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Retention_and_adherence/extraction_templates/"/>
    </mc:Choice>
  </mc:AlternateContent>
  <xr:revisionPtr revIDLastSave="0" documentId="8_{203D7564-5E7D-4B44-BF7D-09101EC56917}" xr6:coauthVersionLast="28" xr6:coauthVersionMax="28" xr10:uidLastSave="{00000000-0000-0000-0000-000000000000}"/>
  <bookViews>
    <workbookView xWindow="0" yWindow="460" windowWidth="28800" windowHeight="1202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Categories'!$A$47:$A$64</definedName>
    <definedName name="Recurring_goods_traded">'Cost Categories'!#REF!</definedName>
    <definedName name="Recurring_goods_unspecified">'Cost Categories'!$A$46:$A$46</definedName>
    <definedName name="Recurring_services">'Cost Categories'!$A$47:$A$64</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Categories'!$A$67</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Categories'!$A$65:$A$66</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Categories'!$A$65:$A$65</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V14" i="1" l="1"/>
  <c r="W14" i="1" s="1"/>
  <c r="V30" i="1"/>
  <c r="W30" i="1" s="1"/>
  <c r="U5" i="1"/>
  <c r="V5" i="1" s="1"/>
  <c r="W5" i="1" s="1"/>
  <c r="U6" i="1"/>
  <c r="V6" i="1" s="1"/>
  <c r="W6" i="1" s="1"/>
  <c r="U7" i="1"/>
  <c r="V7" i="1" s="1"/>
  <c r="W7" i="1" s="1"/>
  <c r="U8" i="1"/>
  <c r="V8" i="1" s="1"/>
  <c r="W8" i="1" s="1"/>
  <c r="U9" i="1"/>
  <c r="V9" i="1" s="1"/>
  <c r="W9" i="1" s="1"/>
  <c r="U10" i="1"/>
  <c r="V10" i="1" s="1"/>
  <c r="W10" i="1" s="1"/>
  <c r="U11" i="1"/>
  <c r="V11" i="1" s="1"/>
  <c r="W11" i="1" s="1"/>
  <c r="U12" i="1"/>
  <c r="V12" i="1" s="1"/>
  <c r="W12" i="1" s="1"/>
  <c r="U13" i="1"/>
  <c r="V13" i="1" s="1"/>
  <c r="W13" i="1" s="1"/>
  <c r="U14" i="1"/>
  <c r="U15" i="1"/>
  <c r="V15" i="1" s="1"/>
  <c r="W15" i="1" s="1"/>
  <c r="U16" i="1"/>
  <c r="V16" i="1" s="1"/>
  <c r="W16" i="1" s="1"/>
  <c r="U17" i="1"/>
  <c r="V17" i="1" s="1"/>
  <c r="W17" i="1" s="1"/>
  <c r="U18" i="1"/>
  <c r="V18" i="1" s="1"/>
  <c r="W18" i="1" s="1"/>
  <c r="U19" i="1"/>
  <c r="V19" i="1" s="1"/>
  <c r="W19" i="1" s="1"/>
  <c r="U20" i="1"/>
  <c r="V20" i="1" s="1"/>
  <c r="W20" i="1" s="1"/>
  <c r="U21" i="1"/>
  <c r="V21" i="1" s="1"/>
  <c r="W21" i="1" s="1"/>
  <c r="U22" i="1"/>
  <c r="V22" i="1" s="1"/>
  <c r="W22" i="1" s="1"/>
  <c r="U23" i="1"/>
  <c r="V23" i="1" s="1"/>
  <c r="W23" i="1" s="1"/>
  <c r="U24" i="1"/>
  <c r="V24" i="1" s="1"/>
  <c r="W24" i="1" s="1"/>
  <c r="U25" i="1"/>
  <c r="V25" i="1" s="1"/>
  <c r="W25" i="1" s="1"/>
  <c r="U26" i="1"/>
  <c r="V26" i="1" s="1"/>
  <c r="W26" i="1" s="1"/>
  <c r="U27" i="1"/>
  <c r="V27" i="1" s="1"/>
  <c r="W27" i="1" s="1"/>
  <c r="U28" i="1"/>
  <c r="V28" i="1" s="1"/>
  <c r="W28" i="1" s="1"/>
  <c r="U29" i="1"/>
  <c r="V29" i="1" s="1"/>
  <c r="W29" i="1" s="1"/>
  <c r="U30" i="1"/>
  <c r="U31" i="1"/>
  <c r="V31" i="1" s="1"/>
  <c r="W31" i="1" s="1"/>
  <c r="U32" i="1"/>
  <c r="V32" i="1" s="1"/>
  <c r="W32" i="1" s="1"/>
  <c r="U33" i="1"/>
  <c r="V33" i="1" s="1"/>
  <c r="W33" i="1" s="1"/>
  <c r="U34" i="1"/>
  <c r="V34" i="1" s="1"/>
  <c r="W34" i="1" s="1"/>
  <c r="U35" i="1"/>
  <c r="V35" i="1" s="1"/>
  <c r="W35" i="1" s="1"/>
  <c r="U36" i="1"/>
  <c r="V36" i="1" s="1"/>
  <c r="W36" i="1" s="1"/>
  <c r="U37" i="1"/>
  <c r="V37" i="1" s="1"/>
  <c r="W37" i="1" s="1"/>
  <c r="U38" i="1"/>
  <c r="V38" i="1" s="1"/>
  <c r="W38" i="1" s="1"/>
  <c r="U39" i="1"/>
  <c r="V39" i="1" s="1"/>
  <c r="W39" i="1" s="1"/>
  <c r="U40" i="1"/>
  <c r="V40" i="1" s="1"/>
  <c r="W40" i="1" s="1"/>
  <c r="U41" i="1"/>
  <c r="V41" i="1" s="1"/>
  <c r="W41" i="1" s="1"/>
  <c r="U42" i="1"/>
  <c r="V42" i="1" s="1"/>
  <c r="W42" i="1" s="1"/>
  <c r="U43" i="1"/>
  <c r="V43" i="1" s="1"/>
  <c r="W43" i="1" s="1"/>
  <c r="U44" i="1"/>
  <c r="V44" i="1" s="1"/>
  <c r="W44" i="1" s="1"/>
  <c r="U45" i="1"/>
  <c r="V45" i="1" s="1"/>
  <c r="W45" i="1" s="1"/>
  <c r="U46" i="1"/>
  <c r="V46" i="1" s="1"/>
  <c r="W46" i="1" s="1"/>
  <c r="U47" i="1"/>
  <c r="V47" i="1" s="1"/>
  <c r="W47" i="1" s="1"/>
  <c r="U48" i="1"/>
  <c r="V48" i="1" s="1"/>
  <c r="W48" i="1" s="1"/>
  <c r="U49" i="1"/>
  <c r="V49" i="1" s="1"/>
  <c r="W49" i="1" s="1"/>
  <c r="U50" i="1"/>
  <c r="V50" i="1" s="1"/>
  <c r="W50" i="1" s="1"/>
  <c r="U51" i="1"/>
  <c r="V51" i="1" s="1"/>
  <c r="W51" i="1" s="1"/>
  <c r="U52" i="1"/>
  <c r="V52" i="1" s="1"/>
  <c r="W52" i="1" s="1"/>
  <c r="U53" i="1"/>
  <c r="V53" i="1" s="1"/>
  <c r="W53" i="1" s="1"/>
  <c r="U54" i="1"/>
  <c r="V54" i="1" s="1"/>
  <c r="W54" i="1" s="1"/>
  <c r="U55" i="1"/>
  <c r="V55" i="1" s="1"/>
  <c r="W55" i="1" s="1"/>
  <c r="U56" i="1"/>
  <c r="V56" i="1" s="1"/>
  <c r="W56" i="1" s="1"/>
  <c r="U57" i="1"/>
  <c r="V57" i="1" s="1"/>
  <c r="W57" i="1" s="1"/>
  <c r="U58" i="1"/>
  <c r="V58" i="1" s="1"/>
  <c r="W58" i="1" s="1"/>
  <c r="U59" i="1"/>
  <c r="V59" i="1" s="1"/>
  <c r="W59" i="1" s="1"/>
  <c r="U60" i="1"/>
  <c r="V60" i="1" s="1"/>
  <c r="W60" i="1" s="1"/>
  <c r="U61" i="1"/>
  <c r="V61" i="1" s="1"/>
  <c r="W61" i="1" s="1"/>
  <c r="U62" i="1"/>
  <c r="V62" i="1" s="1"/>
  <c r="W62" i="1" s="1"/>
  <c r="U63" i="1"/>
  <c r="V63" i="1" s="1"/>
  <c r="W63" i="1" s="1"/>
  <c r="U64" i="1"/>
  <c r="V64" i="1" s="1"/>
  <c r="W64" i="1" s="1"/>
  <c r="U65" i="1"/>
  <c r="V65" i="1" s="1"/>
  <c r="W65" i="1" s="1"/>
  <c r="U66" i="1"/>
  <c r="V66" i="1" s="1"/>
  <c r="W66" i="1" s="1"/>
  <c r="U67" i="1"/>
  <c r="V67" i="1" s="1"/>
  <c r="W67" i="1" s="1"/>
  <c r="U68" i="1"/>
  <c r="V68" i="1" s="1"/>
  <c r="W68" i="1" s="1"/>
  <c r="U69" i="1"/>
  <c r="V69" i="1" s="1"/>
  <c r="W69" i="1" s="1"/>
  <c r="U70" i="1"/>
  <c r="V70" i="1" s="1"/>
  <c r="W70" i="1" s="1"/>
  <c r="U71" i="1"/>
  <c r="V71" i="1" s="1"/>
  <c r="W71" i="1" s="1"/>
  <c r="U72" i="1"/>
  <c r="V72" i="1" s="1"/>
  <c r="W72" i="1" s="1"/>
  <c r="U73" i="1"/>
  <c r="V73" i="1" s="1"/>
  <c r="W73" i="1" s="1"/>
  <c r="U74" i="1"/>
  <c r="V74" i="1" s="1"/>
  <c r="W74" i="1" s="1"/>
  <c r="U75" i="1"/>
  <c r="V75" i="1" s="1"/>
  <c r="W75" i="1" s="1"/>
  <c r="U76" i="1"/>
  <c r="V76" i="1" s="1"/>
  <c r="W76" i="1" s="1"/>
  <c r="U77" i="1"/>
  <c r="V77" i="1" s="1"/>
  <c r="W77" i="1" s="1"/>
  <c r="U78" i="1"/>
  <c r="V78" i="1" s="1"/>
  <c r="W78" i="1" s="1"/>
  <c r="U79" i="1"/>
  <c r="V79" i="1" s="1"/>
  <c r="W79" i="1" s="1"/>
  <c r="U80" i="1"/>
  <c r="V80" i="1" s="1"/>
  <c r="W80" i="1" s="1"/>
  <c r="U81" i="1"/>
  <c r="V81" i="1" s="1"/>
  <c r="W81" i="1" s="1"/>
  <c r="U82" i="1"/>
  <c r="V82" i="1" s="1"/>
  <c r="W82" i="1" s="1"/>
  <c r="U83" i="1"/>
  <c r="V83" i="1" s="1"/>
  <c r="W83" i="1" s="1"/>
  <c r="U84" i="1"/>
  <c r="V84" i="1" s="1"/>
  <c r="W84" i="1" s="1"/>
  <c r="X31" i="1"/>
  <c r="X29" i="1"/>
  <c r="X27" i="1"/>
  <c r="X25" i="1"/>
  <c r="X23" i="1"/>
  <c r="X21" i="1"/>
  <c r="X19" i="1"/>
  <c r="X17" i="1"/>
  <c r="X15" i="1"/>
  <c r="X13" i="1"/>
  <c r="X11" i="1"/>
  <c r="X9" i="1"/>
  <c r="X7" i="1"/>
  <c r="X5" i="1"/>
  <c r="X83" i="1" l="1"/>
  <c r="X82" i="1" l="1"/>
  <c r="X64" i="1"/>
  <c r="X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71" authorId="0" shapeId="0" xr:uid="{00000000-0006-0000-0100-000001000000}">
      <text>
        <r>
          <rPr>
            <b/>
            <sz val="10"/>
            <color indexed="81"/>
            <rFont val="Calibri"/>
            <family val="2"/>
          </rPr>
          <t>Mohamed Mustafa:
Doesn't fall under any of these options</t>
        </r>
      </text>
    </comment>
    <comment ref="L379" authorId="0" shapeId="0" xr:uid="{00000000-0006-0000-0100-000002000000}">
      <text>
        <r>
          <rPr>
            <b/>
            <sz val="10"/>
            <color indexed="81"/>
            <rFont val="Calibri"/>
            <family val="2"/>
          </rPr>
          <t>Mohamed Mustafa:
Doesn't fall under any of these options</t>
        </r>
      </text>
    </comment>
    <comment ref="L388" authorId="0" shapeId="0" xr:uid="{00000000-0006-0000-0100-000003000000}">
      <text>
        <r>
          <rPr>
            <b/>
            <sz val="10"/>
            <color indexed="81"/>
            <rFont val="Calibri"/>
            <family val="2"/>
          </rPr>
          <t>Mohamed Mustafa:
Doesn't fall under any of these options</t>
        </r>
      </text>
    </comment>
    <comment ref="L398" authorId="0" shapeId="0" xr:uid="{00000000-0006-0000-0100-000004000000}">
      <text>
        <r>
          <rPr>
            <b/>
            <sz val="10"/>
            <color indexed="81"/>
            <rFont val="Calibri"/>
            <family val="2"/>
          </rPr>
          <t>Mohamed Mustafa:
Doesn't fall under any of these options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<sst xmlns="http://schemas.openxmlformats.org/spreadsheetml/2006/main" count="16103" uniqueCount="3130">
  <si>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</si>
  <si>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</si>
  <si>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</si>
  <si>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</si>
  <si>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</si>
  <si>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</si>
  <si>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</si>
  <si>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</si>
  <si>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</si>
  <si>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</si>
  <si>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</si>
  <si>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</si>
  <si>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</si>
  <si>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</si>
  <si>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</si>
  <si>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</si>
  <si>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</si>
  <si>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</si>
  <si>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</si>
  <si>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</si>
  <si>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</si>
  <si>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</si>
  <si>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</si>
  <si>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</si>
  <si>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</si>
  <si>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</si>
  <si>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</si>
  <si>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</si>
  <si>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</si>
  <si>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</si>
  <si>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</si>
  <si>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</si>
  <si>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</si>
  <si>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</si>
  <si>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</si>
  <si>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</si>
  <si>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</si>
  <si>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</si>
  <si>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</si>
  <si>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</si>
  <si>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</si>
  <si>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</si>
  <si>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</si>
  <si>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</si>
  <si>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</si>
  <si>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</si>
  <si>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</si>
  <si>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</si>
  <si>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</si>
  <si>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</si>
  <si>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</si>
  <si>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</si>
  <si>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</si>
  <si>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</si>
  <si>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</si>
  <si>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</si>
  <si>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</si>
  <si>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</si>
  <si>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</si>
  <si>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</si>
  <si>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</si>
  <si>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</si>
  <si>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</si>
  <si>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</si>
  <si>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</si>
  <si>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</si>
  <si>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</si>
  <si>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</si>
  <si>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</si>
  <si>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</si>
  <si>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</si>
  <si>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</si>
  <si>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</si>
  <si>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</si>
  <si>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</si>
  <si>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</si>
  <si>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</si>
  <si>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</si>
  <si>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</si>
  <si>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</si>
  <si>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</si>
  <si>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</si>
  <si>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</si>
  <si>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</si>
  <si>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</si>
  <si>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</si>
  <si>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</si>
  <si>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</si>
  <si>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</si>
  <si>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</si>
  <si>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</si>
  <si>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</si>
  <si>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</si>
  <si>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</si>
  <si>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</si>
  <si>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</si>
  <si>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</si>
  <si>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</si>
  <si>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</si>
  <si>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</si>
  <si>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</si>
  <si>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</si>
  <si>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</si>
  <si>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</si>
  <si>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</si>
  <si>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</si>
  <si>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</si>
  <si>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</si>
  <si>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</si>
  <si>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</si>
  <si>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</si>
  <si>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</si>
  <si>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</si>
  <si>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</si>
  <si>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</si>
  <si>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</si>
  <si>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</si>
  <si>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</si>
  <si>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</si>
  <si>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</si>
  <si>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</si>
  <si>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</si>
  <si>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</si>
  <si>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</si>
  <si>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</si>
  <si>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</si>
  <si>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</si>
  <si>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</si>
  <si>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</si>
  <si>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</si>
  <si>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</si>
  <si>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</si>
  <si>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</si>
  <si>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</si>
  <si>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</si>
  <si>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</si>
  <si>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</si>
  <si>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</si>
  <si>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</si>
  <si>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</si>
  <si>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</si>
  <si>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</si>
  <si>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</si>
  <si>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</si>
  <si>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</si>
  <si>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</si>
  <si>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</si>
  <si>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</si>
  <si>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</si>
  <si>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</si>
  <si>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</si>
  <si>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</si>
  <si>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</si>
  <si>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</si>
  <si>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</si>
  <si>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</si>
  <si>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</si>
  <si>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</si>
  <si>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</si>
  <si>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</si>
  <si>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</si>
  <si>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</si>
  <si>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</si>
  <si>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</si>
  <si>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</si>
  <si>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</si>
  <si>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</si>
  <si>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</si>
  <si>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</si>
  <si>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</si>
  <si>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</si>
  <si>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</si>
  <si>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</si>
  <si>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</si>
  <si>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</si>
  <si>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</si>
  <si>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</si>
  <si>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</si>
  <si>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</si>
  <si>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</si>
  <si>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</si>
  <si>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</si>
  <si>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</si>
  <si>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</si>
  <si>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</si>
  <si>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</si>
  <si>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</si>
  <si>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</si>
  <si>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</si>
  <si>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</si>
  <si>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</si>
  <si>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</si>
  <si>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</si>
  <si>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</si>
  <si>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</si>
  <si>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</si>
  <si>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</si>
  <si>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</si>
  <si>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</si>
  <si>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</si>
  <si>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</si>
  <si>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</si>
  <si>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</si>
  <si>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</si>
  <si>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</si>
  <si>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</si>
  <si>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</si>
  <si>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</si>
  <si>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</si>
  <si>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</si>
  <si>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</si>
  <si>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</si>
  <si>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</si>
  <si>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</si>
  <si>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</si>
  <si>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</si>
  <si>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</si>
  <si>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</si>
  <si>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</si>
  <si>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</si>
  <si>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</si>
  <si>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</si>
  <si>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</si>
  <si>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</si>
  <si>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</si>
  <si>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</si>
  <si>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</si>
  <si>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</si>
  <si>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</si>
  <si>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</si>
  <si>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</si>
  <si>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</si>
  <si>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</si>
  <si>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</si>
  <si>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</si>
  <si>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</si>
  <si>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</si>
  <si>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</si>
  <si>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</si>
  <si>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</si>
  <si>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</si>
  <si>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</si>
  <si>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</si>
  <si>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</si>
  <si>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</si>
  <si>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</si>
  <si>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</si>
  <si>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</si>
  <si>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</si>
  <si>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</si>
  <si>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</si>
  <si>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</si>
  <si>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</si>
  <si>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</si>
  <si>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</si>
  <si>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</si>
  <si>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</si>
  <si>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</si>
  <si>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</si>
  <si>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</si>
  <si>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</si>
  <si>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</si>
  <si>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</si>
  <si>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</si>
  <si>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</si>
  <si>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</si>
  <si>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</si>
  <si>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</si>
  <si>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</si>
  <si>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</si>
  <si>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</si>
  <si>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</si>
  <si>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</si>
  <si>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</si>
  <si>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</si>
  <si>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</si>
  <si>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</si>
  <si>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</si>
  <si>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</si>
  <si>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</si>
  <si>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</si>
  <si>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</si>
  <si>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</si>
  <si>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</si>
  <si>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</si>
  <si>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</si>
  <si>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</si>
  <si>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</si>
  <si>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</si>
  <si>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</si>
  <si>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</si>
  <si>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</si>
  <si>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</si>
  <si>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</si>
  <si>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</si>
  <si>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</si>
  <si>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</si>
  <si>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</si>
  <si>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</si>
  <si>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</si>
  <si>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</si>
  <si>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</si>
  <si>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</si>
  <si>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</si>
  <si>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</si>
  <si>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</si>
  <si>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</si>
  <si>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</si>
  <si>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</si>
  <si>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</si>
  <si>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</si>
  <si>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</si>
  <si>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</si>
  <si>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</si>
  <si>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</si>
  <si>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</si>
  <si>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</si>
  <si>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</si>
  <si>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</si>
  <si>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</si>
  <si>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</si>
  <si>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</si>
  <si>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</si>
  <si>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</si>
  <si>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</si>
  <si>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</si>
  <si>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</si>
  <si>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</si>
  <si>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</si>
  <si>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</si>
  <si>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</si>
  <si>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</si>
  <si>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</si>
  <si>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</si>
  <si>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</si>
  <si>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</si>
  <si>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</si>
  <si>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</si>
  <si>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</si>
  <si>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</si>
  <si>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</si>
  <si>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</si>
  <si>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</si>
  <si>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</si>
  <si>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</si>
  <si>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</si>
  <si>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</si>
  <si>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</si>
  <si>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</si>
  <si>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</si>
  <si>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</si>
  <si>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</si>
  <si>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</si>
  <si>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</si>
  <si>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</si>
  <si>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</si>
  <si>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</si>
  <si>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</si>
  <si>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</si>
  <si>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</si>
  <si>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</si>
  <si>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</si>
  <si>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</si>
  <si>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</si>
  <si>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</si>
  <si>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</si>
  <si>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</si>
  <si>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</si>
  <si>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</si>
  <si>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</si>
  <si>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</si>
  <si>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</si>
  <si>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</si>
  <si>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</si>
  <si>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</si>
  <si>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</si>
  <si>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</si>
  <si>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</si>
  <si>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</si>
  <si>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</si>
  <si>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</si>
  <si>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</si>
  <si>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</si>
  <si>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</si>
  <si>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</si>
  <si>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</si>
  <si>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</si>
  <si>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</si>
  <si>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</si>
  <si>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</si>
  <si>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</si>
  <si>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</si>
  <si>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</si>
  <si>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</si>
  <si>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</si>
  <si>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</si>
  <si>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</si>
  <si>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</si>
  <si>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</si>
  <si>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</si>
  <si>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</si>
  <si>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</si>
  <si>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</si>
  <si>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</si>
  <si>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</si>
  <si>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</si>
  <si>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</si>
  <si>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</si>
  <si>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</si>
  <si>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</si>
  <si>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</si>
  <si>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</si>
  <si>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</si>
  <si>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</si>
  <si>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</si>
  <si>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</si>
  <si>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</si>
  <si>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</si>
  <si>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</si>
  <si>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</si>
  <si>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</si>
  <si>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</si>
  <si>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</si>
  <si>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</si>
  <si>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</si>
  <si>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</si>
  <si>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</si>
  <si>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</si>
  <si>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</si>
  <si>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</si>
  <si>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</si>
  <si>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</si>
  <si>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</si>
  <si>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</si>
  <si>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</si>
  <si>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</si>
  <si>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</si>
  <si>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</si>
  <si>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</si>
  <si>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</si>
  <si>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</si>
  <si>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</si>
  <si>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</si>
  <si>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</si>
  <si>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</si>
  <si>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</si>
  <si>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</si>
  <si>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</si>
  <si>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</si>
  <si>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</si>
  <si>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</si>
  <si>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</si>
  <si>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</si>
  <si>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</si>
  <si>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</si>
  <si>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</si>
  <si>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</si>
  <si>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</si>
  <si>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</si>
  <si>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</si>
  <si>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</si>
  <si>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</si>
  <si>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</si>
  <si>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</si>
  <si>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</si>
  <si>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</si>
  <si>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</si>
  <si>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</si>
  <si>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</si>
  <si>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</si>
  <si>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</si>
  <si>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</si>
  <si>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</si>
  <si>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</si>
  <si>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</si>
  <si>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</si>
  <si>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</si>
  <si>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</si>
  <si>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</si>
  <si>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</si>
  <si>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</si>
  <si>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</si>
  <si>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</si>
  <si>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</si>
  <si>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</si>
  <si>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</si>
  <si>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</si>
  <si>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</si>
  <si>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</si>
  <si>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</si>
  <si>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</si>
  <si>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</si>
  <si>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</si>
  <si>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</si>
  <si>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</si>
  <si>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</si>
  <si>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</si>
  <si>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</si>
  <si>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</si>
  <si>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</si>
  <si>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</si>
  <si>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</si>
  <si>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</si>
  <si>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</si>
  <si>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</si>
  <si>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</si>
  <si>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</si>
  <si>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</si>
  <si>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</si>
  <si>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</si>
  <si>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</si>
  <si>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</si>
  <si>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</si>
  <si>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</si>
  <si>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</si>
  <si>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</si>
  <si>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</si>
  <si>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</si>
  <si>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</si>
  <si>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</si>
  <si>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</si>
  <si>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</si>
  <si>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</si>
  <si>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</si>
  <si>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</si>
  <si>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</si>
  <si>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</si>
  <si>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</si>
  <si>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</si>
  <si>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</si>
  <si>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</si>
  <si>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</si>
  <si>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</si>
  <si>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</si>
  <si>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</si>
  <si>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</si>
  <si>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</si>
  <si>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</si>
  <si>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</si>
  <si>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</si>
  <si>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</si>
  <si>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</si>
  <si>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</si>
  <si>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</si>
  <si>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</si>
  <si>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</si>
  <si>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</si>
  <si>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</si>
  <si>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</si>
  <si>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</si>
  <si>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</si>
  <si>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</si>
  <si>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</si>
  <si>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</si>
  <si>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</si>
  <si>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</si>
  <si>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</si>
  <si>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</si>
  <si>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</si>
  <si>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</si>
  <si>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</si>
  <si>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</si>
  <si>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</si>
  <si>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</si>
  <si>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</si>
  <si>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</si>
  <si>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</si>
  <si>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</si>
  <si>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</si>
  <si>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</si>
  <si>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</si>
  <si>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</si>
  <si>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</si>
  <si>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</si>
  <si>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</si>
  <si>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</si>
  <si>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</si>
  <si>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</si>
  <si>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</si>
  <si>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</si>
  <si>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</si>
  <si>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</si>
  <si>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</si>
  <si>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</si>
  <si>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</si>
  <si>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</si>
  <si>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</si>
  <si>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</si>
  <si>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</si>
  <si>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</si>
  <si>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</si>
  <si>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</si>
  <si>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</si>
  <si>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</si>
  <si>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</si>
  <si>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</si>
  <si>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</si>
  <si>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</si>
  <si>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</si>
  <si>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</si>
  <si>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</si>
  <si>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</si>
  <si>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</si>
  <si>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</si>
  <si>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</si>
  <si>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</si>
  <si>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</si>
  <si>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</si>
  <si>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</si>
  <si>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</si>
  <si>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</si>
  <si>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</si>
  <si>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</si>
  <si>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</si>
  <si>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</si>
  <si>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</si>
  <si>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</si>
  <si>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</si>
  <si>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</si>
  <si>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</si>
  <si>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</si>
  <si>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</si>
  <si>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</si>
  <si>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</si>
  <si>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</si>
  <si>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</si>
  <si>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</si>
  <si>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</si>
  <si>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</si>
  <si>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</si>
  <si>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</si>
  <si>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</si>
  <si>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</si>
  <si>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</si>
  <si>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</si>
  <si>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</si>
  <si>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</si>
  <si>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</si>
  <si>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</si>
  <si>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</si>
  <si>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</si>
  <si>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</si>
  <si>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</si>
  <si>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</si>
  <si>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</si>
  <si>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</si>
  <si>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</si>
  <si>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</si>
  <si>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</si>
  <si>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</si>
  <si>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</si>
  <si>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</si>
  <si>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</si>
  <si>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</si>
  <si>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</si>
  <si>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</si>
  <si>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</si>
  <si>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</si>
  <si>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</si>
  <si>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</si>
  <si>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</si>
  <si>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</si>
  <si>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</si>
  <si>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</si>
  <si>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</si>
  <si>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</si>
  <si>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</si>
  <si>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</si>
  <si>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</si>
  <si>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</si>
  <si>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</si>
  <si>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</si>
  <si>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</si>
  <si>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</si>
  <si>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</si>
  <si>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</si>
  <si>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</si>
  <si>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</si>
  <si>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</si>
  <si>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</si>
  <si>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</si>
  <si>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</si>
  <si>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</si>
  <si>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</si>
  <si>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</si>
  <si>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</si>
  <si>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</si>
  <si>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</si>
  <si>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</si>
  <si>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</si>
  <si>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</si>
  <si>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</si>
  <si>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</si>
  <si>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</si>
  <si>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</si>
  <si>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</si>
  <si>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</si>
  <si>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</si>
  <si>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</si>
  <si>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</si>
  <si>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</si>
  <si>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</si>
  <si>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</si>
  <si>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</si>
  <si>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</si>
  <si>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</si>
  <si>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</si>
  <si>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</si>
  <si>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</si>
  <si>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</si>
  <si>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</si>
  <si>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</si>
  <si>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</si>
  <si>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</si>
  <si>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</si>
  <si>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</si>
  <si>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</si>
  <si>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</si>
  <si>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</si>
  <si>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</si>
  <si>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</si>
  <si>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</si>
  <si>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</si>
  <si>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</si>
  <si>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</si>
  <si>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</si>
  <si>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</si>
  <si>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</si>
  <si>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</si>
  <si>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</si>
  <si>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</si>
  <si>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</si>
  <si>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</si>
  <si>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</si>
  <si>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</si>
  <si>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</si>
  <si>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</si>
  <si>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</si>
  <si>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</si>
  <si>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</si>
  <si>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</si>
  <si>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</si>
  <si>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</si>
  <si>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</si>
  <si>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</si>
  <si>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</si>
  <si>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</si>
  <si>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</si>
  <si>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</si>
  <si>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</si>
  <si>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</si>
  <si>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</si>
  <si>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</si>
  <si>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</si>
  <si>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</si>
  <si>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</si>
  <si>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</si>
  <si>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</si>
  <si>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</si>
  <si>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</si>
  <si>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</si>
  <si>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</si>
  <si>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</si>
  <si>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</si>
  <si>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</si>
  <si>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</si>
  <si>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</si>
  <si>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</si>
  <si>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</si>
  <si>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</si>
  <si>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</si>
  <si>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</si>
  <si>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</si>
  <si>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</si>
  <si>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</si>
  <si>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</si>
  <si>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</si>
  <si>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</si>
  <si>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</si>
  <si>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</si>
  <si>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</si>
  <si>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</si>
  <si>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</si>
  <si>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</si>
  <si>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</si>
  <si>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</si>
  <si>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</si>
  <si>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</si>
  <si>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</si>
  <si>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</si>
  <si>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</si>
  <si>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</si>
  <si>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</si>
  <si>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</si>
  <si>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</si>
  <si>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</si>
  <si>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</si>
  <si>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</si>
  <si>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</si>
  <si>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</si>
  <si>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</si>
  <si>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</si>
  <si>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</si>
  <si>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</si>
  <si>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</si>
  <si>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</si>
  <si>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</si>
  <si>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</si>
  <si>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</si>
  <si>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</si>
  <si>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</si>
  <si>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</si>
  <si>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</si>
  <si>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</si>
  <si>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</si>
  <si>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</si>
  <si>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</si>
  <si>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</si>
  <si>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</si>
  <si>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</si>
  <si>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</si>
  <si>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</si>
  <si>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</si>
  <si>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</si>
  <si>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</si>
  <si>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</si>
  <si>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</si>
  <si>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</si>
  <si>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</si>
  <si>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</si>
  <si>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</si>
  <si>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</si>
  <si>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</si>
  <si>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</si>
  <si>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</si>
  <si>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</si>
  <si>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</si>
  <si>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</si>
  <si>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</si>
  <si>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</si>
  <si>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</si>
  <si>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</si>
  <si>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</si>
  <si>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</si>
  <si>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</si>
  <si>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</si>
  <si>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</si>
  <si>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</si>
  <si>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</si>
  <si>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</si>
  <si>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</si>
  <si>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</si>
  <si>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</si>
  <si>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</si>
  <si>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</si>
  <si>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</si>
  <si>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</si>
  <si>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</si>
  <si>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</si>
  <si>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</si>
  <si>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</si>
  <si>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</si>
  <si>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</si>
  <si>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</si>
  <si>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</si>
  <si>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</si>
  <si>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</si>
  <si>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</si>
  <si>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</si>
  <si>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</si>
  <si>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</si>
  <si>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</si>
  <si>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</si>
  <si>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</si>
  <si>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</si>
  <si>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</si>
  <si>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</si>
  <si>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</si>
  <si>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</si>
  <si>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</si>
  <si>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</si>
  <si>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</si>
  <si>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</si>
  <si>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</si>
  <si>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</si>
  <si>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</si>
  <si>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</si>
  <si>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</si>
  <si>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</si>
  <si>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</si>
  <si>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</si>
  <si>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</si>
  <si>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</si>
  <si>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</si>
  <si>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</si>
  <si>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</si>
  <si>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</si>
  <si>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</si>
  <si>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</si>
  <si>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</si>
  <si>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</si>
  <si>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</si>
  <si>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</si>
  <si>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</si>
  <si>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</si>
  <si>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</si>
  <si>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</si>
  <si>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</si>
  <si>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</si>
  <si>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</si>
  <si>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</si>
  <si>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</si>
  <si>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</si>
  <si>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</si>
  <si>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</si>
  <si>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</si>
  <si>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</si>
  <si>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</si>
  <si>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</si>
  <si>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</si>
  <si>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</si>
  <si>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</si>
  <si>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</si>
  <si>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</si>
  <si>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</si>
  <si>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</si>
  <si>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</si>
  <si>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</si>
  <si>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</si>
  <si>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</si>
  <si>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</si>
  <si>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</si>
  <si>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</si>
  <si>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</si>
  <si>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</si>
  <si>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</si>
  <si>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</si>
  <si>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</si>
  <si>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</si>
  <si>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</si>
  <si>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</si>
  <si>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</si>
  <si>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</si>
  <si>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</si>
  <si>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</si>
  <si>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</si>
  <si>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</si>
  <si>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</si>
  <si>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</si>
  <si>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</si>
  <si>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</si>
  <si>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</si>
  <si>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</si>
  <si>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</si>
  <si>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</si>
  <si>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</si>
  <si>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</si>
  <si>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</si>
  <si>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</si>
  <si>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</si>
  <si>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</si>
  <si>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</si>
  <si>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</si>
  <si>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</si>
  <si>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</si>
  <si>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</si>
  <si>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</si>
  <si>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</si>
  <si>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</si>
  <si>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</si>
  <si>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</si>
  <si>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</si>
  <si>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</si>
  <si>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</si>
  <si>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</si>
  <si>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</si>
  <si>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</si>
  <si>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</si>
  <si>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</si>
  <si>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</si>
  <si>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</si>
  <si>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</si>
  <si>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</si>
  <si>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</si>
  <si>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</si>
  <si>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</si>
  <si>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</si>
  <si>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</si>
  <si>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</si>
  <si>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</si>
  <si>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</si>
  <si>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</si>
  <si>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</si>
  <si>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</si>
  <si>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</si>
  <si>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</si>
  <si>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</si>
  <si>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</si>
  <si>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</si>
  <si>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</si>
  <si>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</si>
  <si>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</si>
  <si>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</si>
  <si>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</si>
  <si>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</si>
  <si>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</si>
  <si>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</si>
  <si>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</si>
  <si>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</si>
  <si>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</si>
  <si>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</si>
  <si>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</si>
  <si>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</si>
  <si>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</si>
  <si>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</si>
  <si>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</si>
  <si>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</si>
  <si>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</si>
  <si>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</si>
  <si>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</si>
  <si>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</si>
  <si>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</si>
  <si>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</si>
  <si>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</si>
  <si>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</si>
  <si>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</si>
  <si>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</si>
  <si>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</si>
  <si>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</si>
  <si>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</si>
  <si>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</si>
  <si>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</si>
  <si>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</si>
  <si>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</si>
  <si>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</si>
  <si>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</si>
  <si>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</si>
  <si>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</si>
  <si>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</si>
  <si>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</si>
  <si>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</si>
  <si>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</si>
  <si>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</si>
  <si>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</si>
  <si>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</si>
  <si>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</si>
  <si>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</si>
  <si>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</si>
  <si>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</si>
  <si>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</si>
  <si>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</si>
  <si>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</si>
  <si>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</si>
  <si>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</si>
  <si>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</si>
  <si>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</si>
  <si>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</si>
  <si>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</si>
  <si>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</si>
  <si>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</si>
  <si>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</si>
  <si>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</si>
  <si>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</si>
  <si>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</si>
  <si>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</si>
  <si>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</si>
  <si>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</si>
  <si>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</si>
  <si>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</si>
  <si>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</si>
  <si>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</si>
  <si>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</si>
  <si>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</si>
  <si>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</si>
  <si>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</si>
  <si>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</si>
  <si>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</si>
  <si>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</si>
  <si>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</si>
  <si>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</si>
  <si>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</si>
  <si>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</si>
  <si>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</si>
  <si>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</si>
  <si>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</si>
  <si>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</si>
  <si>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</si>
  <si>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</si>
  <si>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</si>
  <si>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</si>
  <si>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</si>
  <si>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</si>
  <si>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</si>
  <si>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</si>
  <si>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</si>
  <si>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</si>
  <si>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</si>
  <si>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</si>
  <si>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</si>
  <si>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</si>
  <si>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</si>
  <si>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</si>
  <si>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</si>
  <si>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</si>
  <si>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</si>
  <si>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</si>
  <si>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</si>
  <si>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</si>
  <si>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</si>
  <si>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</si>
  <si>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</si>
  <si>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</si>
  <si>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</si>
  <si>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</si>
  <si>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</si>
  <si>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</si>
  <si>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</si>
  <si>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</si>
  <si>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</si>
  <si>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</si>
  <si>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</si>
  <si>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</si>
  <si>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</si>
  <si>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</si>
  <si>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</si>
  <si>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</si>
  <si>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</si>
  <si>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</si>
  <si>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</si>
  <si>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</si>
  <si>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</si>
  <si>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</si>
  <si>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</si>
  <si>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</si>
  <si>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</si>
  <si>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</si>
  <si>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</si>
  <si>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</si>
  <si>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</si>
  <si>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</si>
  <si>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</si>
  <si>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</si>
  <si>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</si>
  <si>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</si>
  <si>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</si>
  <si>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</si>
  <si>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</si>
  <si>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</si>
  <si>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</si>
  <si>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</si>
  <si>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</si>
  <si>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</si>
  <si>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</si>
  <si>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</si>
  <si>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</si>
  <si>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</si>
  <si>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</si>
  <si>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</si>
  <si>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</si>
  <si>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</si>
  <si>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</si>
  <si>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</si>
  <si>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</si>
  <si>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</si>
  <si>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</si>
  <si>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</si>
  <si>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</si>
  <si>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</si>
  <si>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</si>
  <si>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</si>
  <si>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</si>
  <si>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</si>
  <si>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</si>
  <si>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</si>
  <si>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</si>
  <si>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</si>
  <si>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</si>
  <si>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</si>
  <si>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</si>
  <si>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</si>
  <si>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</si>
  <si>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</si>
  <si>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</si>
  <si>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</si>
  <si>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</si>
  <si>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</si>
  <si>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</si>
  <si>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</si>
  <si>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</si>
  <si>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</si>
  <si>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</si>
  <si>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</si>
  <si>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</si>
  <si>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</si>
  <si>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</si>
  <si>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</si>
  <si>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</si>
  <si>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</si>
  <si>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</si>
  <si>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</si>
  <si>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</si>
  <si>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</si>
  <si>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</si>
  <si>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</si>
  <si>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</si>
  <si>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</si>
  <si>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</si>
  <si>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</si>
  <si>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</si>
  <si>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</si>
  <si>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</si>
  <si>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</si>
  <si>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</si>
  <si>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</si>
  <si>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</si>
  <si>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</si>
  <si>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</si>
  <si>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</si>
  <si>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</si>
  <si>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</si>
  <si>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</si>
  <si>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</si>
  <si>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</si>
  <si>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</si>
  <si>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</si>
  <si>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</si>
  <si>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</si>
  <si>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</si>
  <si>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</si>
  <si>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</si>
  <si>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</si>
  <si>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</si>
  <si>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</si>
  <si>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</si>
  <si>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</si>
  <si>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</si>
  <si>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</si>
  <si>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</si>
  <si>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</si>
  <si>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</si>
  <si>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</si>
  <si>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</si>
  <si>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</si>
  <si>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</si>
  <si>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</si>
  <si>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</si>
  <si>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</si>
  <si>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</si>
  <si>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</si>
  <si>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</si>
  <si>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</si>
  <si>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</si>
  <si>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</si>
  <si>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</si>
  <si>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</si>
  <si>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</si>
  <si>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</si>
  <si>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</si>
  <si>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</si>
  <si>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</si>
  <si>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</si>
  <si>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</si>
  <si>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</si>
  <si>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</si>
  <si>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</si>
  <si>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</si>
  <si>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</si>
  <si>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</si>
  <si>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</si>
  <si>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</si>
  <si>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</si>
  <si>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</si>
  <si>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</si>
  <si>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</si>
  <si>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</si>
  <si>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</si>
  <si>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</si>
  <si>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</si>
  <si>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</si>
  <si>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</si>
  <si>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</si>
  <si>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</si>
  <si>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</si>
  <si>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</si>
  <si>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</si>
  <si>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</si>
  <si>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</si>
  <si>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</si>
  <si>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</si>
  <si>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</si>
  <si>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</si>
  <si>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</si>
  <si>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</si>
  <si>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</si>
  <si>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</si>
  <si>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</si>
  <si>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</si>
  <si>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</si>
  <si>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</si>
  <si>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</si>
  <si>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</si>
  <si>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</si>
  <si>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</si>
  <si>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</si>
  <si>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</si>
  <si>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</si>
  <si>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</si>
  <si>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</si>
  <si>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</si>
  <si>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</si>
  <si>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</si>
  <si>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</si>
  <si>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</si>
  <si>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</si>
  <si>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</si>
  <si>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</si>
  <si>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</si>
  <si>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</si>
  <si>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</si>
  <si>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</si>
  <si>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</si>
  <si>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</si>
  <si>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</si>
  <si>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</si>
  <si>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</si>
  <si>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</si>
  <si>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</si>
  <si>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</si>
  <si>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</si>
  <si>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</si>
  <si>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</si>
  <si>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</si>
  <si>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</si>
  <si>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</si>
  <si>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</si>
  <si>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</si>
  <si>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</si>
  <si>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</si>
  <si>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</si>
  <si>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</si>
  <si>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</si>
  <si>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</si>
  <si>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</si>
  <si>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</si>
  <si>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</si>
  <si>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</si>
  <si>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</si>
  <si>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</si>
  <si>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</si>
  <si>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</si>
  <si>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</si>
  <si>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</si>
  <si>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</si>
  <si>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</si>
  <si>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</si>
  <si>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</si>
  <si>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</si>
  <si>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</si>
  <si>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</si>
  <si>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</si>
  <si>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</si>
  <si>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</si>
  <si>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</si>
  <si>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</si>
  <si>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</si>
  <si>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</si>
  <si>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</si>
  <si>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</si>
  <si>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</si>
  <si>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</si>
  <si>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</si>
  <si>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</si>
  <si>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</si>
  <si>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</si>
  <si>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</si>
  <si>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</si>
  <si>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</si>
  <si>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</si>
  <si>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</si>
  <si>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</si>
  <si>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</si>
  <si>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</si>
  <si>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</si>
  <si>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</si>
  <si>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</si>
  <si>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</si>
  <si>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</si>
  <si>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</si>
  <si>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</si>
  <si>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</si>
  <si>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</si>
  <si>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</si>
  <si>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</si>
  <si>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</si>
  <si>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</si>
  <si>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</si>
  <si>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</si>
  <si>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</si>
  <si>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</si>
  <si>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</si>
  <si>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</si>
  <si>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</si>
  <si>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</si>
  <si>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</si>
  <si>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</si>
  <si>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</si>
  <si>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</si>
  <si>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</si>
  <si>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</si>
  <si>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</si>
  <si>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</si>
  <si>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</si>
  <si>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</si>
  <si>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</si>
  <si>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</si>
  <si>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</si>
  <si>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</si>
  <si>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</si>
  <si>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</si>
  <si>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</si>
  <si>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</si>
  <si>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</si>
  <si>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</si>
  <si>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</si>
  <si>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</si>
  <si>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</si>
  <si>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</si>
  <si>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</si>
  <si>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</si>
  <si>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</si>
  <si>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</si>
  <si>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</si>
  <si>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</si>
  <si>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</si>
  <si>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</si>
  <si>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</si>
  <si>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</si>
  <si>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</si>
  <si>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</si>
  <si>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</si>
  <si>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</si>
  <si>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</si>
  <si>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</si>
  <si>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</si>
  <si>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</si>
  <si>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</si>
  <si>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</si>
  <si>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</si>
  <si>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</si>
  <si>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</si>
  <si>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</si>
  <si>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</si>
  <si>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</si>
  <si>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</si>
  <si>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</si>
  <si>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</si>
  <si>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</si>
  <si>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</si>
  <si>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</si>
  <si>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</si>
  <si>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</si>
  <si>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</si>
  <si>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</si>
  <si>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</si>
  <si>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</si>
  <si>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</si>
  <si>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</si>
  <si>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</si>
  <si>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</si>
  <si>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</si>
  <si>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</si>
  <si>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</si>
  <si>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</si>
  <si>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</si>
  <si>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</si>
  <si>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</si>
  <si>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</si>
  <si>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</si>
  <si>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</si>
  <si>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</si>
  <si>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</si>
  <si>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</si>
  <si>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</si>
  <si>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</si>
  <si>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</si>
  <si>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</si>
  <si>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</si>
  <si>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</si>
  <si>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</si>
  <si>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</si>
  <si>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</si>
  <si>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</si>
  <si>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</si>
  <si>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</si>
  <si>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</si>
  <si>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</si>
  <si>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</si>
  <si>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</si>
  <si>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</si>
  <si>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</si>
  <si>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</si>
  <si>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</si>
  <si>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</si>
  <si>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</si>
  <si>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</si>
  <si>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</si>
  <si>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</si>
  <si>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</si>
  <si>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</si>
  <si>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</si>
  <si>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</si>
  <si>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</si>
  <si>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</si>
  <si>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</si>
  <si>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</si>
  <si>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</si>
  <si>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</si>
  <si>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</si>
  <si>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</si>
  <si>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</si>
  <si>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</si>
  <si>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</si>
  <si>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</si>
  <si>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</si>
  <si>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</si>
  <si>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</si>
  <si>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</si>
  <si>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</si>
  <si>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</si>
  <si>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</si>
  <si>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</si>
  <si>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</si>
  <si>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</si>
  <si>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</si>
  <si>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</si>
  <si>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</si>
  <si>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</si>
  <si>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</si>
  <si>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</si>
  <si>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</si>
  <si>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</si>
  <si>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</si>
  <si>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</si>
  <si>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</si>
  <si>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</si>
  <si>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</si>
  <si>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</si>
  <si>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</si>
  <si>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</si>
  <si>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</si>
  <si>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</si>
  <si>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</si>
  <si>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</si>
  <si>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</si>
  <si>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</si>
  <si>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</si>
  <si>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</si>
  <si>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</si>
  <si>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</si>
  <si>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</si>
  <si>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</si>
  <si>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</si>
  <si>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</si>
  <si>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</si>
  <si>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</si>
  <si>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</si>
  <si>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</si>
  <si>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</si>
  <si>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</si>
  <si>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</si>
  <si>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</si>
  <si>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</si>
  <si>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</si>
  <si>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</si>
  <si>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</si>
  <si>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</si>
  <si>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</si>
  <si>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</si>
  <si>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</si>
  <si>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</si>
  <si>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</si>
  <si>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</si>
  <si>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</si>
  <si>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</si>
  <si>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</si>
  <si>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</si>
  <si>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</si>
  <si>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</si>
  <si>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</si>
  <si>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</si>
  <si>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</si>
  <si>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</si>
  <si>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</si>
  <si>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</si>
  <si>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</si>
  <si>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</si>
  <si>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</si>
  <si>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</si>
  <si>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</si>
  <si>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</si>
  <si>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</si>
  <si>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</si>
  <si>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</si>
  <si>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</si>
  <si>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</si>
  <si>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</si>
  <si>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</si>
  <si>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</si>
  <si>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</si>
  <si>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</si>
  <si>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</si>
  <si>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</si>
  <si>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</si>
  <si>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</si>
  <si>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</si>
  <si>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</si>
  <si>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</si>
  <si>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</si>
  <si>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</si>
  <si>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</si>
  <si>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</si>
  <si>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</si>
  <si>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</si>
  <si>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</si>
  <si>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</si>
  <si>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</si>
  <si>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</si>
  <si>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</si>
  <si>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</si>
  <si>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</si>
  <si>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</si>
  <si>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</si>
  <si>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</si>
  <si>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</si>
  <si>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</si>
  <si>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</si>
  <si>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</si>
  <si>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</si>
  <si>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</si>
  <si>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</si>
  <si>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</si>
  <si>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</si>
  <si>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</si>
  <si>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</si>
  <si>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</si>
  <si>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</si>
  <si>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</si>
  <si>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</si>
  <si>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</si>
  <si>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</si>
  <si>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</si>
  <si>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</si>
  <si>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</si>
  <si>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</si>
  <si>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</si>
  <si>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</si>
  <si>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</si>
  <si>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</si>
  <si>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</si>
  <si>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</si>
  <si>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</si>
  <si>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</si>
  <si>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</si>
  <si>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</si>
  <si>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</si>
  <si>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</si>
  <si>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</si>
  <si>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</si>
  <si>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</si>
  <si>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</si>
  <si>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</si>
  <si>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</si>
  <si>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</si>
  <si>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</si>
  <si>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</si>
  <si>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</si>
  <si>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</si>
  <si>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</si>
  <si>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</si>
  <si>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</si>
  <si>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</si>
  <si>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</si>
  <si>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</si>
  <si>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</si>
  <si>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</si>
  <si>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</si>
  <si>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</si>
  <si>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</si>
  <si>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</si>
  <si>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</si>
  <si>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</si>
  <si>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</si>
  <si>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</si>
  <si>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</si>
  <si>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</si>
  <si>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</si>
  <si>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</si>
  <si>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</si>
  <si>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</si>
  <si>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</si>
  <si>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</si>
  <si>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</si>
  <si>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</si>
  <si>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</si>
  <si>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</si>
  <si>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</si>
  <si>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</si>
  <si>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</si>
  <si>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</si>
  <si>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</si>
  <si>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</si>
  <si>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</si>
  <si>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</si>
  <si>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</si>
  <si>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</si>
  <si>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</si>
  <si>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</si>
  <si>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</si>
  <si>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</si>
  <si>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</si>
  <si>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</si>
  <si>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</si>
  <si>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</si>
  <si>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</si>
  <si>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</si>
  <si>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</si>
  <si>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</si>
  <si>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</si>
  <si>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</si>
  <si>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</si>
  <si>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</si>
  <si>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</si>
  <si>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</si>
  <si>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</si>
  <si>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</si>
  <si>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</si>
  <si>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</si>
  <si>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</si>
  <si>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</si>
  <si>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</si>
  <si>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</si>
  <si>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</si>
  <si>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</si>
  <si>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</si>
  <si>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</si>
  <si>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</si>
  <si>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</si>
  <si>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</si>
  <si>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</si>
  <si>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</si>
  <si>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</si>
  <si>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</si>
  <si>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</si>
  <si>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</si>
  <si>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</si>
  <si>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</si>
  <si>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</si>
  <si>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</si>
  <si>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</si>
  <si>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</si>
  <si>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</si>
  <si>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</si>
  <si>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</si>
  <si>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</si>
  <si>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</si>
  <si>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</si>
  <si>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</si>
  <si>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</si>
  <si>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</si>
  <si>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</si>
  <si>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</si>
  <si>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</si>
  <si>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</si>
  <si>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</si>
  <si>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</si>
  <si>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</si>
  <si>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</si>
  <si>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</si>
  <si>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</si>
  <si>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</si>
  <si>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</si>
  <si>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</si>
  <si>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</si>
  <si>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</si>
  <si>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</si>
  <si>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</si>
  <si>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</si>
  <si>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</si>
  <si>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</si>
  <si>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</si>
  <si>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</si>
  <si>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</si>
  <si>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</si>
  <si>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</si>
  <si>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</si>
  <si>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</si>
  <si>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</si>
  <si>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</si>
  <si>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</si>
  <si>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</si>
  <si>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</si>
  <si>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</si>
  <si>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</si>
  <si>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</si>
  <si>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</si>
  <si>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</si>
  <si>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</si>
  <si>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</si>
  <si>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</si>
  <si>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</si>
  <si>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</si>
  <si>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</si>
  <si>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</si>
  <si>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</si>
  <si>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</si>
  <si>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</si>
  <si>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</si>
  <si>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</si>
  <si>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</si>
  <si>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</si>
  <si>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</si>
  <si>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</si>
  <si>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</si>
  <si>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</si>
  <si>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</si>
  <si>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</si>
  <si>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</si>
  <si>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</si>
  <si>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</si>
  <si>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</si>
  <si>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</si>
  <si>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</si>
  <si>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</si>
  <si>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</si>
  <si>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</si>
  <si>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</si>
  <si>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</si>
  <si>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</si>
  <si>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</si>
  <si>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</si>
  <si>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</si>
  <si>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</si>
  <si>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</si>
  <si>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</si>
  <si>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</si>
  <si>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</si>
  <si>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</si>
  <si>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</si>
  <si>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</si>
  <si>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</si>
  <si>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</si>
  <si>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</si>
  <si>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</si>
  <si>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</si>
  <si>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</si>
  <si>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</si>
  <si>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</si>
  <si>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</si>
  <si>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</si>
  <si>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</si>
  <si>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</si>
  <si>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</si>
  <si>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</si>
  <si>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</si>
  <si>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</si>
  <si>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</si>
  <si>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</si>
  <si>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</si>
  <si>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</si>
  <si>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</si>
  <si>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</si>
  <si>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</si>
  <si>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</si>
  <si>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</si>
  <si>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</si>
  <si>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</si>
  <si>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</si>
  <si>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</si>
  <si>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</si>
  <si>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</si>
  <si>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</si>
  <si>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</si>
  <si>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</si>
  <si>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</si>
  <si>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</si>
  <si>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</si>
  <si>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</si>
  <si>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</si>
  <si>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</si>
  <si>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</si>
  <si>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</si>
  <si>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</si>
  <si>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</si>
  <si>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</si>
  <si>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</si>
  <si>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</si>
  <si>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</si>
  <si>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</si>
  <si>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</si>
  <si>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</si>
  <si>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</si>
  <si>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</si>
  <si>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</si>
  <si>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</si>
  <si>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</si>
  <si>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</si>
  <si>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</si>
  <si>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</si>
  <si>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</si>
  <si>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</si>
  <si>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</si>
  <si>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</si>
  <si>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</si>
  <si>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</si>
  <si>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</si>
  <si>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</si>
  <si>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</si>
  <si>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</si>
  <si>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</si>
  <si>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</si>
  <si>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</si>
  <si>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</si>
  <si>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</si>
  <si>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</si>
  <si>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</si>
  <si>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</si>
  <si>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</si>
  <si>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</si>
  <si>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</si>
  <si>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</si>
  <si>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</si>
  <si>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</si>
  <si>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</si>
  <si>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</si>
  <si>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</si>
  <si>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</si>
  <si>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</si>
  <si>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</si>
  <si>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</si>
  <si>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</si>
  <si>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</si>
  <si>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</si>
  <si>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</si>
  <si>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</si>
  <si>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</si>
  <si>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</si>
  <si>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</si>
  <si>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</si>
  <si>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</si>
  <si>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</si>
  <si>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</si>
  <si>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</si>
  <si>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</si>
  <si>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</si>
  <si>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</si>
  <si>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</si>
  <si>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</si>
  <si>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</si>
  <si>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</si>
  <si>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</si>
  <si>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</si>
  <si>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</si>
  <si>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</si>
  <si>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</si>
  <si>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</si>
  <si>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</si>
  <si>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</si>
  <si>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</si>
  <si>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</si>
  <si>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</si>
  <si>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</si>
  <si>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</si>
  <si>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</si>
  <si>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</si>
  <si>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</si>
  <si>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</si>
  <si>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</si>
  <si>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</si>
  <si>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</si>
  <si>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</si>
  <si>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</si>
  <si>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</si>
  <si>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</si>
  <si>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</si>
  <si>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</si>
  <si>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</si>
  <si>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</si>
  <si>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</si>
  <si>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</si>
  <si>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</si>
  <si>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</si>
  <si>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</si>
  <si>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</si>
  <si>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</si>
  <si>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</si>
  <si>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</si>
  <si>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</si>
  <si>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</si>
  <si>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</si>
  <si>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</si>
  <si>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</si>
  <si>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</si>
  <si>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</si>
  <si>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</si>
  <si>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</si>
  <si>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</si>
  <si>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</si>
  <si>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</si>
  <si>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</si>
  <si>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</si>
  <si>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</si>
  <si>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</si>
  <si>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</si>
  <si>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</si>
  <si>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</si>
  <si>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</si>
  <si>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</si>
  <si>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</si>
  <si>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</si>
  <si>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</si>
  <si>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</si>
  <si>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</si>
  <si>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</si>
  <si>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</si>
  <si>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</si>
  <si>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</si>
  <si>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</si>
  <si>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</si>
  <si>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</si>
  <si>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</si>
  <si>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</si>
  <si>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</si>
  <si>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</si>
  <si>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</si>
  <si>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</si>
  <si>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</si>
  <si>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</si>
  <si>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</si>
  <si>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</si>
  <si>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</si>
  <si>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</si>
  <si>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</si>
  <si>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</si>
  <si>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</si>
  <si>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</si>
  <si>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</si>
  <si>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</si>
  <si>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</si>
  <si>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</si>
  <si>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</si>
  <si>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</si>
  <si>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</si>
  <si>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</si>
  <si>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</si>
  <si>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</si>
  <si>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</si>
  <si>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</si>
  <si>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</si>
  <si>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</si>
  <si>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</si>
  <si>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</si>
  <si>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</si>
  <si>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</si>
  <si>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</si>
  <si>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</si>
  <si>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</si>
  <si>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</si>
  <si>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</si>
  <si>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</si>
  <si>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</si>
  <si>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</si>
  <si>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</si>
  <si>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</si>
  <si>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</si>
  <si>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</si>
  <si>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</si>
  <si>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</si>
  <si>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</si>
  <si>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</si>
  <si>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</si>
  <si>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</si>
  <si>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</si>
  <si>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</si>
  <si>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</si>
  <si>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</si>
  <si>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</si>
  <si>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</si>
  <si>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</si>
  <si>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</si>
  <si>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</si>
  <si>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</si>
  <si>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</si>
  <si>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</si>
  <si>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</si>
  <si>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</si>
  <si>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</si>
  <si>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</si>
  <si>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</si>
  <si>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</si>
  <si>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</si>
  <si>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</si>
  <si>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</si>
  <si>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</si>
  <si>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</si>
  <si>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</si>
  <si>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</si>
  <si>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</si>
  <si>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</si>
  <si>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</si>
  <si>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</si>
  <si>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</si>
  <si>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</si>
  <si>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</si>
  <si>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</si>
  <si>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</si>
  <si>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</si>
  <si>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</si>
  <si>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</si>
  <si>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</si>
  <si>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</si>
  <si>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</si>
  <si>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</si>
  <si>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</si>
  <si>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</si>
  <si>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</si>
  <si>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</si>
  <si>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</si>
  <si>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</si>
  <si>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</si>
  <si>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</si>
  <si>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</si>
  <si>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</si>
  <si>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</si>
  <si>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</si>
  <si>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</si>
  <si>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</si>
  <si>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</si>
  <si>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</si>
  <si>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</si>
  <si>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</si>
  <si>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</si>
  <si>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</si>
  <si>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</si>
  <si>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</si>
  <si>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</si>
  <si>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</si>
  <si>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</si>
  <si>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</si>
  <si>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</si>
  <si>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</si>
  <si>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</si>
  <si>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</si>
  <si>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</si>
  <si>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</si>
  <si>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</si>
  <si>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</si>
  <si>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</si>
  <si>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</si>
  <si>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</si>
  <si>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</si>
  <si>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</si>
  <si>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</si>
  <si>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</si>
  <si>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</si>
  <si>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</si>
  <si>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</si>
  <si>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</si>
  <si>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</si>
  <si>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</si>
  <si>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</si>
  <si>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</si>
  <si>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</si>
  <si>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</si>
  <si>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</si>
  <si>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</si>
  <si>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</si>
  <si>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</si>
  <si>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</si>
  <si>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</si>
  <si>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</si>
  <si>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</si>
  <si>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</si>
  <si>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</si>
  <si>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</si>
  <si>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</si>
  <si>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</si>
  <si>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</si>
  <si>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</si>
  <si>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</si>
  <si>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</si>
  <si>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</si>
  <si>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</si>
  <si>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</si>
  <si>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</si>
  <si>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</si>
  <si>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</si>
  <si>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</si>
  <si>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</si>
  <si>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</si>
  <si>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</si>
  <si>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</si>
  <si>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</si>
  <si>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</si>
  <si>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</si>
  <si>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</si>
  <si>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</si>
  <si>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</si>
  <si>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</si>
  <si>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</si>
  <si>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</si>
  <si>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</si>
  <si>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</si>
  <si>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</si>
  <si>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</si>
  <si>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</si>
  <si>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</si>
  <si>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</si>
  <si>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</si>
  <si>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</si>
  <si>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</si>
  <si>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</si>
  <si>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</si>
  <si>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</si>
  <si>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</si>
  <si>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</si>
  <si>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</si>
  <si>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</si>
  <si>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</si>
  <si>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</si>
  <si>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</si>
  <si>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</si>
  <si>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</si>
  <si>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</si>
  <si>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</si>
  <si>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</si>
  <si>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</si>
  <si>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</si>
  <si>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</si>
  <si>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</si>
  <si>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</si>
  <si>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</si>
  <si>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</si>
  <si>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</si>
  <si>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</si>
  <si>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</si>
  <si>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</si>
  <si>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</si>
  <si>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</si>
  <si>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</si>
  <si>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</si>
  <si>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</si>
  <si>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</si>
  <si>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</si>
  <si>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</si>
  <si>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</si>
  <si>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</si>
  <si>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</si>
  <si>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</si>
  <si>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</si>
  <si>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</si>
  <si>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</si>
  <si>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</si>
  <si>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</si>
  <si>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</si>
  <si>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</si>
  <si>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</si>
  <si>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</si>
  <si>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</si>
  <si>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</si>
  <si>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</si>
  <si>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</si>
  <si>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</si>
  <si>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</si>
  <si>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</si>
  <si>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</si>
  <si>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</si>
  <si>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</si>
  <si>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</si>
  <si>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</si>
  <si>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</si>
  <si>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</si>
  <si>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</si>
  <si>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</si>
  <si>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</si>
  <si>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</si>
  <si>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</si>
  <si>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</si>
  <si>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</si>
  <si>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</si>
  <si>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</si>
  <si>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</si>
  <si>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</si>
  <si>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</si>
  <si>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</si>
  <si>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</si>
  <si>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</si>
  <si>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</si>
  <si>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</si>
  <si>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</si>
  <si>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</si>
  <si>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</si>
  <si>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</si>
  <si>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</si>
  <si>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</si>
  <si>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</si>
  <si>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</si>
  <si>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</si>
  <si>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</si>
  <si>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</si>
  <si>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</si>
  <si>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</si>
  <si>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</si>
  <si>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</si>
  <si>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</si>
  <si>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</si>
  <si>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</si>
  <si>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</si>
  <si>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</si>
  <si>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</si>
  <si>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</si>
  <si>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</si>
  <si>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</si>
  <si>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</si>
  <si>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</si>
  <si>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</si>
  <si>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</si>
  <si>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</si>
  <si>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</si>
  <si>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</si>
  <si>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</si>
  <si>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</si>
  <si>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</si>
  <si>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</si>
  <si>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</si>
  <si>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</si>
  <si>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</si>
  <si>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</si>
  <si>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</si>
  <si>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</si>
  <si>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</si>
  <si>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</si>
  <si>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</si>
  <si>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</si>
  <si>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</si>
  <si>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</si>
  <si>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</si>
  <si>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</si>
  <si>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</si>
  <si>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</si>
  <si>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</si>
  <si>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</si>
  <si>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</si>
  <si>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</si>
  <si>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</si>
  <si>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</si>
  <si>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</si>
  <si>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</si>
  <si>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</si>
  <si>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</si>
  <si>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</si>
  <si>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</si>
  <si>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</si>
  <si>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</si>
  <si>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</si>
  <si>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</si>
  <si>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</si>
  <si>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</si>
  <si>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</si>
  <si>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</si>
  <si>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</si>
  <si>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</si>
  <si>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</si>
  <si>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</si>
  <si>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</si>
  <si>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</si>
  <si>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</si>
  <si>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</si>
  <si>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</si>
  <si>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</si>
  <si>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</si>
  <si>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</si>
  <si>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</si>
  <si>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</si>
  <si>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</si>
  <si>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</si>
  <si>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</si>
  <si>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</si>
  <si>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</si>
  <si>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</si>
  <si>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</si>
  <si>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</si>
  <si>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</si>
  <si>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</si>
  <si>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</si>
  <si>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</si>
  <si>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</si>
  <si>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</si>
  <si>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</si>
  <si>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</si>
  <si>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</si>
  <si>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</si>
  <si>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</si>
  <si>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</si>
  <si>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</si>
  <si>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</si>
  <si>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</si>
  <si>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</si>
  <si>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</si>
  <si>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</si>
  <si>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</si>
  <si>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</si>
  <si>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</si>
  <si>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</si>
  <si>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</si>
  <si>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</si>
  <si>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</si>
  <si>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</si>
  <si>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</si>
  <si>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</si>
  <si>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</si>
  <si>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</si>
  <si>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</si>
  <si>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</si>
  <si>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</si>
  <si>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</si>
  <si>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</si>
  <si>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</si>
  <si>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</si>
  <si>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</si>
  <si>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</si>
  <si>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</si>
  <si>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</si>
  <si>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</si>
  <si>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</si>
  <si>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</si>
  <si>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</si>
  <si>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</si>
  <si>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</si>
  <si>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</si>
  <si>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</si>
  <si>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</si>
  <si>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</si>
  <si>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</si>
  <si>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</si>
  <si>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</si>
  <si>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</si>
  <si>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</si>
  <si>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</si>
  <si>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</si>
  <si>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</si>
  <si>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</si>
  <si>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</si>
  <si>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</si>
  <si>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</si>
  <si>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</si>
  <si>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</si>
  <si>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</si>
  <si>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</si>
  <si>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</si>
  <si>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</si>
  <si>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</si>
  <si>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</si>
  <si>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</si>
  <si>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</si>
  <si>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</si>
  <si>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</si>
  <si>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</si>
  <si>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</si>
  <si>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</si>
  <si>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</si>
  <si>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</si>
  <si>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</si>
  <si>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</si>
  <si>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</si>
  <si>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</si>
  <si>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</si>
  <si>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</si>
  <si>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</si>
  <si>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</si>
  <si>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</si>
  <si>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</si>
  <si>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</si>
  <si>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</si>
  <si>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</si>
  <si>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</si>
  <si>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</si>
  <si>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</si>
  <si>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</si>
  <si>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</si>
  <si>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</si>
  <si>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</si>
  <si>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</si>
  <si>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</si>
  <si>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</si>
  <si>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</si>
  <si>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</si>
  <si>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</si>
  <si>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</si>
  <si>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</si>
  <si>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</si>
  <si>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</si>
  <si>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</si>
  <si>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</si>
  <si>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</si>
  <si>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</si>
  <si>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</si>
  <si>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</si>
  <si>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</si>
  <si>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</si>
  <si>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</si>
  <si>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</si>
  <si>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</si>
  <si>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</si>
  <si>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</si>
  <si>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</si>
  <si>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</si>
  <si>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</si>
  <si>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</si>
  <si>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</si>
  <si>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</si>
  <si>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</si>
  <si>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</si>
  <si>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</si>
  <si>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</si>
  <si>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</si>
  <si>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</si>
  <si>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</si>
  <si>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</si>
  <si>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</si>
  <si>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</si>
  <si>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</si>
  <si>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</si>
  <si>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</si>
  <si>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</si>
  <si>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</si>
  <si>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</si>
  <si>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</si>
  <si>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</si>
  <si>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</si>
  <si>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</si>
  <si>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</si>
  <si>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</si>
  <si>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</si>
  <si>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</si>
  <si>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</si>
  <si>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</si>
  <si>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</si>
  <si>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</si>
  <si>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</si>
  <si>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</si>
  <si>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</si>
  <si>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</si>
  <si>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</si>
  <si>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</si>
  <si>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</si>
  <si>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</si>
  <si>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</si>
  <si>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</si>
  <si>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</si>
  <si>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</si>
  <si>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</si>
  <si>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</si>
  <si>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</si>
  <si>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</si>
  <si>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</si>
  <si>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</si>
  <si>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</si>
  <si>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</si>
  <si>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</si>
  <si>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</si>
  <si>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</si>
  <si>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</si>
  <si>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</si>
  <si>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</si>
  <si>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</si>
  <si>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</si>
  <si>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</si>
  <si>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</si>
  <si>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</si>
  <si>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</si>
  <si>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</si>
  <si>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</si>
  <si>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</si>
  <si>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</si>
  <si>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</si>
  <si>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</si>
  <si>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</si>
  <si>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</si>
  <si>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</si>
  <si>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</si>
  <si>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</si>
  <si>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</si>
  <si>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</si>
  <si>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</si>
  <si>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</si>
  <si>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</si>
  <si>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</si>
  <si>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</si>
  <si>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</si>
  <si>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</si>
  <si>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</si>
  <si>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</si>
  <si>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</si>
  <si>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</si>
  <si>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</si>
  <si>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</si>
  <si>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</si>
  <si>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</si>
  <si>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</si>
  <si>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</si>
  <si>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</si>
  <si>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</si>
  <si>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</si>
  <si>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</si>
  <si>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</si>
  <si>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</si>
  <si>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</si>
  <si>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</si>
  <si>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</si>
  <si>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</si>
  <si>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</si>
  <si>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</si>
  <si>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</si>
  <si>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</si>
  <si>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</si>
  <si>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</si>
  <si>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</si>
  <si>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</si>
  <si>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</si>
  <si>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</si>
  <si>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</si>
  <si>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</si>
  <si>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</si>
  <si>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</si>
  <si>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</si>
  <si>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</si>
  <si>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</si>
  <si>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</si>
  <si>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</si>
  <si>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</si>
  <si>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</si>
  <si>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</si>
  <si>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</si>
  <si>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</si>
  <si>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</si>
  <si>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</si>
  <si>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</si>
  <si>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</si>
  <si>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</si>
  <si>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</si>
  <si>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</si>
  <si>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</si>
  <si>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</si>
  <si>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</si>
  <si>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</si>
  <si>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</si>
  <si>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</si>
  <si>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</si>
  <si>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</si>
  <si>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</si>
  <si>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</si>
  <si>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</si>
  <si>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</si>
  <si>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</si>
  <si>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</si>
  <si>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</si>
  <si>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</si>
  <si>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</si>
  <si>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</si>
  <si>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</si>
  <si>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</si>
  <si>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</si>
  <si>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</si>
  <si>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</si>
  <si>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</si>
  <si>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</si>
  <si>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</si>
  <si>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</si>
  <si>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</si>
  <si>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</si>
  <si>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</si>
  <si>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</si>
  <si>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</si>
  <si>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</si>
  <si>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</si>
  <si>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</si>
  <si>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</si>
  <si>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</si>
  <si>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</si>
  <si>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</si>
  <si>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</si>
  <si>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</si>
  <si>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</si>
  <si>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</si>
  <si>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</si>
  <si>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</si>
  <si>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</si>
  <si>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</si>
  <si>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</si>
  <si>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</si>
  <si>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</si>
  <si>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</si>
  <si>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</si>
  <si>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</si>
  <si>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</si>
  <si>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</si>
  <si>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</si>
  <si>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</si>
  <si>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</si>
  <si>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</si>
  <si>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</si>
  <si>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</si>
  <si>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</si>
  <si>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</si>
  <si>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</si>
  <si>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</si>
  <si>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</si>
  <si>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</si>
  <si>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</si>
  <si>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</si>
  <si>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</si>
  <si>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</si>
  <si>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</si>
  <si>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</si>
  <si>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</si>
  <si>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</si>
  <si>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</si>
  <si>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</si>
  <si>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</si>
  <si>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</si>
  <si>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</si>
  <si>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</si>
  <si>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</si>
  <si>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test type?</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</si>
  <si>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</si>
  <si>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</si>
  <si>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</si>
  <si>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</si>
  <si>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</si>
  <si>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</si>
  <si>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</si>
  <si>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</si>
  <si>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</si>
  <si>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</si>
  <si>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</si>
  <si>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</si>
  <si>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</si>
  <si>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</si>
  <si>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</si>
  <si>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</si>
  <si>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</si>
  <si>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</si>
  <si>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</si>
  <si>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</si>
  <si>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</si>
  <si>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</si>
  <si>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</si>
  <si>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</si>
  <si>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</si>
  <si>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</si>
  <si>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</si>
  <si>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</si>
  <si>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</si>
  <si>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</si>
  <si>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</si>
  <si>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</si>
  <si>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</si>
  <si>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</si>
  <si>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</si>
  <si>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</si>
  <si>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</si>
  <si>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</si>
  <si>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</si>
  <si>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</si>
  <si>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</si>
  <si>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</si>
  <si>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</si>
  <si>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</si>
  <si>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</si>
  <si>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</si>
  <si>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</si>
  <si>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</si>
  <si>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</si>
  <si>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</si>
  <si>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</si>
  <si>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</si>
  <si>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</si>
  <si>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</si>
  <si>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</si>
  <si>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</si>
  <si>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</si>
  <si>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</si>
  <si>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</si>
  <si>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</si>
  <si>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</si>
  <si>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</si>
  <si>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</si>
  <si>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</si>
  <si>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</si>
  <si>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</si>
  <si>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</si>
  <si>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</si>
  <si>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</si>
  <si>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</si>
  <si>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</si>
  <si>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</si>
  <si>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</si>
  <si>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</si>
  <si>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</si>
  <si>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</si>
  <si>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</si>
  <si>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</si>
  <si>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</si>
  <si>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</si>
  <si>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</si>
  <si>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</si>
  <si>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</si>
  <si>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</si>
  <si>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</si>
  <si>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</si>
  <si>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</si>
  <si>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</si>
  <si>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</si>
  <si>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</si>
  <si>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</si>
  <si>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</si>
  <si>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</si>
  <si>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</si>
  <si>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</si>
  <si>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</si>
  <si>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</si>
  <si>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</si>
  <si>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</si>
  <si>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</si>
  <si>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</si>
  <si>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</si>
  <si>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</si>
  <si>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</si>
  <si>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</si>
  <si>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</si>
  <si>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</si>
  <si>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</si>
  <si>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</si>
  <si>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</si>
  <si>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</si>
  <si>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</si>
  <si>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</si>
  <si>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</si>
  <si>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</si>
  <si>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</si>
  <si>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</si>
  <si>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</si>
  <si>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</si>
  <si>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</si>
  <si>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</si>
  <si>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</si>
  <si>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</si>
  <si>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</si>
  <si>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</si>
  <si>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</si>
  <si>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</si>
  <si>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</si>
  <si>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</si>
  <si>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</si>
  <si>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</si>
  <si>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</si>
  <si>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</si>
  <si>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</si>
  <si>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</si>
  <si>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</si>
  <si>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</si>
  <si>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</si>
  <si>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</si>
  <si>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</si>
  <si>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</si>
  <si>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</si>
  <si>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</si>
  <si>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</si>
  <si>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</si>
  <si>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</si>
  <si>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</si>
  <si>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</si>
  <si>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</si>
  <si>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</si>
  <si>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</si>
  <si>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</si>
  <si>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</si>
  <si>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</si>
  <si>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</si>
  <si>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</si>
  <si>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</si>
  <si>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</si>
  <si>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</si>
  <si>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</si>
  <si>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</si>
  <si>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</si>
  <si>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</si>
  <si>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</si>
  <si>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</si>
  <si>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</si>
  <si>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</si>
  <si>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</si>
  <si>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</si>
  <si>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</si>
  <si>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</si>
  <si>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</si>
  <si>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</si>
  <si>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</si>
  <si>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</si>
  <si>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</si>
  <si>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</si>
  <si>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</si>
  <si>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</si>
  <si>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</si>
  <si>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</si>
  <si>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</si>
  <si>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</si>
  <si>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</si>
  <si>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</si>
  <si>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</si>
  <si>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</si>
  <si>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</si>
  <si>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</si>
  <si>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</si>
  <si>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</si>
  <si>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</si>
  <si>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</si>
  <si>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</si>
  <si>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</si>
  <si>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</si>
  <si>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</si>
  <si>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</si>
  <si>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</si>
  <si>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</si>
  <si>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</si>
  <si>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</si>
  <si>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</si>
  <si>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</si>
  <si>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</si>
  <si>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LNC</t>
  </si>
  <si>
    <t>Debre Markos</t>
  </si>
  <si>
    <t>Marseille, E</t>
  </si>
  <si>
    <t>Case management to improve adherence for HIV-infected patients receiving antiretroviral therapy in Ethiopia: a micro-costing study</t>
  </si>
  <si>
    <t>To estimate unit costs of case management services for ART patients in three provinces in Ethiopia, document the variation in costs, and explore opportunities for greater efficiency in the provision of CM services</t>
  </si>
  <si>
    <t>October</t>
  </si>
  <si>
    <t>September</t>
  </si>
  <si>
    <t>overhead &amp; administrative costs  at headquarters</t>
  </si>
  <si>
    <t>management personnel, curriculum development, office rental, travel costs, telecommunications, IT, utilities</t>
  </si>
  <si>
    <t>Woldia</t>
  </si>
  <si>
    <t>Gondar</t>
  </si>
  <si>
    <t>Debire Tabor</t>
  </si>
  <si>
    <t>85% aged 20-45; 15% aged 46-65</t>
  </si>
  <si>
    <t>58% females</t>
  </si>
  <si>
    <t>75% unemployed</t>
  </si>
  <si>
    <t>37% illiterate</t>
  </si>
  <si>
    <t>The case management services consist of adherence counseling and support; health education; peer support; and referral of clients to community-based organizations equipped to address specific barriers to adherence such as malnutrition, substance abuse or material needs for clothin, rent, and food.</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</si>
  <si>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</si>
  <si>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</si>
  <si>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</si>
  <si>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</si>
  <si>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</si>
  <si>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Debre Berhan</t>
  </si>
  <si>
    <t>Dessie</t>
  </si>
  <si>
    <t>Felege Hiwot</t>
  </si>
  <si>
    <t>Axum</t>
  </si>
  <si>
    <t>Humera</t>
  </si>
  <si>
    <t>Alamata</t>
  </si>
  <si>
    <t>Mekelle</t>
  </si>
  <si>
    <t>Adigrat</t>
  </si>
  <si>
    <t>Awash</t>
  </si>
  <si>
    <t>Dubti</t>
  </si>
  <si>
    <t>i</t>
  </si>
  <si>
    <t>ii</t>
  </si>
  <si>
    <t>c001</t>
  </si>
  <si>
    <t>Cost per patient-quarter of CM</t>
  </si>
  <si>
    <t>Cost per patient served</t>
  </si>
  <si>
    <t>Table 1</t>
  </si>
  <si>
    <t>Not sure about AQ</t>
  </si>
  <si>
    <t>program records, interviews with financial staff, purchase records</t>
  </si>
  <si>
    <t>hosiptal records</t>
  </si>
  <si>
    <t>QA</t>
  </si>
  <si>
    <t>hiv400a</t>
  </si>
  <si>
    <t>hiv400b</t>
  </si>
  <si>
    <t>hiv400c</t>
  </si>
  <si>
    <t>hiv400d</t>
  </si>
  <si>
    <t>hiv400e</t>
  </si>
  <si>
    <t>hiv400f</t>
  </si>
  <si>
    <t>hiv400g</t>
  </si>
  <si>
    <t>hiv400h</t>
  </si>
  <si>
    <t>hiv400i</t>
  </si>
  <si>
    <t>hiv400j</t>
  </si>
  <si>
    <t>hiv400k</t>
  </si>
  <si>
    <t>hiv400l</t>
  </si>
  <si>
    <t>hiv400m</t>
  </si>
  <si>
    <t>hiv400n</t>
  </si>
  <si>
    <t>&lt;https://www.ncbi.nlm.nih.gov/pmc/articles/PMC3264532/&gt;.</t>
  </si>
  <si>
    <t>Clinical Monitoring</t>
  </si>
  <si>
    <t>Demand Generation</t>
  </si>
  <si>
    <t>Counseling Content</t>
  </si>
  <si>
    <t>clinical_monitoring</t>
  </si>
  <si>
    <t>demand_generation</t>
  </si>
  <si>
    <t>counseling_content</t>
  </si>
  <si>
    <t>Staff Type</t>
  </si>
  <si>
    <t>Treatment Phase</t>
  </si>
  <si>
    <t>Supportive Care</t>
  </si>
  <si>
    <t>Visits</t>
  </si>
  <si>
    <t>staff_type</t>
  </si>
  <si>
    <t>treatment_phase</t>
  </si>
  <si>
    <t>supportive_care</t>
  </si>
  <si>
    <t>visits</t>
  </si>
  <si>
    <t>Referrals</t>
  </si>
  <si>
    <t>referrals</t>
  </si>
  <si>
    <t>Method</t>
  </si>
  <si>
    <t>ARV Regimen (ART)</t>
  </si>
  <si>
    <t>Screening &amp; Diagnoses (STI)</t>
  </si>
  <si>
    <t>Treatment</t>
  </si>
  <si>
    <t>Community Awareness</t>
  </si>
  <si>
    <t>method</t>
  </si>
  <si>
    <t>arv_regimen</t>
  </si>
  <si>
    <t>screening_diagnoses</t>
  </si>
  <si>
    <t>community_awareness</t>
  </si>
  <si>
    <t>health_system</t>
  </si>
  <si>
    <t>Target Group Clinical RS</t>
  </si>
  <si>
    <t>Target Group Demographic RS</t>
  </si>
  <si>
    <t>Ethiopia Burr</t>
  </si>
  <si>
    <t>SMS only</t>
  </si>
  <si>
    <t>IVR only</t>
  </si>
  <si>
    <t>SMS+IVR</t>
  </si>
  <si>
    <t>hiv401a</t>
  </si>
  <si>
    <t>hiv401b</t>
  </si>
  <si>
    <t>hiv401c</t>
  </si>
  <si>
    <t>Rodrigues, R</t>
  </si>
  <si>
    <t>Mobile phones to support adherence to antiretroviral therapy: what would it cost the Indian National AIDS Control Program?</t>
  </si>
  <si>
    <t>&lt;https://www.ncbi.nlm.nih.gov/pmc/articles/PMC4154142/&gt;.</t>
  </si>
  <si>
    <t>To study the costs of mobile phone reminder strategies (mHealth interventions) to support adherence in the context of India's National AIDS Control Program (NACP).</t>
  </si>
  <si>
    <t>development of intervention and web interface, recording intervention messages in different languages, equipment (laptop), hardware maintenance, program officer salary, overhead</t>
  </si>
  <si>
    <t xml:space="preserve">equipment (laptop, phone) for demonstration, management personnel, </t>
  </si>
  <si>
    <t>Karnataka</t>
  </si>
  <si>
    <t>The mHealth intervention deployed in the HIVIND trial had two components; the first was an automated IVR call and the second was a passive, neutral, picture message (SMS). Every patient in the intervention arm of the trial received each component of the mHealth intervention once a week.</t>
  </si>
  <si>
    <t>adherence counseling</t>
  </si>
  <si>
    <t>SMS reminders</t>
  </si>
  <si>
    <t>interactive voice response (IVR) system</t>
  </si>
  <si>
    <t>National level: equipment</t>
  </si>
  <si>
    <t>National level: recording IVR</t>
  </si>
  <si>
    <t>National level: web interface</t>
  </si>
  <si>
    <t>National level: equipment maintenance</t>
  </si>
  <si>
    <t>National: service maintenance</t>
  </si>
  <si>
    <t>National: project manager</t>
  </si>
  <si>
    <t>National: overhead</t>
  </si>
  <si>
    <t>Site level: equipment</t>
  </si>
  <si>
    <t>Site level: equipment maintenance</t>
  </si>
  <si>
    <t>Site level: ART medical officer</t>
  </si>
  <si>
    <t>Site level: data manager</t>
  </si>
  <si>
    <t>Site level: overhead</t>
  </si>
  <si>
    <t>Variable: cost per patient-year SMS</t>
  </si>
  <si>
    <t>Variable: cost per patient-year counselor</t>
  </si>
  <si>
    <t>Total Cost per patient-year</t>
  </si>
  <si>
    <t>Variable: cost per patient-year IVR</t>
  </si>
  <si>
    <t>c002</t>
  </si>
  <si>
    <t>c004</t>
  </si>
  <si>
    <t>c005</t>
  </si>
  <si>
    <t>c006</t>
  </si>
  <si>
    <t>c007</t>
  </si>
  <si>
    <t>c008</t>
  </si>
  <si>
    <t>c009</t>
  </si>
  <si>
    <t>c011</t>
  </si>
  <si>
    <t>c012</t>
  </si>
  <si>
    <t>c013</t>
  </si>
  <si>
    <t>c014</t>
  </si>
  <si>
    <t>c015</t>
  </si>
  <si>
    <t>c016</t>
  </si>
  <si>
    <t>Technology development</t>
  </si>
  <si>
    <t>Technology maintenance</t>
  </si>
  <si>
    <t>cost per patient-year</t>
  </si>
  <si>
    <t>per SMS reminder</t>
  </si>
  <si>
    <t>per IVR call</t>
  </si>
  <si>
    <t>Table 2</t>
  </si>
  <si>
    <t>program records</t>
  </si>
  <si>
    <t>sequential costing</t>
  </si>
  <si>
    <t>trial records</t>
  </si>
  <si>
    <t>Total Cost per patient-year (SMS)</t>
  </si>
  <si>
    <t>Table 3</t>
  </si>
  <si>
    <t>Total Cost per patient-year (IVR)</t>
  </si>
  <si>
    <t>Total Cost per patient-year (SMS+IVR)</t>
  </si>
  <si>
    <t>iii</t>
  </si>
  <si>
    <t>Total Cost per patient-year (SMS+IVR, expansion)</t>
  </si>
  <si>
    <t>Total Cost per patient-year (IVR, expansion)</t>
  </si>
  <si>
    <t>Total Cost per patient-year (SMS, expansion)</t>
  </si>
  <si>
    <t>id_int</t>
  </si>
  <si>
    <t>id_pop_clin_RS</t>
  </si>
  <si>
    <t>id_pop_dem_RS</t>
  </si>
  <si>
    <t>None</t>
  </si>
  <si>
    <t>Cost Eff Resour Alloc. 2011; 9: 18</t>
  </si>
  <si>
    <t>J Int AIDS Soc. 2014; 17(1): 19036</t>
  </si>
  <si>
    <t>Patient costs, Buliding/space</t>
  </si>
  <si>
    <t>Counselors (NR)</t>
  </si>
  <si>
    <t>Case Manager (NR), Adherence Supporters (NR), Case Management Supervisors (NR)</t>
  </si>
  <si>
    <t>visits (NR)</t>
  </si>
  <si>
    <t>monthly follow-up visits</t>
  </si>
  <si>
    <t>HIV positive</t>
  </si>
  <si>
    <t>nR</t>
  </si>
  <si>
    <t>above service delivery</t>
  </si>
  <si>
    <t>service delivery</t>
  </si>
  <si>
    <t>p1y</t>
  </si>
  <si>
    <t>adherence counseling, peer-support, health education</t>
  </si>
  <si>
    <t>summed from details in Table 2</t>
  </si>
  <si>
    <t>counseling content; supportive care</t>
  </si>
  <si>
    <t>counseling content; health system</t>
  </si>
  <si>
    <t>Reported in USD</t>
  </si>
  <si>
    <t>Single vs Multiple Program Timepoints</t>
  </si>
  <si>
    <t>Single vs Multiple Program Timepoints RS</t>
  </si>
  <si>
    <t>single</t>
  </si>
  <si>
    <t>Technology Detail</t>
  </si>
  <si>
    <t>id_tech_det</t>
  </si>
  <si>
    <t>For R&amp;A: counseling</t>
  </si>
  <si>
    <r>
      <rPr>
        <i/>
        <sz val="11"/>
        <color theme="1"/>
        <rFont val="Calibri"/>
        <family val="2"/>
        <scheme val="minor"/>
      </rPr>
      <t>For R&amp;A</t>
    </r>
    <r>
      <rPr>
        <sz val="12"/>
        <color theme="1"/>
        <rFont val="Calibri"/>
        <family val="2"/>
        <scheme val="minor"/>
      </rPr>
      <t>: Counseling</t>
    </r>
  </si>
  <si>
    <t>Software &amp; Electronics System</t>
  </si>
  <si>
    <t>software_electronics</t>
  </si>
  <si>
    <t>SMS-based system</t>
  </si>
  <si>
    <t>call-based system</t>
  </si>
  <si>
    <t>None (LNC multiplied by 4 to get patient-year)</t>
  </si>
  <si>
    <t>notes</t>
  </si>
  <si>
    <t>per patient</t>
  </si>
  <si>
    <t>per person</t>
  </si>
  <si>
    <t>Translated to year (listed as quarter)</t>
  </si>
  <si>
    <t>Cost per patient-year</t>
  </si>
  <si>
    <t>per patient year</t>
  </si>
  <si>
    <t>per person year</t>
  </si>
  <si>
    <t>ps</t>
  </si>
  <si>
    <t>Cost per patient-quarter of CM [adjusted to 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</si>
</sst>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8">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s>
  <cellStyleXfs count="12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0"/>
    <xf numFmtId="0" fontId="23" fillId="0" borderId="0" applyNumberFormat="0" applyFill="0" applyBorder="0" applyAlignment="0" applyProtection="0"/>
    <xf numFmtId="0" fontId="21"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4" fontId="33" fillId="0" borderId="0" applyFont="0" applyFill="0" applyBorder="0" applyAlignment="0" applyProtection="0"/>
    <xf numFmtId="0" fontId="20" fillId="0" borderId="0"/>
    <xf numFmtId="0" fontId="19" fillId="0" borderId="0"/>
    <xf numFmtId="0" fontId="18" fillId="0" borderId="0"/>
    <xf numFmtId="0" fontId="17" fillId="0" borderId="0"/>
    <xf numFmtId="0" fontId="17" fillId="0" borderId="0"/>
    <xf numFmtId="0" fontId="15" fillId="0" borderId="0"/>
    <xf numFmtId="165" fontId="33"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4" fillId="0" borderId="0"/>
    <xf numFmtId="0" fontId="65" fillId="0" borderId="0"/>
  </cellStyleXfs>
  <cellXfs count="494">
    <xf numFmtId="0" fontId="0" fillId="0" borderId="0" xfId="0"/>
    <xf numFmtId="0" fontId="0" fillId="0" borderId="0" xfId="0" applyAlignment="1">
      <alignment wrapText="1"/>
    </xf>
    <xf numFmtId="0" fontId="26" fillId="0" borderId="0" xfId="57" applyFill="1" applyBorder="1" applyAlignment="1">
      <alignment horizontal="left" vertical="top"/>
    </xf>
    <xf numFmtId="0" fontId="26" fillId="0" borderId="0" xfId="57" applyFill="1" applyBorder="1" applyAlignment="1">
      <alignment horizontal="center" vertical="center"/>
    </xf>
    <xf numFmtId="0" fontId="0" fillId="0" borderId="0" xfId="0" applyAlignment="1">
      <alignment horizontal="left" vertical="center" wrapText="1"/>
    </xf>
    <xf numFmtId="0" fontId="27"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29" fillId="5" borderId="1" xfId="0" applyFont="1" applyFill="1" applyBorder="1" applyAlignment="1">
      <alignment horizontal="left" vertical="center" wrapText="1"/>
    </xf>
    <xf numFmtId="0" fontId="26"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1" fillId="9" borderId="0" xfId="0" applyFont="1" applyFill="1" applyBorder="1" applyAlignment="1">
      <alignment horizontal="center" vertical="center" wrapText="1"/>
    </xf>
    <xf numFmtId="0" fontId="31" fillId="3" borderId="0" xfId="0" applyFont="1" applyFill="1" applyBorder="1" applyAlignment="1">
      <alignment horizontal="center" vertical="center" wrapText="1"/>
    </xf>
    <xf numFmtId="164" fontId="31" fillId="3" borderId="0" xfId="0" applyNumberFormat="1" applyFont="1" applyFill="1" applyBorder="1" applyAlignment="1">
      <alignment horizontal="center" vertical="center" wrapText="1"/>
    </xf>
    <xf numFmtId="0" fontId="0" fillId="0" borderId="0" xfId="0" applyAlignment="1">
      <alignment vertical="center" wrapText="1"/>
    </xf>
    <xf numFmtId="0" fontId="35" fillId="9" borderId="0" xfId="0" applyFont="1" applyFill="1" applyBorder="1" applyAlignment="1">
      <alignment horizontal="center" vertical="center" wrapText="1"/>
    </xf>
    <xf numFmtId="49" fontId="31" fillId="3" borderId="0" xfId="0" applyNumberFormat="1" applyFont="1" applyFill="1" applyBorder="1" applyAlignment="1">
      <alignment horizontal="center" vertical="center" wrapText="1"/>
    </xf>
    <xf numFmtId="0" fontId="35" fillId="3" borderId="0" xfId="0" applyFont="1" applyFill="1" applyBorder="1" applyAlignment="1">
      <alignment horizontal="center" vertical="center" wrapText="1"/>
    </xf>
    <xf numFmtId="166" fontId="31" fillId="3" borderId="0" xfId="90" applyNumberFormat="1" applyFont="1" applyFill="1" applyBorder="1" applyAlignment="1">
      <alignment horizontal="center" vertical="center" wrapText="1"/>
    </xf>
    <xf numFmtId="0" fontId="31" fillId="9" borderId="0" xfId="0" applyNumberFormat="1" applyFont="1" applyFill="1" applyBorder="1" applyAlignment="1">
      <alignment horizontal="center" vertical="center" wrapText="1"/>
    </xf>
    <xf numFmtId="0" fontId="35" fillId="3" borderId="5" xfId="0" applyFont="1" applyFill="1" applyBorder="1" applyAlignment="1">
      <alignment horizontal="center" vertical="center" wrapText="1"/>
    </xf>
    <xf numFmtId="0" fontId="29" fillId="5" borderId="0" xfId="0" applyFont="1" applyFill="1" applyAlignment="1">
      <alignment horizontal="left" vertical="center" wrapText="1"/>
    </xf>
    <xf numFmtId="0" fontId="36" fillId="9" borderId="0" xfId="0" applyFont="1" applyFill="1" applyBorder="1" applyAlignment="1">
      <alignment horizontal="center" vertical="center" wrapText="1"/>
    </xf>
    <xf numFmtId="0" fontId="0" fillId="0" borderId="0" xfId="0" applyFill="1" applyAlignment="1">
      <alignment horizontal="center" vertical="center" wrapText="1"/>
    </xf>
    <xf numFmtId="0" fontId="22"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5" fillId="3" borderId="0" xfId="0" applyNumberFormat="1" applyFont="1" applyFill="1" applyBorder="1" applyAlignment="1">
      <alignment horizontal="center" vertical="center" wrapText="1"/>
    </xf>
    <xf numFmtId="0" fontId="22" fillId="11" borderId="0" xfId="0" applyFont="1" applyFill="1" applyAlignment="1">
      <alignment horizontal="center" vertical="center"/>
    </xf>
    <xf numFmtId="0" fontId="22" fillId="11" borderId="0" xfId="0" applyFont="1" applyFill="1" applyAlignment="1">
      <alignment horizontal="center" vertical="center" wrapText="1"/>
    </xf>
    <xf numFmtId="0" fontId="29" fillId="5" borderId="1" xfId="0" applyFont="1" applyFill="1" applyBorder="1" applyAlignment="1">
      <alignment horizontal="center" vertical="center" wrapText="1"/>
    </xf>
    <xf numFmtId="0" fontId="29" fillId="5" borderId="0" xfId="0" applyFont="1" applyFill="1" applyBorder="1" applyAlignment="1">
      <alignment horizontal="center" vertical="center" wrapText="1"/>
    </xf>
    <xf numFmtId="0" fontId="29" fillId="5" borderId="0" xfId="0" applyFont="1" applyFill="1" applyAlignment="1">
      <alignment wrapText="1"/>
    </xf>
    <xf numFmtId="0" fontId="29" fillId="0" borderId="0" xfId="0" applyFont="1" applyFill="1" applyAlignment="1">
      <alignment wrapText="1"/>
    </xf>
    <xf numFmtId="0" fontId="25" fillId="0" borderId="0" xfId="0" applyFont="1" applyAlignment="1">
      <alignment horizontal="left" vertical="center" wrapText="1"/>
    </xf>
    <xf numFmtId="0" fontId="32" fillId="0" borderId="0"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22" fillId="6" borderId="0" xfId="0" applyFont="1" applyFill="1" applyAlignment="1">
      <alignment horizontal="center" vertical="center" wrapText="1"/>
    </xf>
    <xf numFmtId="0" fontId="29" fillId="5" borderId="0" xfId="0" applyFont="1" applyFill="1" applyAlignment="1">
      <alignment horizontal="center" vertical="center" wrapText="1"/>
    </xf>
    <xf numFmtId="0" fontId="25" fillId="0" borderId="0" xfId="0" applyFont="1" applyAlignment="1">
      <alignment horizontal="center" vertical="center" wrapText="1"/>
    </xf>
    <xf numFmtId="0" fontId="32" fillId="0" borderId="0" xfId="0" applyFont="1" applyFill="1" applyBorder="1" applyAlignment="1">
      <alignment horizontal="center" vertical="center" wrapText="1"/>
    </xf>
    <xf numFmtId="0" fontId="0" fillId="6" borderId="0" xfId="0" applyFill="1" applyAlignment="1">
      <alignment horizontal="center" vertical="center" wrapText="1"/>
    </xf>
    <xf numFmtId="0" fontId="29"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2" fillId="6" borderId="0" xfId="0" applyFont="1" applyFill="1" applyAlignment="1">
      <alignment horizontal="left" vertical="center"/>
    </xf>
    <xf numFmtId="0" fontId="0" fillId="0" borderId="0" xfId="0" applyFill="1" applyAlignment="1">
      <alignment wrapText="1"/>
    </xf>
    <xf numFmtId="0" fontId="22" fillId="13" borderId="0" xfId="0" applyFont="1" applyFill="1" applyAlignment="1">
      <alignment horizontal="center" vertical="center"/>
    </xf>
    <xf numFmtId="0" fontId="0" fillId="13" borderId="0" xfId="0" applyFill="1" applyAlignment="1">
      <alignment horizontal="left" vertical="center" wrapText="1"/>
    </xf>
    <xf numFmtId="0" fontId="29" fillId="0" borderId="0" xfId="0" applyFont="1" applyFill="1" applyBorder="1" applyAlignment="1">
      <alignment wrapText="1"/>
    </xf>
    <xf numFmtId="0" fontId="35" fillId="3" borderId="3" xfId="0" applyFont="1" applyFill="1" applyBorder="1" applyAlignment="1">
      <alignment horizontal="center" vertical="center" wrapText="1"/>
    </xf>
    <xf numFmtId="0" fontId="29" fillId="5" borderId="0" xfId="0" applyFont="1" applyFill="1" applyBorder="1" applyAlignment="1">
      <alignment vertical="center"/>
    </xf>
    <xf numFmtId="0" fontId="22" fillId="14" borderId="0" xfId="0" applyFont="1" applyFill="1" applyAlignment="1">
      <alignment horizontal="left" vertical="center"/>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22"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5"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2"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8" fillId="0" borderId="0" xfId="93" applyAlignment="1">
      <alignment vertical="center" wrapText="1"/>
    </xf>
    <xf numFmtId="0" fontId="18" fillId="0" borderId="0" xfId="93" applyFont="1" applyAlignment="1">
      <alignment horizontal="left" vertical="center" wrapText="1"/>
    </xf>
    <xf numFmtId="0" fontId="40" fillId="0" borderId="0" xfId="93" applyFont="1" applyAlignment="1">
      <alignment vertical="center" wrapText="1"/>
    </xf>
    <xf numFmtId="0" fontId="18" fillId="0" borderId="0" xfId="93" applyFont="1" applyAlignment="1">
      <alignment vertical="center" wrapText="1"/>
    </xf>
    <xf numFmtId="0" fontId="41" fillId="0" borderId="0" xfId="93" applyFont="1" applyAlignment="1">
      <alignment vertical="center" wrapText="1"/>
    </xf>
    <xf numFmtId="0" fontId="18" fillId="0" borderId="0" xfId="93" applyAlignment="1">
      <alignment horizontal="left" vertical="center" wrapText="1"/>
    </xf>
    <xf numFmtId="0" fontId="41" fillId="0" borderId="0" xfId="93" applyFont="1" applyAlignment="1">
      <alignment horizontal="left" vertical="center" wrapText="1"/>
    </xf>
    <xf numFmtId="0" fontId="40" fillId="0" borderId="0" xfId="93" applyFont="1" applyAlignment="1">
      <alignment horizontal="left" vertical="center" wrapText="1"/>
    </xf>
    <xf numFmtId="0" fontId="39" fillId="0" borderId="0" xfId="93" applyFont="1" applyAlignment="1">
      <alignment horizontal="left" vertical="center" wrapText="1"/>
    </xf>
    <xf numFmtId="0" fontId="18" fillId="0" borderId="1" xfId="93" applyBorder="1" applyAlignment="1">
      <alignment horizontal="left" vertical="center" wrapText="1"/>
    </xf>
    <xf numFmtId="0" fontId="18" fillId="0" borderId="1" xfId="93" applyFont="1" applyBorder="1" applyAlignment="1">
      <alignment horizontal="left" vertical="center" wrapText="1"/>
    </xf>
    <xf numFmtId="0" fontId="18"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8" fillId="9" borderId="0" xfId="58" applyFont="1" applyFill="1" applyBorder="1" applyAlignment="1">
      <alignment horizontal="center" vertical="center" wrapText="1"/>
    </xf>
    <xf numFmtId="0" fontId="16" fillId="0" borderId="0" xfId="93" applyFont="1" applyAlignment="1">
      <alignment horizontal="left" vertical="center" wrapText="1"/>
    </xf>
    <xf numFmtId="0" fontId="22" fillId="6" borderId="0" xfId="0" applyFont="1" applyFill="1" applyBorder="1" applyAlignment="1">
      <alignment horizontal="left" vertical="center"/>
    </xf>
    <xf numFmtId="0" fontId="22"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29" fillId="5" borderId="0" xfId="0" applyFont="1" applyFill="1" applyBorder="1" applyAlignment="1">
      <alignment horizontal="left" vertical="center" wrapText="1"/>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0" fillId="0" borderId="0" xfId="0" applyAlignment="1">
      <alignment horizontal="center" vertical="center" wrapText="1"/>
    </xf>
    <xf numFmtId="0" fontId="22"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5" fillId="0" borderId="0" xfId="0" applyFont="1" applyFill="1" applyAlignment="1">
      <alignment horizontal="center" vertical="center" wrapText="1"/>
    </xf>
    <xf numFmtId="166" fontId="45" fillId="0" borderId="0" xfId="90" applyNumberFormat="1" applyFont="1" applyFill="1" applyAlignment="1">
      <alignment horizontal="center" vertical="center" wrapText="1"/>
    </xf>
    <xf numFmtId="166" fontId="33" fillId="0" borderId="0" xfId="90" applyNumberFormat="1" applyFont="1" applyFill="1" applyAlignment="1">
      <alignment horizontal="center" vertical="center" wrapText="1"/>
    </xf>
    <xf numFmtId="0" fontId="46"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5" fillId="0" borderId="0" xfId="0" applyFont="1" applyAlignment="1">
      <alignment horizontal="left" vertical="center" wrapText="1"/>
    </xf>
    <xf numFmtId="0" fontId="29" fillId="0" borderId="0" xfId="0" applyFont="1" applyAlignment="1">
      <alignment horizontal="left" vertical="center" wrapText="1"/>
    </xf>
    <xf numFmtId="0" fontId="29" fillId="0" borderId="0" xfId="0" applyFont="1" applyBorder="1" applyAlignment="1">
      <alignment horizontal="left" vertical="center" wrapText="1"/>
    </xf>
    <xf numFmtId="0" fontId="29" fillId="0" borderId="0" xfId="0" applyFont="1" applyAlignment="1">
      <alignment vertical="center" wrapText="1"/>
    </xf>
    <xf numFmtId="0" fontId="22" fillId="6" borderId="0" xfId="0" applyFont="1" applyFill="1" applyAlignment="1">
      <alignment horizontal="left" vertical="center" wrapText="1"/>
    </xf>
    <xf numFmtId="0" fontId="29"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0" fillId="8" borderId="0" xfId="104" applyFont="1" applyFill="1" applyAlignment="1">
      <alignment horizontal="center" vertical="center" wrapText="1"/>
    </xf>
    <xf numFmtId="0" fontId="14" fillId="8" borderId="0" xfId="104" applyFill="1" applyAlignment="1">
      <alignment horizontal="center" vertical="center" wrapText="1"/>
    </xf>
    <xf numFmtId="0" fontId="40" fillId="16" borderId="0" xfId="104" applyFont="1" applyFill="1" applyAlignment="1">
      <alignment horizontal="center" vertical="center" wrapText="1"/>
    </xf>
    <xf numFmtId="0" fontId="14" fillId="0" borderId="0" xfId="104" applyAlignment="1">
      <alignment vertical="center" wrapText="1"/>
    </xf>
    <xf numFmtId="0" fontId="40" fillId="16" borderId="1" xfId="104" applyFont="1" applyFill="1" applyBorder="1" applyAlignment="1">
      <alignment horizontal="center" vertical="center" wrapText="1"/>
    </xf>
    <xf numFmtId="0" fontId="14" fillId="0" borderId="1" xfId="104" applyBorder="1" applyAlignment="1">
      <alignment vertical="center" wrapText="1"/>
    </xf>
    <xf numFmtId="0" fontId="40" fillId="3" borderId="12" xfId="104" applyFont="1" applyFill="1" applyBorder="1" applyAlignment="1">
      <alignment horizontal="center" vertical="center" wrapText="1"/>
    </xf>
    <xf numFmtId="0" fontId="47" fillId="0" borderId="12" xfId="104" applyFont="1" applyBorder="1" applyAlignment="1">
      <alignment vertical="center" wrapText="1"/>
    </xf>
    <xf numFmtId="0" fontId="41" fillId="3" borderId="0" xfId="104" applyFont="1" applyFill="1" applyAlignment="1">
      <alignment vertical="center" wrapText="1"/>
    </xf>
    <xf numFmtId="0" fontId="14" fillId="0" borderId="0" xfId="104" applyAlignment="1">
      <alignment horizontal="left" vertical="center" wrapText="1"/>
    </xf>
    <xf numFmtId="0" fontId="40" fillId="0" borderId="0" xfId="104" applyFont="1" applyAlignment="1">
      <alignment horizontal="left" vertical="center" wrapText="1"/>
    </xf>
    <xf numFmtId="0" fontId="14" fillId="0" borderId="0" xfId="104" applyAlignment="1">
      <alignment vertical="center"/>
    </xf>
    <xf numFmtId="0" fontId="47" fillId="3" borderId="0" xfId="104" applyFont="1" applyFill="1" applyAlignment="1">
      <alignment horizontal="left" vertical="center" wrapText="1" indent="1"/>
    </xf>
    <xf numFmtId="0" fontId="47" fillId="3" borderId="6" xfId="104" applyFont="1" applyFill="1" applyBorder="1" applyAlignment="1">
      <alignment horizontal="left" vertical="center" wrapText="1" indent="1"/>
    </xf>
    <xf numFmtId="0" fontId="14" fillId="0" borderId="6" xfId="104" applyBorder="1" applyAlignment="1">
      <alignment vertical="center"/>
    </xf>
    <xf numFmtId="0" fontId="14" fillId="0" borderId="6" xfId="104" applyBorder="1" applyAlignment="1">
      <alignment vertical="center" wrapText="1"/>
    </xf>
    <xf numFmtId="0" fontId="14" fillId="0" borderId="0" xfId="104"/>
    <xf numFmtId="0" fontId="40"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29"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5"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1" fillId="17" borderId="13" xfId="105" applyFont="1" applyFill="1" applyBorder="1" applyAlignment="1">
      <alignment horizontal="center" vertical="center" wrapText="1"/>
    </xf>
    <xf numFmtId="0" fontId="41" fillId="17" borderId="14" xfId="105" applyFont="1" applyFill="1" applyBorder="1" applyAlignment="1">
      <alignment horizontal="center" vertical="center" wrapText="1"/>
    </xf>
    <xf numFmtId="0" fontId="13" fillId="17" borderId="0" xfId="105" applyFill="1"/>
    <xf numFmtId="0" fontId="13" fillId="0" borderId="0" xfId="105"/>
    <xf numFmtId="0" fontId="13" fillId="15" borderId="4" xfId="105" applyFont="1" applyFill="1" applyBorder="1" applyAlignment="1">
      <alignment horizontal="left" vertical="center" wrapText="1" indent="1"/>
    </xf>
    <xf numFmtId="0" fontId="50" fillId="15" borderId="4" xfId="105" applyFont="1" applyFill="1" applyBorder="1" applyAlignment="1">
      <alignment horizontal="left" vertical="center" wrapText="1" indent="1"/>
    </xf>
    <xf numFmtId="0" fontId="13" fillId="0" borderId="0" xfId="105" applyFont="1" applyAlignment="1">
      <alignment horizontal="left" indent="1"/>
    </xf>
    <xf numFmtId="0" fontId="13" fillId="0" borderId="0" xfId="105" applyAlignment="1">
      <alignment horizontal="left" indent="1"/>
    </xf>
    <xf numFmtId="0" fontId="40" fillId="15" borderId="4" xfId="105" applyFont="1" applyFill="1" applyBorder="1" applyAlignment="1">
      <alignment horizontal="left" vertical="center" indent="1"/>
    </xf>
    <xf numFmtId="0" fontId="40" fillId="15" borderId="4" xfId="105" applyFont="1" applyFill="1" applyBorder="1" applyAlignment="1">
      <alignment horizontal="left" vertical="center" wrapText="1" indent="1"/>
    </xf>
    <xf numFmtId="0" fontId="41" fillId="17" borderId="23" xfId="105" applyFont="1" applyFill="1" applyBorder="1" applyAlignment="1">
      <alignment horizontal="center" vertical="center" wrapText="1"/>
    </xf>
    <xf numFmtId="0" fontId="49"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0" fillId="17" borderId="4" xfId="105" applyFont="1" applyFill="1" applyBorder="1" applyAlignment="1">
      <alignment horizontal="center" vertical="center" wrapText="1"/>
    </xf>
    <xf numFmtId="0" fontId="13" fillId="0" borderId="0" xfId="105" applyAlignment="1">
      <alignment horizontal="center" vertical="center" wrapText="1"/>
    </xf>
    <xf numFmtId="0" fontId="13" fillId="0" borderId="0" xfId="105" applyFont="1" applyAlignment="1">
      <alignment horizontal="center" vertical="center" wrapText="1"/>
    </xf>
    <xf numFmtId="0" fontId="13" fillId="0" borderId="0" xfId="105" applyFill="1" applyAlignment="1">
      <alignment horizontal="center" vertical="center" wrapText="1"/>
    </xf>
    <xf numFmtId="0" fontId="33" fillId="0" borderId="0" xfId="105" applyFont="1" applyFill="1" applyBorder="1" applyAlignment="1">
      <alignment horizontal="center" vertical="center" wrapText="1"/>
    </xf>
    <xf numFmtId="0" fontId="29" fillId="0" borderId="0" xfId="105" applyFont="1" applyFill="1" applyBorder="1" applyAlignment="1">
      <alignment horizontal="center" vertical="center" wrapText="1"/>
    </xf>
    <xf numFmtId="0" fontId="13" fillId="17" borderId="16" xfId="105" applyFont="1" applyFill="1" applyBorder="1" applyAlignment="1">
      <alignment horizontal="center" vertical="center" wrapText="1"/>
    </xf>
    <xf numFmtId="0" fontId="51"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2"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5"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1"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0" fillId="17" borderId="30" xfId="0"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0" fillId="0" borderId="0" xfId="0" applyAlignment="1">
      <alignment vertical="center"/>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7" fillId="18" borderId="28" xfId="0" applyFont="1" applyFill="1" applyBorder="1" applyAlignment="1">
      <alignment horizontal="center" vertical="center" wrapText="1"/>
    </xf>
    <xf numFmtId="0" fontId="47" fillId="18" borderId="29" xfId="0" applyFont="1" applyFill="1" applyBorder="1" applyAlignment="1">
      <alignment horizontal="center" vertical="center" wrapText="1"/>
    </xf>
    <xf numFmtId="0" fontId="0" fillId="0" borderId="0" xfId="0" applyBorder="1" applyAlignment="1">
      <alignment vertical="center" wrapText="1"/>
    </xf>
    <xf numFmtId="0" fontId="47" fillId="14" borderId="28" xfId="0" applyFont="1" applyFill="1" applyBorder="1" applyAlignment="1">
      <alignment horizontal="center" vertical="center" wrapText="1"/>
    </xf>
    <xf numFmtId="0" fontId="47" fillId="14" borderId="1" xfId="0" applyFont="1" applyFill="1" applyBorder="1" applyAlignment="1">
      <alignment horizontal="center" vertical="center" wrapText="1"/>
    </xf>
    <xf numFmtId="0" fontId="47" fillId="14" borderId="29" xfId="0" applyFont="1" applyFill="1" applyBorder="1" applyAlignment="1">
      <alignment horizontal="center" vertical="center" wrapText="1"/>
    </xf>
    <xf numFmtId="0" fontId="31" fillId="8" borderId="0" xfId="0"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0" fontId="22"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5"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5"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0" fillId="0" borderId="0" xfId="121"/>
    <xf numFmtId="0" fontId="40" fillId="15" borderId="4" xfId="105" applyFont="1" applyFill="1" applyBorder="1" applyAlignment="1">
      <alignment horizontal="left" vertical="center" wrapText="1" indent="1"/>
    </xf>
    <xf numFmtId="0" fontId="48" fillId="17" borderId="4" xfId="105" applyFont="1" applyFill="1" applyBorder="1" applyAlignment="1">
      <alignment vertical="center" textRotation="90"/>
    </xf>
    <xf numFmtId="0" fontId="40" fillId="15" borderId="4" xfId="105" applyFont="1" applyFill="1" applyBorder="1" applyAlignment="1">
      <alignment horizontal="left" vertical="center" wrapText="1" indent="1"/>
    </xf>
    <xf numFmtId="0" fontId="40" fillId="15" borderId="16" xfId="105" applyFont="1" applyFill="1" applyBorder="1" applyAlignment="1">
      <alignment horizontal="left" vertical="center" wrapText="1" indent="1"/>
    </xf>
    <xf numFmtId="0" fontId="28" fillId="7" borderId="10" xfId="0" applyFont="1" applyFill="1" applyBorder="1" applyAlignment="1">
      <alignment vertical="center" wrapText="1"/>
    </xf>
    <xf numFmtId="0" fontId="28" fillId="7" borderId="0" xfId="0" applyFont="1" applyFill="1" applyBorder="1" applyAlignment="1">
      <alignment vertical="center" wrapText="1"/>
    </xf>
    <xf numFmtId="0" fontId="28" fillId="7" borderId="5" xfId="0" applyFont="1" applyFill="1" applyBorder="1" applyAlignment="1">
      <alignment vertical="center" wrapText="1"/>
    </xf>
    <xf numFmtId="0" fontId="33" fillId="0" borderId="0" xfId="0" applyFont="1"/>
    <xf numFmtId="0" fontId="33" fillId="0" borderId="0" xfId="0" applyFont="1" applyAlignment="1">
      <alignment vertical="center" wrapText="1"/>
    </xf>
    <xf numFmtId="0" fontId="33" fillId="0" borderId="0" xfId="0" applyFont="1" applyAlignment="1">
      <alignment vertical="center"/>
    </xf>
    <xf numFmtId="0" fontId="0" fillId="0" borderId="0" xfId="0" applyFont="1" applyAlignment="1">
      <alignment vertical="center" wrapText="1"/>
    </xf>
    <xf numFmtId="0" fontId="52" fillId="0" borderId="0" xfId="0" applyFont="1" applyFill="1"/>
    <xf numFmtId="0" fontId="53" fillId="0" borderId="0" xfId="57" applyFont="1" applyFill="1" applyBorder="1" applyAlignment="1">
      <alignment horizontal="left" vertical="center"/>
    </xf>
    <xf numFmtId="0" fontId="54" fillId="0" borderId="0" xfId="57" applyFont="1" applyFill="1" applyBorder="1" applyAlignment="1">
      <alignment horizontal="left" vertical="center"/>
    </xf>
    <xf numFmtId="0" fontId="55" fillId="19" borderId="0" xfId="57" applyFont="1" applyFill="1" applyBorder="1" applyAlignment="1">
      <alignment horizontal="center" vertical="center"/>
    </xf>
    <xf numFmtId="0" fontId="52" fillId="0" borderId="0" xfId="0" applyFont="1" applyFill="1" applyAlignment="1">
      <alignment horizontal="left" indent="1"/>
    </xf>
    <xf numFmtId="0" fontId="56" fillId="0" borderId="0" xfId="0" applyFont="1" applyFill="1"/>
    <xf numFmtId="0" fontId="57" fillId="0" borderId="0" xfId="0" applyFont="1" applyAlignment="1">
      <alignment horizontal="left" vertical="center" wrapText="1"/>
    </xf>
    <xf numFmtId="0" fontId="45" fillId="0" borderId="0" xfId="0" applyFont="1" applyAlignment="1">
      <alignment vertical="center" wrapText="1"/>
    </xf>
    <xf numFmtId="0" fontId="37" fillId="6" borderId="0" xfId="0" applyFont="1" applyFill="1" applyBorder="1" applyAlignment="1">
      <alignment horizontal="center" vertical="center" wrapText="1"/>
    </xf>
    <xf numFmtId="0" fontId="37" fillId="6" borderId="0" xfId="0" applyFont="1" applyFill="1" applyAlignment="1">
      <alignment horizontal="center" vertical="center" wrapText="1"/>
    </xf>
    <xf numFmtId="0" fontId="22" fillId="6" borderId="0" xfId="0" applyFont="1" applyFill="1" applyAlignment="1">
      <alignment wrapText="1"/>
    </xf>
    <xf numFmtId="0" fontId="22" fillId="0" borderId="0" xfId="0" applyFont="1" applyFill="1" applyAlignment="1">
      <alignment horizontal="left" vertical="center" wrapText="1"/>
    </xf>
    <xf numFmtId="0" fontId="23" fillId="0" borderId="0" xfId="58" applyFill="1" applyAlignment="1">
      <alignment horizontal="center" vertical="center" wrapText="1"/>
    </xf>
    <xf numFmtId="0" fontId="23" fillId="0" borderId="0" xfId="58" applyFill="1" applyBorder="1" applyAlignment="1">
      <alignment horizontal="center" vertical="center" wrapText="1"/>
    </xf>
    <xf numFmtId="0" fontId="41" fillId="17" borderId="15" xfId="105" applyFont="1" applyFill="1" applyBorder="1" applyAlignment="1">
      <alignment horizontal="center" vertical="center" wrapText="1"/>
    </xf>
    <xf numFmtId="0" fontId="9" fillId="0" borderId="0" xfId="105" applyFont="1" applyFill="1" applyBorder="1" applyAlignment="1">
      <alignment horizontal="left" vertical="center" wrapText="1"/>
    </xf>
    <xf numFmtId="0" fontId="41" fillId="0" borderId="0" xfId="93" applyFont="1" applyFill="1" applyAlignment="1">
      <alignment vertical="center" wrapText="1"/>
    </xf>
    <xf numFmtId="0" fontId="9" fillId="0" borderId="0" xfId="93" applyFont="1" applyFill="1" applyAlignment="1">
      <alignment vertical="center" wrapText="1"/>
    </xf>
    <xf numFmtId="0" fontId="18" fillId="0" borderId="0" xfId="93" applyFill="1" applyAlignment="1">
      <alignment vertical="center" wrapText="1"/>
    </xf>
    <xf numFmtId="0" fontId="9" fillId="0" borderId="0" xfId="0" applyFont="1" applyFill="1" applyAlignment="1">
      <alignment horizontal="left" vertical="center" wrapText="1"/>
    </xf>
    <xf numFmtId="0" fontId="40" fillId="0" borderId="0" xfId="93" applyFont="1" applyFill="1" applyAlignment="1">
      <alignment vertical="center" wrapText="1"/>
    </xf>
    <xf numFmtId="0" fontId="39" fillId="0" borderId="0" xfId="0" applyFont="1" applyFill="1" applyAlignment="1">
      <alignment vertical="center" wrapText="1"/>
    </xf>
    <xf numFmtId="0" fontId="9" fillId="0" borderId="0" xfId="105" applyFont="1" applyFill="1" applyBorder="1" applyAlignment="1">
      <alignment vertical="center" wrapText="1"/>
    </xf>
    <xf numFmtId="0" fontId="33" fillId="0" borderId="0" xfId="0" applyFont="1" applyFill="1" applyAlignment="1">
      <alignment horizontal="center" vertical="center" wrapText="1"/>
    </xf>
    <xf numFmtId="0" fontId="59" fillId="2" borderId="0" xfId="58" applyFont="1" applyFill="1" applyAlignment="1">
      <alignment horizontal="center" vertical="center"/>
    </xf>
    <xf numFmtId="0" fontId="59" fillId="0" borderId="0" xfId="0" applyFont="1" applyAlignment="1">
      <alignment vertical="center" wrapText="1"/>
    </xf>
    <xf numFmtId="49" fontId="60" fillId="10" borderId="0" xfId="0" applyNumberFormat="1" applyFont="1" applyFill="1" applyBorder="1" applyAlignment="1">
      <alignment horizontal="center" vertical="center" wrapText="1"/>
    </xf>
    <xf numFmtId="0" fontId="60" fillId="10" borderId="0" xfId="0" applyFont="1" applyFill="1" applyBorder="1" applyAlignment="1">
      <alignment horizontal="center" vertical="center" wrapText="1"/>
    </xf>
    <xf numFmtId="0" fontId="60" fillId="10" borderId="5" xfId="0" applyFont="1" applyFill="1" applyBorder="1" applyAlignment="1">
      <alignment horizontal="center" vertical="center" wrapText="1"/>
    </xf>
    <xf numFmtId="0" fontId="60" fillId="9" borderId="0" xfId="0" applyFont="1" applyFill="1" applyBorder="1" applyAlignment="1">
      <alignment horizontal="center" vertical="center" wrapText="1"/>
    </xf>
    <xf numFmtId="0" fontId="60" fillId="10" borderId="3" xfId="0" applyFont="1" applyFill="1" applyBorder="1" applyAlignment="1">
      <alignment horizontal="center" vertical="center" wrapText="1"/>
    </xf>
    <xf numFmtId="0" fontId="59" fillId="10" borderId="0" xfId="58" applyFont="1" applyFill="1" applyBorder="1" applyAlignment="1">
      <alignment horizontal="center" vertical="center" wrapText="1"/>
    </xf>
    <xf numFmtId="0" fontId="61" fillId="10" borderId="4" xfId="0" applyFont="1" applyFill="1" applyBorder="1" applyAlignment="1">
      <alignment horizontal="center" vertical="center" wrapText="1"/>
    </xf>
    <xf numFmtId="0" fontId="62" fillId="0" borderId="0" xfId="0" applyFont="1" applyAlignment="1">
      <alignment horizontal="center" vertical="center" wrapText="1"/>
    </xf>
    <xf numFmtId="0" fontId="62" fillId="0" borderId="0" xfId="0" applyFont="1" applyFill="1" applyAlignment="1">
      <alignment horizontal="center" vertical="center" wrapText="1"/>
    </xf>
    <xf numFmtId="10" fontId="62" fillId="0" borderId="0" xfId="0" applyNumberFormat="1" applyFont="1" applyFill="1" applyAlignment="1">
      <alignment horizontal="center" vertical="center" wrapText="1"/>
    </xf>
    <xf numFmtId="9" fontId="62" fillId="0" borderId="0" xfId="0" applyNumberFormat="1" applyFont="1" applyFill="1" applyAlignment="1">
      <alignment horizontal="center" vertical="center" wrapText="1"/>
    </xf>
    <xf numFmtId="10" fontId="62" fillId="0" borderId="0" xfId="0" applyNumberFormat="1" applyFont="1" applyAlignment="1">
      <alignment horizontal="center" vertical="center" wrapText="1"/>
    </xf>
    <xf numFmtId="9" fontId="62" fillId="0" borderId="0" xfId="0" applyNumberFormat="1" applyFont="1" applyAlignment="1">
      <alignment horizontal="center" vertical="center" wrapText="1"/>
    </xf>
    <xf numFmtId="0" fontId="62" fillId="0" borderId="0" xfId="0" quotePrefix="1" applyFont="1" applyAlignment="1">
      <alignment horizontal="center" vertical="center" wrapText="1"/>
    </xf>
    <xf numFmtId="0" fontId="62" fillId="0" borderId="0" xfId="105" applyFont="1" applyFill="1" applyBorder="1" applyAlignment="1">
      <alignment horizontal="center" vertical="center" wrapText="1"/>
    </xf>
    <xf numFmtId="0" fontId="62" fillId="0" borderId="0" xfId="0" applyFont="1" applyAlignment="1">
      <alignment vertical="center" wrapText="1"/>
    </xf>
    <xf numFmtId="0" fontId="62"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3" fillId="9" borderId="0" xfId="0" applyFont="1" applyFill="1" applyBorder="1" applyAlignment="1">
      <alignment horizontal="center" vertical="center" wrapText="1"/>
    </xf>
    <xf numFmtId="0" fontId="59" fillId="10" borderId="4"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1" fillId="17" borderId="35" xfId="105" applyFont="1" applyFill="1" applyBorder="1" applyAlignment="1">
      <alignment horizontal="center" vertical="center" wrapText="1"/>
    </xf>
    <xf numFmtId="0" fontId="0" fillId="0" borderId="0" xfId="0" applyAlignment="1">
      <alignment horizontal="left" wrapText="1"/>
    </xf>
    <xf numFmtId="0" fontId="22"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3" fillId="0" borderId="0" xfId="0" applyFont="1" applyAlignment="1">
      <alignment horizontal="center" vertical="center" wrapText="1"/>
    </xf>
    <xf numFmtId="9" fontId="33" fillId="0" borderId="0" xfId="0" applyNumberFormat="1" applyFont="1" applyFill="1" applyAlignment="1">
      <alignment horizontal="center" vertical="center" wrapText="1"/>
    </xf>
    <xf numFmtId="0" fontId="33"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29" fillId="0" borderId="12" xfId="0" applyFont="1" applyFill="1" applyBorder="1" applyAlignment="1">
      <alignment horizontal="centerContinuous"/>
    </xf>
    <xf numFmtId="0" fontId="22" fillId="20" borderId="0" xfId="0" applyFont="1" applyFill="1" applyAlignment="1">
      <alignment horizontal="center" vertical="center" wrapText="1"/>
    </xf>
    <xf numFmtId="0" fontId="38" fillId="22" borderId="0" xfId="0" applyFont="1" applyFill="1" applyAlignment="1">
      <alignment horizontal="center" vertical="center" wrapText="1"/>
    </xf>
    <xf numFmtId="0" fontId="31" fillId="22" borderId="0" xfId="0" applyFont="1" applyFill="1" applyBorder="1" applyAlignment="1">
      <alignment horizontal="center" vertical="center" wrapText="1"/>
    </xf>
    <xf numFmtId="9" fontId="33"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7" fillId="21" borderId="0" xfId="125" applyFont="1" applyFill="1" applyAlignment="1">
      <alignment vertical="top"/>
    </xf>
    <xf numFmtId="0" fontId="68" fillId="21" borderId="0" xfId="125" applyFont="1" applyFill="1" applyAlignment="1">
      <alignment vertical="top"/>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1" fillId="0" borderId="0" xfId="125" applyFont="1" applyFill="1" applyAlignment="1">
      <alignment vertical="top"/>
    </xf>
    <xf numFmtId="0" fontId="72" fillId="21" borderId="0" xfId="125" applyFont="1" applyFill="1" applyAlignment="1">
      <alignment vertical="top"/>
    </xf>
    <xf numFmtId="0" fontId="67" fillId="21" borderId="0" xfId="125" applyFont="1" applyFill="1"/>
    <xf numFmtId="0" fontId="68" fillId="21" borderId="0" xfId="125" applyFont="1" applyFill="1"/>
    <xf numFmtId="0" fontId="69" fillId="21" borderId="0" xfId="125" applyFont="1" applyFill="1" applyAlignment="1"/>
    <xf numFmtId="0" fontId="70" fillId="21" borderId="0" xfId="125" applyFont="1" applyFill="1"/>
    <xf numFmtId="0" fontId="71" fillId="21" borderId="0" xfId="125" applyFont="1" applyFill="1"/>
    <xf numFmtId="0" fontId="71" fillId="0" borderId="0" xfId="125" applyFont="1" applyFill="1"/>
    <xf numFmtId="0" fontId="72" fillId="21" borderId="0" xfId="125" applyFont="1" applyFill="1"/>
    <xf numFmtId="0" fontId="71" fillId="21" borderId="0" xfId="125" applyFont="1" applyFill="1" applyBorder="1" applyAlignment="1" applyProtection="1"/>
    <xf numFmtId="0" fontId="69" fillId="21" borderId="0" xfId="125" applyFont="1" applyFill="1"/>
    <xf numFmtId="0" fontId="73" fillId="21" borderId="34" xfId="125" applyFont="1" applyFill="1" applyBorder="1" applyAlignment="1">
      <alignment vertical="center"/>
    </xf>
    <xf numFmtId="0" fontId="73" fillId="21" borderId="34" xfId="125" applyFont="1" applyFill="1" applyBorder="1" applyAlignment="1" applyProtection="1">
      <alignment vertical="center"/>
    </xf>
    <xf numFmtId="0" fontId="74" fillId="21" borderId="34" xfId="125" applyFont="1" applyFill="1" applyBorder="1" applyAlignment="1">
      <alignment vertical="center"/>
    </xf>
    <xf numFmtId="0" fontId="73" fillId="0" borderId="34" xfId="125" applyFont="1" applyFill="1" applyBorder="1" applyAlignment="1">
      <alignment vertical="center"/>
    </xf>
    <xf numFmtId="0" fontId="75" fillId="21" borderId="0" xfId="125" applyFont="1" applyFill="1" applyAlignment="1">
      <alignment vertical="center"/>
    </xf>
    <xf numFmtId="0" fontId="73" fillId="21" borderId="0" xfId="125" applyFont="1" applyFill="1" applyBorder="1" applyAlignment="1">
      <alignment vertical="center"/>
    </xf>
    <xf numFmtId="0" fontId="73" fillId="21" borderId="0" xfId="125" applyFont="1" applyFill="1" applyBorder="1" applyAlignment="1" applyProtection="1">
      <alignment vertical="center"/>
    </xf>
    <xf numFmtId="0" fontId="74" fillId="21" borderId="0" xfId="125" applyFont="1" applyFill="1" applyAlignment="1">
      <alignment vertical="center"/>
    </xf>
    <xf numFmtId="0" fontId="73" fillId="0" borderId="0" xfId="125" applyFont="1" applyFill="1" applyBorder="1" applyAlignment="1">
      <alignment vertical="center"/>
    </xf>
    <xf numFmtId="0" fontId="75" fillId="21" borderId="0" xfId="125" applyFont="1" applyFill="1" applyBorder="1" applyAlignment="1" applyProtection="1">
      <alignment horizontal="right" vertical="center"/>
    </xf>
    <xf numFmtId="0" fontId="75" fillId="21" borderId="0" xfId="125" applyFont="1" applyFill="1" applyBorder="1" applyAlignment="1" applyProtection="1">
      <alignment horizontal="left" vertical="center"/>
    </xf>
    <xf numFmtId="0" fontId="75" fillId="0" borderId="0" xfId="125" applyFont="1" applyFill="1" applyAlignment="1">
      <alignment vertical="center"/>
    </xf>
    <xf numFmtId="0" fontId="75" fillId="21" borderId="0" xfId="125" applyFont="1" applyFill="1" applyBorder="1" applyAlignment="1">
      <alignment vertical="center"/>
    </xf>
    <xf numFmtId="0" fontId="75" fillId="21" borderId="0" xfId="125" applyFont="1" applyFill="1" applyAlignment="1">
      <alignment horizontal="right" vertical="center"/>
    </xf>
    <xf numFmtId="0" fontId="75" fillId="21" borderId="0" xfId="125" applyFont="1" applyFill="1" applyAlignment="1">
      <alignment horizontal="left" vertical="center"/>
    </xf>
    <xf numFmtId="0" fontId="76" fillId="21" borderId="0" xfId="125" applyFont="1" applyFill="1" applyAlignment="1">
      <alignment vertical="center"/>
    </xf>
    <xf numFmtId="0" fontId="76" fillId="0" borderId="0" xfId="125" applyFont="1" applyFill="1" applyAlignment="1">
      <alignment vertical="center"/>
    </xf>
    <xf numFmtId="0" fontId="76" fillId="21" borderId="0" xfId="125" applyFont="1" applyFill="1" applyBorder="1" applyAlignment="1"/>
    <xf numFmtId="3" fontId="75" fillId="21" borderId="0" xfId="125" applyNumberFormat="1" applyFont="1" applyFill="1" applyBorder="1" applyAlignment="1" applyProtection="1">
      <alignment horizontal="left" vertical="center"/>
    </xf>
    <xf numFmtId="3" fontId="75" fillId="21" borderId="0" xfId="125" applyNumberFormat="1" applyFont="1" applyFill="1" applyAlignment="1" applyProtection="1">
      <alignment vertical="center"/>
    </xf>
    <xf numFmtId="0" fontId="75" fillId="21" borderId="0" xfId="125" applyFont="1" applyFill="1" applyBorder="1" applyAlignment="1">
      <alignment horizontal="left" vertical="center"/>
    </xf>
    <xf numFmtId="0" fontId="74" fillId="21" borderId="0" xfId="125" applyFont="1" applyFill="1" applyBorder="1" applyAlignment="1">
      <alignment vertical="center"/>
    </xf>
    <xf numFmtId="0" fontId="75" fillId="0" borderId="0" xfId="125" applyFont="1" applyFill="1" applyBorder="1" applyAlignment="1">
      <alignment vertical="center"/>
    </xf>
    <xf numFmtId="0" fontId="75" fillId="21" borderId="34" xfId="125" applyFont="1" applyFill="1" applyBorder="1" applyAlignment="1" applyProtection="1">
      <alignment horizontal="right" vertical="center"/>
    </xf>
    <xf numFmtId="0" fontId="75" fillId="21" borderId="34" xfId="125" applyFont="1" applyFill="1" applyBorder="1" applyAlignment="1" applyProtection="1">
      <alignment horizontal="left" vertical="center"/>
    </xf>
    <xf numFmtId="0" fontId="75" fillId="21" borderId="34" xfId="125" applyFont="1" applyFill="1" applyBorder="1" applyAlignment="1">
      <alignment vertical="center"/>
    </xf>
    <xf numFmtId="0" fontId="75" fillId="0" borderId="34" xfId="125" applyFont="1" applyFill="1" applyBorder="1" applyAlignment="1">
      <alignment vertical="center"/>
    </xf>
    <xf numFmtId="0" fontId="75" fillId="21" borderId="0" xfId="125" quotePrefix="1" applyFont="1" applyFill="1" applyBorder="1" applyAlignment="1" applyProtection="1">
      <alignment horizontal="left" vertical="center"/>
    </xf>
    <xf numFmtId="0" fontId="75" fillId="0" borderId="0" xfId="125" quotePrefix="1" applyFont="1" applyFill="1" applyBorder="1" applyAlignment="1" applyProtection="1">
      <alignment horizontal="left" vertical="center"/>
    </xf>
    <xf numFmtId="0" fontId="69" fillId="0" borderId="0" xfId="125" applyFont="1" applyFill="1"/>
    <xf numFmtId="0" fontId="31" fillId="0" borderId="0" xfId="0" applyFont="1" applyFill="1" applyBorder="1" applyAlignment="1">
      <alignment horizontal="center" vertical="center" wrapText="1"/>
    </xf>
    <xf numFmtId="0" fontId="22" fillId="10" borderId="0" xfId="0" applyFont="1" applyFill="1" applyAlignment="1">
      <alignment horizontal="center" vertical="center" wrapText="1"/>
    </xf>
    <xf numFmtId="0" fontId="31" fillId="10" borderId="0" xfId="0" applyFont="1" applyFill="1" applyBorder="1" applyAlignment="1">
      <alignment horizontal="center" vertical="center" wrapText="1"/>
    </xf>
    <xf numFmtId="0" fontId="22" fillId="10" borderId="4" xfId="0" applyFont="1" applyFill="1" applyBorder="1" applyAlignment="1">
      <alignment horizontal="center" vertical="center" wrapText="1"/>
    </xf>
    <xf numFmtId="0" fontId="8" fillId="0" borderId="0" xfId="105" applyFont="1" applyFill="1" applyBorder="1" applyAlignment="1">
      <alignment horizontal="center" vertical="center" wrapText="1"/>
    </xf>
    <xf numFmtId="0" fontId="61" fillId="10" borderId="1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31" fillId="23" borderId="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7" fillId="0" borderId="0" xfId="105" applyFont="1" applyAlignment="1">
      <alignment horizontal="center" vertical="center" wrapText="1"/>
    </xf>
    <xf numFmtId="0" fontId="36" fillId="22" borderId="0" xfId="0" applyFont="1" applyFill="1" applyBorder="1" applyAlignment="1">
      <alignment horizontal="center" vertical="center" wrapText="1"/>
    </xf>
    <xf numFmtId="0" fontId="6" fillId="0" borderId="0" xfId="105" applyFont="1" applyAlignment="1">
      <alignment horizontal="center" vertical="center" wrapText="1"/>
    </xf>
    <xf numFmtId="0" fontId="8" fillId="0" borderId="0" xfId="105" applyFont="1" applyAlignment="1">
      <alignment horizontal="center" vertical="center" wrapText="1"/>
    </xf>
    <xf numFmtId="0" fontId="8" fillId="0" borderId="0" xfId="0" applyFont="1" applyFill="1" applyAlignment="1">
      <alignment horizontal="center" vertical="center" wrapText="1"/>
    </xf>
    <xf numFmtId="0" fontId="45" fillId="0" borderId="0" xfId="58" applyFont="1" applyFill="1" applyBorder="1" applyAlignment="1">
      <alignment horizontal="center" vertical="center" wrapText="1"/>
    </xf>
    <xf numFmtId="0" fontId="40" fillId="17" borderId="18" xfId="105" applyFont="1" applyFill="1" applyBorder="1" applyAlignment="1">
      <alignment horizontal="center" vertical="center" wrapText="1"/>
    </xf>
    <xf numFmtId="0" fontId="5" fillId="0" borderId="0" xfId="105" applyFont="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4" fillId="0" borderId="0" xfId="105" applyFont="1" applyFill="1" applyAlignment="1">
      <alignment horizontal="center" vertical="center" wrapText="1"/>
    </xf>
    <xf numFmtId="0" fontId="13" fillId="0" borderId="0" xfId="105" applyFont="1" applyFill="1" applyAlignment="1">
      <alignment horizontal="center" vertical="center" wrapText="1"/>
    </xf>
    <xf numFmtId="0" fontId="3" fillId="0" borderId="0" xfId="105" applyFont="1" applyFill="1" applyBorder="1" applyAlignment="1">
      <alignment horizontal="center" vertical="center" wrapText="1"/>
    </xf>
    <xf numFmtId="0" fontId="3" fillId="0" borderId="0" xfId="105" applyFont="1" applyAlignment="1">
      <alignment horizontal="center" vertical="center" wrapText="1"/>
    </xf>
    <xf numFmtId="0" fontId="23" fillId="0" borderId="0" xfId="58" applyFont="1" applyFill="1" applyBorder="1" applyAlignment="1">
      <alignment horizontal="center" vertical="center" wrapText="1"/>
    </xf>
    <xf numFmtId="0" fontId="3" fillId="17" borderId="0" xfId="105" applyFont="1" applyFill="1" applyAlignment="1">
      <alignment horizontal="center" vertical="center" wrapText="1"/>
    </xf>
    <xf numFmtId="0" fontId="40" fillId="15" borderId="4"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22" fillId="15" borderId="0" xfId="0" applyFont="1" applyFill="1"/>
    <xf numFmtId="0" fontId="78" fillId="0" borderId="0" xfId="0" applyFont="1" applyFill="1"/>
    <xf numFmtId="0" fontId="0" fillId="0" borderId="0" xfId="0" applyFont="1" applyFill="1"/>
    <xf numFmtId="0" fontId="79" fillId="0" borderId="0" xfId="0" applyFont="1" applyFill="1"/>
    <xf numFmtId="17" fontId="0" fillId="0" borderId="0" xfId="0" applyNumberFormat="1" applyFont="1" applyFill="1" applyAlignment="1">
      <alignment horizontal="center" vertical="center" wrapText="1"/>
    </xf>
    <xf numFmtId="0" fontId="2" fillId="15" borderId="18" xfId="105" applyFont="1" applyFill="1" applyBorder="1" applyAlignment="1">
      <alignment horizontal="left" vertical="center" wrapText="1" indent="1"/>
    </xf>
    <xf numFmtId="0" fontId="2" fillId="0" borderId="0" xfId="105" applyFont="1" applyAlignment="1">
      <alignment horizontal="center" vertical="center" wrapText="1"/>
    </xf>
    <xf numFmtId="0" fontId="0" fillId="20" borderId="0" xfId="90" applyNumberFormat="1" applyFont="1" applyFill="1" applyBorder="1" applyAlignment="1">
      <alignment horizontal="center" vertical="center" wrapText="1"/>
    </xf>
    <xf numFmtId="49" fontId="31" fillId="0"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22" fillId="10" borderId="33" xfId="0" applyFont="1" applyFill="1" applyBorder="1" applyAlignment="1">
      <alignment horizontal="center" vertical="center" wrapText="1"/>
    </xf>
    <xf numFmtId="0" fontId="62" fillId="0" borderId="0" xfId="0" quotePrefix="1" applyFont="1" applyFill="1" applyAlignment="1">
      <alignment horizontal="center" vertical="center" wrapText="1"/>
    </xf>
    <xf numFmtId="0" fontId="31" fillId="10" borderId="4" xfId="0" applyFont="1" applyFill="1" applyBorder="1" applyAlignment="1">
      <alignment horizontal="center" vertical="center" wrapText="1"/>
    </xf>
    <xf numFmtId="3" fontId="0" fillId="0" borderId="0" xfId="90" applyNumberFormat="1" applyFont="1" applyFill="1" applyAlignment="1">
      <alignment horizontal="center" vertical="center" wrapText="1"/>
    </xf>
    <xf numFmtId="0" fontId="59" fillId="2" borderId="9" xfId="58" applyFont="1" applyFill="1" applyBorder="1" applyAlignment="1">
      <alignment horizontal="center" vertical="center" wrapText="1"/>
    </xf>
    <xf numFmtId="0" fontId="22" fillId="0" borderId="0" xfId="0" applyFont="1" applyFill="1" applyAlignment="1">
      <alignment horizontal="center" vertical="center" wrapText="1"/>
    </xf>
    <xf numFmtId="0" fontId="38" fillId="0" borderId="0" xfId="58" applyFont="1" applyFill="1" applyBorder="1" applyAlignment="1">
      <alignment horizontal="center" vertical="center" wrapText="1"/>
    </xf>
    <xf numFmtId="0" fontId="38" fillId="0" borderId="0" xfId="0" applyFont="1" applyFill="1" applyAlignment="1">
      <alignment horizontal="center" vertical="center" wrapText="1"/>
    </xf>
    <xf numFmtId="0" fontId="22" fillId="10" borderId="5"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50" fillId="25" borderId="4" xfId="0" applyFont="1" applyFill="1" applyBorder="1" applyAlignment="1">
      <alignment horizontal="center" vertical="center" wrapText="1"/>
    </xf>
    <xf numFmtId="0" fontId="50" fillId="25" borderId="4" xfId="0" applyFont="1" applyFill="1" applyBorder="1" applyAlignment="1">
      <alignment horizontal="center" vertical="center"/>
    </xf>
    <xf numFmtId="0" fontId="50" fillId="25" borderId="4" xfId="0" applyFont="1" applyFill="1" applyBorder="1" applyAlignment="1"/>
    <xf numFmtId="0" fontId="39" fillId="0" borderId="36" xfId="0" applyFont="1" applyBorder="1" applyAlignment="1">
      <alignment vertical="center" wrapText="1"/>
    </xf>
    <xf numFmtId="0" fontId="39" fillId="0" borderId="37" xfId="0" applyFont="1" applyBorder="1" applyAlignment="1">
      <alignment vertical="center"/>
    </xf>
    <xf numFmtId="0" fontId="50" fillId="25" borderId="4" xfId="0" applyFont="1" applyFill="1" applyBorder="1" applyAlignment="1">
      <alignment wrapText="1"/>
    </xf>
    <xf numFmtId="0" fontId="50" fillId="0" borderId="4" xfId="0" applyFont="1" applyFill="1" applyBorder="1" applyAlignment="1">
      <alignment vertical="center"/>
    </xf>
    <xf numFmtId="0" fontId="39" fillId="20" borderId="37" xfId="0" applyFont="1" applyFill="1" applyBorder="1" applyAlignment="1">
      <alignment vertical="center"/>
    </xf>
    <xf numFmtId="0" fontId="0" fillId="20" borderId="0" xfId="0" applyFont="1" applyFill="1" applyAlignment="1">
      <alignment horizontal="center" vertical="center" wrapText="1"/>
    </xf>
    <xf numFmtId="0" fontId="59" fillId="2" borderId="7" xfId="58" applyFont="1" applyFill="1" applyBorder="1" applyAlignment="1">
      <alignment horizontal="center" vertical="center" wrapText="1"/>
    </xf>
    <xf numFmtId="0" fontId="59" fillId="2" borderId="9" xfId="58" applyFont="1" applyFill="1" applyBorder="1" applyAlignment="1">
      <alignment horizontal="center" vertical="center" wrapText="1"/>
    </xf>
    <xf numFmtId="0" fontId="59" fillId="2" borderId="8" xfId="58" applyFont="1" applyFill="1" applyBorder="1" applyAlignment="1">
      <alignment horizontal="center" vertical="center" wrapText="1"/>
    </xf>
    <xf numFmtId="0" fontId="59" fillId="12" borderId="8" xfId="58" applyFont="1" applyFill="1" applyBorder="1" applyAlignment="1">
      <alignment horizontal="center" vertical="center" wrapText="1"/>
    </xf>
    <xf numFmtId="0" fontId="59" fillId="12" borderId="9" xfId="58" applyFont="1" applyFill="1" applyBorder="1" applyAlignment="1">
      <alignment horizontal="center" vertical="center" wrapText="1"/>
    </xf>
    <xf numFmtId="0" fontId="59" fillId="12" borderId="7" xfId="58" applyFont="1" applyFill="1" applyBorder="1" applyAlignment="1">
      <alignment horizontal="center" vertical="center" wrapText="1"/>
    </xf>
    <xf numFmtId="0" fontId="59" fillId="2" borderId="2" xfId="58" applyFont="1" applyFill="1" applyBorder="1" applyAlignment="1">
      <alignment horizontal="center" vertical="center" wrapText="1"/>
    </xf>
    <xf numFmtId="0" fontId="58" fillId="13" borderId="0" xfId="0" applyFont="1" applyFill="1" applyAlignment="1">
      <alignment horizontal="center" vertical="center" wrapText="1"/>
    </xf>
    <xf numFmtId="0" fontId="59" fillId="2" borderId="0" xfId="58" applyFont="1" applyFill="1" applyAlignment="1">
      <alignment horizontal="center" vertical="center" wrapText="1"/>
    </xf>
    <xf numFmtId="0" fontId="59" fillId="2" borderId="11" xfId="58" applyFont="1" applyFill="1" applyBorder="1" applyAlignment="1">
      <alignment horizontal="center" vertical="center" wrapText="1"/>
    </xf>
    <xf numFmtId="0" fontId="59" fillId="12" borderId="10" xfId="58" applyFont="1" applyFill="1" applyBorder="1" applyAlignment="1">
      <alignment horizontal="center" vertical="center" wrapText="1"/>
    </xf>
    <xf numFmtId="0" fontId="59" fillId="12" borderId="0" xfId="58" applyFont="1" applyFill="1" applyAlignment="1">
      <alignment horizontal="center" vertical="center" wrapText="1"/>
    </xf>
    <xf numFmtId="0" fontId="59" fillId="12" borderId="11" xfId="58" applyFont="1" applyFill="1" applyBorder="1" applyAlignment="1">
      <alignment horizontal="center" vertical="center" wrapText="1"/>
    </xf>
    <xf numFmtId="0" fontId="59" fillId="2" borderId="7" xfId="58" applyFont="1" applyFill="1" applyBorder="1" applyAlignment="1">
      <alignment horizontal="center" vertical="center"/>
    </xf>
    <xf numFmtId="0" fontId="59" fillId="2" borderId="8" xfId="58" applyFont="1" applyFill="1" applyBorder="1" applyAlignment="1">
      <alignment horizontal="center" vertical="center"/>
    </xf>
    <xf numFmtId="0" fontId="59" fillId="2" borderId="9" xfId="58" applyFont="1" applyFill="1" applyBorder="1" applyAlignment="1">
      <alignment horizontal="center" vertical="center"/>
    </xf>
    <xf numFmtId="0" fontId="59" fillId="2" borderId="10" xfId="58" applyFont="1" applyFill="1" applyBorder="1" applyAlignment="1">
      <alignment horizontal="center" vertical="center" wrapText="1"/>
    </xf>
    <xf numFmtId="0" fontId="59" fillId="12" borderId="0" xfId="58"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49" fontId="22" fillId="10" borderId="11" xfId="0" applyNumberFormat="1" applyFont="1" applyFill="1" applyBorder="1" applyAlignment="1">
      <alignment horizontal="center" vertical="center" wrapText="1"/>
    </xf>
    <xf numFmtId="166" fontId="22" fillId="10" borderId="7" xfId="90" applyNumberFormat="1" applyFont="1" applyFill="1" applyBorder="1" applyAlignment="1">
      <alignment horizontal="center" vertical="center" wrapText="1"/>
    </xf>
    <xf numFmtId="166" fontId="22" fillId="10" borderId="8" xfId="90" applyNumberFormat="1" applyFont="1" applyFill="1" applyBorder="1" applyAlignment="1">
      <alignment horizontal="center" vertical="center" wrapText="1"/>
    </xf>
    <xf numFmtId="166" fontId="22" fillId="10" borderId="9" xfId="90" applyNumberFormat="1"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49" fontId="22" fillId="10" borderId="7" xfId="0" applyNumberFormat="1" applyFont="1" applyFill="1" applyBorder="1" applyAlignment="1">
      <alignment horizontal="center" vertical="center" wrapText="1"/>
    </xf>
    <xf numFmtId="49" fontId="22" fillId="10" borderId="9"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49" fontId="22" fillId="10" borderId="19" xfId="0" applyNumberFormat="1" applyFont="1" applyFill="1" applyBorder="1" applyAlignment="1">
      <alignment horizontal="center" vertical="center" wrapText="1"/>
    </xf>
    <xf numFmtId="49" fontId="22" fillId="10" borderId="32" xfId="0" applyNumberFormat="1" applyFont="1" applyFill="1" applyBorder="1" applyAlignment="1">
      <alignment horizontal="center" vertical="center" wrapText="1"/>
    </xf>
    <xf numFmtId="49" fontId="38" fillId="10" borderId="19" xfId="0" applyNumberFormat="1" applyFont="1" applyFill="1" applyBorder="1" applyAlignment="1">
      <alignment horizontal="center" vertical="center" wrapText="1"/>
    </xf>
    <xf numFmtId="49" fontId="38" fillId="10" borderId="33" xfId="0" applyNumberFormat="1" applyFont="1" applyFill="1" applyBorder="1" applyAlignment="1">
      <alignment horizontal="center" vertical="center" wrapText="1"/>
    </xf>
    <xf numFmtId="49" fontId="38" fillId="10" borderId="32" xfId="0" applyNumberFormat="1" applyFont="1" applyFill="1" applyBorder="1" applyAlignment="1">
      <alignment horizontal="center" vertical="center" wrapText="1"/>
    </xf>
    <xf numFmtId="0" fontId="22" fillId="4" borderId="0" xfId="0" applyFont="1" applyFill="1" applyAlignment="1">
      <alignment horizontal="center" vertical="center" wrapText="1"/>
    </xf>
    <xf numFmtId="0" fontId="29"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29" fillId="5" borderId="2" xfId="0" applyFont="1" applyFill="1" applyBorder="1" applyAlignment="1">
      <alignment horizontal="center" vertical="center" wrapText="1"/>
    </xf>
    <xf numFmtId="0" fontId="13" fillId="17" borderId="20" xfId="105" applyFont="1" applyFill="1" applyBorder="1" applyAlignment="1">
      <alignment horizontal="center" vertical="center" wrapText="1"/>
    </xf>
    <xf numFmtId="0" fontId="13" fillId="17" borderId="24" xfId="105" applyFont="1" applyFill="1" applyBorder="1" applyAlignment="1">
      <alignment horizontal="center" vertical="center" wrapText="1"/>
    </xf>
    <xf numFmtId="0" fontId="13" fillId="17" borderId="25" xfId="105" applyFont="1" applyFill="1" applyBorder="1" applyAlignment="1">
      <alignment horizontal="center" vertical="center" wrapText="1"/>
    </xf>
    <xf numFmtId="0" fontId="48" fillId="17" borderId="16" xfId="105" applyFont="1" applyFill="1" applyBorder="1" applyAlignment="1">
      <alignment horizontal="center" vertical="center" textRotation="90"/>
    </xf>
    <xf numFmtId="0" fontId="48" fillId="17" borderId="17" xfId="105" applyFont="1" applyFill="1" applyBorder="1" applyAlignment="1">
      <alignment horizontal="center" vertical="center" textRotation="90"/>
    </xf>
    <xf numFmtId="0" fontId="40" fillId="15" borderId="4" xfId="105" applyFont="1" applyFill="1" applyBorder="1" applyAlignment="1">
      <alignment horizontal="left" vertical="center" wrapText="1" indent="1"/>
    </xf>
    <xf numFmtId="0" fontId="40" fillId="15" borderId="4" xfId="105" applyFont="1" applyFill="1" applyBorder="1" applyAlignment="1">
      <alignment horizontal="left" vertical="center" indent="1"/>
    </xf>
    <xf numFmtId="0" fontId="40" fillId="15" borderId="16" xfId="105" applyFont="1" applyFill="1" applyBorder="1" applyAlignment="1">
      <alignment horizontal="left" vertical="center" wrapText="1" indent="1"/>
    </xf>
    <xf numFmtId="0" fontId="40" fillId="15" borderId="17"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48" fillId="17" borderId="20" xfId="105" applyFont="1" applyFill="1" applyBorder="1" applyAlignment="1">
      <alignment horizontal="center" vertical="center" textRotation="90"/>
    </xf>
    <xf numFmtId="0" fontId="48" fillId="17" borderId="21" xfId="105" applyFont="1" applyFill="1" applyBorder="1" applyAlignment="1">
      <alignment horizontal="center" vertical="center" textRotation="90"/>
    </xf>
    <xf numFmtId="0" fontId="48" fillId="17" borderId="18" xfId="105" applyFont="1" applyFill="1" applyBorder="1" applyAlignment="1">
      <alignment horizontal="center" vertical="center" textRotation="90"/>
    </xf>
    <xf numFmtId="0" fontId="18" fillId="2" borderId="0" xfId="93" applyFont="1" applyFill="1" applyAlignment="1">
      <alignment horizontal="center" vertical="center" wrapText="1"/>
    </xf>
    <xf numFmtId="0" fontId="18" fillId="2" borderId="0" xfId="93" applyFill="1" applyAlignment="1">
      <alignment horizontal="center" vertical="center" wrapText="1"/>
    </xf>
    <xf numFmtId="0" fontId="50" fillId="2" borderId="0" xfId="93" applyFont="1" applyFill="1" applyAlignment="1">
      <alignment horizontal="center" vertical="center" wrapText="1"/>
    </xf>
    <xf numFmtId="0" fontId="18" fillId="8" borderId="0" xfId="93" applyFont="1" applyFill="1" applyAlignment="1">
      <alignment horizontal="center" vertical="center" wrapText="1"/>
    </xf>
    <xf numFmtId="0" fontId="18" fillId="8" borderId="0" xfId="93" applyFill="1" applyAlignment="1">
      <alignment horizontal="center" vertical="center" wrapText="1"/>
    </xf>
    <xf numFmtId="0" fontId="75" fillId="21" borderId="0" xfId="125" applyFont="1" applyFill="1" applyAlignment="1">
      <alignment vertical="center" wrapText="1"/>
    </xf>
    <xf numFmtId="0" fontId="77" fillId="0" borderId="0" xfId="126" applyFont="1" applyAlignment="1">
      <alignment vertical="center" wrapText="1"/>
    </xf>
    <xf numFmtId="0" fontId="75" fillId="0" borderId="0" xfId="125" applyNumberFormat="1" applyFont="1" applyFill="1" applyAlignment="1">
      <alignment vertical="center" wrapText="1"/>
    </xf>
    <xf numFmtId="0" fontId="75" fillId="0" borderId="0" xfId="125" applyFont="1" applyFill="1" applyAlignment="1">
      <alignment vertical="center" wrapText="1"/>
    </xf>
    <xf numFmtId="0" fontId="40" fillId="0" borderId="6" xfId="104" applyFont="1" applyBorder="1" applyAlignment="1">
      <alignment horizontal="left" vertical="center" wrapText="1"/>
    </xf>
    <xf numFmtId="0" fontId="14" fillId="0" borderId="0" xfId="104" applyAlignment="1">
      <alignment horizontal="left" vertical="center" wrapText="1"/>
    </xf>
    <xf numFmtId="0" fontId="14"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686">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Patient_tracking/extraction_templates/C:\Users\Lauren\Desktop\IHPS\Extractions\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 val="Cost Categories"/>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2"/>
  <sheetViews>
    <sheetView tabSelected="1" zoomScale="70" zoomScaleNormal="70" zoomScalePageLayoutView="70" workbookViewId="0">
      <pane xSplit="3" ySplit="4" topLeftCell="EG19" activePane="bottomRight" state="frozen"/>
      <selection pane="topRight" activeCell="D1" sqref="D1"/>
      <selection pane="bottomLeft" activeCell="A4" sqref="A4"/>
      <selection pane="bottomRight" activeCell="EH20" sqref="EH20"/>
    </sheetView>
  </sheetViews>
  <sheetFormatPr baseColWidth="10" defaultColWidth="8.6640625" defaultRowHeight="16" x14ac:dyDescent="0.2"/>
  <cols>
    <col min="1" max="1" width="16.1640625" style="280" customWidth="1"/>
    <col min="2" max="2" width="10.6640625" style="280" customWidth="1"/>
    <col min="3" max="3" width="26.1640625" style="280" customWidth="1"/>
    <col min="4" max="4" width="22.1640625" style="280" customWidth="1"/>
    <col min="5" max="5" width="18.33203125" style="280" customWidth="1"/>
    <col min="6" max="6" width="10.1640625" style="280" customWidth="1"/>
    <col min="7" max="7" width="43.5" style="280" customWidth="1"/>
    <col min="8" max="9" width="24.1640625" style="280" customWidth="1"/>
    <col min="10" max="10" width="15.1640625" style="280" customWidth="1"/>
    <col min="11" max="11" width="38" style="280" customWidth="1"/>
    <col min="12" max="12" width="24.1640625" style="280" customWidth="1"/>
    <col min="13" max="17" width="22.83203125" style="280" customWidth="1"/>
    <col min="18" max="18" width="31.83203125" style="280" customWidth="1"/>
    <col min="19" max="19" width="13.1640625" style="280" customWidth="1"/>
    <col min="20" max="20" width="25.5" style="280" customWidth="1"/>
    <col min="21" max="21" width="24.1640625" style="280" customWidth="1"/>
    <col min="22" max="26" width="9.1640625" style="280" customWidth="1"/>
    <col min="27" max="27" width="14.5" style="280" customWidth="1"/>
    <col min="28" max="28" width="24.1640625" style="280" customWidth="1"/>
    <col min="29" max="29" width="15.1640625" style="280" customWidth="1"/>
    <col min="30" max="30" width="14.6640625" style="280" customWidth="1"/>
    <col min="31" max="31" width="19.1640625" style="280" customWidth="1"/>
    <col min="32" max="32" width="15" style="280" customWidth="1"/>
    <col min="33" max="33" width="14.33203125" style="280" customWidth="1"/>
    <col min="34" max="34" width="14.83203125" style="280" customWidth="1"/>
    <col min="35" max="35" width="14.33203125" style="280" customWidth="1"/>
    <col min="36" max="36" width="13.83203125" style="280" customWidth="1"/>
    <col min="37" max="37" width="14.6640625" style="280" customWidth="1"/>
    <col min="38" max="38" width="28" style="281" customWidth="1"/>
    <col min="39" max="39" width="26.6640625" style="288" customWidth="1"/>
    <col min="40" max="40" width="18.1640625" style="288" customWidth="1"/>
    <col min="41" max="41" width="22.33203125" style="288" customWidth="1"/>
    <col min="42" max="42" width="41.5" style="280" customWidth="1"/>
    <col min="43" max="43" width="15.1640625" style="288" customWidth="1"/>
    <col min="44" max="44" width="12.6640625" style="288" customWidth="1"/>
    <col min="45" max="46" width="25.5" style="288" customWidth="1"/>
    <col min="47" max="47" width="23.33203125" style="288" customWidth="1"/>
    <col min="48" max="48" width="30.6640625" style="288" customWidth="1"/>
    <col min="49" max="49" width="26.6640625" style="288" customWidth="1"/>
    <col min="50" max="50" width="24.1640625" style="288" customWidth="1"/>
    <col min="51" max="53" width="18" style="288" customWidth="1"/>
    <col min="54" max="54" width="31.5" style="288" customWidth="1"/>
    <col min="55" max="55" width="21.5" style="288" customWidth="1"/>
    <col min="56" max="56" width="19.1640625" style="288" customWidth="1"/>
    <col min="57" max="57" width="15.5" style="288" customWidth="1"/>
    <col min="58" max="58" width="12.1640625" style="288" customWidth="1"/>
    <col min="59" max="59" width="12.83203125" style="288" customWidth="1"/>
    <col min="60" max="60" width="10.83203125" style="288" customWidth="1"/>
    <col min="61" max="62" width="13.1640625" style="288" customWidth="1"/>
    <col min="63" max="63" width="18.33203125" style="288" customWidth="1"/>
    <col min="64" max="64" width="20.5" style="288" customWidth="1"/>
    <col min="65" max="65" width="24.1640625" style="288" customWidth="1"/>
    <col min="66" max="66" width="17.1640625" style="288" customWidth="1"/>
    <col min="67" max="67" width="18.83203125" style="288" customWidth="1"/>
    <col min="68" max="68" width="24.1640625" style="288" customWidth="1"/>
    <col min="69" max="70" width="19.83203125" style="288" customWidth="1"/>
    <col min="71" max="71" width="24.1640625" style="288" customWidth="1"/>
    <col min="72" max="73" width="11.6640625" style="288" customWidth="1"/>
    <col min="74" max="74" width="15.83203125" style="288" customWidth="1"/>
    <col min="75" max="75" width="13" style="288" customWidth="1"/>
    <col min="76" max="77" width="15.1640625" style="288" customWidth="1"/>
    <col min="78" max="78" width="14.83203125" style="288" customWidth="1"/>
    <col min="79" max="79" width="14.5" style="288" customWidth="1"/>
    <col min="80" max="80" width="13.6640625" style="288" customWidth="1"/>
    <col min="81" max="81" width="18.6640625" style="288" customWidth="1"/>
    <col min="82" max="82" width="24" style="288" customWidth="1"/>
    <col min="83" max="84" width="17.5" style="288" customWidth="1"/>
    <col min="85" max="86" width="16.83203125" style="288" customWidth="1"/>
    <col min="87" max="87" width="16.1640625" style="288" customWidth="1"/>
    <col min="88" max="88" width="18.33203125" style="288" customWidth="1"/>
    <col min="89" max="89" width="24.1640625" style="288" customWidth="1"/>
    <col min="90" max="90" width="17.1640625" style="288" customWidth="1"/>
    <col min="91" max="91" width="11.6640625" style="288" customWidth="1"/>
    <col min="92" max="92" width="24.1640625" style="288" customWidth="1"/>
    <col min="93" max="93" width="22.6640625" style="288" customWidth="1"/>
    <col min="94" max="94" width="12.5" style="288" customWidth="1"/>
    <col min="95" max="95" width="13.1640625" style="288" customWidth="1"/>
    <col min="96" max="96" width="14.33203125" style="288" customWidth="1"/>
    <col min="97" max="97" width="18.6640625" style="288" customWidth="1"/>
    <col min="98" max="98" width="21.6640625" style="288" customWidth="1"/>
    <col min="99" max="99" width="29" style="288" customWidth="1"/>
    <col min="100" max="101" width="24.1640625" style="288" customWidth="1"/>
    <col min="102" max="102" width="24.1640625" style="280" customWidth="1"/>
    <col min="103" max="104" width="16.6640625" style="280" customWidth="1"/>
    <col min="105" max="106" width="18.5" style="280" customWidth="1"/>
    <col min="107" max="108" width="11.6640625" style="280" customWidth="1"/>
    <col min="109" max="110" width="11.33203125" style="280" customWidth="1"/>
    <col min="111" max="111" width="21.83203125" style="280" customWidth="1"/>
    <col min="112" max="112" width="13.1640625" style="280" customWidth="1"/>
    <col min="113" max="113" width="30.6640625" style="280" customWidth="1"/>
    <col min="114" max="114" width="11.1640625" style="280" customWidth="1"/>
    <col min="115" max="117" width="13.6640625" style="280" customWidth="1"/>
    <col min="118" max="120" width="13.83203125" style="280" customWidth="1"/>
    <col min="121" max="121" width="35.6640625" style="280" customWidth="1"/>
    <col min="122" max="122" width="78.5" style="280" customWidth="1"/>
    <col min="123" max="127" width="21.6640625" style="280" customWidth="1"/>
    <col min="128" max="128" width="28.33203125" style="280" customWidth="1"/>
    <col min="129" max="142" width="25.5" style="280" customWidth="1"/>
    <col min="143" max="144" width="28" style="280" customWidth="1"/>
    <col min="145" max="145" width="31.6640625" style="280" customWidth="1"/>
    <col min="146" max="146" width="23.33203125" style="280" customWidth="1"/>
    <col min="147" max="150" width="19.1640625" style="288" customWidth="1"/>
    <col min="151" max="153" width="23.33203125" style="280" customWidth="1"/>
    <col min="154" max="154" width="34.5" style="280" customWidth="1"/>
    <col min="155" max="155" width="13.6640625" style="280" customWidth="1"/>
    <col min="156" max="156" width="10.6640625" style="280" customWidth="1"/>
    <col min="157" max="157" width="11.1640625" style="280" customWidth="1"/>
    <col min="158" max="159" width="11.83203125" style="280" customWidth="1"/>
    <col min="160" max="160" width="22" style="280" customWidth="1"/>
    <col min="161" max="161" width="13.83203125" style="280" customWidth="1"/>
    <col min="162" max="162" width="17.5" style="280" customWidth="1"/>
    <col min="163" max="163" width="11.83203125" style="280" customWidth="1"/>
    <col min="164" max="164" width="8.6640625" style="280" customWidth="1"/>
    <col min="165" max="165" width="24" style="280" customWidth="1"/>
    <col min="166" max="167" width="13.6640625" style="280" customWidth="1"/>
    <col min="168" max="168" width="14.6640625" style="280" customWidth="1"/>
    <col min="169" max="169" width="24.1640625" style="280" customWidth="1"/>
    <col min="170" max="170" width="21.1640625" style="280" customWidth="1"/>
    <col min="171" max="171" width="23.33203125" style="280" customWidth="1"/>
    <col min="172" max="16384" width="8.6640625" style="288"/>
  </cols>
  <sheetData>
    <row r="1" spans="1:171" s="272" customFormat="1" ht="24.25" customHeight="1" thickBot="1" x14ac:dyDescent="0.25">
      <c r="A1" s="433" t="s">
        <v>561</v>
      </c>
      <c r="B1" s="433"/>
      <c r="C1" s="433"/>
      <c r="D1" s="271" t="s">
        <v>516</v>
      </c>
      <c r="E1" s="434" t="s">
        <v>574</v>
      </c>
      <c r="F1" s="434"/>
      <c r="G1" s="434"/>
      <c r="H1" s="434"/>
      <c r="I1" s="434"/>
      <c r="J1" s="434"/>
      <c r="K1" s="435"/>
      <c r="L1" s="431" t="s">
        <v>98</v>
      </c>
      <c r="M1" s="429"/>
      <c r="N1" s="429"/>
      <c r="O1" s="429"/>
      <c r="P1" s="429"/>
      <c r="Q1" s="429"/>
      <c r="R1" s="429"/>
      <c r="S1" s="429"/>
      <c r="T1" s="429"/>
      <c r="U1" s="430"/>
      <c r="V1" s="426" t="s">
        <v>99</v>
      </c>
      <c r="W1" s="428"/>
      <c r="X1" s="428"/>
      <c r="Y1" s="428"/>
      <c r="Z1" s="428"/>
      <c r="AA1" s="428"/>
      <c r="AB1" s="427"/>
      <c r="AC1" s="431" t="s">
        <v>549</v>
      </c>
      <c r="AD1" s="429"/>
      <c r="AE1" s="429"/>
      <c r="AF1" s="429"/>
      <c r="AG1" s="429"/>
      <c r="AH1" s="429"/>
      <c r="AI1" s="429"/>
      <c r="AJ1" s="429"/>
      <c r="AK1" s="429"/>
      <c r="AL1" s="429"/>
      <c r="AM1" s="429"/>
      <c r="AN1" s="429"/>
      <c r="AO1" s="429"/>
      <c r="AP1" s="443" t="s">
        <v>550</v>
      </c>
      <c r="AQ1" s="443"/>
      <c r="AR1" s="443"/>
      <c r="AS1" s="443"/>
      <c r="AT1" s="443"/>
      <c r="AU1" s="443"/>
      <c r="AV1" s="438"/>
      <c r="AW1" s="411"/>
      <c r="AX1" s="436" t="s">
        <v>230</v>
      </c>
      <c r="AY1" s="437"/>
      <c r="AZ1" s="437"/>
      <c r="BA1" s="437"/>
      <c r="BB1" s="438"/>
      <c r="BC1" s="426" t="s">
        <v>537</v>
      </c>
      <c r="BD1" s="428"/>
      <c r="BE1" s="428"/>
      <c r="BF1" s="428"/>
      <c r="BG1" s="428"/>
      <c r="BH1" s="428"/>
      <c r="BI1" s="428"/>
      <c r="BJ1" s="428"/>
      <c r="BK1" s="428"/>
      <c r="BL1" s="428"/>
      <c r="BM1" s="427"/>
      <c r="BN1" s="436" t="s">
        <v>111</v>
      </c>
      <c r="BO1" s="437"/>
      <c r="BP1" s="437"/>
      <c r="BQ1" s="429"/>
      <c r="BR1" s="429"/>
      <c r="BS1" s="430"/>
      <c r="BT1" s="439" t="s">
        <v>564</v>
      </c>
      <c r="BU1" s="440"/>
      <c r="BV1" s="440"/>
      <c r="BW1" s="440"/>
      <c r="BX1" s="440"/>
      <c r="BY1" s="440"/>
      <c r="BZ1" s="440"/>
      <c r="CA1" s="440"/>
      <c r="CB1" s="440"/>
      <c r="CC1" s="440"/>
      <c r="CD1" s="441"/>
      <c r="CE1" s="431" t="s">
        <v>548</v>
      </c>
      <c r="CF1" s="429"/>
      <c r="CG1" s="429"/>
      <c r="CH1" s="429"/>
      <c r="CI1" s="429"/>
      <c r="CJ1" s="429"/>
      <c r="CK1" s="430"/>
      <c r="CL1" s="428"/>
      <c r="CM1" s="428"/>
      <c r="CN1" s="427"/>
      <c r="CO1" s="431" t="s">
        <v>536</v>
      </c>
      <c r="CP1" s="429"/>
      <c r="CQ1" s="429"/>
      <c r="CR1" s="429"/>
      <c r="CS1" s="430"/>
      <c r="CT1" s="442" t="s">
        <v>527</v>
      </c>
      <c r="CU1" s="434"/>
      <c r="CV1" s="434"/>
      <c r="CW1" s="434"/>
      <c r="CX1" s="435"/>
      <c r="CY1" s="429"/>
      <c r="CZ1" s="429"/>
      <c r="DA1" s="429"/>
      <c r="DB1" s="429"/>
      <c r="DC1" s="429"/>
      <c r="DD1" s="429"/>
      <c r="DE1" s="429"/>
      <c r="DF1" s="429"/>
      <c r="DG1" s="429"/>
      <c r="DH1" s="429"/>
      <c r="DI1" s="429"/>
      <c r="DJ1" s="429"/>
      <c r="DK1" s="429"/>
      <c r="DL1" s="429"/>
      <c r="DM1" s="429"/>
      <c r="DN1" s="429"/>
      <c r="DO1" s="429"/>
      <c r="DP1" s="429"/>
      <c r="DQ1" s="430"/>
      <c r="DR1" s="428"/>
      <c r="DS1" s="428"/>
      <c r="DT1" s="428"/>
      <c r="DU1" s="428"/>
      <c r="DV1" s="428"/>
      <c r="DW1" s="428"/>
      <c r="DX1" s="428"/>
      <c r="DY1" s="428"/>
      <c r="DZ1" s="428"/>
      <c r="EA1" s="428"/>
      <c r="EB1" s="428"/>
      <c r="EC1" s="428"/>
      <c r="ED1" s="428"/>
      <c r="EE1" s="428"/>
      <c r="EF1" s="428"/>
      <c r="EG1" s="428"/>
      <c r="EH1" s="428"/>
      <c r="EI1" s="428"/>
      <c r="EJ1" s="428"/>
      <c r="EK1" s="428"/>
      <c r="EL1" s="428"/>
      <c r="EM1" s="428"/>
      <c r="EN1" s="428"/>
      <c r="EO1" s="428"/>
      <c r="EP1" s="432"/>
      <c r="EQ1" s="432"/>
      <c r="ER1" s="432"/>
      <c r="ES1" s="432"/>
      <c r="ET1" s="432"/>
      <c r="EU1" s="428"/>
      <c r="EV1" s="428"/>
      <c r="EW1" s="428"/>
      <c r="EX1" s="428"/>
      <c r="EY1" s="428"/>
      <c r="EZ1" s="428"/>
      <c r="FA1" s="428"/>
      <c r="FB1" s="428"/>
      <c r="FC1" s="428"/>
      <c r="FD1" s="428"/>
      <c r="FE1" s="428"/>
      <c r="FF1" s="428"/>
      <c r="FG1" s="428"/>
      <c r="FH1" s="428"/>
      <c r="FI1" s="427"/>
      <c r="FJ1" s="429"/>
      <c r="FK1" s="429"/>
      <c r="FL1" s="429"/>
      <c r="FM1" s="430"/>
      <c r="FN1" s="426" t="s">
        <v>234</v>
      </c>
      <c r="FO1" s="427"/>
    </row>
    <row r="2" spans="1:171" s="280" customFormat="1" ht="87" customHeight="1" thickBot="1" x14ac:dyDescent="0.25">
      <c r="A2" s="273" t="s">
        <v>1940</v>
      </c>
      <c r="B2" s="273" t="s">
        <v>1078</v>
      </c>
      <c r="C2" s="274" t="s">
        <v>56</v>
      </c>
      <c r="D2" s="274" t="s">
        <v>345</v>
      </c>
      <c r="E2" s="368" t="s">
        <v>2721</v>
      </c>
      <c r="F2" s="274" t="s">
        <v>37</v>
      </c>
      <c r="G2" s="274" t="s">
        <v>19</v>
      </c>
      <c r="H2" s="274" t="s">
        <v>326</v>
      </c>
      <c r="I2" s="369" t="s">
        <v>2744</v>
      </c>
      <c r="J2" s="274" t="s">
        <v>78</v>
      </c>
      <c r="K2" s="275" t="s">
        <v>290</v>
      </c>
      <c r="L2" s="276" t="s">
        <v>105</v>
      </c>
      <c r="M2" s="276" t="s">
        <v>119</v>
      </c>
      <c r="N2" s="276" t="s">
        <v>1766</v>
      </c>
      <c r="O2" s="276" t="s">
        <v>1767</v>
      </c>
      <c r="P2" s="276" t="s">
        <v>1770</v>
      </c>
      <c r="Q2" s="276" t="s">
        <v>1773</v>
      </c>
      <c r="R2" s="276" t="s">
        <v>97</v>
      </c>
      <c r="S2" s="276" t="s">
        <v>101</v>
      </c>
      <c r="T2" s="276" t="s">
        <v>1759</v>
      </c>
      <c r="U2" s="274" t="s">
        <v>291</v>
      </c>
      <c r="V2" s="276" t="s">
        <v>528</v>
      </c>
      <c r="W2" s="276" t="s">
        <v>529</v>
      </c>
      <c r="X2" s="276" t="s">
        <v>530</v>
      </c>
      <c r="Y2" s="276" t="s">
        <v>531</v>
      </c>
      <c r="Z2" s="276" t="s">
        <v>952</v>
      </c>
      <c r="AA2" s="276" t="s">
        <v>327</v>
      </c>
      <c r="AB2" s="274" t="s">
        <v>292</v>
      </c>
      <c r="AC2" s="276" t="s">
        <v>1737</v>
      </c>
      <c r="AD2" s="276" t="s">
        <v>1738</v>
      </c>
      <c r="AE2" s="276" t="s">
        <v>1741</v>
      </c>
      <c r="AF2" s="276" t="s">
        <v>367</v>
      </c>
      <c r="AG2" s="276" t="s">
        <v>368</v>
      </c>
      <c r="AH2" s="276" t="s">
        <v>121</v>
      </c>
      <c r="AI2" s="276" t="s">
        <v>122</v>
      </c>
      <c r="AJ2" s="276" t="s">
        <v>1746</v>
      </c>
      <c r="AK2" s="276" t="s">
        <v>1747</v>
      </c>
      <c r="AL2" s="274" t="s">
        <v>1408</v>
      </c>
      <c r="AM2" s="276" t="s">
        <v>128</v>
      </c>
      <c r="AN2" s="276" t="s">
        <v>129</v>
      </c>
      <c r="AO2" s="276" t="s">
        <v>240</v>
      </c>
      <c r="AP2" s="277" t="s">
        <v>293</v>
      </c>
      <c r="AQ2" s="13" t="s">
        <v>2731</v>
      </c>
      <c r="AR2" s="13" t="s">
        <v>2815</v>
      </c>
      <c r="AS2" s="368" t="s">
        <v>0</v>
      </c>
      <c r="AT2" s="368" t="s">
        <v>2935</v>
      </c>
      <c r="AU2" s="274" t="s">
        <v>9</v>
      </c>
      <c r="AV2" s="277" t="s">
        <v>294</v>
      </c>
      <c r="AW2" s="277" t="s">
        <v>295</v>
      </c>
      <c r="AX2" s="276" t="s">
        <v>202</v>
      </c>
      <c r="AY2" s="276" t="s">
        <v>203</v>
      </c>
      <c r="AZ2" s="276" t="s">
        <v>1403</v>
      </c>
      <c r="BA2" s="276" t="s">
        <v>1404</v>
      </c>
      <c r="BB2" s="275" t="s">
        <v>296</v>
      </c>
      <c r="BC2" s="276" t="s">
        <v>204</v>
      </c>
      <c r="BD2" s="276" t="s">
        <v>205</v>
      </c>
      <c r="BE2" s="276" t="s">
        <v>206</v>
      </c>
      <c r="BF2" s="276" t="s">
        <v>207</v>
      </c>
      <c r="BG2" s="276" t="s">
        <v>134</v>
      </c>
      <c r="BH2" s="276" t="s">
        <v>136</v>
      </c>
      <c r="BI2" s="276" t="s">
        <v>135</v>
      </c>
      <c r="BJ2" s="276" t="s">
        <v>137</v>
      </c>
      <c r="BK2" s="276" t="s">
        <v>249</v>
      </c>
      <c r="BL2" s="276" t="s">
        <v>1673</v>
      </c>
      <c r="BM2" s="277" t="s">
        <v>297</v>
      </c>
      <c r="BN2" s="13" t="s">
        <v>3109</v>
      </c>
      <c r="BO2" s="13" t="s">
        <v>3110</v>
      </c>
      <c r="BP2" s="275" t="s">
        <v>298</v>
      </c>
      <c r="BQ2" s="276" t="s">
        <v>1425</v>
      </c>
      <c r="BR2" s="276" t="s">
        <v>1426</v>
      </c>
      <c r="BS2" s="277" t="s">
        <v>545</v>
      </c>
      <c r="BT2" s="276" t="s">
        <v>152</v>
      </c>
      <c r="BU2" s="276" t="s">
        <v>153</v>
      </c>
      <c r="BV2" s="276" t="s">
        <v>376</v>
      </c>
      <c r="BW2" s="276" t="s">
        <v>378</v>
      </c>
      <c r="BX2" s="278" t="s">
        <v>918</v>
      </c>
      <c r="BY2" s="276" t="s">
        <v>161</v>
      </c>
      <c r="BZ2" s="276" t="s">
        <v>162</v>
      </c>
      <c r="CA2" s="276" t="s">
        <v>307</v>
      </c>
      <c r="CB2" s="276" t="s">
        <v>179</v>
      </c>
      <c r="CC2" s="276" t="s">
        <v>159</v>
      </c>
      <c r="CD2" s="274" t="s">
        <v>547</v>
      </c>
      <c r="CE2" s="276" t="s">
        <v>218</v>
      </c>
      <c r="CF2" s="276" t="s">
        <v>219</v>
      </c>
      <c r="CG2" s="276" t="s">
        <v>220</v>
      </c>
      <c r="CH2" s="276" t="s">
        <v>221</v>
      </c>
      <c r="CI2" s="276" t="s">
        <v>555</v>
      </c>
      <c r="CJ2" s="276" t="s">
        <v>556</v>
      </c>
      <c r="CK2" s="277" t="s">
        <v>546</v>
      </c>
      <c r="CL2" s="276" t="s">
        <v>222</v>
      </c>
      <c r="CM2" s="276" t="s">
        <v>223</v>
      </c>
      <c r="CN2" s="277" t="s">
        <v>299</v>
      </c>
      <c r="CO2" s="276" t="s">
        <v>1782</v>
      </c>
      <c r="CP2" s="276" t="s">
        <v>227</v>
      </c>
      <c r="CQ2" s="276" t="s">
        <v>226</v>
      </c>
      <c r="CR2" s="276" t="s">
        <v>187</v>
      </c>
      <c r="CS2" s="275" t="s">
        <v>300</v>
      </c>
      <c r="CT2" s="276" t="s">
        <v>164</v>
      </c>
      <c r="CU2" s="275" t="s">
        <v>301</v>
      </c>
      <c r="CV2" s="276" t="s">
        <v>1395</v>
      </c>
      <c r="CW2" s="276" t="s">
        <v>1399</v>
      </c>
      <c r="CX2" s="275" t="s">
        <v>302</v>
      </c>
      <c r="CY2" s="276" t="s">
        <v>939</v>
      </c>
      <c r="CZ2" s="276" t="s">
        <v>940</v>
      </c>
      <c r="DA2" s="276" t="s">
        <v>1785</v>
      </c>
      <c r="DB2" s="276" t="s">
        <v>1153</v>
      </c>
      <c r="DC2" s="274" t="s">
        <v>1788</v>
      </c>
      <c r="DD2" s="276" t="s">
        <v>1789</v>
      </c>
      <c r="DE2" s="274" t="s">
        <v>237</v>
      </c>
      <c r="DF2" s="276" t="s">
        <v>172</v>
      </c>
      <c r="DG2" s="274" t="s">
        <v>238</v>
      </c>
      <c r="DH2" s="276" t="s">
        <v>173</v>
      </c>
      <c r="DI2" s="274" t="s">
        <v>239</v>
      </c>
      <c r="DJ2" s="276" t="s">
        <v>174</v>
      </c>
      <c r="DK2" s="274" t="s">
        <v>1795</v>
      </c>
      <c r="DL2" s="274" t="s">
        <v>594</v>
      </c>
      <c r="DM2" s="274" t="s">
        <v>595</v>
      </c>
      <c r="DN2" s="274" t="s">
        <v>919</v>
      </c>
      <c r="DO2" s="274" t="s">
        <v>920</v>
      </c>
      <c r="DP2" s="274" t="s">
        <v>921</v>
      </c>
      <c r="DQ2" s="277" t="s">
        <v>303</v>
      </c>
      <c r="DR2" s="274" t="s">
        <v>41</v>
      </c>
      <c r="DS2" s="295" t="s">
        <v>2122</v>
      </c>
      <c r="DT2" s="372" t="s">
        <v>2</v>
      </c>
      <c r="DU2" s="415" t="s">
        <v>996</v>
      </c>
      <c r="DV2" s="373" t="s">
        <v>2724</v>
      </c>
      <c r="DW2" s="375" t="s">
        <v>1383</v>
      </c>
      <c r="DX2" s="370" t="s">
        <v>2996</v>
      </c>
      <c r="DY2" s="407" t="s">
        <v>2997</v>
      </c>
      <c r="DZ2" s="370" t="s">
        <v>2998</v>
      </c>
      <c r="EA2" s="370" t="s">
        <v>3002</v>
      </c>
      <c r="EB2" s="407" t="s">
        <v>3003</v>
      </c>
      <c r="EC2" s="370" t="s">
        <v>3004</v>
      </c>
      <c r="ED2" s="407" t="s">
        <v>3005</v>
      </c>
      <c r="EE2" s="370" t="s">
        <v>3010</v>
      </c>
      <c r="EF2" s="407" t="s">
        <v>3012</v>
      </c>
      <c r="EG2" s="370" t="s">
        <v>3013</v>
      </c>
      <c r="EH2" s="407" t="s">
        <v>3014</v>
      </c>
      <c r="EI2" s="370" t="s">
        <v>3015</v>
      </c>
      <c r="EJ2" s="407" t="s">
        <v>3016</v>
      </c>
      <c r="EK2" s="370" t="s">
        <v>1485</v>
      </c>
      <c r="EL2" s="416" t="s">
        <v>3116</v>
      </c>
      <c r="EM2" s="372" t="s">
        <v>1393</v>
      </c>
      <c r="EN2" s="416" t="s">
        <v>3112</v>
      </c>
      <c r="EO2" s="279" t="s">
        <v>1392</v>
      </c>
      <c r="EP2" s="372" t="s">
        <v>1394</v>
      </c>
      <c r="EQ2" s="373" t="s">
        <v>2726</v>
      </c>
      <c r="ER2" s="370" t="s">
        <v>2758</v>
      </c>
      <c r="ES2" s="370" t="s">
        <v>3022</v>
      </c>
      <c r="ET2" s="370" t="s">
        <v>2759</v>
      </c>
      <c r="EU2" s="370" t="s">
        <v>2760</v>
      </c>
      <c r="EV2" s="409" t="s">
        <v>3023</v>
      </c>
      <c r="EW2" s="370" t="s">
        <v>2761</v>
      </c>
      <c r="EX2" s="274" t="s">
        <v>92</v>
      </c>
      <c r="EY2" s="294" t="s">
        <v>2032</v>
      </c>
      <c r="EZ2" s="276" t="s">
        <v>1798</v>
      </c>
      <c r="FA2" s="276" t="s">
        <v>175</v>
      </c>
      <c r="FB2" s="276" t="s">
        <v>110</v>
      </c>
      <c r="FC2" s="276" t="s">
        <v>176</v>
      </c>
      <c r="FD2" s="276" t="s">
        <v>1801</v>
      </c>
      <c r="FE2" s="276" t="s">
        <v>228</v>
      </c>
      <c r="FF2" s="276" t="s">
        <v>1246</v>
      </c>
      <c r="FG2" s="274" t="s">
        <v>35</v>
      </c>
      <c r="FH2" s="274" t="s">
        <v>36</v>
      </c>
      <c r="FI2" s="277" t="s">
        <v>304</v>
      </c>
      <c r="FJ2" s="276" t="s">
        <v>544</v>
      </c>
      <c r="FK2" s="276" t="s">
        <v>180</v>
      </c>
      <c r="FL2" s="276" t="s">
        <v>538</v>
      </c>
      <c r="FM2" s="277" t="s">
        <v>543</v>
      </c>
      <c r="FN2" s="274" t="s">
        <v>183</v>
      </c>
      <c r="FO2" s="277" t="s">
        <v>305</v>
      </c>
    </row>
    <row r="3" spans="1:171" s="380" customFormat="1" ht="18.5" customHeight="1" x14ac:dyDescent="0.2">
      <c r="A3" s="315" t="s">
        <v>2980</v>
      </c>
      <c r="B3" s="403"/>
      <c r="C3" s="374" t="s">
        <v>2730</v>
      </c>
      <c r="D3" s="367"/>
      <c r="E3" s="404" t="s">
        <v>2730</v>
      </c>
      <c r="F3" s="404" t="s">
        <v>2730</v>
      </c>
      <c r="G3" s="404" t="s">
        <v>2730</v>
      </c>
      <c r="H3" s="404" t="s">
        <v>2730</v>
      </c>
      <c r="I3" s="404" t="s">
        <v>2730</v>
      </c>
      <c r="J3" s="367"/>
      <c r="K3" s="367"/>
      <c r="L3" s="367"/>
      <c r="M3" s="405" t="s">
        <v>2730</v>
      </c>
      <c r="N3" s="405" t="s">
        <v>2730</v>
      </c>
      <c r="O3" s="367"/>
      <c r="P3" s="405" t="s">
        <v>2730</v>
      </c>
      <c r="Q3" s="367"/>
      <c r="R3" s="374" t="s">
        <v>2730</v>
      </c>
      <c r="S3" s="315" t="s">
        <v>2980</v>
      </c>
      <c r="T3" s="374" t="s">
        <v>2730</v>
      </c>
      <c r="U3" s="367"/>
      <c r="V3" s="374" t="s">
        <v>2730</v>
      </c>
      <c r="W3" s="374" t="s">
        <v>2730</v>
      </c>
      <c r="X3" s="374" t="s">
        <v>2730</v>
      </c>
      <c r="Y3" s="374" t="s">
        <v>2730</v>
      </c>
      <c r="Z3" s="374" t="s">
        <v>2730</v>
      </c>
      <c r="AA3" s="367"/>
      <c r="AB3" s="367"/>
      <c r="AC3" s="374" t="s">
        <v>2730</v>
      </c>
      <c r="AD3" s="315" t="s">
        <v>2980</v>
      </c>
      <c r="AE3" s="374" t="s">
        <v>2730</v>
      </c>
      <c r="AF3" s="374" t="s">
        <v>2730</v>
      </c>
      <c r="AG3" s="315" t="s">
        <v>2980</v>
      </c>
      <c r="AH3" s="374" t="s">
        <v>2730</v>
      </c>
      <c r="AI3" s="315" t="s">
        <v>2980</v>
      </c>
      <c r="AJ3" s="374" t="s">
        <v>2730</v>
      </c>
      <c r="AK3" s="315" t="s">
        <v>2980</v>
      </c>
      <c r="AL3" s="374" t="s">
        <v>2730</v>
      </c>
      <c r="AM3" s="374" t="s">
        <v>2730</v>
      </c>
      <c r="AN3" s="315" t="s">
        <v>2980</v>
      </c>
      <c r="AO3" s="367"/>
      <c r="AP3" s="367"/>
      <c r="AQ3" s="374" t="s">
        <v>2730</v>
      </c>
      <c r="AR3" s="315" t="s">
        <v>2980</v>
      </c>
      <c r="AS3" s="367"/>
      <c r="AT3" s="374" t="s">
        <v>2730</v>
      </c>
      <c r="AU3" s="374" t="s">
        <v>2730</v>
      </c>
      <c r="AV3" s="367"/>
      <c r="AW3" s="367"/>
      <c r="AX3" s="374" t="s">
        <v>2730</v>
      </c>
      <c r="AY3" s="315" t="s">
        <v>2980</v>
      </c>
      <c r="AZ3" s="374" t="s">
        <v>2730</v>
      </c>
      <c r="BA3" s="315" t="s">
        <v>2980</v>
      </c>
      <c r="BB3" s="367"/>
      <c r="BC3" s="374" t="s">
        <v>2730</v>
      </c>
      <c r="BD3" s="315" t="s">
        <v>2980</v>
      </c>
      <c r="BE3" s="374" t="s">
        <v>2730</v>
      </c>
      <c r="BF3" s="315" t="s">
        <v>2980</v>
      </c>
      <c r="BG3" s="374" t="s">
        <v>2730</v>
      </c>
      <c r="BH3" s="315" t="s">
        <v>2980</v>
      </c>
      <c r="BI3" s="374" t="s">
        <v>2730</v>
      </c>
      <c r="BJ3" s="315" t="s">
        <v>2980</v>
      </c>
      <c r="BK3" s="374" t="s">
        <v>2730</v>
      </c>
      <c r="BL3" s="374" t="s">
        <v>2730</v>
      </c>
      <c r="BM3" s="367"/>
      <c r="BN3" s="374" t="s">
        <v>2730</v>
      </c>
      <c r="BO3" s="315" t="s">
        <v>2980</v>
      </c>
      <c r="BP3" s="367"/>
      <c r="BQ3" s="315" t="s">
        <v>2980</v>
      </c>
      <c r="BR3" s="315" t="s">
        <v>2980</v>
      </c>
      <c r="BS3" s="367"/>
      <c r="BT3" s="374" t="s">
        <v>2730</v>
      </c>
      <c r="BU3" s="315" t="s">
        <v>2980</v>
      </c>
      <c r="BV3" s="374" t="s">
        <v>2730</v>
      </c>
      <c r="BW3" s="315" t="s">
        <v>2980</v>
      </c>
      <c r="BX3" s="374" t="s">
        <v>2730</v>
      </c>
      <c r="BY3" s="374" t="s">
        <v>2730</v>
      </c>
      <c r="BZ3" s="315" t="s">
        <v>2980</v>
      </c>
      <c r="CA3" s="374" t="s">
        <v>2730</v>
      </c>
      <c r="CB3" s="315" t="s">
        <v>2980</v>
      </c>
      <c r="CC3" s="367"/>
      <c r="CD3" s="367"/>
      <c r="CE3" s="374" t="s">
        <v>2730</v>
      </c>
      <c r="CF3" s="367"/>
      <c r="CG3" s="374" t="s">
        <v>2730</v>
      </c>
      <c r="CH3" s="367"/>
      <c r="CI3" s="367"/>
      <c r="CJ3" s="367"/>
      <c r="CK3" s="367"/>
      <c r="CL3" s="367"/>
      <c r="CM3" s="367"/>
      <c r="CN3" s="367"/>
      <c r="CO3" s="367"/>
      <c r="CP3" s="374" t="s">
        <v>2730</v>
      </c>
      <c r="CQ3" s="315" t="s">
        <v>2980</v>
      </c>
      <c r="CR3" s="367"/>
      <c r="CS3" s="367"/>
      <c r="CT3" s="374" t="s">
        <v>2730</v>
      </c>
      <c r="CU3" s="367"/>
      <c r="CV3" s="367"/>
      <c r="CW3" s="367"/>
      <c r="CX3" s="367"/>
      <c r="CY3" s="367"/>
      <c r="CZ3" s="367"/>
      <c r="DA3" s="374" t="s">
        <v>2730</v>
      </c>
      <c r="DB3" s="367"/>
      <c r="DC3" s="374" t="s">
        <v>2730</v>
      </c>
      <c r="DD3" s="367"/>
      <c r="DE3" s="374" t="s">
        <v>2730</v>
      </c>
      <c r="DF3" s="367"/>
      <c r="DG3" s="374" t="s">
        <v>2730</v>
      </c>
      <c r="DH3" s="367"/>
      <c r="DI3" s="374" t="s">
        <v>2730</v>
      </c>
      <c r="DJ3" s="367"/>
      <c r="DK3" s="367"/>
      <c r="DL3" s="374" t="s">
        <v>2730</v>
      </c>
      <c r="DM3" s="374" t="s">
        <v>2730</v>
      </c>
      <c r="DN3" s="367"/>
      <c r="DO3" s="367"/>
      <c r="DQ3" s="367"/>
      <c r="DR3" s="374" t="s">
        <v>2730</v>
      </c>
      <c r="DS3" s="374" t="s">
        <v>2730</v>
      </c>
      <c r="DT3" s="374" t="s">
        <v>2730</v>
      </c>
      <c r="DU3" s="374" t="s">
        <v>2730</v>
      </c>
      <c r="DV3" s="374" t="s">
        <v>2730</v>
      </c>
      <c r="DW3" s="374" t="s">
        <v>2730</v>
      </c>
      <c r="DX3" s="374" t="s">
        <v>2730</v>
      </c>
      <c r="DY3" s="374" t="s">
        <v>2730</v>
      </c>
      <c r="DZ3" s="374" t="s">
        <v>2730</v>
      </c>
      <c r="EA3" s="374" t="s">
        <v>2730</v>
      </c>
      <c r="EB3" s="374" t="s">
        <v>2730</v>
      </c>
      <c r="EC3" s="374" t="s">
        <v>2730</v>
      </c>
      <c r="ED3" s="374" t="s">
        <v>2730</v>
      </c>
      <c r="EE3" s="374" t="s">
        <v>2730</v>
      </c>
      <c r="EF3" s="374" t="s">
        <v>2730</v>
      </c>
      <c r="EG3" s="374" t="s">
        <v>2730</v>
      </c>
      <c r="EH3" s="374" t="s">
        <v>2730</v>
      </c>
      <c r="EI3" s="374" t="s">
        <v>2730</v>
      </c>
      <c r="EJ3" s="374" t="s">
        <v>2730</v>
      </c>
      <c r="EK3" s="374" t="s">
        <v>2730</v>
      </c>
      <c r="EL3" s="374" t="s">
        <v>2730</v>
      </c>
      <c r="EM3" s="374" t="s">
        <v>2730</v>
      </c>
      <c r="EN3" s="374" t="s">
        <v>2730</v>
      </c>
      <c r="EO3" s="374" t="s">
        <v>2730</v>
      </c>
      <c r="EP3" s="374" t="s">
        <v>2730</v>
      </c>
      <c r="EQ3" s="374" t="s">
        <v>2730</v>
      </c>
      <c r="ER3" s="315" t="s">
        <v>2980</v>
      </c>
      <c r="ES3" s="315" t="s">
        <v>2980</v>
      </c>
      <c r="ET3" s="374" t="s">
        <v>2730</v>
      </c>
      <c r="EU3" s="315" t="s">
        <v>2980</v>
      </c>
      <c r="EV3" s="315" t="s">
        <v>2980</v>
      </c>
      <c r="EW3" s="374" t="s">
        <v>2730</v>
      </c>
      <c r="EX3" s="367"/>
      <c r="EY3" s="406"/>
      <c r="EZ3" s="374" t="s">
        <v>2730</v>
      </c>
      <c r="FA3" s="374" t="s">
        <v>2730</v>
      </c>
      <c r="FB3" s="374" t="s">
        <v>2730</v>
      </c>
      <c r="FC3" s="315" t="s">
        <v>2980</v>
      </c>
      <c r="FD3" s="367"/>
      <c r="FE3" s="367"/>
      <c r="FF3" s="367"/>
      <c r="FI3" s="367"/>
      <c r="FJ3" s="367"/>
      <c r="FK3" s="367"/>
      <c r="FL3" s="367"/>
      <c r="FM3" s="367"/>
      <c r="FN3" s="377" t="s">
        <v>2980</v>
      </c>
      <c r="FO3" s="367"/>
    </row>
    <row r="4" spans="1:171" s="380" customFormat="1" ht="38.75" customHeight="1" x14ac:dyDescent="0.2">
      <c r="A4" s="403" t="s">
        <v>1941</v>
      </c>
      <c r="B4" s="403" t="s">
        <v>1088</v>
      </c>
      <c r="C4" s="367" t="s">
        <v>1089</v>
      </c>
      <c r="D4" s="367" t="s">
        <v>1090</v>
      </c>
      <c r="E4" s="367" t="s">
        <v>2722</v>
      </c>
      <c r="F4" s="367" t="s">
        <v>1091</v>
      </c>
      <c r="G4" s="367" t="s">
        <v>1092</v>
      </c>
      <c r="H4" s="367" t="s">
        <v>1093</v>
      </c>
      <c r="I4" s="367" t="s">
        <v>2723</v>
      </c>
      <c r="J4" s="367" t="s">
        <v>1094</v>
      </c>
      <c r="K4" s="367" t="s">
        <v>1095</v>
      </c>
      <c r="L4" s="367" t="s">
        <v>1096</v>
      </c>
      <c r="M4" s="367" t="s">
        <v>1097</v>
      </c>
      <c r="N4" s="367" t="s">
        <v>1768</v>
      </c>
      <c r="O4" s="367" t="s">
        <v>1769</v>
      </c>
      <c r="P4" s="367" t="s">
        <v>1771</v>
      </c>
      <c r="Q4" s="367" t="s">
        <v>1772</v>
      </c>
      <c r="R4" s="367" t="s">
        <v>1098</v>
      </c>
      <c r="S4" s="367" t="s">
        <v>1690</v>
      </c>
      <c r="T4" s="367" t="s">
        <v>1760</v>
      </c>
      <c r="U4" s="367" t="s">
        <v>1099</v>
      </c>
      <c r="V4" s="367" t="s">
        <v>1100</v>
      </c>
      <c r="W4" s="367" t="s">
        <v>1101</v>
      </c>
      <c r="X4" s="367" t="s">
        <v>1102</v>
      </c>
      <c r="Y4" s="367" t="s">
        <v>1103</v>
      </c>
      <c r="Z4" s="367" t="s">
        <v>1104</v>
      </c>
      <c r="AA4" s="367" t="s">
        <v>1691</v>
      </c>
      <c r="AB4" s="367" t="s">
        <v>1105</v>
      </c>
      <c r="AC4" s="367" t="s">
        <v>1743</v>
      </c>
      <c r="AD4" s="367" t="s">
        <v>1744</v>
      </c>
      <c r="AE4" s="367" t="s">
        <v>1742</v>
      </c>
      <c r="AF4" s="367" t="s">
        <v>1106</v>
      </c>
      <c r="AG4" s="367" t="s">
        <v>1692</v>
      </c>
      <c r="AH4" s="367" t="s">
        <v>1107</v>
      </c>
      <c r="AI4" s="367" t="s">
        <v>1693</v>
      </c>
      <c r="AJ4" s="367" t="s">
        <v>1108</v>
      </c>
      <c r="AK4" s="367" t="s">
        <v>1695</v>
      </c>
      <c r="AL4" s="367" t="s">
        <v>1694</v>
      </c>
      <c r="AM4" s="367" t="s">
        <v>1109</v>
      </c>
      <c r="AN4" s="367" t="s">
        <v>1696</v>
      </c>
      <c r="AO4" s="367" t="s">
        <v>1127</v>
      </c>
      <c r="AP4" s="367" t="s">
        <v>1110</v>
      </c>
      <c r="AQ4" s="367" t="s">
        <v>1750</v>
      </c>
      <c r="AR4" s="367" t="s">
        <v>1697</v>
      </c>
      <c r="AS4" s="412" t="s">
        <v>1112</v>
      </c>
      <c r="AT4" s="412" t="s">
        <v>2936</v>
      </c>
      <c r="AU4" s="367" t="s">
        <v>1113</v>
      </c>
      <c r="AV4" s="367" t="s">
        <v>1114</v>
      </c>
      <c r="AW4" s="367" t="s">
        <v>1116</v>
      </c>
      <c r="AX4" s="367" t="s">
        <v>1117</v>
      </c>
      <c r="AY4" s="367" t="s">
        <v>1698</v>
      </c>
      <c r="AZ4" s="367" t="s">
        <v>1688</v>
      </c>
      <c r="BA4" s="367" t="s">
        <v>1689</v>
      </c>
      <c r="BB4" s="367" t="s">
        <v>1118</v>
      </c>
      <c r="BC4" s="367" t="s">
        <v>1119</v>
      </c>
      <c r="BD4" s="367" t="s">
        <v>1699</v>
      </c>
      <c r="BE4" s="367" t="s">
        <v>1120</v>
      </c>
      <c r="BF4" s="367" t="s">
        <v>1700</v>
      </c>
      <c r="BG4" s="367" t="s">
        <v>1121</v>
      </c>
      <c r="BH4" s="367" t="s">
        <v>1701</v>
      </c>
      <c r="BI4" s="367" t="s">
        <v>1122</v>
      </c>
      <c r="BJ4" s="367" t="s">
        <v>1702</v>
      </c>
      <c r="BK4" s="367" t="s">
        <v>1123</v>
      </c>
      <c r="BL4" s="367" t="s">
        <v>1734</v>
      </c>
      <c r="BM4" s="367" t="s">
        <v>1124</v>
      </c>
      <c r="BN4" s="367" t="s">
        <v>1125</v>
      </c>
      <c r="BO4" s="367" t="s">
        <v>1703</v>
      </c>
      <c r="BP4" s="367" t="s">
        <v>1126</v>
      </c>
      <c r="BQ4" s="367" t="s">
        <v>1704</v>
      </c>
      <c r="BR4" s="367" t="s">
        <v>1705</v>
      </c>
      <c r="BS4" s="367" t="s">
        <v>1128</v>
      </c>
      <c r="BT4" s="367" t="s">
        <v>1129</v>
      </c>
      <c r="BU4" s="367" t="s">
        <v>1706</v>
      </c>
      <c r="BV4" s="367" t="s">
        <v>1130</v>
      </c>
      <c r="BW4" s="367" t="s">
        <v>1707</v>
      </c>
      <c r="BX4" s="413" t="s">
        <v>1131</v>
      </c>
      <c r="BY4" s="367" t="s">
        <v>1132</v>
      </c>
      <c r="BZ4" s="367" t="s">
        <v>1708</v>
      </c>
      <c r="CA4" s="367" t="s">
        <v>1133</v>
      </c>
      <c r="CB4" s="367" t="s">
        <v>1709</v>
      </c>
      <c r="CC4" s="367" t="s">
        <v>1134</v>
      </c>
      <c r="CD4" s="367" t="s">
        <v>1135</v>
      </c>
      <c r="CE4" s="367" t="s">
        <v>1136</v>
      </c>
      <c r="CF4" s="367" t="s">
        <v>1710</v>
      </c>
      <c r="CG4" s="367" t="s">
        <v>1137</v>
      </c>
      <c r="CH4" s="367" t="s">
        <v>1711</v>
      </c>
      <c r="CI4" s="367" t="s">
        <v>1138</v>
      </c>
      <c r="CJ4" s="367" t="s">
        <v>1712</v>
      </c>
      <c r="CK4" s="367" t="s">
        <v>1139</v>
      </c>
      <c r="CL4" s="367" t="s">
        <v>1140</v>
      </c>
      <c r="CM4" s="367" t="s">
        <v>1141</v>
      </c>
      <c r="CN4" s="367" t="s">
        <v>1142</v>
      </c>
      <c r="CO4" s="367" t="s">
        <v>1143</v>
      </c>
      <c r="CP4" s="367" t="s">
        <v>1144</v>
      </c>
      <c r="CQ4" s="367" t="s">
        <v>1145</v>
      </c>
      <c r="CR4" s="367" t="s">
        <v>1146</v>
      </c>
      <c r="CS4" s="367" t="s">
        <v>1147</v>
      </c>
      <c r="CT4" s="367" t="s">
        <v>1148</v>
      </c>
      <c r="CU4" s="367" t="s">
        <v>1149</v>
      </c>
      <c r="CV4" s="367" t="s">
        <v>1713</v>
      </c>
      <c r="CW4" s="367" t="s">
        <v>1714</v>
      </c>
      <c r="CX4" s="367" t="s">
        <v>1150</v>
      </c>
      <c r="CY4" s="367" t="s">
        <v>1151</v>
      </c>
      <c r="CZ4" s="367" t="s">
        <v>1715</v>
      </c>
      <c r="DA4" s="367" t="s">
        <v>1152</v>
      </c>
      <c r="DB4" s="367" t="s">
        <v>1716</v>
      </c>
      <c r="DC4" s="367" t="s">
        <v>1793</v>
      </c>
      <c r="DD4" s="367" t="s">
        <v>1794</v>
      </c>
      <c r="DE4" s="367" t="s">
        <v>1154</v>
      </c>
      <c r="DF4" s="367" t="s">
        <v>1717</v>
      </c>
      <c r="DG4" s="367" t="s">
        <v>1155</v>
      </c>
      <c r="DH4" s="367" t="s">
        <v>1718</v>
      </c>
      <c r="DI4" s="367" t="s">
        <v>1156</v>
      </c>
      <c r="DJ4" s="367" t="s">
        <v>1719</v>
      </c>
      <c r="DK4" s="367" t="s">
        <v>1157</v>
      </c>
      <c r="DL4" s="367" t="s">
        <v>1158</v>
      </c>
      <c r="DM4" s="367" t="s">
        <v>1159</v>
      </c>
      <c r="DN4" s="367" t="s">
        <v>1160</v>
      </c>
      <c r="DO4" s="367" t="s">
        <v>1161</v>
      </c>
      <c r="DP4" s="367" t="s">
        <v>1162</v>
      </c>
      <c r="DQ4" s="367" t="s">
        <v>1163</v>
      </c>
      <c r="DR4" s="367" t="s">
        <v>1164</v>
      </c>
      <c r="DS4" s="367" t="s">
        <v>1720</v>
      </c>
      <c r="DT4" s="367" t="s">
        <v>1721</v>
      </c>
      <c r="DU4" s="367" t="s">
        <v>3088</v>
      </c>
      <c r="DV4" s="367" t="s">
        <v>1722</v>
      </c>
      <c r="DW4" s="367" t="s">
        <v>1723</v>
      </c>
      <c r="DX4" s="367" t="s">
        <v>2999</v>
      </c>
      <c r="DY4" s="367" t="s">
        <v>3000</v>
      </c>
      <c r="DZ4" s="367" t="s">
        <v>3001</v>
      </c>
      <c r="EA4" s="367" t="s">
        <v>3006</v>
      </c>
      <c r="EB4" s="367" t="s">
        <v>3007</v>
      </c>
      <c r="EC4" s="367" t="s">
        <v>3008</v>
      </c>
      <c r="ED4" s="367" t="s">
        <v>3009</v>
      </c>
      <c r="EE4" s="367" t="s">
        <v>3011</v>
      </c>
      <c r="EF4" s="367" t="s">
        <v>3017</v>
      </c>
      <c r="EG4" s="367" t="s">
        <v>3018</v>
      </c>
      <c r="EH4" s="367" t="s">
        <v>3019</v>
      </c>
      <c r="EI4" s="367" t="s">
        <v>413</v>
      </c>
      <c r="EJ4" s="367" t="s">
        <v>3020</v>
      </c>
      <c r="EK4" s="367" t="s">
        <v>3021</v>
      </c>
      <c r="EL4" s="367" t="s">
        <v>3117</v>
      </c>
      <c r="EM4" s="367" t="s">
        <v>1725</v>
      </c>
      <c r="EN4" s="367" t="s">
        <v>3113</v>
      </c>
      <c r="EO4" s="367" t="s">
        <v>1724</v>
      </c>
      <c r="EP4" s="367" t="s">
        <v>1726</v>
      </c>
      <c r="EQ4" s="367" t="s">
        <v>2725</v>
      </c>
      <c r="ER4" s="367" t="s">
        <v>2764</v>
      </c>
      <c r="ES4" s="367" t="s">
        <v>3089</v>
      </c>
      <c r="ET4" s="367" t="s">
        <v>2765</v>
      </c>
      <c r="EU4" s="367" t="s">
        <v>2762</v>
      </c>
      <c r="EV4" s="367" t="s">
        <v>3090</v>
      </c>
      <c r="EW4" s="367" t="s">
        <v>2763</v>
      </c>
      <c r="EX4" s="367" t="s">
        <v>1115</v>
      </c>
      <c r="EY4" s="367" t="s">
        <v>1727</v>
      </c>
      <c r="EZ4" s="367" t="s">
        <v>1165</v>
      </c>
      <c r="FA4" s="367" t="s">
        <v>1728</v>
      </c>
      <c r="FB4" s="367" t="s">
        <v>1166</v>
      </c>
      <c r="FC4" s="367" t="s">
        <v>1729</v>
      </c>
      <c r="FD4" s="367" t="s">
        <v>1167</v>
      </c>
      <c r="FE4" s="367" t="s">
        <v>1730</v>
      </c>
      <c r="FF4" s="367" t="s">
        <v>1168</v>
      </c>
      <c r="FG4" s="367" t="s">
        <v>1169</v>
      </c>
      <c r="FH4" s="367" t="s">
        <v>1170</v>
      </c>
      <c r="FI4" s="367" t="s">
        <v>1171</v>
      </c>
      <c r="FJ4" s="367" t="s">
        <v>1731</v>
      </c>
      <c r="FK4" s="367" t="s">
        <v>1732</v>
      </c>
      <c r="FL4" s="367" t="s">
        <v>1733</v>
      </c>
      <c r="FM4" s="367" t="s">
        <v>1172</v>
      </c>
      <c r="FN4" s="367" t="s">
        <v>1173</v>
      </c>
      <c r="FO4" s="367" t="s">
        <v>1174</v>
      </c>
    </row>
    <row r="5" spans="1:171" s="281" customFormat="1" ht="119" customHeight="1" x14ac:dyDescent="0.2">
      <c r="A5" s="227" t="s">
        <v>2981</v>
      </c>
      <c r="B5" s="227" t="s">
        <v>2939</v>
      </c>
      <c r="C5" s="227" t="s">
        <v>2940</v>
      </c>
      <c r="D5" s="281" t="s">
        <v>1180</v>
      </c>
      <c r="E5" s="227" t="s">
        <v>2941</v>
      </c>
      <c r="F5" s="281">
        <v>2011</v>
      </c>
      <c r="G5" s="227" t="s">
        <v>2942</v>
      </c>
      <c r="H5" s="227" t="s">
        <v>3092</v>
      </c>
      <c r="I5" s="223" t="s">
        <v>2995</v>
      </c>
      <c r="J5" s="281" t="s">
        <v>1181</v>
      </c>
      <c r="K5" s="227" t="s">
        <v>3091</v>
      </c>
      <c r="L5" s="281" t="s">
        <v>347</v>
      </c>
      <c r="M5" s="281" t="s">
        <v>347</v>
      </c>
      <c r="N5" s="227" t="s">
        <v>308</v>
      </c>
      <c r="O5" s="227" t="s">
        <v>103</v>
      </c>
      <c r="P5" s="227" t="s">
        <v>167</v>
      </c>
      <c r="Q5" s="281" t="s">
        <v>13</v>
      </c>
      <c r="R5" s="227" t="s">
        <v>2943</v>
      </c>
      <c r="S5" s="281" t="s">
        <v>103</v>
      </c>
      <c r="T5" s="281" t="s">
        <v>1763</v>
      </c>
      <c r="U5" s="227" t="s">
        <v>3091</v>
      </c>
      <c r="V5" s="227" t="s">
        <v>2944</v>
      </c>
      <c r="W5" s="281">
        <v>2008</v>
      </c>
      <c r="X5" s="399" t="s">
        <v>2945</v>
      </c>
      <c r="Y5" s="281">
        <v>2009</v>
      </c>
      <c r="Z5" s="281">
        <v>12</v>
      </c>
      <c r="AA5" s="281" t="s">
        <v>103</v>
      </c>
      <c r="AB5" s="227" t="s">
        <v>3091</v>
      </c>
      <c r="AC5" s="281" t="s">
        <v>354</v>
      </c>
      <c r="AD5" s="227" t="s">
        <v>103</v>
      </c>
      <c r="AE5" s="227" t="s">
        <v>2946</v>
      </c>
      <c r="AF5" s="227" t="s">
        <v>1187</v>
      </c>
      <c r="AG5" s="227" t="s">
        <v>104</v>
      </c>
      <c r="AH5" s="227" t="s">
        <v>96</v>
      </c>
      <c r="AI5" s="227" t="s">
        <v>104</v>
      </c>
      <c r="AJ5" s="281" t="s">
        <v>95</v>
      </c>
      <c r="AK5" s="281" t="s">
        <v>103</v>
      </c>
      <c r="AL5" s="227" t="s">
        <v>2947</v>
      </c>
      <c r="AM5" s="227" t="s">
        <v>1863</v>
      </c>
      <c r="AN5" s="281" t="s">
        <v>103</v>
      </c>
      <c r="AO5" s="281" t="s">
        <v>113</v>
      </c>
      <c r="AP5" s="227" t="s">
        <v>3091</v>
      </c>
      <c r="AQ5" s="281" t="s">
        <v>23</v>
      </c>
      <c r="AR5" s="281" t="s">
        <v>104</v>
      </c>
      <c r="AS5" s="227" t="s">
        <v>2115</v>
      </c>
      <c r="AT5" s="227" t="s">
        <v>2115</v>
      </c>
      <c r="AU5" s="227" t="s">
        <v>2940</v>
      </c>
      <c r="AV5" s="227" t="s">
        <v>3091</v>
      </c>
      <c r="AW5" s="227" t="s">
        <v>3091</v>
      </c>
      <c r="AX5" s="281" t="s">
        <v>115</v>
      </c>
      <c r="AY5" s="281" t="s">
        <v>104</v>
      </c>
      <c r="AZ5" s="281" t="s">
        <v>1405</v>
      </c>
      <c r="BA5" s="281" t="s">
        <v>104</v>
      </c>
      <c r="BB5" s="227" t="s">
        <v>3091</v>
      </c>
      <c r="BC5" s="281" t="s">
        <v>114</v>
      </c>
      <c r="BD5" s="281" t="s">
        <v>104</v>
      </c>
      <c r="BE5" s="281" t="s">
        <v>13</v>
      </c>
      <c r="BF5" s="281" t="s">
        <v>13</v>
      </c>
      <c r="BG5" s="281" t="s">
        <v>6</v>
      </c>
      <c r="BH5" s="281" t="s">
        <v>6</v>
      </c>
      <c r="BI5" s="281" t="s">
        <v>1756</v>
      </c>
      <c r="BJ5" s="281" t="s">
        <v>104</v>
      </c>
      <c r="BK5" s="281" t="s">
        <v>96</v>
      </c>
      <c r="BL5" s="281" t="s">
        <v>96</v>
      </c>
      <c r="BM5" s="227" t="s">
        <v>3091</v>
      </c>
      <c r="BN5" s="281" t="s">
        <v>3111</v>
      </c>
      <c r="BO5" s="281" t="s">
        <v>104</v>
      </c>
      <c r="BP5" s="227" t="s">
        <v>3091</v>
      </c>
      <c r="BQ5" s="281" t="s">
        <v>1776</v>
      </c>
      <c r="BR5" s="281" t="s">
        <v>104</v>
      </c>
      <c r="BS5" s="227" t="s">
        <v>3091</v>
      </c>
      <c r="BT5" s="227" t="s">
        <v>6</v>
      </c>
      <c r="BU5" s="281" t="s">
        <v>6</v>
      </c>
      <c r="BV5" s="281">
        <v>2009</v>
      </c>
      <c r="BW5" s="281" t="s">
        <v>103</v>
      </c>
      <c r="BX5" s="227" t="s">
        <v>285</v>
      </c>
      <c r="BY5" s="281" t="s">
        <v>1309</v>
      </c>
      <c r="BZ5" s="281" t="s">
        <v>103</v>
      </c>
      <c r="CA5" s="281">
        <v>11.2</v>
      </c>
      <c r="CB5" s="281" t="s">
        <v>103</v>
      </c>
      <c r="CC5" s="281" t="s">
        <v>1262</v>
      </c>
      <c r="CD5" s="227" t="s">
        <v>3091</v>
      </c>
      <c r="CE5" s="281" t="s">
        <v>13</v>
      </c>
      <c r="CF5" s="281" t="s">
        <v>13</v>
      </c>
      <c r="CG5" s="281" t="s">
        <v>13</v>
      </c>
      <c r="CH5" s="281" t="s">
        <v>13</v>
      </c>
      <c r="CI5" s="281" t="s">
        <v>13</v>
      </c>
      <c r="CJ5" s="281" t="s">
        <v>13</v>
      </c>
      <c r="CK5" s="227" t="s">
        <v>3091</v>
      </c>
      <c r="CL5" s="281" t="s">
        <v>20</v>
      </c>
      <c r="CM5" s="227" t="s">
        <v>103</v>
      </c>
      <c r="CN5" s="227" t="s">
        <v>3091</v>
      </c>
      <c r="CO5" s="281" t="s">
        <v>225</v>
      </c>
      <c r="CP5" s="281" t="s">
        <v>997</v>
      </c>
      <c r="CQ5" s="281" t="s">
        <v>171</v>
      </c>
      <c r="CR5" s="281" t="s">
        <v>169</v>
      </c>
      <c r="CS5" s="227" t="s">
        <v>3091</v>
      </c>
      <c r="CT5" s="281" t="s">
        <v>167</v>
      </c>
      <c r="CU5" s="227" t="s">
        <v>3091</v>
      </c>
      <c r="CV5" s="281" t="s">
        <v>1397</v>
      </c>
      <c r="CW5" s="281" t="s">
        <v>1402</v>
      </c>
      <c r="CX5" s="227" t="s">
        <v>3091</v>
      </c>
      <c r="CY5" s="227" t="s">
        <v>6</v>
      </c>
      <c r="CZ5" s="227" t="s">
        <v>6</v>
      </c>
      <c r="DA5" s="281" t="s">
        <v>1786</v>
      </c>
      <c r="DB5" s="281" t="s">
        <v>104</v>
      </c>
      <c r="DC5" s="227" t="s">
        <v>2951</v>
      </c>
      <c r="DD5" s="227" t="s">
        <v>103</v>
      </c>
      <c r="DE5" s="227" t="s">
        <v>2952</v>
      </c>
      <c r="DF5" s="281" t="s">
        <v>103</v>
      </c>
      <c r="DG5" s="227" t="s">
        <v>2953</v>
      </c>
      <c r="DH5" s="227" t="s">
        <v>103</v>
      </c>
      <c r="DI5" s="227" t="s">
        <v>2954</v>
      </c>
      <c r="DJ5" s="281" t="s">
        <v>103</v>
      </c>
      <c r="DK5" s="54" t="s">
        <v>6</v>
      </c>
      <c r="DL5" s="304" t="s">
        <v>6</v>
      </c>
      <c r="DM5" s="54" t="s">
        <v>6</v>
      </c>
      <c r="DN5" s="54" t="s">
        <v>6</v>
      </c>
      <c r="DO5" s="54" t="s">
        <v>6</v>
      </c>
      <c r="DP5" s="227" t="s">
        <v>6</v>
      </c>
      <c r="DQ5" s="227" t="s">
        <v>3091</v>
      </c>
      <c r="DR5" s="227" t="s">
        <v>2955</v>
      </c>
      <c r="DS5" s="198" t="s">
        <v>1458</v>
      </c>
      <c r="DT5" s="198" t="s">
        <v>1462</v>
      </c>
      <c r="DU5" s="198" t="s">
        <v>1462</v>
      </c>
      <c r="DV5" s="190" t="s">
        <v>2745</v>
      </c>
      <c r="DW5" s="190" t="s">
        <v>6</v>
      </c>
      <c r="DX5" s="190" t="s">
        <v>6</v>
      </c>
      <c r="DY5" s="190" t="s">
        <v>6</v>
      </c>
      <c r="DZ5" s="198" t="s">
        <v>3104</v>
      </c>
      <c r="EA5" s="198" t="s">
        <v>3096</v>
      </c>
      <c r="EB5" s="198" t="s">
        <v>6</v>
      </c>
      <c r="EC5" s="198" t="s">
        <v>2959</v>
      </c>
      <c r="ED5" s="198" t="s">
        <v>3097</v>
      </c>
      <c r="EE5" s="198" t="s">
        <v>6</v>
      </c>
      <c r="EF5" s="198" t="s">
        <v>6</v>
      </c>
      <c r="EG5" s="198" t="s">
        <v>6</v>
      </c>
      <c r="EH5" s="198" t="s">
        <v>13</v>
      </c>
      <c r="EI5" s="198" t="s">
        <v>6</v>
      </c>
      <c r="EJ5" s="198" t="s">
        <v>6</v>
      </c>
      <c r="EK5" s="198" t="s">
        <v>6</v>
      </c>
      <c r="EL5" s="198" t="s">
        <v>6</v>
      </c>
      <c r="EM5" s="198" t="s">
        <v>6</v>
      </c>
      <c r="EN5" s="198" t="s">
        <v>6</v>
      </c>
      <c r="EO5" s="198" t="s">
        <v>3106</v>
      </c>
      <c r="EP5" s="34" t="s">
        <v>1613</v>
      </c>
      <c r="EQ5" s="381">
        <v>1</v>
      </c>
      <c r="ER5" s="381" t="s">
        <v>6</v>
      </c>
      <c r="ES5" s="381" t="s">
        <v>6</v>
      </c>
      <c r="ET5" s="401" t="s">
        <v>3099</v>
      </c>
      <c r="EU5" s="401" t="s">
        <v>6</v>
      </c>
      <c r="EV5" s="381" t="s">
        <v>6</v>
      </c>
      <c r="EW5" s="227" t="s">
        <v>374</v>
      </c>
      <c r="EX5" s="227" t="s">
        <v>3091</v>
      </c>
      <c r="EY5" s="281" t="s">
        <v>199</v>
      </c>
      <c r="EZ5" s="281">
        <v>2006</v>
      </c>
      <c r="FA5" s="281" t="s">
        <v>103</v>
      </c>
      <c r="FB5" s="296" t="s">
        <v>6</v>
      </c>
      <c r="FC5" s="281" t="s">
        <v>6</v>
      </c>
      <c r="FD5" s="227" t="s">
        <v>6</v>
      </c>
      <c r="FE5" s="227" t="s">
        <v>6</v>
      </c>
      <c r="FF5" s="227" t="s">
        <v>6</v>
      </c>
      <c r="FG5" s="227" t="s">
        <v>6</v>
      </c>
      <c r="FH5" s="227" t="s">
        <v>3100</v>
      </c>
      <c r="FI5" s="227" t="s">
        <v>3091</v>
      </c>
      <c r="FJ5" s="281" t="s">
        <v>6</v>
      </c>
      <c r="FK5" s="281" t="s">
        <v>6</v>
      </c>
      <c r="FL5" s="281" t="s">
        <v>6</v>
      </c>
      <c r="FM5" s="227" t="s">
        <v>3091</v>
      </c>
      <c r="FN5" s="281" t="s">
        <v>186</v>
      </c>
      <c r="FO5" s="227" t="s">
        <v>3091</v>
      </c>
    </row>
    <row r="6" spans="1:171" s="281" customFormat="1" ht="119" customHeight="1" x14ac:dyDescent="0.2">
      <c r="A6" s="227" t="s">
        <v>2982</v>
      </c>
      <c r="B6" s="227" t="s">
        <v>2939</v>
      </c>
      <c r="C6" s="227" t="s">
        <v>2948</v>
      </c>
      <c r="D6" s="281" t="s">
        <v>1180</v>
      </c>
      <c r="E6" s="227" t="s">
        <v>2941</v>
      </c>
      <c r="F6" s="281">
        <v>2011</v>
      </c>
      <c r="G6" s="227" t="s">
        <v>2942</v>
      </c>
      <c r="H6" s="227" t="s">
        <v>3092</v>
      </c>
      <c r="I6" s="223" t="s">
        <v>2995</v>
      </c>
      <c r="J6" s="281" t="s">
        <v>1181</v>
      </c>
      <c r="K6" s="227" t="s">
        <v>3091</v>
      </c>
      <c r="L6" s="281" t="s">
        <v>347</v>
      </c>
      <c r="M6" s="281" t="s">
        <v>347</v>
      </c>
      <c r="N6" s="227" t="s">
        <v>308</v>
      </c>
      <c r="O6" s="227" t="s">
        <v>103</v>
      </c>
      <c r="P6" s="227" t="s">
        <v>167</v>
      </c>
      <c r="Q6" s="281" t="s">
        <v>13</v>
      </c>
      <c r="R6" s="227" t="s">
        <v>2943</v>
      </c>
      <c r="S6" s="281" t="s">
        <v>103</v>
      </c>
      <c r="T6" s="281" t="s">
        <v>1763</v>
      </c>
      <c r="U6" s="227" t="s">
        <v>3091</v>
      </c>
      <c r="V6" s="227" t="s">
        <v>2944</v>
      </c>
      <c r="W6" s="281">
        <v>2008</v>
      </c>
      <c r="X6" s="399" t="s">
        <v>2945</v>
      </c>
      <c r="Y6" s="281">
        <v>2009</v>
      </c>
      <c r="Z6" s="281">
        <v>12</v>
      </c>
      <c r="AA6" s="281" t="s">
        <v>103</v>
      </c>
      <c r="AB6" s="227" t="s">
        <v>3091</v>
      </c>
      <c r="AC6" s="281" t="s">
        <v>354</v>
      </c>
      <c r="AD6" s="227" t="s">
        <v>103</v>
      </c>
      <c r="AE6" s="227" t="s">
        <v>2946</v>
      </c>
      <c r="AF6" s="227" t="s">
        <v>1187</v>
      </c>
      <c r="AG6" s="227" t="s">
        <v>104</v>
      </c>
      <c r="AH6" s="227" t="s">
        <v>96</v>
      </c>
      <c r="AI6" s="227" t="s">
        <v>104</v>
      </c>
      <c r="AJ6" s="281" t="s">
        <v>95</v>
      </c>
      <c r="AK6" s="281" t="s">
        <v>103</v>
      </c>
      <c r="AL6" s="227" t="s">
        <v>2947</v>
      </c>
      <c r="AM6" s="227" t="s">
        <v>1863</v>
      </c>
      <c r="AN6" s="281" t="s">
        <v>103</v>
      </c>
      <c r="AO6" s="281" t="s">
        <v>113</v>
      </c>
      <c r="AP6" s="227" t="s">
        <v>3091</v>
      </c>
      <c r="AQ6" s="281" t="s">
        <v>23</v>
      </c>
      <c r="AR6" s="227" t="s">
        <v>104</v>
      </c>
      <c r="AS6" s="227" t="s">
        <v>2115</v>
      </c>
      <c r="AT6" s="227" t="s">
        <v>2115</v>
      </c>
      <c r="AU6" s="227" t="s">
        <v>2948</v>
      </c>
      <c r="AV6" s="227" t="s">
        <v>3091</v>
      </c>
      <c r="AW6" s="227" t="s">
        <v>3091</v>
      </c>
      <c r="AX6" s="281" t="s">
        <v>115</v>
      </c>
      <c r="AY6" s="281" t="s">
        <v>104</v>
      </c>
      <c r="AZ6" s="281" t="s">
        <v>1405</v>
      </c>
      <c r="BA6" s="281" t="s">
        <v>104</v>
      </c>
      <c r="BB6" s="227" t="s">
        <v>3091</v>
      </c>
      <c r="BC6" s="281" t="s">
        <v>114</v>
      </c>
      <c r="BD6" s="281" t="s">
        <v>104</v>
      </c>
      <c r="BE6" s="281" t="s">
        <v>13</v>
      </c>
      <c r="BF6" s="281" t="s">
        <v>13</v>
      </c>
      <c r="BG6" s="281" t="s">
        <v>6</v>
      </c>
      <c r="BH6" s="281" t="s">
        <v>6</v>
      </c>
      <c r="BI6" s="281" t="s">
        <v>1756</v>
      </c>
      <c r="BJ6" s="281" t="s">
        <v>104</v>
      </c>
      <c r="BK6" s="281" t="s">
        <v>96</v>
      </c>
      <c r="BL6" s="281" t="s">
        <v>96</v>
      </c>
      <c r="BM6" s="227" t="s">
        <v>3091</v>
      </c>
      <c r="BN6" s="281" t="s">
        <v>3111</v>
      </c>
      <c r="BO6" s="281" t="s">
        <v>104</v>
      </c>
      <c r="BP6" s="227" t="s">
        <v>3091</v>
      </c>
      <c r="BQ6" s="281" t="s">
        <v>1776</v>
      </c>
      <c r="BR6" s="281" t="s">
        <v>104</v>
      </c>
      <c r="BS6" s="227" t="s">
        <v>3091</v>
      </c>
      <c r="BT6" s="227" t="s">
        <v>6</v>
      </c>
      <c r="BU6" s="281" t="s">
        <v>6</v>
      </c>
      <c r="BV6" s="281">
        <v>2009</v>
      </c>
      <c r="BW6" s="281" t="s">
        <v>103</v>
      </c>
      <c r="BX6" s="227" t="s">
        <v>285</v>
      </c>
      <c r="BY6" s="281" t="s">
        <v>1309</v>
      </c>
      <c r="BZ6" s="281" t="s">
        <v>103</v>
      </c>
      <c r="CA6" s="281">
        <v>11.2</v>
      </c>
      <c r="CB6" s="281" t="s">
        <v>103</v>
      </c>
      <c r="CC6" s="281" t="s">
        <v>1262</v>
      </c>
      <c r="CD6" s="227" t="s">
        <v>3091</v>
      </c>
      <c r="CE6" s="281" t="s">
        <v>13</v>
      </c>
      <c r="CF6" s="281" t="s">
        <v>13</v>
      </c>
      <c r="CG6" s="281" t="s">
        <v>13</v>
      </c>
      <c r="CH6" s="281" t="s">
        <v>13</v>
      </c>
      <c r="CI6" s="281" t="s">
        <v>13</v>
      </c>
      <c r="CJ6" s="281" t="s">
        <v>13</v>
      </c>
      <c r="CK6" s="227" t="s">
        <v>3091</v>
      </c>
      <c r="CL6" s="281" t="s">
        <v>20</v>
      </c>
      <c r="CM6" s="227" t="s">
        <v>103</v>
      </c>
      <c r="CN6" s="227" t="s">
        <v>3091</v>
      </c>
      <c r="CO6" s="281" t="s">
        <v>225</v>
      </c>
      <c r="CP6" s="281" t="s">
        <v>997</v>
      </c>
      <c r="CQ6" s="281" t="s">
        <v>171</v>
      </c>
      <c r="CR6" s="281" t="s">
        <v>169</v>
      </c>
      <c r="CS6" s="227" t="s">
        <v>3091</v>
      </c>
      <c r="CT6" s="281" t="s">
        <v>167</v>
      </c>
      <c r="CU6" s="227" t="s">
        <v>3091</v>
      </c>
      <c r="CV6" s="281" t="s">
        <v>1397</v>
      </c>
      <c r="CW6" s="281" t="s">
        <v>1402</v>
      </c>
      <c r="CX6" s="227" t="s">
        <v>3091</v>
      </c>
      <c r="CY6" s="227" t="s">
        <v>6</v>
      </c>
      <c r="CZ6" s="227" t="s">
        <v>6</v>
      </c>
      <c r="DA6" s="281" t="s">
        <v>1786</v>
      </c>
      <c r="DB6" s="281" t="s">
        <v>104</v>
      </c>
      <c r="DC6" s="227" t="s">
        <v>2951</v>
      </c>
      <c r="DD6" s="227" t="s">
        <v>103</v>
      </c>
      <c r="DE6" s="227" t="s">
        <v>2952</v>
      </c>
      <c r="DF6" s="281" t="s">
        <v>103</v>
      </c>
      <c r="DG6" s="227" t="s">
        <v>2953</v>
      </c>
      <c r="DH6" s="227" t="s">
        <v>103</v>
      </c>
      <c r="DI6" s="227" t="s">
        <v>2954</v>
      </c>
      <c r="DJ6" s="281" t="s">
        <v>103</v>
      </c>
      <c r="DK6" s="54" t="s">
        <v>6</v>
      </c>
      <c r="DL6" s="304" t="s">
        <v>6</v>
      </c>
      <c r="DM6" s="54" t="s">
        <v>6</v>
      </c>
      <c r="DN6" s="54" t="s">
        <v>6</v>
      </c>
      <c r="DO6" s="54" t="s">
        <v>6</v>
      </c>
      <c r="DP6" s="227" t="s">
        <v>6</v>
      </c>
      <c r="DQ6" s="227" t="s">
        <v>3091</v>
      </c>
      <c r="DR6" s="227" t="s">
        <v>2955</v>
      </c>
      <c r="DS6" s="198" t="s">
        <v>1458</v>
      </c>
      <c r="DT6" s="198" t="s">
        <v>1462</v>
      </c>
      <c r="DU6" s="198" t="s">
        <v>1462</v>
      </c>
      <c r="DV6" s="190" t="s">
        <v>2745</v>
      </c>
      <c r="DW6" s="190" t="s">
        <v>6</v>
      </c>
      <c r="DX6" s="190" t="s">
        <v>6</v>
      </c>
      <c r="DY6" s="190" t="s">
        <v>6</v>
      </c>
      <c r="DZ6" s="198" t="s">
        <v>3104</v>
      </c>
      <c r="EA6" s="198" t="s">
        <v>3096</v>
      </c>
      <c r="EB6" s="198" t="s">
        <v>6</v>
      </c>
      <c r="EC6" s="198" t="s">
        <v>2959</v>
      </c>
      <c r="ED6" s="198" t="s">
        <v>3097</v>
      </c>
      <c r="EE6" s="198" t="s">
        <v>6</v>
      </c>
      <c r="EF6" s="198" t="s">
        <v>6</v>
      </c>
      <c r="EG6" s="198" t="s">
        <v>6</v>
      </c>
      <c r="EH6" s="198" t="s">
        <v>13</v>
      </c>
      <c r="EI6" s="198" t="s">
        <v>6</v>
      </c>
      <c r="EJ6" s="198" t="s">
        <v>6</v>
      </c>
      <c r="EK6" s="198" t="s">
        <v>6</v>
      </c>
      <c r="EL6" s="198" t="s">
        <v>6</v>
      </c>
      <c r="EM6" s="198" t="s">
        <v>6</v>
      </c>
      <c r="EN6" s="198" t="s">
        <v>6</v>
      </c>
      <c r="EO6" s="198" t="s">
        <v>3106</v>
      </c>
      <c r="EP6" s="34" t="s">
        <v>1613</v>
      </c>
      <c r="EQ6" s="381">
        <v>1</v>
      </c>
      <c r="ER6" s="381" t="s">
        <v>6</v>
      </c>
      <c r="ES6" s="381" t="s">
        <v>6</v>
      </c>
      <c r="ET6" s="401" t="s">
        <v>3099</v>
      </c>
      <c r="EU6" s="401" t="s">
        <v>6</v>
      </c>
      <c r="EV6" s="381" t="s">
        <v>6</v>
      </c>
      <c r="EW6" s="227" t="s">
        <v>374</v>
      </c>
      <c r="EX6" s="227" t="s">
        <v>3091</v>
      </c>
      <c r="EY6" s="281" t="s">
        <v>199</v>
      </c>
      <c r="EZ6" s="281">
        <v>2006</v>
      </c>
      <c r="FA6" s="281" t="s">
        <v>103</v>
      </c>
      <c r="FB6" s="296" t="s">
        <v>6</v>
      </c>
      <c r="FC6" s="281" t="s">
        <v>6</v>
      </c>
      <c r="FD6" s="227" t="s">
        <v>6</v>
      </c>
      <c r="FE6" s="227" t="s">
        <v>6</v>
      </c>
      <c r="FF6" s="227" t="s">
        <v>6</v>
      </c>
      <c r="FG6" s="227" t="s">
        <v>6</v>
      </c>
      <c r="FH6" s="227" t="s">
        <v>3100</v>
      </c>
      <c r="FI6" s="227" t="s">
        <v>3091</v>
      </c>
      <c r="FJ6" s="281" t="s">
        <v>6</v>
      </c>
      <c r="FK6" s="281" t="s">
        <v>6</v>
      </c>
      <c r="FL6" s="281" t="s">
        <v>6</v>
      </c>
      <c r="FM6" s="227" t="s">
        <v>3091</v>
      </c>
      <c r="FN6" s="281" t="s">
        <v>186</v>
      </c>
      <c r="FO6" s="227" t="s">
        <v>3091</v>
      </c>
    </row>
    <row r="7" spans="1:171" s="281" customFormat="1" ht="119" customHeight="1" x14ac:dyDescent="0.2">
      <c r="A7" s="227" t="s">
        <v>2983</v>
      </c>
      <c r="B7" s="227" t="s">
        <v>2939</v>
      </c>
      <c r="C7" s="227" t="s">
        <v>2949</v>
      </c>
      <c r="D7" s="281" t="s">
        <v>1180</v>
      </c>
      <c r="E7" s="227" t="s">
        <v>2941</v>
      </c>
      <c r="F7" s="281">
        <v>2011</v>
      </c>
      <c r="G7" s="227" t="s">
        <v>2942</v>
      </c>
      <c r="H7" s="227" t="s">
        <v>3092</v>
      </c>
      <c r="I7" s="223" t="s">
        <v>2995</v>
      </c>
      <c r="J7" s="281" t="s">
        <v>1181</v>
      </c>
      <c r="K7" s="227" t="s">
        <v>3091</v>
      </c>
      <c r="L7" s="281" t="s">
        <v>347</v>
      </c>
      <c r="M7" s="281" t="s">
        <v>347</v>
      </c>
      <c r="N7" s="227" t="s">
        <v>308</v>
      </c>
      <c r="O7" s="227" t="s">
        <v>103</v>
      </c>
      <c r="P7" s="227" t="s">
        <v>167</v>
      </c>
      <c r="Q7" s="281" t="s">
        <v>13</v>
      </c>
      <c r="R7" s="227" t="s">
        <v>2943</v>
      </c>
      <c r="S7" s="281" t="s">
        <v>103</v>
      </c>
      <c r="T7" s="281" t="s">
        <v>1763</v>
      </c>
      <c r="U7" s="227" t="s">
        <v>3091</v>
      </c>
      <c r="V7" s="227" t="s">
        <v>2944</v>
      </c>
      <c r="W7" s="281">
        <v>2008</v>
      </c>
      <c r="X7" s="399" t="s">
        <v>2945</v>
      </c>
      <c r="Y7" s="281">
        <v>2009</v>
      </c>
      <c r="Z7" s="281">
        <v>12</v>
      </c>
      <c r="AA7" s="281" t="s">
        <v>103</v>
      </c>
      <c r="AB7" s="227" t="s">
        <v>3091</v>
      </c>
      <c r="AC7" s="281" t="s">
        <v>354</v>
      </c>
      <c r="AD7" s="227" t="s">
        <v>103</v>
      </c>
      <c r="AE7" s="227" t="s">
        <v>2946</v>
      </c>
      <c r="AF7" s="227" t="s">
        <v>1187</v>
      </c>
      <c r="AG7" s="227" t="s">
        <v>104</v>
      </c>
      <c r="AH7" s="227" t="s">
        <v>96</v>
      </c>
      <c r="AI7" s="227" t="s">
        <v>104</v>
      </c>
      <c r="AJ7" s="281" t="s">
        <v>95</v>
      </c>
      <c r="AK7" s="281" t="s">
        <v>103</v>
      </c>
      <c r="AL7" s="227" t="s">
        <v>2947</v>
      </c>
      <c r="AM7" s="227" t="s">
        <v>1863</v>
      </c>
      <c r="AN7" s="281" t="s">
        <v>103</v>
      </c>
      <c r="AO7" s="281" t="s">
        <v>113</v>
      </c>
      <c r="AP7" s="227" t="s">
        <v>3091</v>
      </c>
      <c r="AQ7" s="281" t="s">
        <v>23</v>
      </c>
      <c r="AR7" s="227" t="s">
        <v>104</v>
      </c>
      <c r="AS7" s="227" t="s">
        <v>2115</v>
      </c>
      <c r="AT7" s="227" t="s">
        <v>2115</v>
      </c>
      <c r="AU7" s="227" t="s">
        <v>2949</v>
      </c>
      <c r="AV7" s="227" t="s">
        <v>3091</v>
      </c>
      <c r="AW7" s="227" t="s">
        <v>3091</v>
      </c>
      <c r="AX7" s="281" t="s">
        <v>115</v>
      </c>
      <c r="AY7" s="281" t="s">
        <v>104</v>
      </c>
      <c r="AZ7" s="281" t="s">
        <v>1405</v>
      </c>
      <c r="BA7" s="281" t="s">
        <v>104</v>
      </c>
      <c r="BB7" s="227" t="s">
        <v>3091</v>
      </c>
      <c r="BC7" s="281" t="s">
        <v>114</v>
      </c>
      <c r="BD7" s="281" t="s">
        <v>104</v>
      </c>
      <c r="BE7" s="281" t="s">
        <v>13</v>
      </c>
      <c r="BF7" s="281" t="s">
        <v>13</v>
      </c>
      <c r="BG7" s="281" t="s">
        <v>6</v>
      </c>
      <c r="BH7" s="281" t="s">
        <v>6</v>
      </c>
      <c r="BI7" s="281" t="s">
        <v>1756</v>
      </c>
      <c r="BJ7" s="281" t="s">
        <v>104</v>
      </c>
      <c r="BK7" s="281" t="s">
        <v>96</v>
      </c>
      <c r="BL7" s="281" t="s">
        <v>96</v>
      </c>
      <c r="BM7" s="227" t="s">
        <v>3091</v>
      </c>
      <c r="BN7" s="281" t="s">
        <v>3111</v>
      </c>
      <c r="BO7" s="281" t="s">
        <v>104</v>
      </c>
      <c r="BP7" s="227" t="s">
        <v>3091</v>
      </c>
      <c r="BQ7" s="281" t="s">
        <v>1776</v>
      </c>
      <c r="BR7" s="281" t="s">
        <v>104</v>
      </c>
      <c r="BS7" s="227" t="s">
        <v>3091</v>
      </c>
      <c r="BT7" s="227" t="s">
        <v>6</v>
      </c>
      <c r="BU7" s="281" t="s">
        <v>6</v>
      </c>
      <c r="BV7" s="281">
        <v>2009</v>
      </c>
      <c r="BW7" s="281" t="s">
        <v>103</v>
      </c>
      <c r="BX7" s="227" t="s">
        <v>285</v>
      </c>
      <c r="BY7" s="281" t="s">
        <v>1309</v>
      </c>
      <c r="BZ7" s="281" t="s">
        <v>103</v>
      </c>
      <c r="CA7" s="281">
        <v>11.2</v>
      </c>
      <c r="CB7" s="281" t="s">
        <v>103</v>
      </c>
      <c r="CC7" s="281" t="s">
        <v>1262</v>
      </c>
      <c r="CD7" s="227" t="s">
        <v>3091</v>
      </c>
      <c r="CE7" s="281" t="s">
        <v>13</v>
      </c>
      <c r="CF7" s="281" t="s">
        <v>13</v>
      </c>
      <c r="CG7" s="281" t="s">
        <v>13</v>
      </c>
      <c r="CH7" s="281" t="s">
        <v>13</v>
      </c>
      <c r="CI7" s="281" t="s">
        <v>13</v>
      </c>
      <c r="CJ7" s="281" t="s">
        <v>13</v>
      </c>
      <c r="CK7" s="227" t="s">
        <v>3091</v>
      </c>
      <c r="CL7" s="281" t="s">
        <v>20</v>
      </c>
      <c r="CM7" s="227" t="s">
        <v>103</v>
      </c>
      <c r="CN7" s="227" t="s">
        <v>3091</v>
      </c>
      <c r="CO7" s="281" t="s">
        <v>225</v>
      </c>
      <c r="CP7" s="281" t="s">
        <v>997</v>
      </c>
      <c r="CQ7" s="281" t="s">
        <v>171</v>
      </c>
      <c r="CR7" s="281" t="s">
        <v>169</v>
      </c>
      <c r="CS7" s="227" t="s">
        <v>3091</v>
      </c>
      <c r="CT7" s="281" t="s">
        <v>167</v>
      </c>
      <c r="CU7" s="227" t="s">
        <v>3091</v>
      </c>
      <c r="CV7" s="281" t="s">
        <v>1397</v>
      </c>
      <c r="CW7" s="281" t="s">
        <v>1402</v>
      </c>
      <c r="CX7" s="227" t="s">
        <v>3091</v>
      </c>
      <c r="CY7" s="227" t="s">
        <v>6</v>
      </c>
      <c r="CZ7" s="227" t="s">
        <v>6</v>
      </c>
      <c r="DA7" s="281" t="s">
        <v>1786</v>
      </c>
      <c r="DB7" s="281" t="s">
        <v>104</v>
      </c>
      <c r="DC7" s="227" t="s">
        <v>2951</v>
      </c>
      <c r="DD7" s="227" t="s">
        <v>103</v>
      </c>
      <c r="DE7" s="227" t="s">
        <v>2952</v>
      </c>
      <c r="DF7" s="281" t="s">
        <v>103</v>
      </c>
      <c r="DG7" s="227" t="s">
        <v>2953</v>
      </c>
      <c r="DH7" s="227" t="s">
        <v>103</v>
      </c>
      <c r="DI7" s="227" t="s">
        <v>2954</v>
      </c>
      <c r="DJ7" s="281" t="s">
        <v>103</v>
      </c>
      <c r="DK7" s="54" t="s">
        <v>6</v>
      </c>
      <c r="DL7" s="304" t="s">
        <v>6</v>
      </c>
      <c r="DM7" s="54" t="s">
        <v>6</v>
      </c>
      <c r="DN7" s="54" t="s">
        <v>6</v>
      </c>
      <c r="DO7" s="54" t="s">
        <v>6</v>
      </c>
      <c r="DP7" s="227" t="s">
        <v>6</v>
      </c>
      <c r="DQ7" s="227" t="s">
        <v>3091</v>
      </c>
      <c r="DR7" s="227" t="s">
        <v>2955</v>
      </c>
      <c r="DS7" s="198" t="s">
        <v>1458</v>
      </c>
      <c r="DT7" s="198" t="s">
        <v>1462</v>
      </c>
      <c r="DU7" s="198" t="s">
        <v>1462</v>
      </c>
      <c r="DV7" s="190" t="s">
        <v>2745</v>
      </c>
      <c r="DW7" s="190" t="s">
        <v>6</v>
      </c>
      <c r="DX7" s="190" t="s">
        <v>6</v>
      </c>
      <c r="DY7" s="190" t="s">
        <v>6</v>
      </c>
      <c r="DZ7" s="198" t="s">
        <v>3104</v>
      </c>
      <c r="EA7" s="198" t="s">
        <v>3096</v>
      </c>
      <c r="EB7" s="198" t="s">
        <v>6</v>
      </c>
      <c r="EC7" s="198" t="s">
        <v>2959</v>
      </c>
      <c r="ED7" s="198" t="s">
        <v>3097</v>
      </c>
      <c r="EE7" s="198" t="s">
        <v>6</v>
      </c>
      <c r="EF7" s="198" t="s">
        <v>6</v>
      </c>
      <c r="EG7" s="198" t="s">
        <v>6</v>
      </c>
      <c r="EH7" s="198" t="s">
        <v>13</v>
      </c>
      <c r="EI7" s="198" t="s">
        <v>6</v>
      </c>
      <c r="EJ7" s="198" t="s">
        <v>6</v>
      </c>
      <c r="EK7" s="198" t="s">
        <v>6</v>
      </c>
      <c r="EL7" s="198" t="s">
        <v>6</v>
      </c>
      <c r="EM7" s="198" t="s">
        <v>6</v>
      </c>
      <c r="EN7" s="198" t="s">
        <v>6</v>
      </c>
      <c r="EO7" s="198" t="s">
        <v>3106</v>
      </c>
      <c r="EP7" s="34" t="s">
        <v>1613</v>
      </c>
      <c r="EQ7" s="381">
        <v>1</v>
      </c>
      <c r="ER7" s="381" t="s">
        <v>6</v>
      </c>
      <c r="ES7" s="381" t="s">
        <v>6</v>
      </c>
      <c r="ET7" s="401" t="s">
        <v>3099</v>
      </c>
      <c r="EU7" s="401" t="s">
        <v>6</v>
      </c>
      <c r="EV7" s="381" t="s">
        <v>6</v>
      </c>
      <c r="EW7" s="227" t="s">
        <v>374</v>
      </c>
      <c r="EX7" s="227" t="s">
        <v>3091</v>
      </c>
      <c r="EY7" s="281" t="s">
        <v>199</v>
      </c>
      <c r="EZ7" s="281">
        <v>2006</v>
      </c>
      <c r="FA7" s="281" t="s">
        <v>103</v>
      </c>
      <c r="FB7" s="296" t="s">
        <v>6</v>
      </c>
      <c r="FC7" s="281" t="s">
        <v>6</v>
      </c>
      <c r="FD7" s="227" t="s">
        <v>6</v>
      </c>
      <c r="FE7" s="227" t="s">
        <v>6</v>
      </c>
      <c r="FF7" s="227" t="s">
        <v>6</v>
      </c>
      <c r="FG7" s="227" t="s">
        <v>6</v>
      </c>
      <c r="FH7" s="227" t="s">
        <v>3100</v>
      </c>
      <c r="FI7" s="227" t="s">
        <v>3091</v>
      </c>
      <c r="FJ7" s="281" t="s">
        <v>6</v>
      </c>
      <c r="FK7" s="281" t="s">
        <v>6</v>
      </c>
      <c r="FL7" s="281" t="s">
        <v>6</v>
      </c>
      <c r="FM7" s="227" t="s">
        <v>3091</v>
      </c>
      <c r="FN7" s="281" t="s">
        <v>186</v>
      </c>
      <c r="FO7" s="227" t="s">
        <v>3091</v>
      </c>
    </row>
    <row r="8" spans="1:171" s="280" customFormat="1" ht="97.25" customHeight="1" x14ac:dyDescent="0.2">
      <c r="A8" s="227" t="s">
        <v>2984</v>
      </c>
      <c r="B8" s="227" t="s">
        <v>2939</v>
      </c>
      <c r="C8" s="54" t="s">
        <v>2950</v>
      </c>
      <c r="D8" s="281" t="s">
        <v>1180</v>
      </c>
      <c r="E8" s="227" t="s">
        <v>2941</v>
      </c>
      <c r="F8" s="281">
        <v>2011</v>
      </c>
      <c r="G8" s="227" t="s">
        <v>2942</v>
      </c>
      <c r="H8" s="227" t="s">
        <v>3092</v>
      </c>
      <c r="I8" s="223" t="s">
        <v>2995</v>
      </c>
      <c r="J8" s="281" t="s">
        <v>1181</v>
      </c>
      <c r="K8" s="227" t="s">
        <v>3091</v>
      </c>
      <c r="L8" s="281" t="s">
        <v>347</v>
      </c>
      <c r="M8" s="281" t="s">
        <v>347</v>
      </c>
      <c r="N8" s="227" t="s">
        <v>308</v>
      </c>
      <c r="O8" s="227" t="s">
        <v>103</v>
      </c>
      <c r="P8" s="227" t="s">
        <v>167</v>
      </c>
      <c r="Q8" s="281" t="s">
        <v>13</v>
      </c>
      <c r="R8" s="227" t="s">
        <v>2943</v>
      </c>
      <c r="S8" s="281" t="s">
        <v>103</v>
      </c>
      <c r="T8" s="281" t="s">
        <v>1763</v>
      </c>
      <c r="U8" s="227" t="s">
        <v>3091</v>
      </c>
      <c r="V8" s="227" t="s">
        <v>2944</v>
      </c>
      <c r="W8" s="281">
        <v>2008</v>
      </c>
      <c r="X8" s="399" t="s">
        <v>2945</v>
      </c>
      <c r="Y8" s="281">
        <v>2009</v>
      </c>
      <c r="Z8" s="281">
        <v>12</v>
      </c>
      <c r="AA8" s="281" t="s">
        <v>103</v>
      </c>
      <c r="AB8" s="227" t="s">
        <v>3091</v>
      </c>
      <c r="AC8" s="281" t="s">
        <v>354</v>
      </c>
      <c r="AD8" s="227" t="s">
        <v>103</v>
      </c>
      <c r="AE8" s="227" t="s">
        <v>2946</v>
      </c>
      <c r="AF8" s="227" t="s">
        <v>1187</v>
      </c>
      <c r="AG8" s="227" t="s">
        <v>104</v>
      </c>
      <c r="AH8" s="227" t="s">
        <v>96</v>
      </c>
      <c r="AI8" s="227" t="s">
        <v>104</v>
      </c>
      <c r="AJ8" s="281" t="s">
        <v>95</v>
      </c>
      <c r="AK8" s="281" t="s">
        <v>103</v>
      </c>
      <c r="AL8" s="227" t="s">
        <v>2947</v>
      </c>
      <c r="AM8" s="227" t="s">
        <v>1863</v>
      </c>
      <c r="AN8" s="281" t="s">
        <v>103</v>
      </c>
      <c r="AO8" s="281" t="s">
        <v>113</v>
      </c>
      <c r="AP8" s="227" t="s">
        <v>3091</v>
      </c>
      <c r="AQ8" s="281" t="s">
        <v>23</v>
      </c>
      <c r="AR8" s="281" t="s">
        <v>104</v>
      </c>
      <c r="AS8" s="227" t="s">
        <v>2115</v>
      </c>
      <c r="AT8" s="227" t="s">
        <v>2115</v>
      </c>
      <c r="AU8" s="54" t="s">
        <v>2950</v>
      </c>
      <c r="AV8" s="227" t="s">
        <v>3091</v>
      </c>
      <c r="AW8" s="227" t="s">
        <v>3091</v>
      </c>
      <c r="AX8" s="281" t="s">
        <v>115</v>
      </c>
      <c r="AY8" s="281" t="s">
        <v>104</v>
      </c>
      <c r="AZ8" s="281" t="s">
        <v>1405</v>
      </c>
      <c r="BA8" s="281" t="s">
        <v>104</v>
      </c>
      <c r="BB8" s="227" t="s">
        <v>3091</v>
      </c>
      <c r="BC8" s="281" t="s">
        <v>114</v>
      </c>
      <c r="BD8" s="281" t="s">
        <v>104</v>
      </c>
      <c r="BE8" s="281" t="s">
        <v>13</v>
      </c>
      <c r="BF8" s="281" t="s">
        <v>13</v>
      </c>
      <c r="BG8" s="281" t="s">
        <v>6</v>
      </c>
      <c r="BH8" s="281" t="s">
        <v>6</v>
      </c>
      <c r="BI8" s="281" t="s">
        <v>1756</v>
      </c>
      <c r="BJ8" s="281" t="s">
        <v>104</v>
      </c>
      <c r="BK8" s="281" t="s">
        <v>96</v>
      </c>
      <c r="BL8" s="281" t="s">
        <v>96</v>
      </c>
      <c r="BM8" s="227" t="s">
        <v>3091</v>
      </c>
      <c r="BN8" s="281" t="s">
        <v>3111</v>
      </c>
      <c r="BO8" s="281" t="s">
        <v>104</v>
      </c>
      <c r="BP8" s="227" t="s">
        <v>3091</v>
      </c>
      <c r="BQ8" s="281" t="s">
        <v>1776</v>
      </c>
      <c r="BR8" s="281" t="s">
        <v>104</v>
      </c>
      <c r="BS8" s="227" t="s">
        <v>3091</v>
      </c>
      <c r="BT8" s="227" t="s">
        <v>6</v>
      </c>
      <c r="BU8" s="281" t="s">
        <v>6</v>
      </c>
      <c r="BV8" s="281">
        <v>2009</v>
      </c>
      <c r="BW8" s="281" t="s">
        <v>103</v>
      </c>
      <c r="BX8" s="227" t="s">
        <v>285</v>
      </c>
      <c r="BY8" s="281" t="s">
        <v>1309</v>
      </c>
      <c r="BZ8" s="281" t="s">
        <v>103</v>
      </c>
      <c r="CA8" s="281">
        <v>11.2</v>
      </c>
      <c r="CB8" s="281" t="s">
        <v>103</v>
      </c>
      <c r="CC8" s="281" t="s">
        <v>1262</v>
      </c>
      <c r="CD8" s="227" t="s">
        <v>3091</v>
      </c>
      <c r="CE8" s="281" t="s">
        <v>13</v>
      </c>
      <c r="CF8" s="281" t="s">
        <v>13</v>
      </c>
      <c r="CG8" s="281" t="s">
        <v>13</v>
      </c>
      <c r="CH8" s="281" t="s">
        <v>13</v>
      </c>
      <c r="CI8" s="281" t="s">
        <v>13</v>
      </c>
      <c r="CJ8" s="281" t="s">
        <v>13</v>
      </c>
      <c r="CK8" s="227" t="s">
        <v>3091</v>
      </c>
      <c r="CL8" s="281" t="s">
        <v>20</v>
      </c>
      <c r="CM8" s="227" t="s">
        <v>103</v>
      </c>
      <c r="CN8" s="227" t="s">
        <v>3091</v>
      </c>
      <c r="CO8" s="281" t="s">
        <v>225</v>
      </c>
      <c r="CP8" s="281" t="s">
        <v>997</v>
      </c>
      <c r="CQ8" s="281" t="s">
        <v>171</v>
      </c>
      <c r="CR8" s="281" t="s">
        <v>169</v>
      </c>
      <c r="CS8" s="227" t="s">
        <v>3091</v>
      </c>
      <c r="CT8" s="281" t="s">
        <v>167</v>
      </c>
      <c r="CU8" s="227" t="s">
        <v>3091</v>
      </c>
      <c r="CV8" s="281" t="s">
        <v>1397</v>
      </c>
      <c r="CW8" s="281" t="s">
        <v>1402</v>
      </c>
      <c r="CX8" s="227" t="s">
        <v>3091</v>
      </c>
      <c r="CY8" s="227" t="s">
        <v>6</v>
      </c>
      <c r="CZ8" s="227" t="s">
        <v>6</v>
      </c>
      <c r="DA8" s="281" t="s">
        <v>1786</v>
      </c>
      <c r="DB8" s="281" t="s">
        <v>104</v>
      </c>
      <c r="DC8" s="227" t="s">
        <v>2951</v>
      </c>
      <c r="DD8" s="227" t="s">
        <v>103</v>
      </c>
      <c r="DE8" s="227" t="s">
        <v>2952</v>
      </c>
      <c r="DF8" s="281" t="s">
        <v>103</v>
      </c>
      <c r="DG8" s="227" t="s">
        <v>2953</v>
      </c>
      <c r="DH8" s="227" t="s">
        <v>103</v>
      </c>
      <c r="DI8" s="227" t="s">
        <v>2954</v>
      </c>
      <c r="DJ8" s="281" t="s">
        <v>103</v>
      </c>
      <c r="DK8" s="54" t="s">
        <v>6</v>
      </c>
      <c r="DL8" s="304" t="s">
        <v>6</v>
      </c>
      <c r="DM8" s="54" t="s">
        <v>6</v>
      </c>
      <c r="DN8" s="54" t="s">
        <v>6</v>
      </c>
      <c r="DO8" s="54" t="s">
        <v>6</v>
      </c>
      <c r="DP8" s="227" t="s">
        <v>6</v>
      </c>
      <c r="DQ8" s="227" t="s">
        <v>3091</v>
      </c>
      <c r="DR8" s="227" t="s">
        <v>2955</v>
      </c>
      <c r="DS8" s="198" t="s">
        <v>1458</v>
      </c>
      <c r="DT8" s="198" t="s">
        <v>1462</v>
      </c>
      <c r="DU8" s="198" t="s">
        <v>1462</v>
      </c>
      <c r="DV8" s="190" t="s">
        <v>2745</v>
      </c>
      <c r="DW8" s="190" t="s">
        <v>6</v>
      </c>
      <c r="DX8" s="190" t="s">
        <v>6</v>
      </c>
      <c r="DY8" s="190" t="s">
        <v>6</v>
      </c>
      <c r="DZ8" s="198" t="s">
        <v>3104</v>
      </c>
      <c r="EA8" s="198" t="s">
        <v>3096</v>
      </c>
      <c r="EB8" s="198" t="s">
        <v>6</v>
      </c>
      <c r="EC8" s="198" t="s">
        <v>2959</v>
      </c>
      <c r="ED8" s="198" t="s">
        <v>3097</v>
      </c>
      <c r="EE8" s="198" t="s">
        <v>6</v>
      </c>
      <c r="EF8" s="198" t="s">
        <v>6</v>
      </c>
      <c r="EG8" s="198" t="s">
        <v>6</v>
      </c>
      <c r="EH8" s="198" t="s">
        <v>13</v>
      </c>
      <c r="EI8" s="198" t="s">
        <v>6</v>
      </c>
      <c r="EJ8" s="198" t="s">
        <v>6</v>
      </c>
      <c r="EK8" s="198" t="s">
        <v>6</v>
      </c>
      <c r="EL8" s="198" t="s">
        <v>6</v>
      </c>
      <c r="EM8" s="198" t="s">
        <v>6</v>
      </c>
      <c r="EN8" s="198" t="s">
        <v>6</v>
      </c>
      <c r="EO8" s="198" t="s">
        <v>3106</v>
      </c>
      <c r="EP8" s="34" t="s">
        <v>1613</v>
      </c>
      <c r="EQ8" s="381">
        <v>1</v>
      </c>
      <c r="ER8" s="381" t="s">
        <v>6</v>
      </c>
      <c r="ES8" s="381" t="s">
        <v>6</v>
      </c>
      <c r="ET8" s="401" t="s">
        <v>3099</v>
      </c>
      <c r="EU8" s="401" t="s">
        <v>6</v>
      </c>
      <c r="EV8" s="381" t="s">
        <v>6</v>
      </c>
      <c r="EW8" s="227" t="s">
        <v>374</v>
      </c>
      <c r="EX8" s="227" t="s">
        <v>3091</v>
      </c>
      <c r="EY8" s="281" t="s">
        <v>199</v>
      </c>
      <c r="EZ8" s="281">
        <v>2006</v>
      </c>
      <c r="FA8" s="281" t="s">
        <v>103</v>
      </c>
      <c r="FB8" s="296" t="s">
        <v>6</v>
      </c>
      <c r="FC8" s="281" t="s">
        <v>6</v>
      </c>
      <c r="FD8" s="227" t="s">
        <v>6</v>
      </c>
      <c r="FE8" s="227" t="s">
        <v>6</v>
      </c>
      <c r="FF8" s="227" t="s">
        <v>6</v>
      </c>
      <c r="FG8" s="227" t="s">
        <v>6</v>
      </c>
      <c r="FH8" s="227" t="s">
        <v>3100</v>
      </c>
      <c r="FI8" s="227" t="s">
        <v>3091</v>
      </c>
      <c r="FJ8" s="281" t="s">
        <v>6</v>
      </c>
      <c r="FK8" s="281" t="s">
        <v>6</v>
      </c>
      <c r="FL8" s="281" t="s">
        <v>6</v>
      </c>
      <c r="FM8" s="227" t="s">
        <v>3091</v>
      </c>
      <c r="FN8" s="281" t="s">
        <v>186</v>
      </c>
      <c r="FO8" s="227" t="s">
        <v>3091</v>
      </c>
    </row>
    <row r="9" spans="1:171" s="280" customFormat="1" ht="97.25" customHeight="1" x14ac:dyDescent="0.2">
      <c r="A9" s="227" t="s">
        <v>2985</v>
      </c>
      <c r="B9" s="227" t="s">
        <v>2939</v>
      </c>
      <c r="C9" s="54" t="s">
        <v>2961</v>
      </c>
      <c r="D9" s="281" t="s">
        <v>1180</v>
      </c>
      <c r="E9" s="227" t="s">
        <v>2941</v>
      </c>
      <c r="F9" s="281">
        <v>2011</v>
      </c>
      <c r="G9" s="227" t="s">
        <v>2942</v>
      </c>
      <c r="H9" s="227" t="s">
        <v>3092</v>
      </c>
      <c r="I9" s="223" t="s">
        <v>2995</v>
      </c>
      <c r="J9" s="281" t="s">
        <v>1181</v>
      </c>
      <c r="K9" s="227" t="s">
        <v>3091</v>
      </c>
      <c r="L9" s="281" t="s">
        <v>347</v>
      </c>
      <c r="M9" s="281" t="s">
        <v>347</v>
      </c>
      <c r="N9" s="227" t="s">
        <v>308</v>
      </c>
      <c r="O9" s="227" t="s">
        <v>103</v>
      </c>
      <c r="P9" s="227" t="s">
        <v>167</v>
      </c>
      <c r="Q9" s="281" t="s">
        <v>13</v>
      </c>
      <c r="R9" s="227" t="s">
        <v>2943</v>
      </c>
      <c r="S9" s="281" t="s">
        <v>103</v>
      </c>
      <c r="T9" s="281" t="s">
        <v>1763</v>
      </c>
      <c r="U9" s="227" t="s">
        <v>3091</v>
      </c>
      <c r="V9" s="227" t="s">
        <v>2944</v>
      </c>
      <c r="W9" s="281">
        <v>2008</v>
      </c>
      <c r="X9" s="399" t="s">
        <v>2945</v>
      </c>
      <c r="Y9" s="281">
        <v>2009</v>
      </c>
      <c r="Z9" s="281">
        <v>12</v>
      </c>
      <c r="AA9" s="281" t="s">
        <v>103</v>
      </c>
      <c r="AB9" s="227" t="s">
        <v>3091</v>
      </c>
      <c r="AC9" s="281" t="s">
        <v>354</v>
      </c>
      <c r="AD9" s="227" t="s">
        <v>103</v>
      </c>
      <c r="AE9" s="227" t="s">
        <v>2946</v>
      </c>
      <c r="AF9" s="227" t="s">
        <v>1187</v>
      </c>
      <c r="AG9" s="227" t="s">
        <v>104</v>
      </c>
      <c r="AH9" s="227" t="s">
        <v>96</v>
      </c>
      <c r="AI9" s="227" t="s">
        <v>104</v>
      </c>
      <c r="AJ9" s="281" t="s">
        <v>95</v>
      </c>
      <c r="AK9" s="281" t="s">
        <v>103</v>
      </c>
      <c r="AL9" s="227" t="s">
        <v>2947</v>
      </c>
      <c r="AM9" s="227" t="s">
        <v>1863</v>
      </c>
      <c r="AN9" s="281" t="s">
        <v>103</v>
      </c>
      <c r="AO9" s="281" t="s">
        <v>113</v>
      </c>
      <c r="AP9" s="227" t="s">
        <v>3091</v>
      </c>
      <c r="AQ9" s="281" t="s">
        <v>23</v>
      </c>
      <c r="AR9" s="281" t="s">
        <v>104</v>
      </c>
      <c r="AS9" s="227" t="s">
        <v>2115</v>
      </c>
      <c r="AT9" s="227" t="s">
        <v>2115</v>
      </c>
      <c r="AU9" s="54" t="s">
        <v>2961</v>
      </c>
      <c r="AV9" s="227" t="s">
        <v>3091</v>
      </c>
      <c r="AW9" s="227" t="s">
        <v>3091</v>
      </c>
      <c r="AX9" s="281" t="s">
        <v>115</v>
      </c>
      <c r="AY9" s="281" t="s">
        <v>104</v>
      </c>
      <c r="AZ9" s="281" t="s">
        <v>1405</v>
      </c>
      <c r="BA9" s="281" t="s">
        <v>104</v>
      </c>
      <c r="BB9" s="227" t="s">
        <v>3091</v>
      </c>
      <c r="BC9" s="281" t="s">
        <v>114</v>
      </c>
      <c r="BD9" s="281" t="s">
        <v>104</v>
      </c>
      <c r="BE9" s="281" t="s">
        <v>13</v>
      </c>
      <c r="BF9" s="281" t="s">
        <v>13</v>
      </c>
      <c r="BG9" s="281" t="s">
        <v>6</v>
      </c>
      <c r="BH9" s="281" t="s">
        <v>6</v>
      </c>
      <c r="BI9" s="281" t="s">
        <v>1756</v>
      </c>
      <c r="BJ9" s="281" t="s">
        <v>104</v>
      </c>
      <c r="BK9" s="281" t="s">
        <v>96</v>
      </c>
      <c r="BL9" s="281" t="s">
        <v>96</v>
      </c>
      <c r="BM9" s="227" t="s">
        <v>3091</v>
      </c>
      <c r="BN9" s="281" t="s">
        <v>3111</v>
      </c>
      <c r="BO9" s="281" t="s">
        <v>104</v>
      </c>
      <c r="BP9" s="227" t="s">
        <v>3091</v>
      </c>
      <c r="BQ9" s="281" t="s">
        <v>1776</v>
      </c>
      <c r="BR9" s="281" t="s">
        <v>104</v>
      </c>
      <c r="BS9" s="227" t="s">
        <v>3091</v>
      </c>
      <c r="BT9" s="227" t="s">
        <v>6</v>
      </c>
      <c r="BU9" s="281" t="s">
        <v>6</v>
      </c>
      <c r="BV9" s="281">
        <v>2009</v>
      </c>
      <c r="BW9" s="281" t="s">
        <v>103</v>
      </c>
      <c r="BX9" s="227" t="s">
        <v>285</v>
      </c>
      <c r="BY9" s="281" t="s">
        <v>1309</v>
      </c>
      <c r="BZ9" s="281" t="s">
        <v>103</v>
      </c>
      <c r="CA9" s="281">
        <v>11.2</v>
      </c>
      <c r="CB9" s="281" t="s">
        <v>103</v>
      </c>
      <c r="CC9" s="281" t="s">
        <v>1262</v>
      </c>
      <c r="CD9" s="227" t="s">
        <v>3091</v>
      </c>
      <c r="CE9" s="281" t="s">
        <v>13</v>
      </c>
      <c r="CF9" s="281" t="s">
        <v>13</v>
      </c>
      <c r="CG9" s="281" t="s">
        <v>13</v>
      </c>
      <c r="CH9" s="281" t="s">
        <v>13</v>
      </c>
      <c r="CI9" s="281" t="s">
        <v>13</v>
      </c>
      <c r="CJ9" s="281" t="s">
        <v>13</v>
      </c>
      <c r="CK9" s="227" t="s">
        <v>3091</v>
      </c>
      <c r="CL9" s="281" t="s">
        <v>20</v>
      </c>
      <c r="CM9" s="227" t="s">
        <v>103</v>
      </c>
      <c r="CN9" s="227" t="s">
        <v>3091</v>
      </c>
      <c r="CO9" s="281" t="s">
        <v>225</v>
      </c>
      <c r="CP9" s="281" t="s">
        <v>997</v>
      </c>
      <c r="CQ9" s="281" t="s">
        <v>171</v>
      </c>
      <c r="CR9" s="281" t="s">
        <v>169</v>
      </c>
      <c r="CS9" s="227" t="s">
        <v>3091</v>
      </c>
      <c r="CT9" s="281" t="s">
        <v>167</v>
      </c>
      <c r="CU9" s="227" t="s">
        <v>3091</v>
      </c>
      <c r="CV9" s="281" t="s">
        <v>1397</v>
      </c>
      <c r="CW9" s="281" t="s">
        <v>1402</v>
      </c>
      <c r="CX9" s="227" t="s">
        <v>3091</v>
      </c>
      <c r="CY9" s="227" t="s">
        <v>6</v>
      </c>
      <c r="CZ9" s="227" t="s">
        <v>6</v>
      </c>
      <c r="DA9" s="281" t="s">
        <v>1786</v>
      </c>
      <c r="DB9" s="281" t="s">
        <v>104</v>
      </c>
      <c r="DC9" s="227" t="s">
        <v>2951</v>
      </c>
      <c r="DD9" s="227" t="s">
        <v>103</v>
      </c>
      <c r="DE9" s="227" t="s">
        <v>2952</v>
      </c>
      <c r="DF9" s="281" t="s">
        <v>103</v>
      </c>
      <c r="DG9" s="227" t="s">
        <v>2953</v>
      </c>
      <c r="DH9" s="227" t="s">
        <v>103</v>
      </c>
      <c r="DI9" s="227" t="s">
        <v>2954</v>
      </c>
      <c r="DJ9" s="281" t="s">
        <v>103</v>
      </c>
      <c r="DK9" s="54" t="s">
        <v>6</v>
      </c>
      <c r="DL9" s="304" t="s">
        <v>6</v>
      </c>
      <c r="DM9" s="54" t="s">
        <v>6</v>
      </c>
      <c r="DN9" s="54" t="s">
        <v>6</v>
      </c>
      <c r="DO9" s="54" t="s">
        <v>6</v>
      </c>
      <c r="DP9" s="227" t="s">
        <v>6</v>
      </c>
      <c r="DQ9" s="227" t="s">
        <v>3091</v>
      </c>
      <c r="DR9" s="227" t="s">
        <v>2955</v>
      </c>
      <c r="DS9" s="198" t="s">
        <v>1458</v>
      </c>
      <c r="DT9" s="198" t="s">
        <v>1462</v>
      </c>
      <c r="DU9" s="198" t="s">
        <v>1462</v>
      </c>
      <c r="DV9" s="190" t="s">
        <v>2745</v>
      </c>
      <c r="DW9" s="190" t="s">
        <v>6</v>
      </c>
      <c r="DX9" s="190" t="s">
        <v>6</v>
      </c>
      <c r="DY9" s="190" t="s">
        <v>6</v>
      </c>
      <c r="DZ9" s="198" t="s">
        <v>3104</v>
      </c>
      <c r="EA9" s="198" t="s">
        <v>3096</v>
      </c>
      <c r="EB9" s="198" t="s">
        <v>6</v>
      </c>
      <c r="EC9" s="198" t="s">
        <v>2959</v>
      </c>
      <c r="ED9" s="198" t="s">
        <v>3097</v>
      </c>
      <c r="EE9" s="198" t="s">
        <v>6</v>
      </c>
      <c r="EF9" s="198" t="s">
        <v>6</v>
      </c>
      <c r="EG9" s="198" t="s">
        <v>6</v>
      </c>
      <c r="EH9" s="198" t="s">
        <v>13</v>
      </c>
      <c r="EI9" s="198" t="s">
        <v>6</v>
      </c>
      <c r="EJ9" s="198" t="s">
        <v>6</v>
      </c>
      <c r="EK9" s="198" t="s">
        <v>6</v>
      </c>
      <c r="EL9" s="198" t="s">
        <v>6</v>
      </c>
      <c r="EM9" s="198" t="s">
        <v>6</v>
      </c>
      <c r="EN9" s="198" t="s">
        <v>6</v>
      </c>
      <c r="EO9" s="198" t="s">
        <v>3106</v>
      </c>
      <c r="EP9" s="34" t="s">
        <v>1613</v>
      </c>
      <c r="EQ9" s="381">
        <v>1</v>
      </c>
      <c r="ER9" s="381" t="s">
        <v>6</v>
      </c>
      <c r="ES9" s="381" t="s">
        <v>6</v>
      </c>
      <c r="ET9" s="401" t="s">
        <v>3099</v>
      </c>
      <c r="EU9" s="401" t="s">
        <v>6</v>
      </c>
      <c r="EV9" s="381" t="s">
        <v>6</v>
      </c>
      <c r="EW9" s="227" t="s">
        <v>374</v>
      </c>
      <c r="EX9" s="227" t="s">
        <v>3091</v>
      </c>
      <c r="EY9" s="281" t="s">
        <v>199</v>
      </c>
      <c r="EZ9" s="281">
        <v>2006</v>
      </c>
      <c r="FA9" s="281" t="s">
        <v>103</v>
      </c>
      <c r="FB9" s="296" t="s">
        <v>6</v>
      </c>
      <c r="FC9" s="281" t="s">
        <v>6</v>
      </c>
      <c r="FD9" s="227" t="s">
        <v>6</v>
      </c>
      <c r="FE9" s="227" t="s">
        <v>6</v>
      </c>
      <c r="FF9" s="227" t="s">
        <v>6</v>
      </c>
      <c r="FG9" s="227" t="s">
        <v>6</v>
      </c>
      <c r="FH9" s="227" t="s">
        <v>3100</v>
      </c>
      <c r="FI9" s="227" t="s">
        <v>3091</v>
      </c>
      <c r="FJ9" s="281" t="s">
        <v>6</v>
      </c>
      <c r="FK9" s="281" t="s">
        <v>6</v>
      </c>
      <c r="FL9" s="281" t="s">
        <v>6</v>
      </c>
      <c r="FM9" s="227" t="s">
        <v>3091</v>
      </c>
      <c r="FN9" s="281" t="s">
        <v>186</v>
      </c>
      <c r="FO9" s="227" t="s">
        <v>3091</v>
      </c>
    </row>
    <row r="10" spans="1:171" s="280" customFormat="1" ht="75.5" customHeight="1" x14ac:dyDescent="0.2">
      <c r="A10" s="227" t="s">
        <v>2986</v>
      </c>
      <c r="B10" s="227" t="s">
        <v>2939</v>
      </c>
      <c r="C10" s="54" t="s">
        <v>2962</v>
      </c>
      <c r="D10" s="281" t="s">
        <v>1180</v>
      </c>
      <c r="E10" s="227" t="s">
        <v>2941</v>
      </c>
      <c r="F10" s="281">
        <v>2011</v>
      </c>
      <c r="G10" s="227" t="s">
        <v>2942</v>
      </c>
      <c r="H10" s="227" t="s">
        <v>3092</v>
      </c>
      <c r="I10" s="223" t="s">
        <v>2995</v>
      </c>
      <c r="J10" s="281" t="s">
        <v>1181</v>
      </c>
      <c r="K10" s="227" t="s">
        <v>3091</v>
      </c>
      <c r="L10" s="281" t="s">
        <v>347</v>
      </c>
      <c r="M10" s="281" t="s">
        <v>347</v>
      </c>
      <c r="N10" s="227" t="s">
        <v>308</v>
      </c>
      <c r="O10" s="227" t="s">
        <v>103</v>
      </c>
      <c r="P10" s="227" t="s">
        <v>167</v>
      </c>
      <c r="Q10" s="281" t="s">
        <v>13</v>
      </c>
      <c r="R10" s="227" t="s">
        <v>2943</v>
      </c>
      <c r="S10" s="281" t="s">
        <v>103</v>
      </c>
      <c r="T10" s="281" t="s">
        <v>1763</v>
      </c>
      <c r="U10" s="227" t="s">
        <v>3091</v>
      </c>
      <c r="V10" s="227" t="s">
        <v>2944</v>
      </c>
      <c r="W10" s="281">
        <v>2008</v>
      </c>
      <c r="X10" s="399" t="s">
        <v>2945</v>
      </c>
      <c r="Y10" s="281">
        <v>2009</v>
      </c>
      <c r="Z10" s="281">
        <v>12</v>
      </c>
      <c r="AA10" s="281" t="s">
        <v>103</v>
      </c>
      <c r="AB10" s="227" t="s">
        <v>3091</v>
      </c>
      <c r="AC10" s="281" t="s">
        <v>354</v>
      </c>
      <c r="AD10" s="227" t="s">
        <v>103</v>
      </c>
      <c r="AE10" s="227" t="s">
        <v>2946</v>
      </c>
      <c r="AF10" s="227" t="s">
        <v>1187</v>
      </c>
      <c r="AG10" s="227" t="s">
        <v>104</v>
      </c>
      <c r="AH10" s="227" t="s">
        <v>96</v>
      </c>
      <c r="AI10" s="227" t="s">
        <v>104</v>
      </c>
      <c r="AJ10" s="281" t="s">
        <v>95</v>
      </c>
      <c r="AK10" s="281" t="s">
        <v>103</v>
      </c>
      <c r="AL10" s="227" t="s">
        <v>2947</v>
      </c>
      <c r="AM10" s="227" t="s">
        <v>1863</v>
      </c>
      <c r="AN10" s="281" t="s">
        <v>103</v>
      </c>
      <c r="AO10" s="281" t="s">
        <v>113</v>
      </c>
      <c r="AP10" s="227" t="s">
        <v>3091</v>
      </c>
      <c r="AQ10" s="281" t="s">
        <v>23</v>
      </c>
      <c r="AR10" s="281" t="s">
        <v>104</v>
      </c>
      <c r="AS10" s="227" t="s">
        <v>2115</v>
      </c>
      <c r="AT10" s="227" t="s">
        <v>2115</v>
      </c>
      <c r="AU10" s="54" t="s">
        <v>2962</v>
      </c>
      <c r="AV10" s="227" t="s">
        <v>3091</v>
      </c>
      <c r="AW10" s="227" t="s">
        <v>3091</v>
      </c>
      <c r="AX10" s="281" t="s">
        <v>115</v>
      </c>
      <c r="AY10" s="281" t="s">
        <v>104</v>
      </c>
      <c r="AZ10" s="281" t="s">
        <v>1405</v>
      </c>
      <c r="BA10" s="281" t="s">
        <v>104</v>
      </c>
      <c r="BB10" s="227" t="s">
        <v>3091</v>
      </c>
      <c r="BC10" s="281" t="s">
        <v>114</v>
      </c>
      <c r="BD10" s="281" t="s">
        <v>104</v>
      </c>
      <c r="BE10" s="281" t="s">
        <v>13</v>
      </c>
      <c r="BF10" s="281" t="s">
        <v>13</v>
      </c>
      <c r="BG10" s="281" t="s">
        <v>6</v>
      </c>
      <c r="BH10" s="281" t="s">
        <v>6</v>
      </c>
      <c r="BI10" s="281" t="s">
        <v>1756</v>
      </c>
      <c r="BJ10" s="281" t="s">
        <v>104</v>
      </c>
      <c r="BK10" s="281" t="s">
        <v>96</v>
      </c>
      <c r="BL10" s="281" t="s">
        <v>96</v>
      </c>
      <c r="BM10" s="227" t="s">
        <v>3091</v>
      </c>
      <c r="BN10" s="281" t="s">
        <v>3111</v>
      </c>
      <c r="BO10" s="281" t="s">
        <v>104</v>
      </c>
      <c r="BP10" s="227" t="s">
        <v>3091</v>
      </c>
      <c r="BQ10" s="281" t="s">
        <v>1776</v>
      </c>
      <c r="BR10" s="281" t="s">
        <v>104</v>
      </c>
      <c r="BS10" s="227" t="s">
        <v>3091</v>
      </c>
      <c r="BT10" s="227" t="s">
        <v>6</v>
      </c>
      <c r="BU10" s="281" t="s">
        <v>6</v>
      </c>
      <c r="BV10" s="281">
        <v>2009</v>
      </c>
      <c r="BW10" s="281" t="s">
        <v>103</v>
      </c>
      <c r="BX10" s="227" t="s">
        <v>285</v>
      </c>
      <c r="BY10" s="281" t="s">
        <v>1309</v>
      </c>
      <c r="BZ10" s="281" t="s">
        <v>103</v>
      </c>
      <c r="CA10" s="281">
        <v>11.2</v>
      </c>
      <c r="CB10" s="281" t="s">
        <v>103</v>
      </c>
      <c r="CC10" s="281" t="s">
        <v>1262</v>
      </c>
      <c r="CD10" s="227" t="s">
        <v>3091</v>
      </c>
      <c r="CE10" s="281" t="s">
        <v>13</v>
      </c>
      <c r="CF10" s="281" t="s">
        <v>13</v>
      </c>
      <c r="CG10" s="281" t="s">
        <v>13</v>
      </c>
      <c r="CH10" s="281" t="s">
        <v>13</v>
      </c>
      <c r="CI10" s="281" t="s">
        <v>13</v>
      </c>
      <c r="CJ10" s="281" t="s">
        <v>13</v>
      </c>
      <c r="CK10" s="227" t="s">
        <v>3091</v>
      </c>
      <c r="CL10" s="281" t="s">
        <v>20</v>
      </c>
      <c r="CM10" s="227" t="s">
        <v>103</v>
      </c>
      <c r="CN10" s="227" t="s">
        <v>3091</v>
      </c>
      <c r="CO10" s="281" t="s">
        <v>225</v>
      </c>
      <c r="CP10" s="281" t="s">
        <v>997</v>
      </c>
      <c r="CQ10" s="281" t="s">
        <v>171</v>
      </c>
      <c r="CR10" s="281" t="s">
        <v>169</v>
      </c>
      <c r="CS10" s="227" t="s">
        <v>3091</v>
      </c>
      <c r="CT10" s="281" t="s">
        <v>167</v>
      </c>
      <c r="CU10" s="227" t="s">
        <v>3091</v>
      </c>
      <c r="CV10" s="281" t="s">
        <v>1397</v>
      </c>
      <c r="CW10" s="281" t="s">
        <v>1402</v>
      </c>
      <c r="CX10" s="227" t="s">
        <v>3091</v>
      </c>
      <c r="CY10" s="227" t="s">
        <v>6</v>
      </c>
      <c r="CZ10" s="227" t="s">
        <v>6</v>
      </c>
      <c r="DA10" s="281" t="s">
        <v>1786</v>
      </c>
      <c r="DB10" s="281" t="s">
        <v>104</v>
      </c>
      <c r="DC10" s="227" t="s">
        <v>2951</v>
      </c>
      <c r="DD10" s="227" t="s">
        <v>103</v>
      </c>
      <c r="DE10" s="227" t="s">
        <v>2952</v>
      </c>
      <c r="DF10" s="281" t="s">
        <v>103</v>
      </c>
      <c r="DG10" s="227" t="s">
        <v>2953</v>
      </c>
      <c r="DH10" s="227" t="s">
        <v>103</v>
      </c>
      <c r="DI10" s="227" t="s">
        <v>2954</v>
      </c>
      <c r="DJ10" s="281" t="s">
        <v>103</v>
      </c>
      <c r="DK10" s="54" t="s">
        <v>6</v>
      </c>
      <c r="DL10" s="304" t="s">
        <v>6</v>
      </c>
      <c r="DM10" s="54" t="s">
        <v>6</v>
      </c>
      <c r="DN10" s="54" t="s">
        <v>6</v>
      </c>
      <c r="DO10" s="54" t="s">
        <v>6</v>
      </c>
      <c r="DP10" s="227" t="s">
        <v>6</v>
      </c>
      <c r="DQ10" s="227" t="s">
        <v>3091</v>
      </c>
      <c r="DR10" s="227" t="s">
        <v>2955</v>
      </c>
      <c r="DS10" s="198" t="s">
        <v>1458</v>
      </c>
      <c r="DT10" s="198" t="s">
        <v>1462</v>
      </c>
      <c r="DU10" s="198" t="s">
        <v>1462</v>
      </c>
      <c r="DV10" s="190" t="s">
        <v>2745</v>
      </c>
      <c r="DW10" s="190" t="s">
        <v>6</v>
      </c>
      <c r="DX10" s="190" t="s">
        <v>6</v>
      </c>
      <c r="DY10" s="190" t="s">
        <v>6</v>
      </c>
      <c r="DZ10" s="198" t="s">
        <v>3104</v>
      </c>
      <c r="EA10" s="198" t="s">
        <v>3096</v>
      </c>
      <c r="EB10" s="198" t="s">
        <v>6</v>
      </c>
      <c r="EC10" s="198" t="s">
        <v>2959</v>
      </c>
      <c r="ED10" s="198" t="s">
        <v>3097</v>
      </c>
      <c r="EE10" s="198" t="s">
        <v>6</v>
      </c>
      <c r="EF10" s="198" t="s">
        <v>6</v>
      </c>
      <c r="EG10" s="198" t="s">
        <v>6</v>
      </c>
      <c r="EH10" s="198" t="s">
        <v>13</v>
      </c>
      <c r="EI10" s="198" t="s">
        <v>6</v>
      </c>
      <c r="EJ10" s="198" t="s">
        <v>6</v>
      </c>
      <c r="EK10" s="198" t="s">
        <v>6</v>
      </c>
      <c r="EL10" s="198" t="s">
        <v>6</v>
      </c>
      <c r="EM10" s="198" t="s">
        <v>6</v>
      </c>
      <c r="EN10" s="198" t="s">
        <v>6</v>
      </c>
      <c r="EO10" s="198" t="s">
        <v>3106</v>
      </c>
      <c r="EP10" s="34" t="s">
        <v>1613</v>
      </c>
      <c r="EQ10" s="381">
        <v>1</v>
      </c>
      <c r="ER10" s="381" t="s">
        <v>6</v>
      </c>
      <c r="ES10" s="381" t="s">
        <v>6</v>
      </c>
      <c r="ET10" s="401" t="s">
        <v>3099</v>
      </c>
      <c r="EU10" s="401" t="s">
        <v>6</v>
      </c>
      <c r="EV10" s="381" t="s">
        <v>6</v>
      </c>
      <c r="EW10" s="227" t="s">
        <v>374</v>
      </c>
      <c r="EX10" s="227" t="s">
        <v>3091</v>
      </c>
      <c r="EY10" s="281" t="s">
        <v>199</v>
      </c>
      <c r="EZ10" s="281">
        <v>2006</v>
      </c>
      <c r="FA10" s="281" t="s">
        <v>103</v>
      </c>
      <c r="FB10" s="296" t="s">
        <v>6</v>
      </c>
      <c r="FC10" s="281" t="s">
        <v>6</v>
      </c>
      <c r="FD10" s="227" t="s">
        <v>6</v>
      </c>
      <c r="FE10" s="227" t="s">
        <v>6</v>
      </c>
      <c r="FF10" s="227" t="s">
        <v>6</v>
      </c>
      <c r="FG10" s="227" t="s">
        <v>6</v>
      </c>
      <c r="FH10" s="227" t="s">
        <v>3100</v>
      </c>
      <c r="FI10" s="227" t="s">
        <v>3091</v>
      </c>
      <c r="FJ10" s="281" t="s">
        <v>6</v>
      </c>
      <c r="FK10" s="281" t="s">
        <v>6</v>
      </c>
      <c r="FL10" s="281" t="s">
        <v>6</v>
      </c>
      <c r="FM10" s="227" t="s">
        <v>3091</v>
      </c>
      <c r="FN10" s="281" t="s">
        <v>186</v>
      </c>
      <c r="FO10" s="227" t="s">
        <v>3091</v>
      </c>
    </row>
    <row r="11" spans="1:171" s="280" customFormat="1" ht="97.25" customHeight="1" x14ac:dyDescent="0.2">
      <c r="A11" s="227" t="s">
        <v>2987</v>
      </c>
      <c r="B11" s="227" t="s">
        <v>2939</v>
      </c>
      <c r="C11" s="54" t="s">
        <v>2963</v>
      </c>
      <c r="D11" s="281" t="s">
        <v>1180</v>
      </c>
      <c r="E11" s="227" t="s">
        <v>2941</v>
      </c>
      <c r="F11" s="281">
        <v>2011</v>
      </c>
      <c r="G11" s="227" t="s">
        <v>2942</v>
      </c>
      <c r="H11" s="227" t="s">
        <v>3092</v>
      </c>
      <c r="I11" s="223" t="s">
        <v>2995</v>
      </c>
      <c r="J11" s="281" t="s">
        <v>1181</v>
      </c>
      <c r="K11" s="227" t="s">
        <v>3091</v>
      </c>
      <c r="L11" s="281" t="s">
        <v>347</v>
      </c>
      <c r="M11" s="281" t="s">
        <v>347</v>
      </c>
      <c r="N11" s="227" t="s">
        <v>308</v>
      </c>
      <c r="O11" s="227" t="s">
        <v>103</v>
      </c>
      <c r="P11" s="227" t="s">
        <v>167</v>
      </c>
      <c r="Q11" s="281" t="s">
        <v>13</v>
      </c>
      <c r="R11" s="227" t="s">
        <v>2943</v>
      </c>
      <c r="S11" s="281" t="s">
        <v>103</v>
      </c>
      <c r="T11" s="281" t="s">
        <v>1763</v>
      </c>
      <c r="U11" s="227" t="s">
        <v>3091</v>
      </c>
      <c r="V11" s="227" t="s">
        <v>2944</v>
      </c>
      <c r="W11" s="281">
        <v>2008</v>
      </c>
      <c r="X11" s="399" t="s">
        <v>2945</v>
      </c>
      <c r="Y11" s="281">
        <v>2009</v>
      </c>
      <c r="Z11" s="281">
        <v>12</v>
      </c>
      <c r="AA11" s="281" t="s">
        <v>103</v>
      </c>
      <c r="AB11" s="227" t="s">
        <v>3091</v>
      </c>
      <c r="AC11" s="281" t="s">
        <v>354</v>
      </c>
      <c r="AD11" s="227" t="s">
        <v>103</v>
      </c>
      <c r="AE11" s="227" t="s">
        <v>2946</v>
      </c>
      <c r="AF11" s="227" t="s">
        <v>1187</v>
      </c>
      <c r="AG11" s="227" t="s">
        <v>104</v>
      </c>
      <c r="AH11" s="227" t="s">
        <v>96</v>
      </c>
      <c r="AI11" s="227" t="s">
        <v>104</v>
      </c>
      <c r="AJ11" s="281" t="s">
        <v>95</v>
      </c>
      <c r="AK11" s="281" t="s">
        <v>103</v>
      </c>
      <c r="AL11" s="227" t="s">
        <v>2947</v>
      </c>
      <c r="AM11" s="227" t="s">
        <v>1863</v>
      </c>
      <c r="AN11" s="281" t="s">
        <v>103</v>
      </c>
      <c r="AO11" s="281" t="s">
        <v>113</v>
      </c>
      <c r="AP11" s="227" t="s">
        <v>3091</v>
      </c>
      <c r="AQ11" s="281" t="s">
        <v>23</v>
      </c>
      <c r="AR11" s="281" t="s">
        <v>104</v>
      </c>
      <c r="AS11" s="227" t="s">
        <v>2115</v>
      </c>
      <c r="AT11" s="227" t="s">
        <v>2115</v>
      </c>
      <c r="AU11" s="54" t="s">
        <v>2963</v>
      </c>
      <c r="AV11" s="227" t="s">
        <v>3091</v>
      </c>
      <c r="AW11" s="227" t="s">
        <v>3091</v>
      </c>
      <c r="AX11" s="281" t="s">
        <v>115</v>
      </c>
      <c r="AY11" s="281" t="s">
        <v>104</v>
      </c>
      <c r="AZ11" s="281" t="s">
        <v>1405</v>
      </c>
      <c r="BA11" s="281" t="s">
        <v>104</v>
      </c>
      <c r="BB11" s="227" t="s">
        <v>3091</v>
      </c>
      <c r="BC11" s="281" t="s">
        <v>114</v>
      </c>
      <c r="BD11" s="281" t="s">
        <v>104</v>
      </c>
      <c r="BE11" s="281" t="s">
        <v>13</v>
      </c>
      <c r="BF11" s="281" t="s">
        <v>13</v>
      </c>
      <c r="BG11" s="281" t="s">
        <v>6</v>
      </c>
      <c r="BH11" s="281" t="s">
        <v>6</v>
      </c>
      <c r="BI11" s="281" t="s">
        <v>1756</v>
      </c>
      <c r="BJ11" s="281" t="s">
        <v>104</v>
      </c>
      <c r="BK11" s="281" t="s">
        <v>96</v>
      </c>
      <c r="BL11" s="281" t="s">
        <v>96</v>
      </c>
      <c r="BM11" s="227" t="s">
        <v>3091</v>
      </c>
      <c r="BN11" s="281" t="s">
        <v>3111</v>
      </c>
      <c r="BO11" s="281" t="s">
        <v>104</v>
      </c>
      <c r="BP11" s="227" t="s">
        <v>3091</v>
      </c>
      <c r="BQ11" s="281" t="s">
        <v>1776</v>
      </c>
      <c r="BR11" s="281" t="s">
        <v>104</v>
      </c>
      <c r="BS11" s="227" t="s">
        <v>3091</v>
      </c>
      <c r="BT11" s="227" t="s">
        <v>6</v>
      </c>
      <c r="BU11" s="281" t="s">
        <v>6</v>
      </c>
      <c r="BV11" s="281">
        <v>2009</v>
      </c>
      <c r="BW11" s="281" t="s">
        <v>103</v>
      </c>
      <c r="BX11" s="227" t="s">
        <v>285</v>
      </c>
      <c r="BY11" s="281" t="s">
        <v>1309</v>
      </c>
      <c r="BZ11" s="281" t="s">
        <v>103</v>
      </c>
      <c r="CA11" s="281">
        <v>11.2</v>
      </c>
      <c r="CB11" s="281" t="s">
        <v>103</v>
      </c>
      <c r="CC11" s="281" t="s">
        <v>1262</v>
      </c>
      <c r="CD11" s="227" t="s">
        <v>3091</v>
      </c>
      <c r="CE11" s="281" t="s">
        <v>13</v>
      </c>
      <c r="CF11" s="281" t="s">
        <v>13</v>
      </c>
      <c r="CG11" s="281" t="s">
        <v>13</v>
      </c>
      <c r="CH11" s="281" t="s">
        <v>13</v>
      </c>
      <c r="CI11" s="281" t="s">
        <v>13</v>
      </c>
      <c r="CJ11" s="281" t="s">
        <v>13</v>
      </c>
      <c r="CK11" s="227" t="s">
        <v>3091</v>
      </c>
      <c r="CL11" s="281" t="s">
        <v>20</v>
      </c>
      <c r="CM11" s="227" t="s">
        <v>103</v>
      </c>
      <c r="CN11" s="227" t="s">
        <v>3091</v>
      </c>
      <c r="CO11" s="281" t="s">
        <v>225</v>
      </c>
      <c r="CP11" s="281" t="s">
        <v>997</v>
      </c>
      <c r="CQ11" s="281" t="s">
        <v>171</v>
      </c>
      <c r="CR11" s="281" t="s">
        <v>169</v>
      </c>
      <c r="CS11" s="227" t="s">
        <v>3091</v>
      </c>
      <c r="CT11" s="281" t="s">
        <v>167</v>
      </c>
      <c r="CU11" s="227" t="s">
        <v>3091</v>
      </c>
      <c r="CV11" s="281" t="s">
        <v>1397</v>
      </c>
      <c r="CW11" s="281" t="s">
        <v>1402</v>
      </c>
      <c r="CX11" s="227" t="s">
        <v>3091</v>
      </c>
      <c r="CY11" s="227" t="s">
        <v>6</v>
      </c>
      <c r="CZ11" s="227" t="s">
        <v>6</v>
      </c>
      <c r="DA11" s="281" t="s">
        <v>1786</v>
      </c>
      <c r="DB11" s="281" t="s">
        <v>104</v>
      </c>
      <c r="DC11" s="227" t="s">
        <v>2951</v>
      </c>
      <c r="DD11" s="227" t="s">
        <v>103</v>
      </c>
      <c r="DE11" s="227" t="s">
        <v>2952</v>
      </c>
      <c r="DF11" s="281" t="s">
        <v>103</v>
      </c>
      <c r="DG11" s="227" t="s">
        <v>2953</v>
      </c>
      <c r="DH11" s="227" t="s">
        <v>103</v>
      </c>
      <c r="DI11" s="227" t="s">
        <v>2954</v>
      </c>
      <c r="DJ11" s="281" t="s">
        <v>103</v>
      </c>
      <c r="DK11" s="54" t="s">
        <v>6</v>
      </c>
      <c r="DL11" s="304" t="s">
        <v>6</v>
      </c>
      <c r="DM11" s="54" t="s">
        <v>6</v>
      </c>
      <c r="DN11" s="54" t="s">
        <v>6</v>
      </c>
      <c r="DO11" s="54" t="s">
        <v>6</v>
      </c>
      <c r="DP11" s="227" t="s">
        <v>6</v>
      </c>
      <c r="DQ11" s="227" t="s">
        <v>3091</v>
      </c>
      <c r="DR11" s="227" t="s">
        <v>2955</v>
      </c>
      <c r="DS11" s="198" t="s">
        <v>1458</v>
      </c>
      <c r="DT11" s="198" t="s">
        <v>1462</v>
      </c>
      <c r="DU11" s="198" t="s">
        <v>1462</v>
      </c>
      <c r="DV11" s="190" t="s">
        <v>2745</v>
      </c>
      <c r="DW11" s="190" t="s">
        <v>6</v>
      </c>
      <c r="DX11" s="190" t="s">
        <v>6</v>
      </c>
      <c r="DY11" s="190" t="s">
        <v>6</v>
      </c>
      <c r="DZ11" s="198" t="s">
        <v>3104</v>
      </c>
      <c r="EA11" s="198" t="s">
        <v>3096</v>
      </c>
      <c r="EB11" s="198" t="s">
        <v>6</v>
      </c>
      <c r="EC11" s="198" t="s">
        <v>2959</v>
      </c>
      <c r="ED11" s="198" t="s">
        <v>3097</v>
      </c>
      <c r="EE11" s="198" t="s">
        <v>6</v>
      </c>
      <c r="EF11" s="198" t="s">
        <v>6</v>
      </c>
      <c r="EG11" s="198" t="s">
        <v>6</v>
      </c>
      <c r="EH11" s="198" t="s">
        <v>13</v>
      </c>
      <c r="EI11" s="198" t="s">
        <v>6</v>
      </c>
      <c r="EJ11" s="198" t="s">
        <v>6</v>
      </c>
      <c r="EK11" s="198" t="s">
        <v>6</v>
      </c>
      <c r="EL11" s="198" t="s">
        <v>6</v>
      </c>
      <c r="EM11" s="198" t="s">
        <v>6</v>
      </c>
      <c r="EN11" s="198" t="s">
        <v>6</v>
      </c>
      <c r="EO11" s="198" t="s">
        <v>3106</v>
      </c>
      <c r="EP11" s="34" t="s">
        <v>1613</v>
      </c>
      <c r="EQ11" s="381">
        <v>1</v>
      </c>
      <c r="ER11" s="381" t="s">
        <v>6</v>
      </c>
      <c r="ES11" s="381" t="s">
        <v>6</v>
      </c>
      <c r="ET11" s="401" t="s">
        <v>3099</v>
      </c>
      <c r="EU11" s="401" t="s">
        <v>6</v>
      </c>
      <c r="EV11" s="381" t="s">
        <v>6</v>
      </c>
      <c r="EW11" s="227" t="s">
        <v>374</v>
      </c>
      <c r="EX11" s="227" t="s">
        <v>3091</v>
      </c>
      <c r="EY11" s="281" t="s">
        <v>199</v>
      </c>
      <c r="EZ11" s="281">
        <v>2006</v>
      </c>
      <c r="FA11" s="281" t="s">
        <v>103</v>
      </c>
      <c r="FB11" s="296" t="s">
        <v>6</v>
      </c>
      <c r="FC11" s="281" t="s">
        <v>6</v>
      </c>
      <c r="FD11" s="227" t="s">
        <v>6</v>
      </c>
      <c r="FE11" s="227" t="s">
        <v>6</v>
      </c>
      <c r="FF11" s="227" t="s">
        <v>6</v>
      </c>
      <c r="FG11" s="227" t="s">
        <v>6</v>
      </c>
      <c r="FH11" s="227" t="s">
        <v>3100</v>
      </c>
      <c r="FI11" s="227" t="s">
        <v>3091</v>
      </c>
      <c r="FJ11" s="281" t="s">
        <v>6</v>
      </c>
      <c r="FK11" s="281" t="s">
        <v>6</v>
      </c>
      <c r="FL11" s="281" t="s">
        <v>6</v>
      </c>
      <c r="FM11" s="227" t="s">
        <v>3091</v>
      </c>
      <c r="FN11" s="281" t="s">
        <v>186</v>
      </c>
      <c r="FO11" s="227" t="s">
        <v>3091</v>
      </c>
    </row>
    <row r="12" spans="1:171" s="280" customFormat="1" ht="98.75" customHeight="1" x14ac:dyDescent="0.2">
      <c r="A12" s="227" t="s">
        <v>2988</v>
      </c>
      <c r="B12" s="227" t="s">
        <v>2939</v>
      </c>
      <c r="C12" s="54" t="s">
        <v>2964</v>
      </c>
      <c r="D12" s="281" t="s">
        <v>1180</v>
      </c>
      <c r="E12" s="227" t="s">
        <v>2941</v>
      </c>
      <c r="F12" s="281">
        <v>2011</v>
      </c>
      <c r="G12" s="227" t="s">
        <v>2942</v>
      </c>
      <c r="H12" s="227" t="s">
        <v>3092</v>
      </c>
      <c r="I12" s="223" t="s">
        <v>2995</v>
      </c>
      <c r="J12" s="281" t="s">
        <v>1181</v>
      </c>
      <c r="K12" s="227" t="s">
        <v>3091</v>
      </c>
      <c r="L12" s="281" t="s">
        <v>347</v>
      </c>
      <c r="M12" s="281" t="s">
        <v>347</v>
      </c>
      <c r="N12" s="227" t="s">
        <v>308</v>
      </c>
      <c r="O12" s="227" t="s">
        <v>103</v>
      </c>
      <c r="P12" s="227" t="s">
        <v>167</v>
      </c>
      <c r="Q12" s="281" t="s">
        <v>13</v>
      </c>
      <c r="R12" s="227" t="s">
        <v>2943</v>
      </c>
      <c r="S12" s="281" t="s">
        <v>103</v>
      </c>
      <c r="T12" s="281" t="s">
        <v>1763</v>
      </c>
      <c r="U12" s="227" t="s">
        <v>3091</v>
      </c>
      <c r="V12" s="227" t="s">
        <v>2944</v>
      </c>
      <c r="W12" s="281">
        <v>2008</v>
      </c>
      <c r="X12" s="399" t="s">
        <v>2945</v>
      </c>
      <c r="Y12" s="281">
        <v>2009</v>
      </c>
      <c r="Z12" s="281">
        <v>12</v>
      </c>
      <c r="AA12" s="281" t="s">
        <v>103</v>
      </c>
      <c r="AB12" s="227" t="s">
        <v>3091</v>
      </c>
      <c r="AC12" s="281" t="s">
        <v>354</v>
      </c>
      <c r="AD12" s="227" t="s">
        <v>103</v>
      </c>
      <c r="AE12" s="227" t="s">
        <v>2946</v>
      </c>
      <c r="AF12" s="227" t="s">
        <v>1187</v>
      </c>
      <c r="AG12" s="227" t="s">
        <v>104</v>
      </c>
      <c r="AH12" s="227" t="s">
        <v>96</v>
      </c>
      <c r="AI12" s="227" t="s">
        <v>104</v>
      </c>
      <c r="AJ12" s="281" t="s">
        <v>95</v>
      </c>
      <c r="AK12" s="281" t="s">
        <v>103</v>
      </c>
      <c r="AL12" s="227" t="s">
        <v>2947</v>
      </c>
      <c r="AM12" s="227" t="s">
        <v>1863</v>
      </c>
      <c r="AN12" s="281" t="s">
        <v>103</v>
      </c>
      <c r="AO12" s="281" t="s">
        <v>113</v>
      </c>
      <c r="AP12" s="227" t="s">
        <v>3091</v>
      </c>
      <c r="AQ12" s="281" t="s">
        <v>23</v>
      </c>
      <c r="AR12" s="281" t="s">
        <v>104</v>
      </c>
      <c r="AS12" s="227" t="s">
        <v>2115</v>
      </c>
      <c r="AT12" s="227" t="s">
        <v>2115</v>
      </c>
      <c r="AU12" s="54" t="s">
        <v>2964</v>
      </c>
      <c r="AV12" s="227" t="s">
        <v>3091</v>
      </c>
      <c r="AW12" s="227" t="s">
        <v>3091</v>
      </c>
      <c r="AX12" s="281" t="s">
        <v>115</v>
      </c>
      <c r="AY12" s="281" t="s">
        <v>104</v>
      </c>
      <c r="AZ12" s="281" t="s">
        <v>1405</v>
      </c>
      <c r="BA12" s="281" t="s">
        <v>104</v>
      </c>
      <c r="BB12" s="227" t="s">
        <v>3091</v>
      </c>
      <c r="BC12" s="281" t="s">
        <v>114</v>
      </c>
      <c r="BD12" s="281" t="s">
        <v>104</v>
      </c>
      <c r="BE12" s="281" t="s">
        <v>13</v>
      </c>
      <c r="BF12" s="281" t="s">
        <v>13</v>
      </c>
      <c r="BG12" s="281" t="s">
        <v>6</v>
      </c>
      <c r="BH12" s="281" t="s">
        <v>6</v>
      </c>
      <c r="BI12" s="281" t="s">
        <v>1756</v>
      </c>
      <c r="BJ12" s="281" t="s">
        <v>104</v>
      </c>
      <c r="BK12" s="281" t="s">
        <v>96</v>
      </c>
      <c r="BL12" s="281" t="s">
        <v>96</v>
      </c>
      <c r="BM12" s="227" t="s">
        <v>3091</v>
      </c>
      <c r="BN12" s="281" t="s">
        <v>3111</v>
      </c>
      <c r="BO12" s="281" t="s">
        <v>104</v>
      </c>
      <c r="BP12" s="227" t="s">
        <v>3091</v>
      </c>
      <c r="BQ12" s="281" t="s">
        <v>1776</v>
      </c>
      <c r="BR12" s="281" t="s">
        <v>104</v>
      </c>
      <c r="BS12" s="227" t="s">
        <v>3091</v>
      </c>
      <c r="BT12" s="227" t="s">
        <v>6</v>
      </c>
      <c r="BU12" s="281" t="s">
        <v>6</v>
      </c>
      <c r="BV12" s="281">
        <v>2009</v>
      </c>
      <c r="BW12" s="281" t="s">
        <v>103</v>
      </c>
      <c r="BX12" s="227" t="s">
        <v>285</v>
      </c>
      <c r="BY12" s="281" t="s">
        <v>1309</v>
      </c>
      <c r="BZ12" s="281" t="s">
        <v>103</v>
      </c>
      <c r="CA12" s="281">
        <v>11.2</v>
      </c>
      <c r="CB12" s="281" t="s">
        <v>103</v>
      </c>
      <c r="CC12" s="281" t="s">
        <v>1262</v>
      </c>
      <c r="CD12" s="227" t="s">
        <v>3091</v>
      </c>
      <c r="CE12" s="281" t="s">
        <v>13</v>
      </c>
      <c r="CF12" s="281" t="s">
        <v>13</v>
      </c>
      <c r="CG12" s="281" t="s">
        <v>13</v>
      </c>
      <c r="CH12" s="281" t="s">
        <v>13</v>
      </c>
      <c r="CI12" s="281" t="s">
        <v>13</v>
      </c>
      <c r="CJ12" s="281" t="s">
        <v>13</v>
      </c>
      <c r="CK12" s="227" t="s">
        <v>3091</v>
      </c>
      <c r="CL12" s="281" t="s">
        <v>20</v>
      </c>
      <c r="CM12" s="227" t="s">
        <v>103</v>
      </c>
      <c r="CN12" s="227" t="s">
        <v>3091</v>
      </c>
      <c r="CO12" s="281" t="s">
        <v>225</v>
      </c>
      <c r="CP12" s="281" t="s">
        <v>997</v>
      </c>
      <c r="CQ12" s="281" t="s">
        <v>171</v>
      </c>
      <c r="CR12" s="281" t="s">
        <v>169</v>
      </c>
      <c r="CS12" s="227" t="s">
        <v>3091</v>
      </c>
      <c r="CT12" s="281" t="s">
        <v>167</v>
      </c>
      <c r="CU12" s="227" t="s">
        <v>3091</v>
      </c>
      <c r="CV12" s="281" t="s">
        <v>1397</v>
      </c>
      <c r="CW12" s="281" t="s">
        <v>1402</v>
      </c>
      <c r="CX12" s="227" t="s">
        <v>3091</v>
      </c>
      <c r="CY12" s="227" t="s">
        <v>6</v>
      </c>
      <c r="CZ12" s="227" t="s">
        <v>6</v>
      </c>
      <c r="DA12" s="281" t="s">
        <v>1786</v>
      </c>
      <c r="DB12" s="281" t="s">
        <v>104</v>
      </c>
      <c r="DC12" s="227" t="s">
        <v>2951</v>
      </c>
      <c r="DD12" s="227" t="s">
        <v>103</v>
      </c>
      <c r="DE12" s="227" t="s">
        <v>2952</v>
      </c>
      <c r="DF12" s="281" t="s">
        <v>103</v>
      </c>
      <c r="DG12" s="227" t="s">
        <v>2953</v>
      </c>
      <c r="DH12" s="227" t="s">
        <v>103</v>
      </c>
      <c r="DI12" s="227" t="s">
        <v>2954</v>
      </c>
      <c r="DJ12" s="281" t="s">
        <v>103</v>
      </c>
      <c r="DK12" s="54" t="s">
        <v>6</v>
      </c>
      <c r="DL12" s="304" t="s">
        <v>6</v>
      </c>
      <c r="DM12" s="54" t="s">
        <v>6</v>
      </c>
      <c r="DN12" s="54" t="s">
        <v>6</v>
      </c>
      <c r="DO12" s="54" t="s">
        <v>6</v>
      </c>
      <c r="DP12" s="227" t="s">
        <v>6</v>
      </c>
      <c r="DQ12" s="227" t="s">
        <v>3091</v>
      </c>
      <c r="DR12" s="227" t="s">
        <v>2955</v>
      </c>
      <c r="DS12" s="198" t="s">
        <v>1458</v>
      </c>
      <c r="DT12" s="198" t="s">
        <v>1462</v>
      </c>
      <c r="DU12" s="198" t="s">
        <v>1462</v>
      </c>
      <c r="DV12" s="190" t="s">
        <v>2745</v>
      </c>
      <c r="DW12" s="190" t="s">
        <v>6</v>
      </c>
      <c r="DX12" s="190" t="s">
        <v>6</v>
      </c>
      <c r="DY12" s="190" t="s">
        <v>6</v>
      </c>
      <c r="DZ12" s="198" t="s">
        <v>3104</v>
      </c>
      <c r="EA12" s="198" t="s">
        <v>3096</v>
      </c>
      <c r="EB12" s="198" t="s">
        <v>6</v>
      </c>
      <c r="EC12" s="198" t="s">
        <v>2959</v>
      </c>
      <c r="ED12" s="198" t="s">
        <v>3097</v>
      </c>
      <c r="EE12" s="198" t="s">
        <v>6</v>
      </c>
      <c r="EF12" s="198" t="s">
        <v>6</v>
      </c>
      <c r="EG12" s="198" t="s">
        <v>6</v>
      </c>
      <c r="EH12" s="198" t="s">
        <v>13</v>
      </c>
      <c r="EI12" s="198" t="s">
        <v>6</v>
      </c>
      <c r="EJ12" s="198" t="s">
        <v>6</v>
      </c>
      <c r="EK12" s="198" t="s">
        <v>6</v>
      </c>
      <c r="EL12" s="198" t="s">
        <v>6</v>
      </c>
      <c r="EM12" s="198" t="s">
        <v>6</v>
      </c>
      <c r="EN12" s="198" t="s">
        <v>6</v>
      </c>
      <c r="EO12" s="198" t="s">
        <v>3106</v>
      </c>
      <c r="EP12" s="34" t="s">
        <v>1613</v>
      </c>
      <c r="EQ12" s="381">
        <v>1</v>
      </c>
      <c r="ER12" s="381" t="s">
        <v>6</v>
      </c>
      <c r="ES12" s="381" t="s">
        <v>6</v>
      </c>
      <c r="ET12" s="401" t="s">
        <v>3099</v>
      </c>
      <c r="EU12" s="401" t="s">
        <v>6</v>
      </c>
      <c r="EV12" s="381" t="s">
        <v>6</v>
      </c>
      <c r="EW12" s="227" t="s">
        <v>374</v>
      </c>
      <c r="EX12" s="227" t="s">
        <v>3091</v>
      </c>
      <c r="EY12" s="281" t="s">
        <v>199</v>
      </c>
      <c r="EZ12" s="281">
        <v>2006</v>
      </c>
      <c r="FA12" s="281" t="s">
        <v>103</v>
      </c>
      <c r="FB12" s="296" t="s">
        <v>6</v>
      </c>
      <c r="FC12" s="281" t="s">
        <v>6</v>
      </c>
      <c r="FD12" s="227" t="s">
        <v>6</v>
      </c>
      <c r="FE12" s="227" t="s">
        <v>6</v>
      </c>
      <c r="FF12" s="227" t="s">
        <v>6</v>
      </c>
      <c r="FG12" s="227" t="s">
        <v>6</v>
      </c>
      <c r="FH12" s="227" t="s">
        <v>3100</v>
      </c>
      <c r="FI12" s="227" t="s">
        <v>3091</v>
      </c>
      <c r="FJ12" s="281" t="s">
        <v>6</v>
      </c>
      <c r="FK12" s="281" t="s">
        <v>6</v>
      </c>
      <c r="FL12" s="281" t="s">
        <v>6</v>
      </c>
      <c r="FM12" s="227" t="s">
        <v>3091</v>
      </c>
      <c r="FN12" s="281" t="s">
        <v>186</v>
      </c>
      <c r="FO12" s="227" t="s">
        <v>3091</v>
      </c>
    </row>
    <row r="13" spans="1:171" s="280" customFormat="1" ht="84" customHeight="1" x14ac:dyDescent="0.2">
      <c r="A13" s="227" t="s">
        <v>2989</v>
      </c>
      <c r="B13" s="227" t="s">
        <v>2939</v>
      </c>
      <c r="C13" s="54" t="s">
        <v>2965</v>
      </c>
      <c r="D13" s="281" t="s">
        <v>1180</v>
      </c>
      <c r="E13" s="227" t="s">
        <v>2941</v>
      </c>
      <c r="F13" s="281">
        <v>2011</v>
      </c>
      <c r="G13" s="227" t="s">
        <v>2942</v>
      </c>
      <c r="H13" s="227" t="s">
        <v>3092</v>
      </c>
      <c r="I13" s="223" t="s">
        <v>2995</v>
      </c>
      <c r="J13" s="281" t="s">
        <v>1181</v>
      </c>
      <c r="K13" s="227" t="s">
        <v>3091</v>
      </c>
      <c r="L13" s="281" t="s">
        <v>347</v>
      </c>
      <c r="M13" s="281" t="s">
        <v>347</v>
      </c>
      <c r="N13" s="227" t="s">
        <v>308</v>
      </c>
      <c r="O13" s="227" t="s">
        <v>103</v>
      </c>
      <c r="P13" s="227" t="s">
        <v>167</v>
      </c>
      <c r="Q13" s="281" t="s">
        <v>13</v>
      </c>
      <c r="R13" s="227" t="s">
        <v>2943</v>
      </c>
      <c r="S13" s="281" t="s">
        <v>103</v>
      </c>
      <c r="T13" s="281" t="s">
        <v>1763</v>
      </c>
      <c r="U13" s="227" t="s">
        <v>3091</v>
      </c>
      <c r="V13" s="227" t="s">
        <v>2944</v>
      </c>
      <c r="W13" s="281">
        <v>2008</v>
      </c>
      <c r="X13" s="399" t="s">
        <v>2945</v>
      </c>
      <c r="Y13" s="281">
        <v>2009</v>
      </c>
      <c r="Z13" s="281">
        <v>12</v>
      </c>
      <c r="AA13" s="281" t="s">
        <v>103</v>
      </c>
      <c r="AB13" s="227" t="s">
        <v>3091</v>
      </c>
      <c r="AC13" s="281" t="s">
        <v>354</v>
      </c>
      <c r="AD13" s="227" t="s">
        <v>103</v>
      </c>
      <c r="AE13" s="227" t="s">
        <v>2946</v>
      </c>
      <c r="AF13" s="227" t="s">
        <v>1187</v>
      </c>
      <c r="AG13" s="227" t="s">
        <v>104</v>
      </c>
      <c r="AH13" s="227" t="s">
        <v>96</v>
      </c>
      <c r="AI13" s="227" t="s">
        <v>104</v>
      </c>
      <c r="AJ13" s="281" t="s">
        <v>95</v>
      </c>
      <c r="AK13" s="281" t="s">
        <v>103</v>
      </c>
      <c r="AL13" s="227" t="s">
        <v>2947</v>
      </c>
      <c r="AM13" s="227" t="s">
        <v>1863</v>
      </c>
      <c r="AN13" s="281" t="s">
        <v>103</v>
      </c>
      <c r="AO13" s="281" t="s">
        <v>113</v>
      </c>
      <c r="AP13" s="227" t="s">
        <v>3091</v>
      </c>
      <c r="AQ13" s="281" t="s">
        <v>23</v>
      </c>
      <c r="AR13" s="281" t="s">
        <v>104</v>
      </c>
      <c r="AS13" s="227" t="s">
        <v>2115</v>
      </c>
      <c r="AT13" s="227" t="s">
        <v>2115</v>
      </c>
      <c r="AU13" s="54" t="s">
        <v>2965</v>
      </c>
      <c r="AV13" s="227" t="s">
        <v>3091</v>
      </c>
      <c r="AW13" s="227" t="s">
        <v>3091</v>
      </c>
      <c r="AX13" s="281" t="s">
        <v>115</v>
      </c>
      <c r="AY13" s="281" t="s">
        <v>104</v>
      </c>
      <c r="AZ13" s="281" t="s">
        <v>1405</v>
      </c>
      <c r="BA13" s="281" t="s">
        <v>104</v>
      </c>
      <c r="BB13" s="227" t="s">
        <v>3091</v>
      </c>
      <c r="BC13" s="281" t="s">
        <v>114</v>
      </c>
      <c r="BD13" s="281" t="s">
        <v>104</v>
      </c>
      <c r="BE13" s="281" t="s">
        <v>13</v>
      </c>
      <c r="BF13" s="281" t="s">
        <v>13</v>
      </c>
      <c r="BG13" s="281" t="s">
        <v>6</v>
      </c>
      <c r="BH13" s="281" t="s">
        <v>6</v>
      </c>
      <c r="BI13" s="281" t="s">
        <v>1756</v>
      </c>
      <c r="BJ13" s="281" t="s">
        <v>104</v>
      </c>
      <c r="BK13" s="281" t="s">
        <v>96</v>
      </c>
      <c r="BL13" s="281" t="s">
        <v>96</v>
      </c>
      <c r="BM13" s="227" t="s">
        <v>3091</v>
      </c>
      <c r="BN13" s="281" t="s">
        <v>3111</v>
      </c>
      <c r="BO13" s="281" t="s">
        <v>104</v>
      </c>
      <c r="BP13" s="227" t="s">
        <v>3091</v>
      </c>
      <c r="BQ13" s="281" t="s">
        <v>1776</v>
      </c>
      <c r="BR13" s="281" t="s">
        <v>104</v>
      </c>
      <c r="BS13" s="227" t="s">
        <v>3091</v>
      </c>
      <c r="BT13" s="227" t="s">
        <v>6</v>
      </c>
      <c r="BU13" s="281" t="s">
        <v>6</v>
      </c>
      <c r="BV13" s="281">
        <v>2009</v>
      </c>
      <c r="BW13" s="281" t="s">
        <v>103</v>
      </c>
      <c r="BX13" s="227" t="s">
        <v>285</v>
      </c>
      <c r="BY13" s="281" t="s">
        <v>1309</v>
      </c>
      <c r="BZ13" s="281" t="s">
        <v>103</v>
      </c>
      <c r="CA13" s="281">
        <v>11.2</v>
      </c>
      <c r="CB13" s="281" t="s">
        <v>103</v>
      </c>
      <c r="CC13" s="281" t="s">
        <v>1262</v>
      </c>
      <c r="CD13" s="227" t="s">
        <v>3091</v>
      </c>
      <c r="CE13" s="281" t="s">
        <v>13</v>
      </c>
      <c r="CF13" s="281" t="s">
        <v>13</v>
      </c>
      <c r="CG13" s="281" t="s">
        <v>13</v>
      </c>
      <c r="CH13" s="281" t="s">
        <v>13</v>
      </c>
      <c r="CI13" s="281" t="s">
        <v>13</v>
      </c>
      <c r="CJ13" s="281" t="s">
        <v>13</v>
      </c>
      <c r="CK13" s="227" t="s">
        <v>3091</v>
      </c>
      <c r="CL13" s="281" t="s">
        <v>20</v>
      </c>
      <c r="CM13" s="227" t="s">
        <v>103</v>
      </c>
      <c r="CN13" s="227" t="s">
        <v>3091</v>
      </c>
      <c r="CO13" s="281" t="s">
        <v>225</v>
      </c>
      <c r="CP13" s="281" t="s">
        <v>997</v>
      </c>
      <c r="CQ13" s="281" t="s">
        <v>171</v>
      </c>
      <c r="CR13" s="281" t="s">
        <v>169</v>
      </c>
      <c r="CS13" s="227" t="s">
        <v>3091</v>
      </c>
      <c r="CT13" s="281" t="s">
        <v>167</v>
      </c>
      <c r="CU13" s="227" t="s">
        <v>3091</v>
      </c>
      <c r="CV13" s="281" t="s">
        <v>1397</v>
      </c>
      <c r="CW13" s="281" t="s">
        <v>1402</v>
      </c>
      <c r="CX13" s="227" t="s">
        <v>3091</v>
      </c>
      <c r="CY13" s="227" t="s">
        <v>6</v>
      </c>
      <c r="CZ13" s="227" t="s">
        <v>6</v>
      </c>
      <c r="DA13" s="281" t="s">
        <v>1786</v>
      </c>
      <c r="DB13" s="281" t="s">
        <v>104</v>
      </c>
      <c r="DC13" s="227" t="s">
        <v>2951</v>
      </c>
      <c r="DD13" s="227" t="s">
        <v>103</v>
      </c>
      <c r="DE13" s="227" t="s">
        <v>2952</v>
      </c>
      <c r="DF13" s="281" t="s">
        <v>103</v>
      </c>
      <c r="DG13" s="227" t="s">
        <v>2953</v>
      </c>
      <c r="DH13" s="227" t="s">
        <v>103</v>
      </c>
      <c r="DI13" s="227" t="s">
        <v>2954</v>
      </c>
      <c r="DJ13" s="281" t="s">
        <v>103</v>
      </c>
      <c r="DK13" s="54" t="s">
        <v>6</v>
      </c>
      <c r="DL13" s="304" t="s">
        <v>6</v>
      </c>
      <c r="DM13" s="54" t="s">
        <v>6</v>
      </c>
      <c r="DN13" s="54" t="s">
        <v>6</v>
      </c>
      <c r="DO13" s="54" t="s">
        <v>6</v>
      </c>
      <c r="DP13" s="227" t="s">
        <v>6</v>
      </c>
      <c r="DQ13" s="227" t="s">
        <v>3091</v>
      </c>
      <c r="DR13" s="227" t="s">
        <v>2955</v>
      </c>
      <c r="DS13" s="198" t="s">
        <v>1458</v>
      </c>
      <c r="DT13" s="198" t="s">
        <v>1462</v>
      </c>
      <c r="DU13" s="198" t="s">
        <v>1462</v>
      </c>
      <c r="DV13" s="190" t="s">
        <v>2745</v>
      </c>
      <c r="DW13" s="190" t="s">
        <v>6</v>
      </c>
      <c r="DX13" s="190" t="s">
        <v>6</v>
      </c>
      <c r="DY13" s="190" t="s">
        <v>6</v>
      </c>
      <c r="DZ13" s="198" t="s">
        <v>3104</v>
      </c>
      <c r="EA13" s="198" t="s">
        <v>3096</v>
      </c>
      <c r="EB13" s="198" t="s">
        <v>6</v>
      </c>
      <c r="EC13" s="198" t="s">
        <v>2959</v>
      </c>
      <c r="ED13" s="198" t="s">
        <v>3097</v>
      </c>
      <c r="EE13" s="198" t="s">
        <v>6</v>
      </c>
      <c r="EF13" s="198" t="s">
        <v>6</v>
      </c>
      <c r="EG13" s="198" t="s">
        <v>6</v>
      </c>
      <c r="EH13" s="198" t="s">
        <v>13</v>
      </c>
      <c r="EI13" s="198" t="s">
        <v>6</v>
      </c>
      <c r="EJ13" s="198" t="s">
        <v>6</v>
      </c>
      <c r="EK13" s="198" t="s">
        <v>6</v>
      </c>
      <c r="EL13" s="198" t="s">
        <v>6</v>
      </c>
      <c r="EM13" s="198" t="s">
        <v>6</v>
      </c>
      <c r="EN13" s="198" t="s">
        <v>6</v>
      </c>
      <c r="EO13" s="198" t="s">
        <v>3106</v>
      </c>
      <c r="EP13" s="34" t="s">
        <v>1613</v>
      </c>
      <c r="EQ13" s="381">
        <v>1</v>
      </c>
      <c r="ER13" s="381" t="s">
        <v>6</v>
      </c>
      <c r="ES13" s="381" t="s">
        <v>6</v>
      </c>
      <c r="ET13" s="401" t="s">
        <v>3099</v>
      </c>
      <c r="EU13" s="401" t="s">
        <v>6</v>
      </c>
      <c r="EV13" s="381" t="s">
        <v>6</v>
      </c>
      <c r="EW13" s="227" t="s">
        <v>374</v>
      </c>
      <c r="EX13" s="227" t="s">
        <v>3091</v>
      </c>
      <c r="EY13" s="281" t="s">
        <v>199</v>
      </c>
      <c r="EZ13" s="281">
        <v>2006</v>
      </c>
      <c r="FA13" s="281" t="s">
        <v>103</v>
      </c>
      <c r="FB13" s="296" t="s">
        <v>6</v>
      </c>
      <c r="FC13" s="281" t="s">
        <v>6</v>
      </c>
      <c r="FD13" s="227" t="s">
        <v>6</v>
      </c>
      <c r="FE13" s="227" t="s">
        <v>6</v>
      </c>
      <c r="FF13" s="227" t="s">
        <v>6</v>
      </c>
      <c r="FG13" s="227" t="s">
        <v>6</v>
      </c>
      <c r="FH13" s="227" t="s">
        <v>3100</v>
      </c>
      <c r="FI13" s="227" t="s">
        <v>3091</v>
      </c>
      <c r="FJ13" s="281" t="s">
        <v>6</v>
      </c>
      <c r="FK13" s="281" t="s">
        <v>6</v>
      </c>
      <c r="FL13" s="281" t="s">
        <v>6</v>
      </c>
      <c r="FM13" s="227" t="s">
        <v>3091</v>
      </c>
      <c r="FN13" s="281" t="s">
        <v>186</v>
      </c>
      <c r="FO13" s="227" t="s">
        <v>3091</v>
      </c>
    </row>
    <row r="14" spans="1:171" s="280" customFormat="1" ht="84" customHeight="1" x14ac:dyDescent="0.2">
      <c r="A14" s="227" t="s">
        <v>2990</v>
      </c>
      <c r="B14" s="227" t="s">
        <v>2939</v>
      </c>
      <c r="C14" s="54" t="s">
        <v>2966</v>
      </c>
      <c r="D14" s="281" t="s">
        <v>1180</v>
      </c>
      <c r="E14" s="227" t="s">
        <v>2941</v>
      </c>
      <c r="F14" s="281">
        <v>2011</v>
      </c>
      <c r="G14" s="227" t="s">
        <v>2942</v>
      </c>
      <c r="H14" s="227" t="s">
        <v>3092</v>
      </c>
      <c r="I14" s="223" t="s">
        <v>2995</v>
      </c>
      <c r="J14" s="281" t="s">
        <v>1181</v>
      </c>
      <c r="K14" s="227" t="s">
        <v>3091</v>
      </c>
      <c r="L14" s="281" t="s">
        <v>347</v>
      </c>
      <c r="M14" s="281" t="s">
        <v>347</v>
      </c>
      <c r="N14" s="227" t="s">
        <v>308</v>
      </c>
      <c r="O14" s="227" t="s">
        <v>103</v>
      </c>
      <c r="P14" s="227" t="s">
        <v>167</v>
      </c>
      <c r="Q14" s="281" t="s">
        <v>13</v>
      </c>
      <c r="R14" s="227" t="s">
        <v>2943</v>
      </c>
      <c r="S14" s="281" t="s">
        <v>103</v>
      </c>
      <c r="T14" s="281" t="s">
        <v>1763</v>
      </c>
      <c r="U14" s="227" t="s">
        <v>3091</v>
      </c>
      <c r="V14" s="227" t="s">
        <v>2944</v>
      </c>
      <c r="W14" s="281">
        <v>2008</v>
      </c>
      <c r="X14" s="399" t="s">
        <v>2945</v>
      </c>
      <c r="Y14" s="281">
        <v>2009</v>
      </c>
      <c r="Z14" s="281">
        <v>12</v>
      </c>
      <c r="AA14" s="281" t="s">
        <v>103</v>
      </c>
      <c r="AB14" s="227" t="s">
        <v>3091</v>
      </c>
      <c r="AC14" s="281" t="s">
        <v>354</v>
      </c>
      <c r="AD14" s="227" t="s">
        <v>103</v>
      </c>
      <c r="AE14" s="227" t="s">
        <v>2946</v>
      </c>
      <c r="AF14" s="227" t="s">
        <v>1187</v>
      </c>
      <c r="AG14" s="227" t="s">
        <v>104</v>
      </c>
      <c r="AH14" s="227" t="s">
        <v>96</v>
      </c>
      <c r="AI14" s="227" t="s">
        <v>104</v>
      </c>
      <c r="AJ14" s="281" t="s">
        <v>95</v>
      </c>
      <c r="AK14" s="281" t="s">
        <v>103</v>
      </c>
      <c r="AL14" s="227" t="s">
        <v>2947</v>
      </c>
      <c r="AM14" s="227" t="s">
        <v>1863</v>
      </c>
      <c r="AN14" s="281" t="s">
        <v>103</v>
      </c>
      <c r="AO14" s="281" t="s">
        <v>113</v>
      </c>
      <c r="AP14" s="227" t="s">
        <v>3091</v>
      </c>
      <c r="AQ14" s="281" t="s">
        <v>24</v>
      </c>
      <c r="AR14" s="281" t="s">
        <v>104</v>
      </c>
      <c r="AS14" s="227" t="s">
        <v>2115</v>
      </c>
      <c r="AT14" s="227" t="s">
        <v>2115</v>
      </c>
      <c r="AU14" s="54" t="s">
        <v>2966</v>
      </c>
      <c r="AV14" s="227" t="s">
        <v>3091</v>
      </c>
      <c r="AW14" s="227" t="s">
        <v>3091</v>
      </c>
      <c r="AX14" s="281" t="s">
        <v>115</v>
      </c>
      <c r="AY14" s="281" t="s">
        <v>104</v>
      </c>
      <c r="AZ14" s="281" t="s">
        <v>1405</v>
      </c>
      <c r="BA14" s="281" t="s">
        <v>104</v>
      </c>
      <c r="BB14" s="227" t="s">
        <v>3091</v>
      </c>
      <c r="BC14" s="281" t="s">
        <v>114</v>
      </c>
      <c r="BD14" s="281" t="s">
        <v>104</v>
      </c>
      <c r="BE14" s="281" t="s">
        <v>13</v>
      </c>
      <c r="BF14" s="281" t="s">
        <v>13</v>
      </c>
      <c r="BG14" s="281" t="s">
        <v>6</v>
      </c>
      <c r="BH14" s="281" t="s">
        <v>6</v>
      </c>
      <c r="BI14" s="281" t="s">
        <v>1756</v>
      </c>
      <c r="BJ14" s="281" t="s">
        <v>104</v>
      </c>
      <c r="BK14" s="281" t="s">
        <v>96</v>
      </c>
      <c r="BL14" s="281" t="s">
        <v>96</v>
      </c>
      <c r="BM14" s="227" t="s">
        <v>3091</v>
      </c>
      <c r="BN14" s="281" t="s">
        <v>3111</v>
      </c>
      <c r="BO14" s="281" t="s">
        <v>104</v>
      </c>
      <c r="BP14" s="227" t="s">
        <v>3091</v>
      </c>
      <c r="BQ14" s="281" t="s">
        <v>1776</v>
      </c>
      <c r="BR14" s="281" t="s">
        <v>104</v>
      </c>
      <c r="BS14" s="227" t="s">
        <v>3091</v>
      </c>
      <c r="BT14" s="227" t="s">
        <v>6</v>
      </c>
      <c r="BU14" s="281" t="s">
        <v>6</v>
      </c>
      <c r="BV14" s="281">
        <v>2009</v>
      </c>
      <c r="BW14" s="281" t="s">
        <v>103</v>
      </c>
      <c r="BX14" s="227" t="s">
        <v>285</v>
      </c>
      <c r="BY14" s="281" t="s">
        <v>1309</v>
      </c>
      <c r="BZ14" s="281" t="s">
        <v>103</v>
      </c>
      <c r="CA14" s="281">
        <v>11.2</v>
      </c>
      <c r="CB14" s="281" t="s">
        <v>103</v>
      </c>
      <c r="CC14" s="281" t="s">
        <v>1262</v>
      </c>
      <c r="CD14" s="227" t="s">
        <v>3091</v>
      </c>
      <c r="CE14" s="281" t="s">
        <v>13</v>
      </c>
      <c r="CF14" s="281" t="s">
        <v>13</v>
      </c>
      <c r="CG14" s="281" t="s">
        <v>13</v>
      </c>
      <c r="CH14" s="281" t="s">
        <v>13</v>
      </c>
      <c r="CI14" s="281" t="s">
        <v>13</v>
      </c>
      <c r="CJ14" s="281" t="s">
        <v>13</v>
      </c>
      <c r="CK14" s="227" t="s">
        <v>3091</v>
      </c>
      <c r="CL14" s="281" t="s">
        <v>20</v>
      </c>
      <c r="CM14" s="227" t="s">
        <v>103</v>
      </c>
      <c r="CN14" s="227" t="s">
        <v>3091</v>
      </c>
      <c r="CO14" s="281" t="s">
        <v>225</v>
      </c>
      <c r="CP14" s="281" t="s">
        <v>997</v>
      </c>
      <c r="CQ14" s="281" t="s">
        <v>171</v>
      </c>
      <c r="CR14" s="281" t="s">
        <v>169</v>
      </c>
      <c r="CS14" s="227" t="s">
        <v>3091</v>
      </c>
      <c r="CT14" s="281" t="s">
        <v>167</v>
      </c>
      <c r="CU14" s="227" t="s">
        <v>3091</v>
      </c>
      <c r="CV14" s="281" t="s">
        <v>1397</v>
      </c>
      <c r="CW14" s="281" t="s">
        <v>1402</v>
      </c>
      <c r="CX14" s="227" t="s">
        <v>3091</v>
      </c>
      <c r="CY14" s="227" t="s">
        <v>6</v>
      </c>
      <c r="CZ14" s="227" t="s">
        <v>6</v>
      </c>
      <c r="DA14" s="281" t="s">
        <v>1786</v>
      </c>
      <c r="DB14" s="281" t="s">
        <v>104</v>
      </c>
      <c r="DC14" s="227" t="s">
        <v>2951</v>
      </c>
      <c r="DD14" s="227" t="s">
        <v>103</v>
      </c>
      <c r="DE14" s="227" t="s">
        <v>2952</v>
      </c>
      <c r="DF14" s="281" t="s">
        <v>103</v>
      </c>
      <c r="DG14" s="227" t="s">
        <v>2953</v>
      </c>
      <c r="DH14" s="227" t="s">
        <v>103</v>
      </c>
      <c r="DI14" s="227" t="s">
        <v>2954</v>
      </c>
      <c r="DJ14" s="281" t="s">
        <v>103</v>
      </c>
      <c r="DK14" s="54" t="s">
        <v>6</v>
      </c>
      <c r="DL14" s="304" t="s">
        <v>6</v>
      </c>
      <c r="DM14" s="54" t="s">
        <v>6</v>
      </c>
      <c r="DN14" s="54" t="s">
        <v>6</v>
      </c>
      <c r="DO14" s="54" t="s">
        <v>6</v>
      </c>
      <c r="DP14" s="227" t="s">
        <v>6</v>
      </c>
      <c r="DQ14" s="227" t="s">
        <v>3091</v>
      </c>
      <c r="DR14" s="227" t="s">
        <v>2955</v>
      </c>
      <c r="DS14" s="198" t="s">
        <v>1458</v>
      </c>
      <c r="DT14" s="198" t="s">
        <v>1462</v>
      </c>
      <c r="DU14" s="198" t="s">
        <v>1462</v>
      </c>
      <c r="DV14" s="190" t="s">
        <v>2745</v>
      </c>
      <c r="DW14" s="190" t="s">
        <v>6</v>
      </c>
      <c r="DX14" s="190" t="s">
        <v>6</v>
      </c>
      <c r="DY14" s="190" t="s">
        <v>6</v>
      </c>
      <c r="DZ14" s="198" t="s">
        <v>3104</v>
      </c>
      <c r="EA14" s="198" t="s">
        <v>3096</v>
      </c>
      <c r="EB14" s="198" t="s">
        <v>6</v>
      </c>
      <c r="EC14" s="198" t="s">
        <v>2959</v>
      </c>
      <c r="ED14" s="198" t="s">
        <v>3097</v>
      </c>
      <c r="EE14" s="198" t="s">
        <v>6</v>
      </c>
      <c r="EF14" s="198" t="s">
        <v>6</v>
      </c>
      <c r="EG14" s="198" t="s">
        <v>6</v>
      </c>
      <c r="EH14" s="198" t="s">
        <v>13</v>
      </c>
      <c r="EI14" s="198" t="s">
        <v>6</v>
      </c>
      <c r="EJ14" s="198" t="s">
        <v>6</v>
      </c>
      <c r="EK14" s="198" t="s">
        <v>6</v>
      </c>
      <c r="EL14" s="198" t="s">
        <v>6</v>
      </c>
      <c r="EM14" s="198" t="s">
        <v>6</v>
      </c>
      <c r="EN14" s="198" t="s">
        <v>6</v>
      </c>
      <c r="EO14" s="198" t="s">
        <v>3106</v>
      </c>
      <c r="EP14" s="34" t="s">
        <v>1613</v>
      </c>
      <c r="EQ14" s="381">
        <v>1</v>
      </c>
      <c r="ER14" s="381" t="s">
        <v>6</v>
      </c>
      <c r="ES14" s="381" t="s">
        <v>6</v>
      </c>
      <c r="ET14" s="401" t="s">
        <v>3099</v>
      </c>
      <c r="EU14" s="401" t="s">
        <v>6</v>
      </c>
      <c r="EV14" s="381" t="s">
        <v>6</v>
      </c>
      <c r="EW14" s="227" t="s">
        <v>374</v>
      </c>
      <c r="EX14" s="227" t="s">
        <v>3091</v>
      </c>
      <c r="EY14" s="281" t="s">
        <v>199</v>
      </c>
      <c r="EZ14" s="281">
        <v>2006</v>
      </c>
      <c r="FA14" s="281" t="s">
        <v>103</v>
      </c>
      <c r="FB14" s="296" t="s">
        <v>6</v>
      </c>
      <c r="FC14" s="281" t="s">
        <v>6</v>
      </c>
      <c r="FD14" s="227" t="s">
        <v>6</v>
      </c>
      <c r="FE14" s="227" t="s">
        <v>6</v>
      </c>
      <c r="FF14" s="227" t="s">
        <v>6</v>
      </c>
      <c r="FG14" s="227" t="s">
        <v>6</v>
      </c>
      <c r="FH14" s="227" t="s">
        <v>3100</v>
      </c>
      <c r="FI14" s="227" t="s">
        <v>3091</v>
      </c>
      <c r="FJ14" s="281" t="s">
        <v>6</v>
      </c>
      <c r="FK14" s="281" t="s">
        <v>6</v>
      </c>
      <c r="FL14" s="281" t="s">
        <v>6</v>
      </c>
      <c r="FM14" s="227" t="s">
        <v>3091</v>
      </c>
      <c r="FN14" s="281" t="s">
        <v>186</v>
      </c>
      <c r="FO14" s="227" t="s">
        <v>3091</v>
      </c>
    </row>
    <row r="15" spans="1:171" s="280" customFormat="1" ht="125.5" customHeight="1" x14ac:dyDescent="0.2">
      <c r="A15" s="227" t="s">
        <v>2991</v>
      </c>
      <c r="B15" s="227" t="s">
        <v>2939</v>
      </c>
      <c r="C15" s="54" t="s">
        <v>2967</v>
      </c>
      <c r="D15" s="281" t="s">
        <v>1180</v>
      </c>
      <c r="E15" s="227" t="s">
        <v>2941</v>
      </c>
      <c r="F15" s="281">
        <v>2011</v>
      </c>
      <c r="G15" s="227" t="s">
        <v>2942</v>
      </c>
      <c r="H15" s="227" t="s">
        <v>3092</v>
      </c>
      <c r="I15" s="223" t="s">
        <v>2995</v>
      </c>
      <c r="J15" s="281" t="s">
        <v>1181</v>
      </c>
      <c r="K15" s="227" t="s">
        <v>3091</v>
      </c>
      <c r="L15" s="281" t="s">
        <v>347</v>
      </c>
      <c r="M15" s="281" t="s">
        <v>347</v>
      </c>
      <c r="N15" s="227" t="s">
        <v>308</v>
      </c>
      <c r="O15" s="227" t="s">
        <v>103</v>
      </c>
      <c r="P15" s="227" t="s">
        <v>167</v>
      </c>
      <c r="Q15" s="281" t="s">
        <v>13</v>
      </c>
      <c r="R15" s="227" t="s">
        <v>2943</v>
      </c>
      <c r="S15" s="281" t="s">
        <v>103</v>
      </c>
      <c r="T15" s="281" t="s">
        <v>1763</v>
      </c>
      <c r="U15" s="227" t="s">
        <v>3091</v>
      </c>
      <c r="V15" s="227" t="s">
        <v>2944</v>
      </c>
      <c r="W15" s="281">
        <v>2008</v>
      </c>
      <c r="X15" s="399" t="s">
        <v>2945</v>
      </c>
      <c r="Y15" s="281">
        <v>2009</v>
      </c>
      <c r="Z15" s="281">
        <v>12</v>
      </c>
      <c r="AA15" s="281" t="s">
        <v>103</v>
      </c>
      <c r="AB15" s="227" t="s">
        <v>3091</v>
      </c>
      <c r="AC15" s="281" t="s">
        <v>354</v>
      </c>
      <c r="AD15" s="227" t="s">
        <v>103</v>
      </c>
      <c r="AE15" s="227" t="s">
        <v>2946</v>
      </c>
      <c r="AF15" s="227" t="s">
        <v>1187</v>
      </c>
      <c r="AG15" s="227" t="s">
        <v>104</v>
      </c>
      <c r="AH15" s="227" t="s">
        <v>96</v>
      </c>
      <c r="AI15" s="227" t="s">
        <v>104</v>
      </c>
      <c r="AJ15" s="281" t="s">
        <v>95</v>
      </c>
      <c r="AK15" s="281" t="s">
        <v>103</v>
      </c>
      <c r="AL15" s="227" t="s">
        <v>2947</v>
      </c>
      <c r="AM15" s="227" t="s">
        <v>1863</v>
      </c>
      <c r="AN15" s="281" t="s">
        <v>103</v>
      </c>
      <c r="AO15" s="281" t="s">
        <v>113</v>
      </c>
      <c r="AP15" s="227" t="s">
        <v>3091</v>
      </c>
      <c r="AQ15" s="281" t="s">
        <v>23</v>
      </c>
      <c r="AR15" s="281" t="s">
        <v>104</v>
      </c>
      <c r="AS15" s="227" t="s">
        <v>2115</v>
      </c>
      <c r="AT15" s="227" t="s">
        <v>2115</v>
      </c>
      <c r="AU15" s="54" t="s">
        <v>2967</v>
      </c>
      <c r="AV15" s="227" t="s">
        <v>3091</v>
      </c>
      <c r="AW15" s="227" t="s">
        <v>3091</v>
      </c>
      <c r="AX15" s="281" t="s">
        <v>115</v>
      </c>
      <c r="AY15" s="281" t="s">
        <v>104</v>
      </c>
      <c r="AZ15" s="281" t="s">
        <v>1405</v>
      </c>
      <c r="BA15" s="281" t="s">
        <v>104</v>
      </c>
      <c r="BB15" s="227" t="s">
        <v>3091</v>
      </c>
      <c r="BC15" s="281" t="s">
        <v>114</v>
      </c>
      <c r="BD15" s="281" t="s">
        <v>104</v>
      </c>
      <c r="BE15" s="281" t="s">
        <v>13</v>
      </c>
      <c r="BF15" s="281" t="s">
        <v>13</v>
      </c>
      <c r="BG15" s="281" t="s">
        <v>6</v>
      </c>
      <c r="BH15" s="281" t="s">
        <v>6</v>
      </c>
      <c r="BI15" s="281" t="s">
        <v>1756</v>
      </c>
      <c r="BJ15" s="281" t="s">
        <v>104</v>
      </c>
      <c r="BK15" s="281" t="s">
        <v>96</v>
      </c>
      <c r="BL15" s="281" t="s">
        <v>96</v>
      </c>
      <c r="BM15" s="227" t="s">
        <v>3091</v>
      </c>
      <c r="BN15" s="281" t="s">
        <v>3111</v>
      </c>
      <c r="BO15" s="281" t="s">
        <v>104</v>
      </c>
      <c r="BP15" s="227" t="s">
        <v>3091</v>
      </c>
      <c r="BQ15" s="281" t="s">
        <v>1776</v>
      </c>
      <c r="BR15" s="281" t="s">
        <v>104</v>
      </c>
      <c r="BS15" s="227" t="s">
        <v>3091</v>
      </c>
      <c r="BT15" s="227" t="s">
        <v>6</v>
      </c>
      <c r="BU15" s="281" t="s">
        <v>6</v>
      </c>
      <c r="BV15" s="281">
        <v>2009</v>
      </c>
      <c r="BW15" s="281" t="s">
        <v>103</v>
      </c>
      <c r="BX15" s="227" t="s">
        <v>285</v>
      </c>
      <c r="BY15" s="281" t="s">
        <v>1309</v>
      </c>
      <c r="BZ15" s="281" t="s">
        <v>103</v>
      </c>
      <c r="CA15" s="281">
        <v>11.2</v>
      </c>
      <c r="CB15" s="281" t="s">
        <v>103</v>
      </c>
      <c r="CC15" s="281" t="s">
        <v>1262</v>
      </c>
      <c r="CD15" s="227" t="s">
        <v>3091</v>
      </c>
      <c r="CE15" s="281" t="s">
        <v>13</v>
      </c>
      <c r="CF15" s="281" t="s">
        <v>13</v>
      </c>
      <c r="CG15" s="281" t="s">
        <v>13</v>
      </c>
      <c r="CH15" s="281" t="s">
        <v>13</v>
      </c>
      <c r="CI15" s="281" t="s">
        <v>13</v>
      </c>
      <c r="CJ15" s="281" t="s">
        <v>13</v>
      </c>
      <c r="CK15" s="227" t="s">
        <v>3091</v>
      </c>
      <c r="CL15" s="281" t="s">
        <v>20</v>
      </c>
      <c r="CM15" s="227" t="s">
        <v>103</v>
      </c>
      <c r="CN15" s="227" t="s">
        <v>3091</v>
      </c>
      <c r="CO15" s="281" t="s">
        <v>225</v>
      </c>
      <c r="CP15" s="281" t="s">
        <v>997</v>
      </c>
      <c r="CQ15" s="281" t="s">
        <v>171</v>
      </c>
      <c r="CR15" s="281" t="s">
        <v>169</v>
      </c>
      <c r="CS15" s="227" t="s">
        <v>3091</v>
      </c>
      <c r="CT15" s="281" t="s">
        <v>167</v>
      </c>
      <c r="CU15" s="227" t="s">
        <v>3091</v>
      </c>
      <c r="CV15" s="281" t="s">
        <v>1397</v>
      </c>
      <c r="CW15" s="281" t="s">
        <v>1402</v>
      </c>
      <c r="CX15" s="227" t="s">
        <v>3091</v>
      </c>
      <c r="CY15" s="227" t="s">
        <v>6</v>
      </c>
      <c r="CZ15" s="227" t="s">
        <v>6</v>
      </c>
      <c r="DA15" s="281" t="s">
        <v>1786</v>
      </c>
      <c r="DB15" s="281" t="s">
        <v>104</v>
      </c>
      <c r="DC15" s="227" t="s">
        <v>2951</v>
      </c>
      <c r="DD15" s="227" t="s">
        <v>103</v>
      </c>
      <c r="DE15" s="227" t="s">
        <v>2952</v>
      </c>
      <c r="DF15" s="281" t="s">
        <v>103</v>
      </c>
      <c r="DG15" s="227" t="s">
        <v>2953</v>
      </c>
      <c r="DH15" s="227" t="s">
        <v>103</v>
      </c>
      <c r="DI15" s="227" t="s">
        <v>2954</v>
      </c>
      <c r="DJ15" s="281" t="s">
        <v>103</v>
      </c>
      <c r="DK15" s="54" t="s">
        <v>6</v>
      </c>
      <c r="DL15" s="304" t="s">
        <v>6</v>
      </c>
      <c r="DM15" s="54" t="s">
        <v>6</v>
      </c>
      <c r="DN15" s="54" t="s">
        <v>6</v>
      </c>
      <c r="DO15" s="54" t="s">
        <v>6</v>
      </c>
      <c r="DP15" s="227" t="s">
        <v>6</v>
      </c>
      <c r="DQ15" s="227" t="s">
        <v>3091</v>
      </c>
      <c r="DR15" s="227" t="s">
        <v>2955</v>
      </c>
      <c r="DS15" s="198" t="s">
        <v>1458</v>
      </c>
      <c r="DT15" s="198" t="s">
        <v>1462</v>
      </c>
      <c r="DU15" s="198" t="s">
        <v>1462</v>
      </c>
      <c r="DV15" s="190" t="s">
        <v>2745</v>
      </c>
      <c r="DW15" s="190" t="s">
        <v>6</v>
      </c>
      <c r="DX15" s="190" t="s">
        <v>6</v>
      </c>
      <c r="DY15" s="190" t="s">
        <v>6</v>
      </c>
      <c r="DZ15" s="198" t="s">
        <v>3104</v>
      </c>
      <c r="EA15" s="198" t="s">
        <v>3096</v>
      </c>
      <c r="EB15" s="198" t="s">
        <v>6</v>
      </c>
      <c r="EC15" s="198" t="s">
        <v>2959</v>
      </c>
      <c r="ED15" s="198" t="s">
        <v>3097</v>
      </c>
      <c r="EE15" s="198" t="s">
        <v>6</v>
      </c>
      <c r="EF15" s="198" t="s">
        <v>6</v>
      </c>
      <c r="EG15" s="198" t="s">
        <v>6</v>
      </c>
      <c r="EH15" s="198" t="s">
        <v>13</v>
      </c>
      <c r="EI15" s="198" t="s">
        <v>6</v>
      </c>
      <c r="EJ15" s="198" t="s">
        <v>6</v>
      </c>
      <c r="EK15" s="198" t="s">
        <v>6</v>
      </c>
      <c r="EL15" s="198" t="s">
        <v>6</v>
      </c>
      <c r="EM15" s="198" t="s">
        <v>6</v>
      </c>
      <c r="EN15" s="198" t="s">
        <v>6</v>
      </c>
      <c r="EO15" s="198" t="s">
        <v>3106</v>
      </c>
      <c r="EP15" s="34" t="s">
        <v>1613</v>
      </c>
      <c r="EQ15" s="381">
        <v>1</v>
      </c>
      <c r="ER15" s="381" t="s">
        <v>6</v>
      </c>
      <c r="ES15" s="381" t="s">
        <v>6</v>
      </c>
      <c r="ET15" s="401" t="s">
        <v>3099</v>
      </c>
      <c r="EU15" s="401" t="s">
        <v>6</v>
      </c>
      <c r="EV15" s="381" t="s">
        <v>6</v>
      </c>
      <c r="EW15" s="227" t="s">
        <v>374</v>
      </c>
      <c r="EX15" s="227" t="s">
        <v>3091</v>
      </c>
      <c r="EY15" s="281" t="s">
        <v>199</v>
      </c>
      <c r="EZ15" s="281">
        <v>2006</v>
      </c>
      <c r="FA15" s="281" t="s">
        <v>103</v>
      </c>
      <c r="FB15" s="296" t="s">
        <v>6</v>
      </c>
      <c r="FC15" s="281" t="s">
        <v>6</v>
      </c>
      <c r="FD15" s="227" t="s">
        <v>6</v>
      </c>
      <c r="FE15" s="227" t="s">
        <v>6</v>
      </c>
      <c r="FF15" s="227" t="s">
        <v>6</v>
      </c>
      <c r="FG15" s="227" t="s">
        <v>6</v>
      </c>
      <c r="FH15" s="227" t="s">
        <v>3100</v>
      </c>
      <c r="FI15" s="227" t="s">
        <v>3091</v>
      </c>
      <c r="FJ15" s="281" t="s">
        <v>6</v>
      </c>
      <c r="FK15" s="281" t="s">
        <v>6</v>
      </c>
      <c r="FL15" s="281" t="s">
        <v>6</v>
      </c>
      <c r="FM15" s="227" t="s">
        <v>3091</v>
      </c>
      <c r="FN15" s="281" t="s">
        <v>186</v>
      </c>
      <c r="FO15" s="227" t="s">
        <v>3091</v>
      </c>
    </row>
    <row r="16" spans="1:171" s="280" customFormat="1" ht="84" customHeight="1" x14ac:dyDescent="0.2">
      <c r="A16" s="227" t="s">
        <v>2992</v>
      </c>
      <c r="B16" s="227" t="s">
        <v>2939</v>
      </c>
      <c r="C16" s="54" t="s">
        <v>2968</v>
      </c>
      <c r="D16" s="281" t="s">
        <v>1180</v>
      </c>
      <c r="E16" s="227" t="s">
        <v>2941</v>
      </c>
      <c r="F16" s="281">
        <v>2011</v>
      </c>
      <c r="G16" s="227" t="s">
        <v>2942</v>
      </c>
      <c r="H16" s="227" t="s">
        <v>3092</v>
      </c>
      <c r="I16" s="223" t="s">
        <v>2995</v>
      </c>
      <c r="J16" s="281" t="s">
        <v>1181</v>
      </c>
      <c r="K16" s="227" t="s">
        <v>3091</v>
      </c>
      <c r="L16" s="281" t="s">
        <v>347</v>
      </c>
      <c r="M16" s="281" t="s">
        <v>347</v>
      </c>
      <c r="N16" s="227" t="s">
        <v>308</v>
      </c>
      <c r="O16" s="227" t="s">
        <v>103</v>
      </c>
      <c r="P16" s="227" t="s">
        <v>167</v>
      </c>
      <c r="Q16" s="281" t="s">
        <v>13</v>
      </c>
      <c r="R16" s="227" t="s">
        <v>2943</v>
      </c>
      <c r="S16" s="281" t="s">
        <v>103</v>
      </c>
      <c r="T16" s="281" t="s">
        <v>1763</v>
      </c>
      <c r="U16" s="227" t="s">
        <v>3091</v>
      </c>
      <c r="V16" s="227" t="s">
        <v>2944</v>
      </c>
      <c r="W16" s="281">
        <v>2008</v>
      </c>
      <c r="X16" s="399" t="s">
        <v>2945</v>
      </c>
      <c r="Y16" s="281">
        <v>2009</v>
      </c>
      <c r="Z16" s="281">
        <v>12</v>
      </c>
      <c r="AA16" s="281" t="s">
        <v>103</v>
      </c>
      <c r="AB16" s="227" t="s">
        <v>3091</v>
      </c>
      <c r="AC16" s="281" t="s">
        <v>354</v>
      </c>
      <c r="AD16" s="227" t="s">
        <v>103</v>
      </c>
      <c r="AE16" s="227" t="s">
        <v>2946</v>
      </c>
      <c r="AF16" s="227" t="s">
        <v>1187</v>
      </c>
      <c r="AG16" s="227" t="s">
        <v>104</v>
      </c>
      <c r="AH16" s="227" t="s">
        <v>96</v>
      </c>
      <c r="AI16" s="227" t="s">
        <v>104</v>
      </c>
      <c r="AJ16" s="281" t="s">
        <v>95</v>
      </c>
      <c r="AK16" s="281" t="s">
        <v>103</v>
      </c>
      <c r="AL16" s="227" t="s">
        <v>2947</v>
      </c>
      <c r="AM16" s="227" t="s">
        <v>1863</v>
      </c>
      <c r="AN16" s="281" t="s">
        <v>103</v>
      </c>
      <c r="AO16" s="281" t="s">
        <v>113</v>
      </c>
      <c r="AP16" s="227" t="s">
        <v>3091</v>
      </c>
      <c r="AQ16" s="281" t="s">
        <v>23</v>
      </c>
      <c r="AR16" s="281" t="s">
        <v>104</v>
      </c>
      <c r="AS16" s="227" t="s">
        <v>2115</v>
      </c>
      <c r="AT16" s="227" t="s">
        <v>2115</v>
      </c>
      <c r="AU16" s="54" t="s">
        <v>2968</v>
      </c>
      <c r="AV16" s="227" t="s">
        <v>3091</v>
      </c>
      <c r="AW16" s="227" t="s">
        <v>3091</v>
      </c>
      <c r="AX16" s="281" t="s">
        <v>115</v>
      </c>
      <c r="AY16" s="281" t="s">
        <v>104</v>
      </c>
      <c r="AZ16" s="281" t="s">
        <v>1405</v>
      </c>
      <c r="BA16" s="281" t="s">
        <v>104</v>
      </c>
      <c r="BB16" s="227" t="s">
        <v>3091</v>
      </c>
      <c r="BC16" s="281" t="s">
        <v>114</v>
      </c>
      <c r="BD16" s="281" t="s">
        <v>104</v>
      </c>
      <c r="BE16" s="281" t="s">
        <v>13</v>
      </c>
      <c r="BF16" s="281" t="s">
        <v>13</v>
      </c>
      <c r="BG16" s="281" t="s">
        <v>6</v>
      </c>
      <c r="BH16" s="281" t="s">
        <v>6</v>
      </c>
      <c r="BI16" s="281" t="s">
        <v>1756</v>
      </c>
      <c r="BJ16" s="281" t="s">
        <v>104</v>
      </c>
      <c r="BK16" s="281" t="s">
        <v>96</v>
      </c>
      <c r="BL16" s="281" t="s">
        <v>96</v>
      </c>
      <c r="BM16" s="227" t="s">
        <v>3091</v>
      </c>
      <c r="BN16" s="281" t="s">
        <v>3111</v>
      </c>
      <c r="BO16" s="281" t="s">
        <v>104</v>
      </c>
      <c r="BP16" s="227" t="s">
        <v>3091</v>
      </c>
      <c r="BQ16" s="281" t="s">
        <v>1776</v>
      </c>
      <c r="BR16" s="281" t="s">
        <v>104</v>
      </c>
      <c r="BS16" s="227" t="s">
        <v>3091</v>
      </c>
      <c r="BT16" s="227" t="s">
        <v>6</v>
      </c>
      <c r="BU16" s="281" t="s">
        <v>6</v>
      </c>
      <c r="BV16" s="281">
        <v>2009</v>
      </c>
      <c r="BW16" s="281" t="s">
        <v>103</v>
      </c>
      <c r="BX16" s="227" t="s">
        <v>285</v>
      </c>
      <c r="BY16" s="281" t="s">
        <v>1309</v>
      </c>
      <c r="BZ16" s="281" t="s">
        <v>103</v>
      </c>
      <c r="CA16" s="281">
        <v>11.2</v>
      </c>
      <c r="CB16" s="281" t="s">
        <v>103</v>
      </c>
      <c r="CC16" s="281" t="s">
        <v>1262</v>
      </c>
      <c r="CD16" s="227" t="s">
        <v>3091</v>
      </c>
      <c r="CE16" s="281" t="s">
        <v>13</v>
      </c>
      <c r="CF16" s="281" t="s">
        <v>13</v>
      </c>
      <c r="CG16" s="281" t="s">
        <v>13</v>
      </c>
      <c r="CH16" s="281" t="s">
        <v>13</v>
      </c>
      <c r="CI16" s="281" t="s">
        <v>13</v>
      </c>
      <c r="CJ16" s="281" t="s">
        <v>13</v>
      </c>
      <c r="CK16" s="227" t="s">
        <v>3091</v>
      </c>
      <c r="CL16" s="281" t="s">
        <v>20</v>
      </c>
      <c r="CM16" s="227" t="s">
        <v>103</v>
      </c>
      <c r="CN16" s="227" t="s">
        <v>3091</v>
      </c>
      <c r="CO16" s="281" t="s">
        <v>225</v>
      </c>
      <c r="CP16" s="281" t="s">
        <v>997</v>
      </c>
      <c r="CQ16" s="281" t="s">
        <v>171</v>
      </c>
      <c r="CR16" s="281" t="s">
        <v>169</v>
      </c>
      <c r="CS16" s="227" t="s">
        <v>3091</v>
      </c>
      <c r="CT16" s="281" t="s">
        <v>167</v>
      </c>
      <c r="CU16" s="227" t="s">
        <v>3091</v>
      </c>
      <c r="CV16" s="281" t="s">
        <v>1397</v>
      </c>
      <c r="CW16" s="281" t="s">
        <v>1402</v>
      </c>
      <c r="CX16" s="227" t="s">
        <v>3091</v>
      </c>
      <c r="CY16" s="227" t="s">
        <v>6</v>
      </c>
      <c r="CZ16" s="227" t="s">
        <v>6</v>
      </c>
      <c r="DA16" s="281" t="s">
        <v>1786</v>
      </c>
      <c r="DB16" s="281" t="s">
        <v>104</v>
      </c>
      <c r="DC16" s="227" t="s">
        <v>2951</v>
      </c>
      <c r="DD16" s="227" t="s">
        <v>103</v>
      </c>
      <c r="DE16" s="227" t="s">
        <v>2952</v>
      </c>
      <c r="DF16" s="281" t="s">
        <v>103</v>
      </c>
      <c r="DG16" s="227" t="s">
        <v>2953</v>
      </c>
      <c r="DH16" s="227" t="s">
        <v>103</v>
      </c>
      <c r="DI16" s="227" t="s">
        <v>2954</v>
      </c>
      <c r="DJ16" s="281" t="s">
        <v>103</v>
      </c>
      <c r="DK16" s="54" t="s">
        <v>6</v>
      </c>
      <c r="DL16" s="304" t="s">
        <v>6</v>
      </c>
      <c r="DM16" s="54" t="s">
        <v>6</v>
      </c>
      <c r="DN16" s="54" t="s">
        <v>6</v>
      </c>
      <c r="DO16" s="54" t="s">
        <v>6</v>
      </c>
      <c r="DP16" s="227" t="s">
        <v>6</v>
      </c>
      <c r="DQ16" s="227" t="s">
        <v>3091</v>
      </c>
      <c r="DR16" s="227" t="s">
        <v>2955</v>
      </c>
      <c r="DS16" s="198" t="s">
        <v>1458</v>
      </c>
      <c r="DT16" s="198" t="s">
        <v>1462</v>
      </c>
      <c r="DU16" s="198" t="s">
        <v>1462</v>
      </c>
      <c r="DV16" s="190" t="s">
        <v>2745</v>
      </c>
      <c r="DW16" s="190" t="s">
        <v>6</v>
      </c>
      <c r="DX16" s="190" t="s">
        <v>6</v>
      </c>
      <c r="DY16" s="190" t="s">
        <v>6</v>
      </c>
      <c r="DZ16" s="198" t="s">
        <v>3104</v>
      </c>
      <c r="EA16" s="198" t="s">
        <v>3096</v>
      </c>
      <c r="EB16" s="198" t="s">
        <v>6</v>
      </c>
      <c r="EC16" s="198" t="s">
        <v>2959</v>
      </c>
      <c r="ED16" s="198" t="s">
        <v>3097</v>
      </c>
      <c r="EE16" s="198" t="s">
        <v>6</v>
      </c>
      <c r="EF16" s="198" t="s">
        <v>6</v>
      </c>
      <c r="EG16" s="198" t="s">
        <v>6</v>
      </c>
      <c r="EH16" s="198" t="s">
        <v>13</v>
      </c>
      <c r="EI16" s="198" t="s">
        <v>6</v>
      </c>
      <c r="EJ16" s="198" t="s">
        <v>6</v>
      </c>
      <c r="EK16" s="198" t="s">
        <v>6</v>
      </c>
      <c r="EL16" s="198" t="s">
        <v>6</v>
      </c>
      <c r="EM16" s="198" t="s">
        <v>6</v>
      </c>
      <c r="EN16" s="198" t="s">
        <v>6</v>
      </c>
      <c r="EO16" s="198" t="s">
        <v>3106</v>
      </c>
      <c r="EP16" s="34" t="s">
        <v>1613</v>
      </c>
      <c r="EQ16" s="381">
        <v>1</v>
      </c>
      <c r="ER16" s="381" t="s">
        <v>6</v>
      </c>
      <c r="ES16" s="381" t="s">
        <v>6</v>
      </c>
      <c r="ET16" s="401" t="s">
        <v>3099</v>
      </c>
      <c r="EU16" s="401" t="s">
        <v>6</v>
      </c>
      <c r="EV16" s="381" t="s">
        <v>6</v>
      </c>
      <c r="EW16" s="227" t="s">
        <v>374</v>
      </c>
      <c r="EX16" s="227" t="s">
        <v>3091</v>
      </c>
      <c r="EY16" s="281" t="s">
        <v>199</v>
      </c>
      <c r="EZ16" s="281">
        <v>2006</v>
      </c>
      <c r="FA16" s="281" t="s">
        <v>103</v>
      </c>
      <c r="FB16" s="296" t="s">
        <v>6</v>
      </c>
      <c r="FC16" s="281" t="s">
        <v>6</v>
      </c>
      <c r="FD16" s="227" t="s">
        <v>6</v>
      </c>
      <c r="FE16" s="227" t="s">
        <v>6</v>
      </c>
      <c r="FF16" s="227" t="s">
        <v>6</v>
      </c>
      <c r="FG16" s="227" t="s">
        <v>6</v>
      </c>
      <c r="FH16" s="227" t="s">
        <v>3100</v>
      </c>
      <c r="FI16" s="227" t="s">
        <v>3091</v>
      </c>
      <c r="FJ16" s="281" t="s">
        <v>6</v>
      </c>
      <c r="FK16" s="281" t="s">
        <v>6</v>
      </c>
      <c r="FL16" s="281" t="s">
        <v>6</v>
      </c>
      <c r="FM16" s="227" t="s">
        <v>3091</v>
      </c>
      <c r="FN16" s="281" t="s">
        <v>186</v>
      </c>
      <c r="FO16" s="227" t="s">
        <v>3091</v>
      </c>
    </row>
    <row r="17" spans="1:171" s="280" customFormat="1" ht="84.5" customHeight="1" x14ac:dyDescent="0.2">
      <c r="A17" s="227" t="s">
        <v>2993</v>
      </c>
      <c r="B17" s="227" t="s">
        <v>2939</v>
      </c>
      <c r="C17" s="54" t="s">
        <v>2969</v>
      </c>
      <c r="D17" s="281" t="s">
        <v>1180</v>
      </c>
      <c r="E17" s="227" t="s">
        <v>2941</v>
      </c>
      <c r="F17" s="281">
        <v>2011</v>
      </c>
      <c r="G17" s="227" t="s">
        <v>2942</v>
      </c>
      <c r="H17" s="227" t="s">
        <v>3092</v>
      </c>
      <c r="I17" s="223" t="s">
        <v>2995</v>
      </c>
      <c r="J17" s="281" t="s">
        <v>1181</v>
      </c>
      <c r="K17" s="227" t="s">
        <v>3091</v>
      </c>
      <c r="L17" s="281" t="s">
        <v>347</v>
      </c>
      <c r="M17" s="281" t="s">
        <v>347</v>
      </c>
      <c r="N17" s="227" t="s">
        <v>308</v>
      </c>
      <c r="O17" s="227" t="s">
        <v>103</v>
      </c>
      <c r="P17" s="227" t="s">
        <v>167</v>
      </c>
      <c r="Q17" s="281" t="s">
        <v>13</v>
      </c>
      <c r="R17" s="227" t="s">
        <v>2943</v>
      </c>
      <c r="S17" s="281" t="s">
        <v>103</v>
      </c>
      <c r="T17" s="281" t="s">
        <v>1763</v>
      </c>
      <c r="U17" s="227" t="s">
        <v>3091</v>
      </c>
      <c r="V17" s="227" t="s">
        <v>2944</v>
      </c>
      <c r="W17" s="281">
        <v>2008</v>
      </c>
      <c r="X17" s="399" t="s">
        <v>2945</v>
      </c>
      <c r="Y17" s="281">
        <v>2009</v>
      </c>
      <c r="Z17" s="281">
        <v>12</v>
      </c>
      <c r="AA17" s="281" t="s">
        <v>103</v>
      </c>
      <c r="AB17" s="227" t="s">
        <v>3091</v>
      </c>
      <c r="AC17" s="281" t="s">
        <v>354</v>
      </c>
      <c r="AD17" s="227" t="s">
        <v>103</v>
      </c>
      <c r="AE17" s="227" t="s">
        <v>2946</v>
      </c>
      <c r="AF17" s="227" t="s">
        <v>1187</v>
      </c>
      <c r="AG17" s="227" t="s">
        <v>104</v>
      </c>
      <c r="AH17" s="227" t="s">
        <v>96</v>
      </c>
      <c r="AI17" s="227" t="s">
        <v>104</v>
      </c>
      <c r="AJ17" s="281" t="s">
        <v>95</v>
      </c>
      <c r="AK17" s="281" t="s">
        <v>103</v>
      </c>
      <c r="AL17" s="227" t="s">
        <v>2947</v>
      </c>
      <c r="AM17" s="227" t="s">
        <v>1863</v>
      </c>
      <c r="AN17" s="281" t="s">
        <v>103</v>
      </c>
      <c r="AO17" s="281" t="s">
        <v>113</v>
      </c>
      <c r="AP17" s="227" t="s">
        <v>3091</v>
      </c>
      <c r="AQ17" s="281" t="s">
        <v>24</v>
      </c>
      <c r="AR17" s="281" t="s">
        <v>104</v>
      </c>
      <c r="AS17" s="227" t="s">
        <v>2115</v>
      </c>
      <c r="AT17" s="227" t="s">
        <v>2115</v>
      </c>
      <c r="AU17" s="54" t="s">
        <v>2969</v>
      </c>
      <c r="AV17" s="227" t="s">
        <v>3091</v>
      </c>
      <c r="AW17" s="227" t="s">
        <v>3091</v>
      </c>
      <c r="AX17" s="281" t="s">
        <v>115</v>
      </c>
      <c r="AY17" s="281" t="s">
        <v>104</v>
      </c>
      <c r="AZ17" s="281" t="s">
        <v>1405</v>
      </c>
      <c r="BA17" s="281" t="s">
        <v>104</v>
      </c>
      <c r="BB17" s="227" t="s">
        <v>3091</v>
      </c>
      <c r="BC17" s="281" t="s">
        <v>114</v>
      </c>
      <c r="BD17" s="281" t="s">
        <v>104</v>
      </c>
      <c r="BE17" s="281" t="s">
        <v>13</v>
      </c>
      <c r="BF17" s="281" t="s">
        <v>13</v>
      </c>
      <c r="BG17" s="281" t="s">
        <v>6</v>
      </c>
      <c r="BH17" s="281" t="s">
        <v>6</v>
      </c>
      <c r="BI17" s="281" t="s">
        <v>1756</v>
      </c>
      <c r="BJ17" s="281" t="s">
        <v>104</v>
      </c>
      <c r="BK17" s="281" t="s">
        <v>96</v>
      </c>
      <c r="BL17" s="281" t="s">
        <v>96</v>
      </c>
      <c r="BM17" s="227" t="s">
        <v>3091</v>
      </c>
      <c r="BN17" s="281" t="s">
        <v>3111</v>
      </c>
      <c r="BO17" s="281" t="s">
        <v>104</v>
      </c>
      <c r="BP17" s="227" t="s">
        <v>3091</v>
      </c>
      <c r="BQ17" s="281" t="s">
        <v>1776</v>
      </c>
      <c r="BR17" s="281" t="s">
        <v>104</v>
      </c>
      <c r="BS17" s="227" t="s">
        <v>3091</v>
      </c>
      <c r="BT17" s="227" t="s">
        <v>6</v>
      </c>
      <c r="BU17" s="281" t="s">
        <v>6</v>
      </c>
      <c r="BV17" s="281">
        <v>2009</v>
      </c>
      <c r="BW17" s="281" t="s">
        <v>103</v>
      </c>
      <c r="BX17" s="227" t="s">
        <v>285</v>
      </c>
      <c r="BY17" s="281" t="s">
        <v>1309</v>
      </c>
      <c r="BZ17" s="281" t="s">
        <v>103</v>
      </c>
      <c r="CA17" s="281">
        <v>11.2</v>
      </c>
      <c r="CB17" s="281" t="s">
        <v>103</v>
      </c>
      <c r="CC17" s="281" t="s">
        <v>1262</v>
      </c>
      <c r="CD17" s="227" t="s">
        <v>3091</v>
      </c>
      <c r="CE17" s="281" t="s">
        <v>13</v>
      </c>
      <c r="CF17" s="281" t="s">
        <v>13</v>
      </c>
      <c r="CG17" s="281" t="s">
        <v>13</v>
      </c>
      <c r="CH17" s="281" t="s">
        <v>13</v>
      </c>
      <c r="CI17" s="281" t="s">
        <v>13</v>
      </c>
      <c r="CJ17" s="281" t="s">
        <v>13</v>
      </c>
      <c r="CK17" s="227" t="s">
        <v>3091</v>
      </c>
      <c r="CL17" s="281" t="s">
        <v>20</v>
      </c>
      <c r="CM17" s="227" t="s">
        <v>103</v>
      </c>
      <c r="CN17" s="227" t="s">
        <v>3091</v>
      </c>
      <c r="CO17" s="281" t="s">
        <v>225</v>
      </c>
      <c r="CP17" s="281" t="s">
        <v>997</v>
      </c>
      <c r="CQ17" s="281" t="s">
        <v>171</v>
      </c>
      <c r="CR17" s="281" t="s">
        <v>169</v>
      </c>
      <c r="CS17" s="227" t="s">
        <v>3091</v>
      </c>
      <c r="CT17" s="281" t="s">
        <v>167</v>
      </c>
      <c r="CU17" s="227" t="s">
        <v>3091</v>
      </c>
      <c r="CV17" s="281" t="s">
        <v>1397</v>
      </c>
      <c r="CW17" s="281" t="s">
        <v>1402</v>
      </c>
      <c r="CX17" s="227" t="s">
        <v>3091</v>
      </c>
      <c r="CY17" s="227" t="s">
        <v>6</v>
      </c>
      <c r="CZ17" s="227" t="s">
        <v>6</v>
      </c>
      <c r="DA17" s="281" t="s">
        <v>1786</v>
      </c>
      <c r="DB17" s="281" t="s">
        <v>104</v>
      </c>
      <c r="DC17" s="227" t="s">
        <v>2951</v>
      </c>
      <c r="DD17" s="227" t="s">
        <v>103</v>
      </c>
      <c r="DE17" s="227" t="s">
        <v>2952</v>
      </c>
      <c r="DF17" s="281" t="s">
        <v>103</v>
      </c>
      <c r="DG17" s="227" t="s">
        <v>2953</v>
      </c>
      <c r="DH17" s="227" t="s">
        <v>103</v>
      </c>
      <c r="DI17" s="227" t="s">
        <v>2954</v>
      </c>
      <c r="DJ17" s="281" t="s">
        <v>103</v>
      </c>
      <c r="DK17" s="54" t="s">
        <v>6</v>
      </c>
      <c r="DL17" s="304" t="s">
        <v>6</v>
      </c>
      <c r="DM17" s="54" t="s">
        <v>6</v>
      </c>
      <c r="DN17" s="54" t="s">
        <v>6</v>
      </c>
      <c r="DO17" s="54" t="s">
        <v>6</v>
      </c>
      <c r="DP17" s="227" t="s">
        <v>6</v>
      </c>
      <c r="DQ17" s="227" t="s">
        <v>3091</v>
      </c>
      <c r="DR17" s="227" t="s">
        <v>2955</v>
      </c>
      <c r="DS17" s="198" t="s">
        <v>1458</v>
      </c>
      <c r="DT17" s="198" t="s">
        <v>1462</v>
      </c>
      <c r="DU17" s="198" t="s">
        <v>1462</v>
      </c>
      <c r="DV17" s="190" t="s">
        <v>2745</v>
      </c>
      <c r="DW17" s="190"/>
      <c r="DX17" s="190" t="s">
        <v>6</v>
      </c>
      <c r="DY17" s="190" t="s">
        <v>6</v>
      </c>
      <c r="DZ17" s="198" t="s">
        <v>3104</v>
      </c>
      <c r="EA17" s="198" t="s">
        <v>3096</v>
      </c>
      <c r="EB17" s="198" t="s">
        <v>6</v>
      </c>
      <c r="EC17" s="198" t="s">
        <v>2959</v>
      </c>
      <c r="ED17" s="198" t="s">
        <v>3097</v>
      </c>
      <c r="EE17" s="198" t="s">
        <v>6</v>
      </c>
      <c r="EF17" s="198" t="s">
        <v>6</v>
      </c>
      <c r="EG17" s="198" t="s">
        <v>6</v>
      </c>
      <c r="EH17" s="198" t="s">
        <v>13</v>
      </c>
      <c r="EI17" s="198" t="s">
        <v>6</v>
      </c>
      <c r="EJ17" s="198" t="s">
        <v>6</v>
      </c>
      <c r="EK17" s="198" t="s">
        <v>6</v>
      </c>
      <c r="EL17" s="198" t="s">
        <v>6</v>
      </c>
      <c r="EM17" s="198" t="s">
        <v>6</v>
      </c>
      <c r="EN17" s="198" t="s">
        <v>6</v>
      </c>
      <c r="EO17" s="198" t="s">
        <v>3106</v>
      </c>
      <c r="EP17" s="34" t="s">
        <v>1613</v>
      </c>
      <c r="EQ17" s="381">
        <v>1</v>
      </c>
      <c r="ER17" s="381" t="s">
        <v>6</v>
      </c>
      <c r="ES17" s="381" t="s">
        <v>6</v>
      </c>
      <c r="ET17" s="401" t="s">
        <v>3099</v>
      </c>
      <c r="EU17" s="401" t="s">
        <v>6</v>
      </c>
      <c r="EV17" s="381" t="s">
        <v>6</v>
      </c>
      <c r="EW17" s="227" t="s">
        <v>374</v>
      </c>
      <c r="EX17" s="227" t="s">
        <v>3091</v>
      </c>
      <c r="EY17" s="281" t="s">
        <v>199</v>
      </c>
      <c r="EZ17" s="281">
        <v>2006</v>
      </c>
      <c r="FA17" s="281" t="s">
        <v>103</v>
      </c>
      <c r="FB17" s="296" t="s">
        <v>6</v>
      </c>
      <c r="FC17" s="281" t="s">
        <v>6</v>
      </c>
      <c r="FD17" s="227" t="s">
        <v>6</v>
      </c>
      <c r="FE17" s="227" t="s">
        <v>6</v>
      </c>
      <c r="FF17" s="227" t="s">
        <v>6</v>
      </c>
      <c r="FG17" s="227" t="s">
        <v>6</v>
      </c>
      <c r="FH17" s="227" t="s">
        <v>3100</v>
      </c>
      <c r="FI17" s="227" t="s">
        <v>3091</v>
      </c>
      <c r="FJ17" s="281" t="s">
        <v>6</v>
      </c>
      <c r="FK17" s="281" t="s">
        <v>6</v>
      </c>
      <c r="FL17" s="281" t="s">
        <v>6</v>
      </c>
      <c r="FM17" s="227" t="s">
        <v>3091</v>
      </c>
      <c r="FN17" s="281" t="s">
        <v>186</v>
      </c>
      <c r="FO17" s="227" t="s">
        <v>3091</v>
      </c>
    </row>
    <row r="18" spans="1:171" s="280" customFormat="1" ht="84.5" customHeight="1" x14ac:dyDescent="0.2">
      <c r="A18" s="227" t="s">
        <v>2994</v>
      </c>
      <c r="B18" s="227" t="s">
        <v>2939</v>
      </c>
      <c r="C18" s="54" t="s">
        <v>2970</v>
      </c>
      <c r="D18" s="281" t="s">
        <v>1180</v>
      </c>
      <c r="E18" s="227" t="s">
        <v>2941</v>
      </c>
      <c r="F18" s="281">
        <v>2011</v>
      </c>
      <c r="G18" s="227" t="s">
        <v>2942</v>
      </c>
      <c r="H18" s="227" t="s">
        <v>3092</v>
      </c>
      <c r="I18" s="223" t="s">
        <v>2995</v>
      </c>
      <c r="J18" s="281" t="s">
        <v>1181</v>
      </c>
      <c r="K18" s="227" t="s">
        <v>3091</v>
      </c>
      <c r="L18" s="281" t="s">
        <v>347</v>
      </c>
      <c r="M18" s="281" t="s">
        <v>347</v>
      </c>
      <c r="N18" s="227" t="s">
        <v>308</v>
      </c>
      <c r="O18" s="227" t="s">
        <v>103</v>
      </c>
      <c r="P18" s="227" t="s">
        <v>167</v>
      </c>
      <c r="Q18" s="281" t="s">
        <v>13</v>
      </c>
      <c r="R18" s="227" t="s">
        <v>2943</v>
      </c>
      <c r="S18" s="281" t="s">
        <v>103</v>
      </c>
      <c r="T18" s="281" t="s">
        <v>1763</v>
      </c>
      <c r="U18" s="227" t="s">
        <v>3091</v>
      </c>
      <c r="V18" s="227" t="s">
        <v>2944</v>
      </c>
      <c r="W18" s="281">
        <v>2008</v>
      </c>
      <c r="X18" s="399" t="s">
        <v>2945</v>
      </c>
      <c r="Y18" s="281">
        <v>2009</v>
      </c>
      <c r="Z18" s="281">
        <v>12</v>
      </c>
      <c r="AA18" s="281" t="s">
        <v>103</v>
      </c>
      <c r="AB18" s="227" t="s">
        <v>3091</v>
      </c>
      <c r="AC18" s="281" t="s">
        <v>354</v>
      </c>
      <c r="AD18" s="227" t="s">
        <v>103</v>
      </c>
      <c r="AE18" s="227" t="s">
        <v>2946</v>
      </c>
      <c r="AF18" s="227" t="s">
        <v>1187</v>
      </c>
      <c r="AG18" s="227" t="s">
        <v>104</v>
      </c>
      <c r="AH18" s="227" t="s">
        <v>96</v>
      </c>
      <c r="AI18" s="227" t="s">
        <v>104</v>
      </c>
      <c r="AJ18" s="281" t="s">
        <v>95</v>
      </c>
      <c r="AK18" s="281" t="s">
        <v>103</v>
      </c>
      <c r="AL18" s="227" t="s">
        <v>2947</v>
      </c>
      <c r="AM18" s="227" t="s">
        <v>1863</v>
      </c>
      <c r="AN18" s="281" t="s">
        <v>103</v>
      </c>
      <c r="AO18" s="281" t="s">
        <v>113</v>
      </c>
      <c r="AP18" s="227" t="s">
        <v>3091</v>
      </c>
      <c r="AQ18" s="281" t="s">
        <v>24</v>
      </c>
      <c r="AR18" s="281" t="s">
        <v>104</v>
      </c>
      <c r="AS18" s="227" t="s">
        <v>2115</v>
      </c>
      <c r="AT18" s="227" t="s">
        <v>2115</v>
      </c>
      <c r="AU18" s="54" t="s">
        <v>2970</v>
      </c>
      <c r="AV18" s="227" t="s">
        <v>3091</v>
      </c>
      <c r="AW18" s="227" t="s">
        <v>3091</v>
      </c>
      <c r="AX18" s="281" t="s">
        <v>115</v>
      </c>
      <c r="AY18" s="281" t="s">
        <v>104</v>
      </c>
      <c r="AZ18" s="281" t="s">
        <v>1405</v>
      </c>
      <c r="BA18" s="281" t="s">
        <v>104</v>
      </c>
      <c r="BB18" s="227" t="s">
        <v>3091</v>
      </c>
      <c r="BC18" s="281" t="s">
        <v>114</v>
      </c>
      <c r="BD18" s="281" t="s">
        <v>104</v>
      </c>
      <c r="BE18" s="281" t="s">
        <v>13</v>
      </c>
      <c r="BF18" s="281" t="s">
        <v>13</v>
      </c>
      <c r="BG18" s="281" t="s">
        <v>6</v>
      </c>
      <c r="BH18" s="281" t="s">
        <v>6</v>
      </c>
      <c r="BI18" s="281" t="s">
        <v>1756</v>
      </c>
      <c r="BJ18" s="281" t="s">
        <v>104</v>
      </c>
      <c r="BK18" s="281" t="s">
        <v>96</v>
      </c>
      <c r="BL18" s="281" t="s">
        <v>96</v>
      </c>
      <c r="BM18" s="227" t="s">
        <v>3091</v>
      </c>
      <c r="BN18" s="281" t="s">
        <v>3111</v>
      </c>
      <c r="BO18" s="281" t="s">
        <v>104</v>
      </c>
      <c r="BP18" s="227" t="s">
        <v>3091</v>
      </c>
      <c r="BQ18" s="281" t="s">
        <v>1776</v>
      </c>
      <c r="BR18" s="281" t="s">
        <v>104</v>
      </c>
      <c r="BS18" s="227" t="s">
        <v>3091</v>
      </c>
      <c r="BT18" s="227" t="s">
        <v>6</v>
      </c>
      <c r="BU18" s="281" t="s">
        <v>6</v>
      </c>
      <c r="BV18" s="281">
        <v>2009</v>
      </c>
      <c r="BW18" s="281" t="s">
        <v>103</v>
      </c>
      <c r="BX18" s="227" t="s">
        <v>285</v>
      </c>
      <c r="BY18" s="281" t="s">
        <v>1309</v>
      </c>
      <c r="BZ18" s="281" t="s">
        <v>103</v>
      </c>
      <c r="CA18" s="281">
        <v>11.2</v>
      </c>
      <c r="CB18" s="281" t="s">
        <v>103</v>
      </c>
      <c r="CC18" s="281" t="s">
        <v>1262</v>
      </c>
      <c r="CD18" s="227" t="s">
        <v>3091</v>
      </c>
      <c r="CE18" s="281" t="s">
        <v>13</v>
      </c>
      <c r="CF18" s="281" t="s">
        <v>13</v>
      </c>
      <c r="CG18" s="281" t="s">
        <v>13</v>
      </c>
      <c r="CH18" s="281" t="s">
        <v>13</v>
      </c>
      <c r="CI18" s="281" t="s">
        <v>13</v>
      </c>
      <c r="CJ18" s="281" t="s">
        <v>13</v>
      </c>
      <c r="CK18" s="227" t="s">
        <v>3091</v>
      </c>
      <c r="CL18" s="281" t="s">
        <v>20</v>
      </c>
      <c r="CM18" s="227" t="s">
        <v>103</v>
      </c>
      <c r="CN18" s="227" t="s">
        <v>3091</v>
      </c>
      <c r="CO18" s="281" t="s">
        <v>225</v>
      </c>
      <c r="CP18" s="281" t="s">
        <v>997</v>
      </c>
      <c r="CQ18" s="281" t="s">
        <v>171</v>
      </c>
      <c r="CR18" s="281" t="s">
        <v>169</v>
      </c>
      <c r="CS18" s="227" t="s">
        <v>3091</v>
      </c>
      <c r="CT18" s="281" t="s">
        <v>167</v>
      </c>
      <c r="CU18" s="227" t="s">
        <v>3091</v>
      </c>
      <c r="CV18" s="281" t="s">
        <v>1397</v>
      </c>
      <c r="CW18" s="281" t="s">
        <v>1402</v>
      </c>
      <c r="CX18" s="227" t="s">
        <v>3091</v>
      </c>
      <c r="CY18" s="227" t="s">
        <v>6</v>
      </c>
      <c r="CZ18" s="227" t="s">
        <v>6</v>
      </c>
      <c r="DA18" s="281" t="s">
        <v>1786</v>
      </c>
      <c r="DB18" s="281" t="s">
        <v>104</v>
      </c>
      <c r="DC18" s="227" t="s">
        <v>2951</v>
      </c>
      <c r="DD18" s="227" t="s">
        <v>103</v>
      </c>
      <c r="DE18" s="227" t="s">
        <v>2952</v>
      </c>
      <c r="DF18" s="281" t="s">
        <v>103</v>
      </c>
      <c r="DG18" s="227" t="s">
        <v>2953</v>
      </c>
      <c r="DH18" s="227" t="s">
        <v>103</v>
      </c>
      <c r="DI18" s="227" t="s">
        <v>2954</v>
      </c>
      <c r="DJ18" s="281" t="s">
        <v>103</v>
      </c>
      <c r="DK18" s="54" t="s">
        <v>6</v>
      </c>
      <c r="DL18" s="304" t="s">
        <v>6</v>
      </c>
      <c r="DM18" s="54" t="s">
        <v>6</v>
      </c>
      <c r="DN18" s="54" t="s">
        <v>6</v>
      </c>
      <c r="DO18" s="54" t="s">
        <v>6</v>
      </c>
      <c r="DP18" s="227" t="s">
        <v>6</v>
      </c>
      <c r="DQ18" s="227" t="s">
        <v>3091</v>
      </c>
      <c r="DR18" s="227" t="s">
        <v>2955</v>
      </c>
      <c r="DS18" s="198" t="s">
        <v>1458</v>
      </c>
      <c r="DT18" s="198" t="s">
        <v>1462</v>
      </c>
      <c r="DU18" s="198" t="s">
        <v>1462</v>
      </c>
      <c r="DV18" s="190" t="s">
        <v>2745</v>
      </c>
      <c r="DW18" s="190"/>
      <c r="DX18" s="190" t="s">
        <v>6</v>
      </c>
      <c r="DY18" s="190" t="s">
        <v>6</v>
      </c>
      <c r="DZ18" s="198" t="s">
        <v>3104</v>
      </c>
      <c r="EA18" s="198" t="s">
        <v>3096</v>
      </c>
      <c r="EB18" s="198" t="s">
        <v>6</v>
      </c>
      <c r="EC18" s="198" t="s">
        <v>2959</v>
      </c>
      <c r="ED18" s="198" t="s">
        <v>3097</v>
      </c>
      <c r="EE18" s="198" t="s">
        <v>6</v>
      </c>
      <c r="EF18" s="198" t="s">
        <v>6</v>
      </c>
      <c r="EG18" s="198" t="s">
        <v>6</v>
      </c>
      <c r="EH18" s="198" t="s">
        <v>13</v>
      </c>
      <c r="EI18" s="198" t="s">
        <v>6</v>
      </c>
      <c r="EJ18" s="198" t="s">
        <v>6</v>
      </c>
      <c r="EK18" s="198" t="s">
        <v>6</v>
      </c>
      <c r="EL18" s="198" t="s">
        <v>6</v>
      </c>
      <c r="EM18" s="198" t="s">
        <v>6</v>
      </c>
      <c r="EN18" s="198" t="s">
        <v>6</v>
      </c>
      <c r="EO18" s="198" t="s">
        <v>3106</v>
      </c>
      <c r="EP18" s="34" t="s">
        <v>1613</v>
      </c>
      <c r="EQ18" s="381">
        <v>1</v>
      </c>
      <c r="ER18" s="381" t="s">
        <v>6</v>
      </c>
      <c r="ES18" s="381" t="s">
        <v>6</v>
      </c>
      <c r="ET18" s="401" t="s">
        <v>3099</v>
      </c>
      <c r="EU18" s="401" t="s">
        <v>6</v>
      </c>
      <c r="EV18" s="381" t="s">
        <v>6</v>
      </c>
      <c r="EW18" s="227" t="s">
        <v>374</v>
      </c>
      <c r="EX18" s="227" t="s">
        <v>3091</v>
      </c>
      <c r="EY18" s="281" t="s">
        <v>199</v>
      </c>
      <c r="EZ18" s="281">
        <v>2006</v>
      </c>
      <c r="FA18" s="281" t="s">
        <v>103</v>
      </c>
      <c r="FB18" s="296" t="s">
        <v>6</v>
      </c>
      <c r="FC18" s="281" t="s">
        <v>6</v>
      </c>
      <c r="FD18" s="227" t="s">
        <v>6</v>
      </c>
      <c r="FE18" s="227" t="s">
        <v>6</v>
      </c>
      <c r="FF18" s="227" t="s">
        <v>6</v>
      </c>
      <c r="FG18" s="227" t="s">
        <v>6</v>
      </c>
      <c r="FH18" s="227" t="s">
        <v>3100</v>
      </c>
      <c r="FI18" s="227" t="s">
        <v>3091</v>
      </c>
      <c r="FJ18" s="281" t="s">
        <v>6</v>
      </c>
      <c r="FK18" s="281" t="s">
        <v>6</v>
      </c>
      <c r="FL18" s="281" t="s">
        <v>6</v>
      </c>
      <c r="FM18" s="227" t="s">
        <v>3091</v>
      </c>
      <c r="FN18" s="281" t="s">
        <v>186</v>
      </c>
      <c r="FO18" s="227" t="s">
        <v>3091</v>
      </c>
    </row>
    <row r="19" spans="1:171" s="280" customFormat="1" ht="84.5" customHeight="1" x14ac:dyDescent="0.2">
      <c r="A19" s="227" t="s">
        <v>3028</v>
      </c>
      <c r="B19" s="54" t="s">
        <v>2939</v>
      </c>
      <c r="C19" s="54" t="s">
        <v>3025</v>
      </c>
      <c r="D19" s="281" t="s">
        <v>1180</v>
      </c>
      <c r="E19" s="54" t="s">
        <v>3031</v>
      </c>
      <c r="F19" s="280">
        <v>2014</v>
      </c>
      <c r="G19" s="54" t="s">
        <v>3032</v>
      </c>
      <c r="H19" s="54" t="s">
        <v>3093</v>
      </c>
      <c r="I19" s="226" t="s">
        <v>3033</v>
      </c>
      <c r="J19" s="281" t="s">
        <v>1181</v>
      </c>
      <c r="K19" s="227" t="s">
        <v>3091</v>
      </c>
      <c r="L19" s="280" t="s">
        <v>347</v>
      </c>
      <c r="M19" s="280" t="s">
        <v>347</v>
      </c>
      <c r="N19" s="227" t="s">
        <v>308</v>
      </c>
      <c r="O19" s="281" t="s">
        <v>103</v>
      </c>
      <c r="P19" s="227" t="s">
        <v>167</v>
      </c>
      <c r="Q19" s="281" t="s">
        <v>13</v>
      </c>
      <c r="R19" s="54" t="s">
        <v>3034</v>
      </c>
      <c r="S19" s="280" t="s">
        <v>103</v>
      </c>
      <c r="T19" s="281" t="s">
        <v>1763</v>
      </c>
      <c r="U19" s="227" t="s">
        <v>3091</v>
      </c>
      <c r="V19" s="54" t="s">
        <v>6</v>
      </c>
      <c r="W19" s="54" t="s">
        <v>6</v>
      </c>
      <c r="X19" s="54" t="s">
        <v>6</v>
      </c>
      <c r="Y19" s="54" t="s">
        <v>6</v>
      </c>
      <c r="Z19" s="280">
        <v>12</v>
      </c>
      <c r="AA19" s="281" t="s">
        <v>104</v>
      </c>
      <c r="AB19" s="227" t="s">
        <v>3091</v>
      </c>
      <c r="AC19" s="280" t="s">
        <v>354</v>
      </c>
      <c r="AD19" s="280" t="s">
        <v>103</v>
      </c>
      <c r="AE19" s="227" t="s">
        <v>3035</v>
      </c>
      <c r="AF19" s="280" t="s">
        <v>1187</v>
      </c>
      <c r="AG19" s="280" t="s">
        <v>103</v>
      </c>
      <c r="AH19" s="227" t="s">
        <v>96</v>
      </c>
      <c r="AI19" s="227" t="s">
        <v>104</v>
      </c>
      <c r="AJ19" s="54" t="s">
        <v>95</v>
      </c>
      <c r="AK19" s="280" t="s">
        <v>103</v>
      </c>
      <c r="AL19" s="227" t="s">
        <v>3036</v>
      </c>
      <c r="AM19" s="227" t="s">
        <v>3094</v>
      </c>
      <c r="AN19" s="281" t="s">
        <v>103</v>
      </c>
      <c r="AO19" s="281" t="s">
        <v>113</v>
      </c>
      <c r="AP19" s="227" t="s">
        <v>3091</v>
      </c>
      <c r="AQ19" s="281" t="s">
        <v>23</v>
      </c>
      <c r="AR19" s="281" t="s">
        <v>104</v>
      </c>
      <c r="AS19" s="227" t="s">
        <v>2489</v>
      </c>
      <c r="AT19" s="227" t="s">
        <v>2860</v>
      </c>
      <c r="AU19" s="227" t="s">
        <v>3037</v>
      </c>
      <c r="AV19" s="227" t="s">
        <v>3091</v>
      </c>
      <c r="AW19" s="227" t="s">
        <v>3091</v>
      </c>
      <c r="AX19" s="281" t="s">
        <v>133</v>
      </c>
      <c r="AY19" s="281" t="s">
        <v>104</v>
      </c>
      <c r="AZ19" s="281" t="s">
        <v>1406</v>
      </c>
      <c r="BA19" s="281" t="s">
        <v>103</v>
      </c>
      <c r="BB19" s="227" t="s">
        <v>3091</v>
      </c>
      <c r="BC19" s="281" t="s">
        <v>6</v>
      </c>
      <c r="BD19" s="281" t="s">
        <v>6</v>
      </c>
      <c r="BE19" s="281" t="s">
        <v>13</v>
      </c>
      <c r="BF19" s="281" t="s">
        <v>13</v>
      </c>
      <c r="BG19" s="281" t="s">
        <v>6</v>
      </c>
      <c r="BH19" s="281" t="s">
        <v>6</v>
      </c>
      <c r="BI19" s="281" t="s">
        <v>138</v>
      </c>
      <c r="BJ19" s="281" t="s">
        <v>104</v>
      </c>
      <c r="BK19" s="227" t="s">
        <v>95</v>
      </c>
      <c r="BL19" s="281" t="s">
        <v>95</v>
      </c>
      <c r="BM19" s="227" t="s">
        <v>3091</v>
      </c>
      <c r="BN19" s="281" t="s">
        <v>3111</v>
      </c>
      <c r="BO19" s="281" t="s">
        <v>104</v>
      </c>
      <c r="BP19" s="227" t="s">
        <v>3091</v>
      </c>
      <c r="BQ19" s="281" t="s">
        <v>1776</v>
      </c>
      <c r="BR19" s="281" t="s">
        <v>104</v>
      </c>
      <c r="BS19" s="227" t="s">
        <v>3091</v>
      </c>
      <c r="BT19" s="296" t="s">
        <v>6</v>
      </c>
      <c r="BU19" s="227" t="s">
        <v>6</v>
      </c>
      <c r="BV19" s="281">
        <v>2013</v>
      </c>
      <c r="BW19" s="281" t="s">
        <v>103</v>
      </c>
      <c r="BX19" s="227" t="s">
        <v>572</v>
      </c>
      <c r="BY19" s="281" t="s">
        <v>1309</v>
      </c>
      <c r="BZ19" s="281" t="s">
        <v>104</v>
      </c>
      <c r="CA19" s="281">
        <v>61.95</v>
      </c>
      <c r="CB19" s="281" t="s">
        <v>103</v>
      </c>
      <c r="CC19" s="281" t="s">
        <v>1262</v>
      </c>
      <c r="CD19" s="227" t="s">
        <v>3091</v>
      </c>
      <c r="CE19" s="281" t="s">
        <v>13</v>
      </c>
      <c r="CF19" s="281" t="s">
        <v>13</v>
      </c>
      <c r="CG19" s="281" t="s">
        <v>13</v>
      </c>
      <c r="CH19" s="281" t="s">
        <v>13</v>
      </c>
      <c r="CI19" s="281" t="s">
        <v>13</v>
      </c>
      <c r="CJ19" s="281" t="s">
        <v>13</v>
      </c>
      <c r="CK19" s="227" t="s">
        <v>3091</v>
      </c>
      <c r="CL19" s="281" t="s">
        <v>194</v>
      </c>
      <c r="CM19" s="227" t="s">
        <v>103</v>
      </c>
      <c r="CN19" s="227" t="s">
        <v>3091</v>
      </c>
      <c r="CO19" s="281" t="s">
        <v>225</v>
      </c>
      <c r="CP19" s="281" t="s">
        <v>169</v>
      </c>
      <c r="CQ19" s="281" t="s">
        <v>170</v>
      </c>
      <c r="CR19" s="281" t="s">
        <v>169</v>
      </c>
      <c r="CS19" s="227" t="s">
        <v>3091</v>
      </c>
      <c r="CT19" s="281" t="s">
        <v>166</v>
      </c>
      <c r="CU19" s="227" t="s">
        <v>3091</v>
      </c>
      <c r="CV19" s="281" t="s">
        <v>1398</v>
      </c>
      <c r="CW19" s="281" t="s">
        <v>1402</v>
      </c>
      <c r="CX19" s="227" t="s">
        <v>3091</v>
      </c>
      <c r="CY19" s="227" t="s">
        <v>6</v>
      </c>
      <c r="CZ19" s="227" t="s">
        <v>6</v>
      </c>
      <c r="DA19" s="281" t="s">
        <v>22</v>
      </c>
      <c r="DB19" s="281" t="s">
        <v>103</v>
      </c>
      <c r="DC19" s="54" t="s">
        <v>6</v>
      </c>
      <c r="DD19" s="54" t="s">
        <v>6</v>
      </c>
      <c r="DE19" s="54" t="s">
        <v>6</v>
      </c>
      <c r="DF19" s="54" t="s">
        <v>6</v>
      </c>
      <c r="DG19" s="54" t="s">
        <v>6</v>
      </c>
      <c r="DH19" s="54" t="s">
        <v>6</v>
      </c>
      <c r="DI19" s="54" t="s">
        <v>6</v>
      </c>
      <c r="DJ19" s="54" t="s">
        <v>6</v>
      </c>
      <c r="DK19" s="54" t="s">
        <v>6</v>
      </c>
      <c r="DL19" s="54" t="s">
        <v>6</v>
      </c>
      <c r="DM19" s="54" t="s">
        <v>6</v>
      </c>
      <c r="DN19" s="54" t="s">
        <v>6</v>
      </c>
      <c r="DO19" s="54" t="s">
        <v>6</v>
      </c>
      <c r="DP19" s="54" t="s">
        <v>6</v>
      </c>
      <c r="DQ19" s="227" t="s">
        <v>3091</v>
      </c>
      <c r="DR19" s="54" t="s">
        <v>3038</v>
      </c>
      <c r="DS19" s="198" t="s">
        <v>1458</v>
      </c>
      <c r="DT19" s="198" t="s">
        <v>1462</v>
      </c>
      <c r="DU19" s="198" t="s">
        <v>1462</v>
      </c>
      <c r="DV19" s="190" t="s">
        <v>2745</v>
      </c>
      <c r="DW19" s="190" t="s">
        <v>6</v>
      </c>
      <c r="DX19" s="190" t="s">
        <v>6</v>
      </c>
      <c r="DY19" s="190" t="s">
        <v>6</v>
      </c>
      <c r="DZ19" s="198" t="s">
        <v>3039</v>
      </c>
      <c r="EA19" s="198" t="s">
        <v>3095</v>
      </c>
      <c r="EB19" s="198" t="s">
        <v>6</v>
      </c>
      <c r="EC19" s="198" t="s">
        <v>6</v>
      </c>
      <c r="ED19" s="198" t="s">
        <v>3098</v>
      </c>
      <c r="EE19" s="198" t="s">
        <v>6</v>
      </c>
      <c r="EF19" s="198" t="s">
        <v>6</v>
      </c>
      <c r="EG19" s="198" t="s">
        <v>6</v>
      </c>
      <c r="EH19" s="198" t="s">
        <v>13</v>
      </c>
      <c r="EI19" s="198" t="s">
        <v>6</v>
      </c>
      <c r="EJ19" s="198" t="s">
        <v>6</v>
      </c>
      <c r="EK19" s="198" t="s">
        <v>6</v>
      </c>
      <c r="EL19" s="198" t="s">
        <v>3040</v>
      </c>
      <c r="EM19" s="198" t="s">
        <v>3118</v>
      </c>
      <c r="EN19" s="198" t="s">
        <v>3040</v>
      </c>
      <c r="EO19" s="198" t="s">
        <v>3107</v>
      </c>
      <c r="EP19" s="287" t="s">
        <v>1608</v>
      </c>
      <c r="EQ19" s="280">
        <v>2</v>
      </c>
      <c r="ER19" s="54" t="s">
        <v>6</v>
      </c>
      <c r="ES19" s="54" t="s">
        <v>6</v>
      </c>
      <c r="ET19" s="54" t="s">
        <v>3099</v>
      </c>
      <c r="EU19" s="401" t="s">
        <v>6</v>
      </c>
      <c r="EV19" s="381" t="s">
        <v>6</v>
      </c>
      <c r="EW19" s="227" t="s">
        <v>374</v>
      </c>
      <c r="EX19" s="227" t="s">
        <v>3091</v>
      </c>
      <c r="EY19" s="281" t="s">
        <v>199</v>
      </c>
      <c r="EZ19" s="54" t="s">
        <v>6</v>
      </c>
      <c r="FA19" s="54" t="s">
        <v>6</v>
      </c>
      <c r="FB19" s="54" t="s">
        <v>6</v>
      </c>
      <c r="FC19" s="54" t="s">
        <v>6</v>
      </c>
      <c r="FD19" s="227" t="s">
        <v>6</v>
      </c>
      <c r="FE19" s="227" t="s">
        <v>6</v>
      </c>
      <c r="FF19" s="227" t="s">
        <v>6</v>
      </c>
      <c r="FG19" s="227" t="s">
        <v>6</v>
      </c>
      <c r="FH19" s="227" t="s">
        <v>3100</v>
      </c>
      <c r="FI19" s="227" t="s">
        <v>3091</v>
      </c>
      <c r="FJ19" s="280" t="s">
        <v>103</v>
      </c>
      <c r="FK19" s="281" t="s">
        <v>6</v>
      </c>
      <c r="FL19" s="281" t="s">
        <v>6</v>
      </c>
      <c r="FM19" s="227" t="s">
        <v>3091</v>
      </c>
      <c r="FN19" s="281" t="s">
        <v>186</v>
      </c>
      <c r="FO19" s="227" t="s">
        <v>3091</v>
      </c>
    </row>
    <row r="20" spans="1:171" s="280" customFormat="1" ht="84.5" customHeight="1" x14ac:dyDescent="0.2">
      <c r="A20" s="54" t="s">
        <v>3029</v>
      </c>
      <c r="B20" s="54" t="s">
        <v>2939</v>
      </c>
      <c r="C20" s="54" t="s">
        <v>3026</v>
      </c>
      <c r="D20" s="281" t="s">
        <v>1180</v>
      </c>
      <c r="E20" s="54" t="s">
        <v>3031</v>
      </c>
      <c r="F20" s="280">
        <v>2014</v>
      </c>
      <c r="G20" s="54" t="s">
        <v>3032</v>
      </c>
      <c r="H20" s="54" t="s">
        <v>3093</v>
      </c>
      <c r="I20" s="226" t="s">
        <v>3033</v>
      </c>
      <c r="J20" s="281" t="s">
        <v>1181</v>
      </c>
      <c r="K20" s="227" t="s">
        <v>3091</v>
      </c>
      <c r="L20" s="280" t="s">
        <v>347</v>
      </c>
      <c r="M20" s="280" t="s">
        <v>347</v>
      </c>
      <c r="N20" s="227" t="s">
        <v>308</v>
      </c>
      <c r="O20" s="281" t="s">
        <v>103</v>
      </c>
      <c r="P20" s="227" t="s">
        <v>167</v>
      </c>
      <c r="Q20" s="281" t="s">
        <v>13</v>
      </c>
      <c r="R20" s="54" t="s">
        <v>3034</v>
      </c>
      <c r="S20" s="280" t="s">
        <v>103</v>
      </c>
      <c r="T20" s="281" t="s">
        <v>1763</v>
      </c>
      <c r="U20" s="227" t="s">
        <v>3091</v>
      </c>
      <c r="V20" s="54" t="s">
        <v>6</v>
      </c>
      <c r="W20" s="54" t="s">
        <v>6</v>
      </c>
      <c r="X20" s="54" t="s">
        <v>6</v>
      </c>
      <c r="Y20" s="54" t="s">
        <v>6</v>
      </c>
      <c r="Z20" s="280">
        <v>12</v>
      </c>
      <c r="AA20" s="281" t="s">
        <v>104</v>
      </c>
      <c r="AB20" s="227" t="s">
        <v>3091</v>
      </c>
      <c r="AC20" s="280" t="s">
        <v>354</v>
      </c>
      <c r="AD20" s="280" t="s">
        <v>103</v>
      </c>
      <c r="AE20" s="227" t="s">
        <v>3035</v>
      </c>
      <c r="AF20" s="280" t="s">
        <v>1187</v>
      </c>
      <c r="AG20" s="280" t="s">
        <v>103</v>
      </c>
      <c r="AH20" s="227" t="s">
        <v>96</v>
      </c>
      <c r="AI20" s="227" t="s">
        <v>104</v>
      </c>
      <c r="AJ20" s="54" t="s">
        <v>95</v>
      </c>
      <c r="AK20" s="280" t="s">
        <v>103</v>
      </c>
      <c r="AL20" s="227" t="s">
        <v>3036</v>
      </c>
      <c r="AM20" s="227" t="s">
        <v>3094</v>
      </c>
      <c r="AN20" s="281" t="s">
        <v>103</v>
      </c>
      <c r="AO20" s="281" t="s">
        <v>113</v>
      </c>
      <c r="AP20" s="227" t="s">
        <v>3091</v>
      </c>
      <c r="AQ20" s="281" t="s">
        <v>23</v>
      </c>
      <c r="AR20" s="281" t="s">
        <v>104</v>
      </c>
      <c r="AS20" s="227" t="s">
        <v>2489</v>
      </c>
      <c r="AT20" s="227" t="s">
        <v>2860</v>
      </c>
      <c r="AU20" s="227" t="s">
        <v>3037</v>
      </c>
      <c r="AV20" s="227" t="s">
        <v>3091</v>
      </c>
      <c r="AW20" s="227" t="s">
        <v>3091</v>
      </c>
      <c r="AX20" s="281" t="s">
        <v>133</v>
      </c>
      <c r="AY20" s="281" t="s">
        <v>104</v>
      </c>
      <c r="AZ20" s="281" t="s">
        <v>1406</v>
      </c>
      <c r="BA20" s="281" t="s">
        <v>103</v>
      </c>
      <c r="BB20" s="227" t="s">
        <v>3091</v>
      </c>
      <c r="BC20" s="281" t="s">
        <v>6</v>
      </c>
      <c r="BD20" s="281" t="s">
        <v>6</v>
      </c>
      <c r="BE20" s="281" t="s">
        <v>13</v>
      </c>
      <c r="BF20" s="281" t="s">
        <v>13</v>
      </c>
      <c r="BG20" s="281" t="s">
        <v>6</v>
      </c>
      <c r="BH20" s="281" t="s">
        <v>6</v>
      </c>
      <c r="BI20" s="281" t="s">
        <v>138</v>
      </c>
      <c r="BJ20" s="281" t="s">
        <v>104</v>
      </c>
      <c r="BK20" s="227" t="s">
        <v>95</v>
      </c>
      <c r="BL20" s="281" t="s">
        <v>95</v>
      </c>
      <c r="BM20" s="227" t="s">
        <v>3091</v>
      </c>
      <c r="BN20" s="281" t="s">
        <v>3111</v>
      </c>
      <c r="BO20" s="281" t="s">
        <v>104</v>
      </c>
      <c r="BP20" s="227" t="s">
        <v>3091</v>
      </c>
      <c r="BQ20" s="281" t="s">
        <v>1776</v>
      </c>
      <c r="BR20" s="281" t="s">
        <v>104</v>
      </c>
      <c r="BS20" s="227" t="s">
        <v>3091</v>
      </c>
      <c r="BT20" s="296" t="s">
        <v>6</v>
      </c>
      <c r="BU20" s="227" t="s">
        <v>6</v>
      </c>
      <c r="BV20" s="281">
        <v>2013</v>
      </c>
      <c r="BW20" s="281" t="s">
        <v>103</v>
      </c>
      <c r="BX20" s="227" t="s">
        <v>572</v>
      </c>
      <c r="BY20" s="281" t="s">
        <v>1309</v>
      </c>
      <c r="BZ20" s="281" t="s">
        <v>104</v>
      </c>
      <c r="CA20" s="281">
        <v>61.95</v>
      </c>
      <c r="CB20" s="281" t="s">
        <v>103</v>
      </c>
      <c r="CC20" s="281" t="s">
        <v>1262</v>
      </c>
      <c r="CD20" s="227" t="s">
        <v>3091</v>
      </c>
      <c r="CE20" s="281" t="s">
        <v>13</v>
      </c>
      <c r="CF20" s="281" t="s">
        <v>13</v>
      </c>
      <c r="CG20" s="281" t="s">
        <v>13</v>
      </c>
      <c r="CH20" s="281" t="s">
        <v>13</v>
      </c>
      <c r="CI20" s="281" t="s">
        <v>13</v>
      </c>
      <c r="CJ20" s="281" t="s">
        <v>13</v>
      </c>
      <c r="CK20" s="227" t="s">
        <v>3091</v>
      </c>
      <c r="CL20" s="281" t="s">
        <v>194</v>
      </c>
      <c r="CM20" s="227" t="s">
        <v>103</v>
      </c>
      <c r="CN20" s="227" t="s">
        <v>3091</v>
      </c>
      <c r="CO20" s="281" t="s">
        <v>225</v>
      </c>
      <c r="CP20" s="281" t="s">
        <v>169</v>
      </c>
      <c r="CQ20" s="281" t="s">
        <v>170</v>
      </c>
      <c r="CR20" s="281" t="s">
        <v>169</v>
      </c>
      <c r="CS20" s="227" t="s">
        <v>3091</v>
      </c>
      <c r="CT20" s="281" t="s">
        <v>166</v>
      </c>
      <c r="CU20" s="227" t="s">
        <v>3091</v>
      </c>
      <c r="CV20" s="281" t="s">
        <v>1398</v>
      </c>
      <c r="CW20" s="281" t="s">
        <v>1402</v>
      </c>
      <c r="CX20" s="227" t="s">
        <v>3091</v>
      </c>
      <c r="CY20" s="227" t="s">
        <v>6</v>
      </c>
      <c r="CZ20" s="227" t="s">
        <v>6</v>
      </c>
      <c r="DA20" s="281" t="s">
        <v>22</v>
      </c>
      <c r="DB20" s="281" t="s">
        <v>103</v>
      </c>
      <c r="DC20" s="54" t="s">
        <v>6</v>
      </c>
      <c r="DD20" s="54" t="s">
        <v>6</v>
      </c>
      <c r="DE20" s="54" t="s">
        <v>6</v>
      </c>
      <c r="DF20" s="54" t="s">
        <v>6</v>
      </c>
      <c r="DG20" s="54" t="s">
        <v>6</v>
      </c>
      <c r="DH20" s="54" t="s">
        <v>6</v>
      </c>
      <c r="DI20" s="54" t="s">
        <v>6</v>
      </c>
      <c r="DJ20" s="54" t="s">
        <v>6</v>
      </c>
      <c r="DK20" s="54" t="s">
        <v>6</v>
      </c>
      <c r="DL20" s="54" t="s">
        <v>6</v>
      </c>
      <c r="DM20" s="54" t="s">
        <v>6</v>
      </c>
      <c r="DN20" s="54" t="s">
        <v>6</v>
      </c>
      <c r="DO20" s="54" t="s">
        <v>6</v>
      </c>
      <c r="DP20" s="54" t="s">
        <v>6</v>
      </c>
      <c r="DQ20" s="227" t="s">
        <v>3091</v>
      </c>
      <c r="DR20" s="54" t="s">
        <v>3038</v>
      </c>
      <c r="DS20" s="198" t="s">
        <v>1458</v>
      </c>
      <c r="DT20" s="198" t="s">
        <v>1462</v>
      </c>
      <c r="DU20" s="198" t="s">
        <v>1462</v>
      </c>
      <c r="DV20" s="190" t="s">
        <v>2745</v>
      </c>
      <c r="DW20" s="190" t="s">
        <v>6</v>
      </c>
      <c r="DX20" s="190" t="s">
        <v>6</v>
      </c>
      <c r="DY20" s="190" t="s">
        <v>6</v>
      </c>
      <c r="DZ20" s="198" t="s">
        <v>3039</v>
      </c>
      <c r="EA20" s="198" t="s">
        <v>3095</v>
      </c>
      <c r="EB20" s="198" t="s">
        <v>6</v>
      </c>
      <c r="EC20" s="198" t="s">
        <v>6</v>
      </c>
      <c r="ED20" s="198" t="s">
        <v>3098</v>
      </c>
      <c r="EE20" s="198" t="s">
        <v>6</v>
      </c>
      <c r="EF20" s="198" t="s">
        <v>6</v>
      </c>
      <c r="EG20" s="198" t="s">
        <v>6</v>
      </c>
      <c r="EH20" s="198" t="s">
        <v>13</v>
      </c>
      <c r="EI20" s="198" t="s">
        <v>6</v>
      </c>
      <c r="EJ20" s="198" t="s">
        <v>6</v>
      </c>
      <c r="EK20" s="198" t="s">
        <v>6</v>
      </c>
      <c r="EL20" s="198" t="s">
        <v>3041</v>
      </c>
      <c r="EM20" s="198" t="s">
        <v>3119</v>
      </c>
      <c r="EN20" s="198" t="s">
        <v>3041</v>
      </c>
      <c r="EO20" s="198" t="s">
        <v>3107</v>
      </c>
      <c r="EP20" s="287" t="s">
        <v>1608</v>
      </c>
      <c r="EQ20" s="280">
        <v>2</v>
      </c>
      <c r="ER20" s="54" t="s">
        <v>6</v>
      </c>
      <c r="ES20" s="54" t="s">
        <v>6</v>
      </c>
      <c r="ET20" s="54" t="s">
        <v>3099</v>
      </c>
      <c r="EU20" s="401" t="s">
        <v>6</v>
      </c>
      <c r="EV20" s="381" t="s">
        <v>6</v>
      </c>
      <c r="EW20" s="227" t="s">
        <v>374</v>
      </c>
      <c r="EX20" s="227" t="s">
        <v>3091</v>
      </c>
      <c r="EY20" s="281" t="s">
        <v>199</v>
      </c>
      <c r="EZ20" s="54" t="s">
        <v>6</v>
      </c>
      <c r="FA20" s="54" t="s">
        <v>6</v>
      </c>
      <c r="FB20" s="54" t="s">
        <v>6</v>
      </c>
      <c r="FC20" s="54" t="s">
        <v>6</v>
      </c>
      <c r="FD20" s="227" t="s">
        <v>6</v>
      </c>
      <c r="FE20" s="227" t="s">
        <v>6</v>
      </c>
      <c r="FF20" s="227" t="s">
        <v>6</v>
      </c>
      <c r="FG20" s="227" t="s">
        <v>6</v>
      </c>
      <c r="FH20" s="227" t="s">
        <v>3100</v>
      </c>
      <c r="FI20" s="227" t="s">
        <v>3091</v>
      </c>
      <c r="FJ20" s="280" t="s">
        <v>103</v>
      </c>
      <c r="FK20" s="281" t="s">
        <v>6</v>
      </c>
      <c r="FL20" s="281" t="s">
        <v>6</v>
      </c>
      <c r="FM20" s="227" t="s">
        <v>3091</v>
      </c>
      <c r="FN20" s="281" t="s">
        <v>186</v>
      </c>
      <c r="FO20" s="227" t="s">
        <v>3091</v>
      </c>
    </row>
    <row r="21" spans="1:171" s="280" customFormat="1" ht="84.5" customHeight="1" x14ac:dyDescent="0.2">
      <c r="A21" s="54" t="s">
        <v>3030</v>
      </c>
      <c r="B21" s="54" t="s">
        <v>2939</v>
      </c>
      <c r="C21" s="54" t="s">
        <v>3027</v>
      </c>
      <c r="D21" s="281" t="s">
        <v>1180</v>
      </c>
      <c r="E21" s="54" t="s">
        <v>3031</v>
      </c>
      <c r="F21" s="280">
        <v>2014</v>
      </c>
      <c r="G21" s="54" t="s">
        <v>3032</v>
      </c>
      <c r="H21" s="54" t="s">
        <v>3093</v>
      </c>
      <c r="I21" s="226" t="s">
        <v>3033</v>
      </c>
      <c r="J21" s="281" t="s">
        <v>1181</v>
      </c>
      <c r="K21" s="227" t="s">
        <v>3091</v>
      </c>
      <c r="L21" s="280" t="s">
        <v>347</v>
      </c>
      <c r="M21" s="280" t="s">
        <v>347</v>
      </c>
      <c r="N21" s="227" t="s">
        <v>308</v>
      </c>
      <c r="O21" s="281" t="s">
        <v>103</v>
      </c>
      <c r="P21" s="227" t="s">
        <v>167</v>
      </c>
      <c r="Q21" s="281" t="s">
        <v>13</v>
      </c>
      <c r="R21" s="54" t="s">
        <v>3034</v>
      </c>
      <c r="S21" s="280" t="s">
        <v>103</v>
      </c>
      <c r="T21" s="281" t="s">
        <v>1763</v>
      </c>
      <c r="U21" s="227" t="s">
        <v>3091</v>
      </c>
      <c r="V21" s="54" t="s">
        <v>6</v>
      </c>
      <c r="W21" s="54" t="s">
        <v>6</v>
      </c>
      <c r="X21" s="54" t="s">
        <v>6</v>
      </c>
      <c r="Y21" s="54" t="s">
        <v>6</v>
      </c>
      <c r="Z21" s="280">
        <v>12</v>
      </c>
      <c r="AA21" s="281" t="s">
        <v>104</v>
      </c>
      <c r="AB21" s="227" t="s">
        <v>3091</v>
      </c>
      <c r="AC21" s="280" t="s">
        <v>354</v>
      </c>
      <c r="AD21" s="280" t="s">
        <v>103</v>
      </c>
      <c r="AE21" s="227" t="s">
        <v>3035</v>
      </c>
      <c r="AF21" s="280" t="s">
        <v>1187</v>
      </c>
      <c r="AG21" s="280" t="s">
        <v>103</v>
      </c>
      <c r="AH21" s="227" t="s">
        <v>96</v>
      </c>
      <c r="AI21" s="227" t="s">
        <v>104</v>
      </c>
      <c r="AJ21" s="54" t="s">
        <v>95</v>
      </c>
      <c r="AK21" s="280" t="s">
        <v>103</v>
      </c>
      <c r="AL21" s="227" t="s">
        <v>3036</v>
      </c>
      <c r="AM21" s="227" t="s">
        <v>3094</v>
      </c>
      <c r="AN21" s="281" t="s">
        <v>103</v>
      </c>
      <c r="AO21" s="281" t="s">
        <v>113</v>
      </c>
      <c r="AP21" s="227" t="s">
        <v>3091</v>
      </c>
      <c r="AQ21" s="281" t="s">
        <v>23</v>
      </c>
      <c r="AR21" s="281" t="s">
        <v>104</v>
      </c>
      <c r="AS21" s="227" t="s">
        <v>2489</v>
      </c>
      <c r="AT21" s="227" t="s">
        <v>2860</v>
      </c>
      <c r="AU21" s="227" t="s">
        <v>3037</v>
      </c>
      <c r="AV21" s="227" t="s">
        <v>3091</v>
      </c>
      <c r="AW21" s="227" t="s">
        <v>3091</v>
      </c>
      <c r="AX21" s="281" t="s">
        <v>133</v>
      </c>
      <c r="AY21" s="281" t="s">
        <v>104</v>
      </c>
      <c r="AZ21" s="281" t="s">
        <v>1406</v>
      </c>
      <c r="BA21" s="281" t="s">
        <v>103</v>
      </c>
      <c r="BB21" s="227" t="s">
        <v>3091</v>
      </c>
      <c r="BC21" s="281" t="s">
        <v>6</v>
      </c>
      <c r="BD21" s="281" t="s">
        <v>6</v>
      </c>
      <c r="BE21" s="281" t="s">
        <v>13</v>
      </c>
      <c r="BF21" s="281" t="s">
        <v>13</v>
      </c>
      <c r="BG21" s="281" t="s">
        <v>6</v>
      </c>
      <c r="BH21" s="281" t="s">
        <v>6</v>
      </c>
      <c r="BI21" s="281" t="s">
        <v>138</v>
      </c>
      <c r="BJ21" s="281" t="s">
        <v>104</v>
      </c>
      <c r="BK21" s="227" t="s">
        <v>95</v>
      </c>
      <c r="BL21" s="281" t="s">
        <v>95</v>
      </c>
      <c r="BM21" s="227" t="s">
        <v>3091</v>
      </c>
      <c r="BN21" s="281" t="s">
        <v>3111</v>
      </c>
      <c r="BO21" s="281" t="s">
        <v>104</v>
      </c>
      <c r="BP21" s="227" t="s">
        <v>3091</v>
      </c>
      <c r="BQ21" s="281" t="s">
        <v>1776</v>
      </c>
      <c r="BR21" s="281" t="s">
        <v>104</v>
      </c>
      <c r="BS21" s="227" t="s">
        <v>3091</v>
      </c>
      <c r="BT21" s="296" t="s">
        <v>6</v>
      </c>
      <c r="BU21" s="227" t="s">
        <v>6</v>
      </c>
      <c r="BV21" s="281">
        <v>2013</v>
      </c>
      <c r="BW21" s="281" t="s">
        <v>103</v>
      </c>
      <c r="BX21" s="227" t="s">
        <v>572</v>
      </c>
      <c r="BY21" s="281" t="s">
        <v>1309</v>
      </c>
      <c r="BZ21" s="281" t="s">
        <v>104</v>
      </c>
      <c r="CA21" s="281">
        <v>61.95</v>
      </c>
      <c r="CB21" s="281" t="s">
        <v>103</v>
      </c>
      <c r="CC21" s="281" t="s">
        <v>1262</v>
      </c>
      <c r="CD21" s="227" t="s">
        <v>3091</v>
      </c>
      <c r="CE21" s="281" t="s">
        <v>13</v>
      </c>
      <c r="CF21" s="281" t="s">
        <v>13</v>
      </c>
      <c r="CG21" s="281" t="s">
        <v>13</v>
      </c>
      <c r="CH21" s="281" t="s">
        <v>13</v>
      </c>
      <c r="CI21" s="281" t="s">
        <v>13</v>
      </c>
      <c r="CJ21" s="281" t="s">
        <v>13</v>
      </c>
      <c r="CK21" s="227" t="s">
        <v>3091</v>
      </c>
      <c r="CL21" s="281" t="s">
        <v>194</v>
      </c>
      <c r="CM21" s="227" t="s">
        <v>103</v>
      </c>
      <c r="CN21" s="227" t="s">
        <v>3091</v>
      </c>
      <c r="CO21" s="281" t="s">
        <v>225</v>
      </c>
      <c r="CP21" s="281" t="s">
        <v>169</v>
      </c>
      <c r="CQ21" s="281" t="s">
        <v>170</v>
      </c>
      <c r="CR21" s="281" t="s">
        <v>169</v>
      </c>
      <c r="CS21" s="227" t="s">
        <v>3091</v>
      </c>
      <c r="CT21" s="281" t="s">
        <v>166</v>
      </c>
      <c r="CU21" s="227" t="s">
        <v>3091</v>
      </c>
      <c r="CV21" s="281" t="s">
        <v>1398</v>
      </c>
      <c r="CW21" s="281" t="s">
        <v>1402</v>
      </c>
      <c r="CX21" s="227" t="s">
        <v>3091</v>
      </c>
      <c r="CY21" s="227" t="s">
        <v>6</v>
      </c>
      <c r="CZ21" s="227" t="s">
        <v>6</v>
      </c>
      <c r="DA21" s="281" t="s">
        <v>22</v>
      </c>
      <c r="DB21" s="281" t="s">
        <v>103</v>
      </c>
      <c r="DC21" s="54" t="s">
        <v>6</v>
      </c>
      <c r="DD21" s="54" t="s">
        <v>6</v>
      </c>
      <c r="DE21" s="54" t="s">
        <v>6</v>
      </c>
      <c r="DF21" s="54" t="s">
        <v>6</v>
      </c>
      <c r="DG21" s="54" t="s">
        <v>6</v>
      </c>
      <c r="DH21" s="54" t="s">
        <v>6</v>
      </c>
      <c r="DI21" s="54" t="s">
        <v>6</v>
      </c>
      <c r="DJ21" s="54" t="s">
        <v>6</v>
      </c>
      <c r="DK21" s="54" t="s">
        <v>6</v>
      </c>
      <c r="DL21" s="54" t="s">
        <v>6</v>
      </c>
      <c r="DM21" s="54" t="s">
        <v>6</v>
      </c>
      <c r="DN21" s="54" t="s">
        <v>6</v>
      </c>
      <c r="DO21" s="54" t="s">
        <v>6</v>
      </c>
      <c r="DP21" s="54" t="s">
        <v>6</v>
      </c>
      <c r="DQ21" s="227" t="s">
        <v>3091</v>
      </c>
      <c r="DR21" s="54" t="s">
        <v>3038</v>
      </c>
      <c r="DS21" s="198" t="s">
        <v>1458</v>
      </c>
      <c r="DT21" s="198" t="s">
        <v>1462</v>
      </c>
      <c r="DU21" s="198" t="s">
        <v>1462</v>
      </c>
      <c r="DV21" s="190" t="s">
        <v>2745</v>
      </c>
      <c r="DW21" s="190" t="s">
        <v>6</v>
      </c>
      <c r="DX21" s="190" t="s">
        <v>6</v>
      </c>
      <c r="DY21" s="190" t="s">
        <v>6</v>
      </c>
      <c r="DZ21" s="198" t="s">
        <v>3039</v>
      </c>
      <c r="EA21" s="198" t="s">
        <v>3095</v>
      </c>
      <c r="EB21" s="198" t="s">
        <v>6</v>
      </c>
      <c r="EC21" s="198" t="s">
        <v>6</v>
      </c>
      <c r="ED21" s="198" t="s">
        <v>3098</v>
      </c>
      <c r="EE21" s="198" t="s">
        <v>6</v>
      </c>
      <c r="EF21" s="198" t="s">
        <v>6</v>
      </c>
      <c r="EG21" s="198" t="s">
        <v>6</v>
      </c>
      <c r="EH21" s="198" t="s">
        <v>13</v>
      </c>
      <c r="EI21" s="198" t="s">
        <v>6</v>
      </c>
      <c r="EJ21" s="198" t="s">
        <v>6</v>
      </c>
      <c r="EK21" s="198" t="s">
        <v>6</v>
      </c>
      <c r="EL21" s="198" t="s">
        <v>3027</v>
      </c>
      <c r="EM21" s="198" t="s">
        <v>22</v>
      </c>
      <c r="EN21" s="198" t="s">
        <v>3027</v>
      </c>
      <c r="EO21" s="198" t="s">
        <v>3107</v>
      </c>
      <c r="EP21" s="287" t="s">
        <v>1608</v>
      </c>
      <c r="EQ21" s="280">
        <v>2</v>
      </c>
      <c r="ER21" s="54" t="s">
        <v>6</v>
      </c>
      <c r="ES21" s="54" t="s">
        <v>6</v>
      </c>
      <c r="ET21" s="54" t="s">
        <v>3099</v>
      </c>
      <c r="EU21" s="401" t="s">
        <v>6</v>
      </c>
      <c r="EV21" s="381" t="s">
        <v>6</v>
      </c>
      <c r="EW21" s="227" t="s">
        <v>374</v>
      </c>
      <c r="EX21" s="227" t="s">
        <v>3091</v>
      </c>
      <c r="EY21" s="281" t="s">
        <v>199</v>
      </c>
      <c r="EZ21" s="54" t="s">
        <v>6</v>
      </c>
      <c r="FA21" s="54" t="s">
        <v>6</v>
      </c>
      <c r="FB21" s="54" t="s">
        <v>6</v>
      </c>
      <c r="FC21" s="54" t="s">
        <v>6</v>
      </c>
      <c r="FD21" s="227" t="s">
        <v>6</v>
      </c>
      <c r="FE21" s="227" t="s">
        <v>6</v>
      </c>
      <c r="FF21" s="227" t="s">
        <v>6</v>
      </c>
      <c r="FG21" s="227" t="s">
        <v>6</v>
      </c>
      <c r="FH21" s="227" t="s">
        <v>3100</v>
      </c>
      <c r="FI21" s="227" t="s">
        <v>3091</v>
      </c>
      <c r="FJ21" s="280" t="s">
        <v>103</v>
      </c>
      <c r="FK21" s="281" t="s">
        <v>6</v>
      </c>
      <c r="FL21" s="281" t="s">
        <v>6</v>
      </c>
      <c r="FM21" s="227" t="s">
        <v>3091</v>
      </c>
      <c r="FN21" s="281" t="s">
        <v>186</v>
      </c>
      <c r="FO21" s="227" t="s">
        <v>3091</v>
      </c>
    </row>
    <row r="22" spans="1:171" s="280" customFormat="1" ht="84.5" customHeight="1" x14ac:dyDescent="0.2">
      <c r="D22" s="286"/>
      <c r="N22" s="227"/>
      <c r="O22" s="281"/>
      <c r="P22" s="281"/>
      <c r="Q22" s="281"/>
      <c r="AE22" s="281"/>
      <c r="AL22" s="281"/>
      <c r="AM22" s="281"/>
      <c r="AN22" s="281"/>
      <c r="AO22" s="281"/>
      <c r="AP22" s="281"/>
      <c r="AQ22" s="281"/>
      <c r="AR22" s="281"/>
      <c r="AS22" s="227"/>
      <c r="AT22" s="227" t="s">
        <v>2232</v>
      </c>
      <c r="AU22" s="281"/>
      <c r="AV22" s="281"/>
      <c r="AW22" s="281"/>
      <c r="AX22" s="281"/>
      <c r="AY22" s="281"/>
      <c r="AZ22" s="281"/>
      <c r="BA22" s="281"/>
      <c r="BB22" s="281"/>
      <c r="BC22" s="281"/>
      <c r="BD22" s="281"/>
      <c r="BE22" s="281"/>
      <c r="BF22" s="281"/>
      <c r="BG22" s="281"/>
      <c r="BH22" s="281"/>
      <c r="BI22" s="281"/>
      <c r="BJ22" s="281"/>
      <c r="BK22" s="281"/>
      <c r="BL22" s="281"/>
      <c r="BM22" s="281"/>
      <c r="BN22" s="281"/>
      <c r="BO22" s="281"/>
      <c r="BP22" s="281"/>
      <c r="BQ22" s="281"/>
      <c r="BR22" s="281"/>
      <c r="BS22" s="281"/>
      <c r="BT22" s="283"/>
      <c r="BU22" s="281"/>
      <c r="BV22" s="281"/>
      <c r="BW22" s="281"/>
      <c r="BX22" s="281"/>
      <c r="BY22" s="281"/>
      <c r="BZ22" s="281"/>
      <c r="CA22" s="281"/>
      <c r="CB22" s="281"/>
      <c r="CC22" s="281"/>
      <c r="CD22" s="281"/>
      <c r="CE22" s="281"/>
      <c r="CF22" s="281"/>
      <c r="CG22" s="281"/>
      <c r="CH22" s="281"/>
      <c r="CI22" s="281"/>
      <c r="CJ22" s="281"/>
      <c r="CK22" s="281"/>
      <c r="CL22" s="281"/>
      <c r="CM22" s="281"/>
      <c r="CN22" s="281"/>
      <c r="CO22" s="281"/>
      <c r="CP22" s="281"/>
      <c r="CQ22" s="281"/>
      <c r="CR22" s="281"/>
      <c r="CS22" s="281"/>
      <c r="CT22" s="281"/>
      <c r="CU22" s="281"/>
      <c r="CV22" s="281"/>
      <c r="CW22" s="281"/>
      <c r="DA22" s="281"/>
      <c r="DB22" s="281"/>
      <c r="DD22" s="227"/>
      <c r="DF22" s="281"/>
      <c r="DH22" s="227"/>
      <c r="DJ22" s="281"/>
      <c r="DL22" s="284"/>
      <c r="DS22" s="281"/>
      <c r="DT22" s="281"/>
      <c r="DU22" s="281"/>
      <c r="DV22" s="371"/>
      <c r="DW22" s="371"/>
      <c r="DX22" s="289"/>
      <c r="DY22" s="289"/>
      <c r="DZ22" s="289"/>
      <c r="EA22" s="289"/>
      <c r="EB22" s="289"/>
      <c r="EC22" s="289"/>
      <c r="ED22" s="289"/>
      <c r="EE22" s="289"/>
      <c r="EF22" s="289"/>
      <c r="EG22" s="289"/>
      <c r="EH22" s="289"/>
      <c r="EI22" s="289"/>
      <c r="EJ22" s="289"/>
      <c r="EK22" s="289"/>
      <c r="EL22" s="289"/>
      <c r="EM22" s="287"/>
      <c r="EN22" s="287"/>
      <c r="EO22" s="287"/>
      <c r="EP22" s="287"/>
      <c r="EU22" s="380"/>
      <c r="FC22" s="281"/>
    </row>
    <row r="23" spans="1:171" s="281" customFormat="1" ht="84.5" customHeight="1" x14ac:dyDescent="0.2">
      <c r="D23" s="408"/>
      <c r="N23" s="227"/>
      <c r="AS23" s="227"/>
      <c r="AT23" s="227" t="s">
        <v>2232</v>
      </c>
      <c r="BT23" s="283"/>
      <c r="DD23" s="227"/>
      <c r="DH23" s="227"/>
      <c r="DL23" s="282"/>
      <c r="DV23" s="198"/>
      <c r="DW23" s="198"/>
      <c r="DX23" s="289"/>
      <c r="DY23" s="289"/>
      <c r="DZ23" s="289"/>
      <c r="EA23" s="289"/>
      <c r="EB23" s="289"/>
      <c r="EC23" s="289"/>
      <c r="ED23" s="289"/>
      <c r="EE23" s="289"/>
      <c r="EF23" s="289"/>
      <c r="EG23" s="289"/>
      <c r="EH23" s="289"/>
      <c r="EI23" s="289"/>
      <c r="EJ23" s="289"/>
      <c r="EK23" s="289"/>
      <c r="EL23" s="289"/>
      <c r="EM23" s="287"/>
      <c r="EN23" s="287"/>
      <c r="EO23" s="287"/>
      <c r="EP23" s="287"/>
      <c r="EU23" s="380"/>
      <c r="EV23" s="227"/>
      <c r="EW23" s="227"/>
    </row>
    <row r="24" spans="1:171" s="281" customFormat="1" ht="79" customHeight="1" x14ac:dyDescent="0.2">
      <c r="A24" s="227"/>
      <c r="B24" s="227"/>
      <c r="C24" s="227"/>
      <c r="D24" s="227"/>
      <c r="E24" s="227"/>
      <c r="G24" s="227"/>
      <c r="H24" s="227"/>
      <c r="I24" s="227"/>
      <c r="K24" s="227"/>
      <c r="N24" s="227"/>
      <c r="O24" s="227"/>
      <c r="P24" s="227"/>
      <c r="Q24" s="227"/>
      <c r="R24" s="227"/>
      <c r="S24" s="227"/>
      <c r="U24" s="227"/>
      <c r="V24" s="227"/>
      <c r="X24" s="227"/>
      <c r="AA24" s="227"/>
      <c r="AB24" s="227"/>
      <c r="AC24" s="227"/>
      <c r="AD24" s="227"/>
      <c r="AE24" s="227"/>
      <c r="AF24" s="227"/>
      <c r="AG24" s="227"/>
      <c r="AH24" s="227"/>
      <c r="AI24" s="227"/>
      <c r="AJ24" s="227"/>
      <c r="AK24" s="227"/>
      <c r="AL24" s="227"/>
      <c r="AM24" s="227"/>
      <c r="AN24" s="227"/>
      <c r="AO24" s="227"/>
      <c r="AP24" s="227"/>
      <c r="AR24" s="227"/>
      <c r="AS24" s="227"/>
      <c r="AT24" s="227" t="s">
        <v>2232</v>
      </c>
      <c r="AU24" s="227"/>
      <c r="AV24" s="227"/>
      <c r="AW24" s="227"/>
      <c r="BB24" s="227"/>
      <c r="BM24" s="227"/>
      <c r="BP24" s="227"/>
      <c r="BR24" s="227"/>
      <c r="BS24" s="227"/>
      <c r="BT24" s="227"/>
      <c r="BU24" s="227"/>
      <c r="BW24" s="227"/>
      <c r="BX24" s="227"/>
      <c r="CD24" s="227"/>
      <c r="CI24" s="227"/>
      <c r="CJ24" s="227"/>
      <c r="CK24" s="227"/>
      <c r="CL24" s="227"/>
      <c r="CM24" s="227"/>
      <c r="CN24" s="227"/>
      <c r="CO24" s="227"/>
      <c r="CS24" s="227"/>
      <c r="CT24" s="227"/>
      <c r="CU24" s="227"/>
      <c r="CV24" s="227"/>
      <c r="CX24" s="227"/>
      <c r="CY24" s="227"/>
      <c r="CZ24" s="227"/>
      <c r="DC24" s="227"/>
      <c r="DD24" s="227"/>
      <c r="DE24" s="227"/>
      <c r="DG24" s="227"/>
      <c r="DH24" s="227"/>
      <c r="DI24" s="227"/>
      <c r="DK24" s="227"/>
      <c r="DL24" s="283"/>
      <c r="DM24" s="227"/>
      <c r="DN24" s="227"/>
      <c r="DO24" s="227"/>
      <c r="DP24" s="227"/>
      <c r="DQ24" s="227"/>
      <c r="DR24" s="227"/>
      <c r="DV24" s="371"/>
      <c r="DW24" s="371"/>
      <c r="DX24" s="193"/>
      <c r="DY24" s="193"/>
      <c r="DZ24" s="193"/>
      <c r="EA24" s="193"/>
      <c r="EB24" s="193"/>
      <c r="EC24" s="193"/>
      <c r="ED24" s="193"/>
      <c r="EE24" s="193"/>
      <c r="EF24" s="193"/>
      <c r="EG24" s="193"/>
      <c r="EH24" s="193"/>
      <c r="EI24" s="193"/>
      <c r="EJ24" s="193"/>
      <c r="EK24" s="193"/>
      <c r="EL24" s="193"/>
      <c r="EM24" s="198"/>
      <c r="EN24" s="198"/>
      <c r="EO24" s="198"/>
      <c r="EP24" s="198"/>
      <c r="EU24" s="380"/>
      <c r="EV24" s="227"/>
      <c r="EW24" s="227"/>
      <c r="EX24" s="227"/>
      <c r="EZ24" s="227"/>
      <c r="FA24" s="227"/>
      <c r="FB24" s="227"/>
      <c r="FD24" s="227"/>
      <c r="FE24" s="227"/>
      <c r="FF24" s="227"/>
      <c r="FG24" s="227"/>
      <c r="FH24" s="227"/>
      <c r="FI24" s="227"/>
      <c r="FM24" s="227"/>
      <c r="FN24" s="227"/>
      <c r="FO24" s="227"/>
    </row>
    <row r="25" spans="1:171" s="281" customFormat="1" ht="79" customHeight="1" x14ac:dyDescent="0.2">
      <c r="A25" s="227"/>
      <c r="B25" s="227"/>
      <c r="C25" s="227"/>
      <c r="D25" s="227"/>
      <c r="E25" s="227"/>
      <c r="G25" s="227"/>
      <c r="H25" s="227"/>
      <c r="I25" s="227"/>
      <c r="K25" s="227"/>
      <c r="N25" s="227"/>
      <c r="O25" s="227"/>
      <c r="P25" s="227"/>
      <c r="Q25" s="227"/>
      <c r="R25" s="227"/>
      <c r="S25" s="227"/>
      <c r="U25" s="227"/>
      <c r="V25" s="227"/>
      <c r="X25" s="227"/>
      <c r="AA25" s="227"/>
      <c r="AB25" s="227"/>
      <c r="AC25" s="227"/>
      <c r="AD25" s="227"/>
      <c r="AE25" s="227"/>
      <c r="AF25" s="227"/>
      <c r="AG25" s="227"/>
      <c r="AH25" s="227"/>
      <c r="AI25" s="227"/>
      <c r="AJ25" s="227"/>
      <c r="AK25" s="227"/>
      <c r="AL25" s="227"/>
      <c r="AM25" s="227"/>
      <c r="AN25" s="227"/>
      <c r="AO25" s="227"/>
      <c r="AP25" s="227"/>
      <c r="AR25" s="227"/>
      <c r="AS25" s="227"/>
      <c r="AT25" s="227" t="s">
        <v>2232</v>
      </c>
      <c r="AU25" s="227"/>
      <c r="AV25" s="227"/>
      <c r="AW25" s="227"/>
      <c r="BB25" s="227"/>
      <c r="BM25" s="227"/>
      <c r="BP25" s="227"/>
      <c r="BR25" s="227"/>
      <c r="BS25" s="227"/>
      <c r="BT25" s="227"/>
      <c r="BU25" s="227"/>
      <c r="BW25" s="227"/>
      <c r="BX25" s="227"/>
      <c r="CD25" s="227"/>
      <c r="CI25" s="227"/>
      <c r="CJ25" s="227"/>
      <c r="CK25" s="227"/>
      <c r="CL25" s="227"/>
      <c r="CM25" s="227"/>
      <c r="CN25" s="227"/>
      <c r="CO25" s="227"/>
      <c r="CS25" s="227"/>
      <c r="CT25" s="227"/>
      <c r="CU25" s="227"/>
      <c r="CV25" s="227"/>
      <c r="CX25" s="227"/>
      <c r="CY25" s="227"/>
      <c r="CZ25" s="227"/>
      <c r="DC25" s="227"/>
      <c r="DD25" s="227"/>
      <c r="DE25" s="227"/>
      <c r="DG25" s="227"/>
      <c r="DH25" s="227"/>
      <c r="DI25" s="227"/>
      <c r="DK25" s="227"/>
      <c r="DL25" s="283"/>
      <c r="DM25" s="227"/>
      <c r="DN25" s="227"/>
      <c r="DO25" s="227"/>
      <c r="DP25" s="227"/>
      <c r="DQ25" s="227"/>
      <c r="DR25" s="227"/>
      <c r="DV25" s="371"/>
      <c r="DW25" s="371"/>
      <c r="DX25" s="193"/>
      <c r="DY25" s="193"/>
      <c r="DZ25" s="193"/>
      <c r="EA25" s="193"/>
      <c r="EB25" s="193"/>
      <c r="EC25" s="193"/>
      <c r="ED25" s="193"/>
      <c r="EE25" s="193"/>
      <c r="EF25" s="193"/>
      <c r="EG25" s="193"/>
      <c r="EH25" s="193"/>
      <c r="EI25" s="193"/>
      <c r="EJ25" s="193"/>
      <c r="EK25" s="193"/>
      <c r="EL25" s="193"/>
      <c r="EM25" s="198"/>
      <c r="EN25" s="198"/>
      <c r="EO25" s="198"/>
      <c r="EP25" s="198"/>
      <c r="EU25" s="380"/>
      <c r="EV25" s="227"/>
      <c r="EW25" s="227"/>
      <c r="EX25" s="227"/>
      <c r="EZ25" s="227"/>
      <c r="FA25" s="227"/>
      <c r="FB25" s="227"/>
      <c r="FD25" s="227"/>
      <c r="FE25" s="227"/>
      <c r="FF25" s="227"/>
      <c r="FG25" s="227"/>
      <c r="FH25" s="227"/>
      <c r="FI25" s="227"/>
      <c r="FM25" s="227"/>
      <c r="FN25" s="227"/>
      <c r="FO25" s="227"/>
    </row>
    <row r="26" spans="1:171" s="281" customFormat="1" ht="79" customHeight="1" x14ac:dyDescent="0.2">
      <c r="A26" s="227"/>
      <c r="B26" s="227"/>
      <c r="C26" s="227"/>
      <c r="D26" s="227"/>
      <c r="E26" s="227"/>
      <c r="G26" s="227"/>
      <c r="H26" s="227"/>
      <c r="I26" s="227"/>
      <c r="K26" s="227"/>
      <c r="N26" s="227"/>
      <c r="O26" s="227"/>
      <c r="P26" s="227"/>
      <c r="Q26" s="227"/>
      <c r="R26" s="227"/>
      <c r="S26" s="227"/>
      <c r="U26" s="227"/>
      <c r="V26" s="227"/>
      <c r="X26" s="227"/>
      <c r="AA26" s="227"/>
      <c r="AB26" s="227"/>
      <c r="AC26" s="227"/>
      <c r="AD26" s="227"/>
      <c r="AE26" s="227"/>
      <c r="AF26" s="227"/>
      <c r="AG26" s="227"/>
      <c r="AH26" s="227"/>
      <c r="AI26" s="227"/>
      <c r="AJ26" s="227"/>
      <c r="AK26" s="227"/>
      <c r="AL26" s="227"/>
      <c r="AM26" s="227"/>
      <c r="AN26" s="227"/>
      <c r="AO26" s="227"/>
      <c r="AP26" s="227"/>
      <c r="AR26" s="227"/>
      <c r="AS26" s="227"/>
      <c r="AT26" s="227" t="s">
        <v>2232</v>
      </c>
      <c r="AU26" s="227"/>
      <c r="AV26" s="227"/>
      <c r="AW26" s="227"/>
      <c r="BB26" s="227"/>
      <c r="BM26" s="227"/>
      <c r="BP26" s="227"/>
      <c r="BR26" s="227"/>
      <c r="BS26" s="227"/>
      <c r="BT26" s="227"/>
      <c r="BU26" s="227"/>
      <c r="BW26" s="227"/>
      <c r="BX26" s="227"/>
      <c r="CD26" s="227"/>
      <c r="CI26" s="227"/>
      <c r="CJ26" s="227"/>
      <c r="CK26" s="227"/>
      <c r="CL26" s="227"/>
      <c r="CM26" s="227"/>
      <c r="CN26" s="227"/>
      <c r="CO26" s="227"/>
      <c r="CS26" s="227"/>
      <c r="CT26" s="227"/>
      <c r="CU26" s="227"/>
      <c r="CV26" s="227"/>
      <c r="CX26" s="227"/>
      <c r="CY26" s="227"/>
      <c r="CZ26" s="227"/>
      <c r="DC26" s="227"/>
      <c r="DD26" s="227"/>
      <c r="DE26" s="227"/>
      <c r="DG26" s="227"/>
      <c r="DH26" s="227"/>
      <c r="DI26" s="227"/>
      <c r="DK26" s="227"/>
      <c r="DL26" s="283"/>
      <c r="DM26" s="227"/>
      <c r="DN26" s="227"/>
      <c r="DO26" s="227"/>
      <c r="DP26" s="227"/>
      <c r="DQ26" s="227"/>
      <c r="DR26" s="227"/>
      <c r="DV26" s="371"/>
      <c r="DW26" s="371"/>
      <c r="DX26" s="193"/>
      <c r="DY26" s="193"/>
      <c r="DZ26" s="193"/>
      <c r="EA26" s="193"/>
      <c r="EB26" s="193"/>
      <c r="EC26" s="193"/>
      <c r="ED26" s="193"/>
      <c r="EE26" s="193"/>
      <c r="EF26" s="193"/>
      <c r="EG26" s="193"/>
      <c r="EH26" s="193"/>
      <c r="EI26" s="193"/>
      <c r="EJ26" s="193"/>
      <c r="EK26" s="193"/>
      <c r="EL26" s="193"/>
      <c r="EM26" s="198"/>
      <c r="EN26" s="198"/>
      <c r="EO26" s="198"/>
      <c r="EP26" s="198"/>
      <c r="EU26" s="380"/>
      <c r="EV26" s="227"/>
      <c r="EW26" s="227"/>
      <c r="EX26" s="227"/>
      <c r="EZ26" s="227"/>
      <c r="FA26" s="227"/>
      <c r="FB26" s="227"/>
      <c r="FD26" s="227"/>
      <c r="FE26" s="227"/>
      <c r="FF26" s="227"/>
      <c r="FG26" s="227"/>
      <c r="FH26" s="227"/>
      <c r="FI26" s="227"/>
      <c r="FM26" s="227"/>
      <c r="FN26" s="227"/>
      <c r="FO26" s="227"/>
    </row>
    <row r="27" spans="1:171" s="281" customFormat="1" ht="79" customHeight="1" x14ac:dyDescent="0.2">
      <c r="A27" s="227"/>
      <c r="B27" s="227"/>
      <c r="C27" s="227"/>
      <c r="D27" s="227"/>
      <c r="E27" s="227"/>
      <c r="G27" s="227"/>
      <c r="H27" s="227"/>
      <c r="I27" s="227"/>
      <c r="K27" s="227"/>
      <c r="N27" s="227"/>
      <c r="O27" s="227"/>
      <c r="P27" s="227"/>
      <c r="Q27" s="227"/>
      <c r="R27" s="227"/>
      <c r="S27" s="227"/>
      <c r="U27" s="227"/>
      <c r="V27" s="227"/>
      <c r="X27" s="227"/>
      <c r="AA27" s="227"/>
      <c r="AB27" s="227"/>
      <c r="AC27" s="227"/>
      <c r="AD27" s="227"/>
      <c r="AE27" s="227"/>
      <c r="AF27" s="227"/>
      <c r="AG27" s="227"/>
      <c r="AH27" s="227"/>
      <c r="AI27" s="227"/>
      <c r="AJ27" s="227"/>
      <c r="AK27" s="227"/>
      <c r="AL27" s="227"/>
      <c r="AM27" s="227"/>
      <c r="AN27" s="227"/>
      <c r="AO27" s="227"/>
      <c r="AP27" s="227"/>
      <c r="AR27" s="227"/>
      <c r="AS27" s="227"/>
      <c r="AT27" s="227" t="s">
        <v>2232</v>
      </c>
      <c r="AU27" s="227"/>
      <c r="AV27" s="227"/>
      <c r="AW27" s="227"/>
      <c r="BB27" s="227"/>
      <c r="BM27" s="227"/>
      <c r="BP27" s="227"/>
      <c r="BR27" s="227"/>
      <c r="BS27" s="227"/>
      <c r="BT27" s="227"/>
      <c r="BU27" s="227"/>
      <c r="BW27" s="227"/>
      <c r="BX27" s="227"/>
      <c r="CD27" s="227"/>
      <c r="CI27" s="227"/>
      <c r="CJ27" s="227"/>
      <c r="CK27" s="227"/>
      <c r="CL27" s="227"/>
      <c r="CM27" s="227"/>
      <c r="CN27" s="227"/>
      <c r="CO27" s="227"/>
      <c r="CS27" s="227"/>
      <c r="CT27" s="227"/>
      <c r="CU27" s="227"/>
      <c r="CV27" s="227"/>
      <c r="CX27" s="227"/>
      <c r="CY27" s="227"/>
      <c r="CZ27" s="227"/>
      <c r="DC27" s="227"/>
      <c r="DD27" s="227"/>
      <c r="DE27" s="227"/>
      <c r="DG27" s="227"/>
      <c r="DH27" s="227"/>
      <c r="DI27" s="227"/>
      <c r="DK27" s="227"/>
      <c r="DL27" s="283"/>
      <c r="DM27" s="227"/>
      <c r="DN27" s="227"/>
      <c r="DO27" s="227"/>
      <c r="DP27" s="227"/>
      <c r="DQ27" s="227"/>
      <c r="DR27" s="227"/>
      <c r="DV27" s="371"/>
      <c r="DW27" s="371"/>
      <c r="DX27" s="193"/>
      <c r="DY27" s="193"/>
      <c r="DZ27" s="193"/>
      <c r="EA27" s="193"/>
      <c r="EB27" s="193"/>
      <c r="EC27" s="193"/>
      <c r="ED27" s="193"/>
      <c r="EE27" s="193"/>
      <c r="EF27" s="193"/>
      <c r="EG27" s="193"/>
      <c r="EH27" s="193"/>
      <c r="EI27" s="193"/>
      <c r="EJ27" s="193"/>
      <c r="EK27" s="193"/>
      <c r="EL27" s="193"/>
      <c r="EM27" s="198"/>
      <c r="EN27" s="198"/>
      <c r="EO27" s="198"/>
      <c r="EP27" s="198"/>
      <c r="EU27" s="380"/>
      <c r="EV27" s="227"/>
      <c r="EW27" s="227"/>
      <c r="EX27" s="227"/>
      <c r="EZ27" s="227"/>
      <c r="FA27" s="227"/>
      <c r="FB27" s="227"/>
      <c r="FD27" s="227"/>
      <c r="FE27" s="227"/>
      <c r="FF27" s="227"/>
      <c r="FG27" s="227"/>
      <c r="FH27" s="227"/>
      <c r="FI27" s="227"/>
      <c r="FM27" s="227"/>
      <c r="FN27" s="227"/>
      <c r="FO27" s="227"/>
    </row>
    <row r="28" spans="1:171" s="280" customFormat="1" ht="86.5" customHeight="1" x14ac:dyDescent="0.2">
      <c r="A28" s="54"/>
      <c r="B28" s="54"/>
      <c r="C28" s="54"/>
      <c r="D28" s="54"/>
      <c r="E28" s="54"/>
      <c r="G28" s="54"/>
      <c r="H28" s="54"/>
      <c r="I28" s="54"/>
      <c r="K28" s="54"/>
      <c r="L28" s="54"/>
      <c r="M28" s="54"/>
      <c r="N28" s="227"/>
      <c r="O28" s="227"/>
      <c r="P28" s="227"/>
      <c r="Q28" s="227"/>
      <c r="R28" s="54"/>
      <c r="S28" s="54"/>
      <c r="U28" s="54"/>
      <c r="V28" s="54"/>
      <c r="X28" s="54"/>
      <c r="AA28" s="54"/>
      <c r="AB28" s="54"/>
      <c r="AC28" s="54"/>
      <c r="AD28" s="54"/>
      <c r="AE28" s="227"/>
      <c r="AF28" s="54"/>
      <c r="AG28" s="54"/>
      <c r="AI28" s="54"/>
      <c r="AJ28" s="54"/>
      <c r="AK28" s="54"/>
      <c r="AL28" s="227"/>
      <c r="AM28" s="227"/>
      <c r="AN28" s="227"/>
      <c r="AO28" s="227"/>
      <c r="AP28" s="227"/>
      <c r="AQ28" s="281"/>
      <c r="AR28" s="227"/>
      <c r="AS28" s="227"/>
      <c r="AT28" s="227" t="s">
        <v>2232</v>
      </c>
      <c r="AU28" s="227"/>
      <c r="AV28" s="227"/>
      <c r="AW28" s="227"/>
      <c r="AX28" s="281"/>
      <c r="AY28" s="281"/>
      <c r="AZ28" s="281"/>
      <c r="BA28" s="281"/>
      <c r="BB28" s="227"/>
      <c r="BC28" s="281"/>
      <c r="BD28" s="281"/>
      <c r="BE28" s="281"/>
      <c r="BF28" s="281"/>
      <c r="BG28" s="281"/>
      <c r="BH28" s="281"/>
      <c r="BI28" s="281"/>
      <c r="BJ28" s="281"/>
      <c r="BK28" s="281"/>
      <c r="BL28" s="281"/>
      <c r="BM28" s="227"/>
      <c r="BN28" s="281"/>
      <c r="BO28" s="281"/>
      <c r="BP28" s="227"/>
      <c r="BQ28" s="281"/>
      <c r="BR28" s="281"/>
      <c r="BS28" s="227"/>
      <c r="BT28" s="283"/>
      <c r="BU28" s="227"/>
      <c r="BV28" s="281"/>
      <c r="BW28" s="227"/>
      <c r="BX28" s="227"/>
      <c r="BY28" s="281"/>
      <c r="BZ28" s="281"/>
      <c r="CA28" s="281"/>
      <c r="CB28" s="281"/>
      <c r="CC28" s="227"/>
      <c r="CD28" s="227"/>
      <c r="CE28" s="281"/>
      <c r="CF28" s="281"/>
      <c r="CG28" s="281"/>
      <c r="CH28" s="281"/>
      <c r="CI28" s="227"/>
      <c r="CJ28" s="227"/>
      <c r="CK28" s="227"/>
      <c r="CL28" s="227"/>
      <c r="CM28" s="281"/>
      <c r="CN28" s="227"/>
      <c r="CO28" s="227"/>
      <c r="CP28" s="281"/>
      <c r="CQ28" s="281"/>
      <c r="CR28" s="227"/>
      <c r="CS28" s="227"/>
      <c r="CT28" s="227"/>
      <c r="CU28" s="227"/>
      <c r="CV28" s="281"/>
      <c r="CW28" s="281"/>
      <c r="CX28" s="54"/>
      <c r="CY28" s="54"/>
      <c r="CZ28" s="54"/>
      <c r="DA28" s="281"/>
      <c r="DB28" s="281"/>
      <c r="DC28" s="54"/>
      <c r="DD28" s="227"/>
      <c r="DE28" s="54"/>
      <c r="DF28" s="281"/>
      <c r="DG28" s="54"/>
      <c r="DH28" s="227"/>
      <c r="DI28" s="54"/>
      <c r="DJ28" s="281"/>
      <c r="DK28" s="54"/>
      <c r="DL28" s="284"/>
      <c r="DM28" s="54"/>
      <c r="DN28" s="54"/>
      <c r="DO28" s="54"/>
      <c r="DP28" s="54"/>
      <c r="DQ28" s="54"/>
      <c r="DR28" s="54"/>
      <c r="DS28" s="281"/>
      <c r="DT28" s="281"/>
      <c r="DU28" s="281"/>
      <c r="DV28" s="371"/>
      <c r="DW28" s="371"/>
      <c r="DX28" s="193"/>
      <c r="DY28" s="193"/>
      <c r="DZ28" s="193"/>
      <c r="EA28" s="193"/>
      <c r="EB28" s="193"/>
      <c r="EC28" s="193"/>
      <c r="ED28" s="193"/>
      <c r="EE28" s="193"/>
      <c r="EF28" s="193"/>
      <c r="EG28" s="193"/>
      <c r="EH28" s="193"/>
      <c r="EI28" s="193"/>
      <c r="EJ28" s="193"/>
      <c r="EK28" s="193"/>
      <c r="EL28" s="193"/>
      <c r="EM28" s="198"/>
      <c r="EN28" s="198"/>
      <c r="EO28" s="198"/>
      <c r="EP28" s="287"/>
      <c r="EU28" s="380"/>
      <c r="EV28" s="54"/>
      <c r="EW28" s="54"/>
      <c r="EX28" s="54"/>
      <c r="EY28" s="54"/>
      <c r="EZ28" s="54"/>
      <c r="FA28" s="54"/>
      <c r="FB28" s="54"/>
      <c r="FC28" s="281"/>
      <c r="FD28" s="54"/>
      <c r="FE28" s="54"/>
      <c r="FF28" s="54"/>
      <c r="FG28" s="54"/>
      <c r="FH28" s="54"/>
      <c r="FI28" s="54"/>
      <c r="FJ28" s="54"/>
      <c r="FK28" s="54"/>
      <c r="FL28" s="54"/>
      <c r="FM28" s="54"/>
      <c r="FN28" s="227"/>
      <c r="FO28" s="54"/>
    </row>
    <row r="29" spans="1:171" s="280" customFormat="1" ht="86.5" customHeight="1" x14ac:dyDescent="0.2">
      <c r="A29" s="54"/>
      <c r="B29" s="54"/>
      <c r="C29" s="54"/>
      <c r="D29" s="54"/>
      <c r="E29" s="54"/>
      <c r="G29" s="54"/>
      <c r="H29" s="54"/>
      <c r="I29" s="54"/>
      <c r="K29" s="54"/>
      <c r="L29" s="54"/>
      <c r="M29" s="54"/>
      <c r="N29" s="227"/>
      <c r="O29" s="227"/>
      <c r="P29" s="227"/>
      <c r="Q29" s="227"/>
      <c r="R29" s="54"/>
      <c r="S29" s="54"/>
      <c r="U29" s="54"/>
      <c r="V29" s="54"/>
      <c r="X29" s="54"/>
      <c r="AA29" s="54"/>
      <c r="AB29" s="54"/>
      <c r="AC29" s="54"/>
      <c r="AD29" s="54"/>
      <c r="AE29" s="227"/>
      <c r="AF29" s="54"/>
      <c r="AG29" s="54"/>
      <c r="AI29" s="54"/>
      <c r="AJ29" s="54"/>
      <c r="AK29" s="54"/>
      <c r="AL29" s="227"/>
      <c r="AM29" s="227"/>
      <c r="AN29" s="227"/>
      <c r="AO29" s="227"/>
      <c r="AP29" s="227"/>
      <c r="AQ29" s="281"/>
      <c r="AR29" s="227"/>
      <c r="AS29" s="227"/>
      <c r="AT29" s="227" t="s">
        <v>2232</v>
      </c>
      <c r="AU29" s="227"/>
      <c r="AV29" s="227"/>
      <c r="AW29" s="227"/>
      <c r="AX29" s="281"/>
      <c r="AY29" s="281"/>
      <c r="AZ29" s="281"/>
      <c r="BA29" s="281"/>
      <c r="BB29" s="227"/>
      <c r="BC29" s="281"/>
      <c r="BD29" s="281"/>
      <c r="BE29" s="281"/>
      <c r="BF29" s="281"/>
      <c r="BG29" s="281"/>
      <c r="BH29" s="281"/>
      <c r="BI29" s="281"/>
      <c r="BJ29" s="281"/>
      <c r="BK29" s="281"/>
      <c r="BL29" s="281"/>
      <c r="BM29" s="227"/>
      <c r="BN29" s="281"/>
      <c r="BO29" s="281"/>
      <c r="BP29" s="227"/>
      <c r="BQ29" s="281"/>
      <c r="BR29" s="281"/>
      <c r="BS29" s="227"/>
      <c r="BT29" s="283"/>
      <c r="BU29" s="227"/>
      <c r="BV29" s="281"/>
      <c r="BW29" s="227"/>
      <c r="BX29" s="227"/>
      <c r="BY29" s="281"/>
      <c r="BZ29" s="281"/>
      <c r="CA29" s="281"/>
      <c r="CB29" s="281"/>
      <c r="CC29" s="227"/>
      <c r="CD29" s="227"/>
      <c r="CE29" s="281"/>
      <c r="CF29" s="281"/>
      <c r="CG29" s="281"/>
      <c r="CH29" s="281"/>
      <c r="CI29" s="227"/>
      <c r="CJ29" s="227"/>
      <c r="CK29" s="227"/>
      <c r="CL29" s="227"/>
      <c r="CM29" s="281"/>
      <c r="CN29" s="227"/>
      <c r="CO29" s="227"/>
      <c r="CP29" s="281"/>
      <c r="CQ29" s="281"/>
      <c r="CR29" s="227"/>
      <c r="CS29" s="227"/>
      <c r="CT29" s="227"/>
      <c r="CU29" s="227"/>
      <c r="CV29" s="281"/>
      <c r="CW29" s="281"/>
      <c r="CX29" s="54"/>
      <c r="CY29" s="54"/>
      <c r="CZ29" s="54"/>
      <c r="DA29" s="281"/>
      <c r="DB29" s="281"/>
      <c r="DC29" s="54"/>
      <c r="DD29" s="227"/>
      <c r="DE29" s="54"/>
      <c r="DF29" s="281"/>
      <c r="DG29" s="54"/>
      <c r="DH29" s="227"/>
      <c r="DI29" s="54"/>
      <c r="DJ29" s="281"/>
      <c r="DK29" s="54"/>
      <c r="DL29" s="284"/>
      <c r="DM29" s="54"/>
      <c r="DN29" s="54"/>
      <c r="DO29" s="54"/>
      <c r="DP29" s="54"/>
      <c r="DQ29" s="54"/>
      <c r="DR29" s="54"/>
      <c r="DS29" s="281"/>
      <c r="DT29" s="281"/>
      <c r="DU29" s="281"/>
      <c r="DV29" s="371"/>
      <c r="DW29" s="371"/>
      <c r="DX29" s="193"/>
      <c r="DY29" s="193"/>
      <c r="DZ29" s="193"/>
      <c r="EA29" s="193"/>
      <c r="EB29" s="193"/>
      <c r="EC29" s="193"/>
      <c r="ED29" s="193"/>
      <c r="EE29" s="193"/>
      <c r="EF29" s="193"/>
      <c r="EG29" s="193"/>
      <c r="EH29" s="193"/>
      <c r="EI29" s="193"/>
      <c r="EJ29" s="193"/>
      <c r="EK29" s="193"/>
      <c r="EL29" s="193"/>
      <c r="EM29" s="198"/>
      <c r="EN29" s="198"/>
      <c r="EO29" s="198"/>
      <c r="EP29" s="287"/>
      <c r="EU29" s="380"/>
      <c r="EV29" s="54"/>
      <c r="EW29" s="54"/>
      <c r="EX29" s="54"/>
      <c r="EY29" s="54"/>
      <c r="EZ29" s="54"/>
      <c r="FA29" s="54"/>
      <c r="FB29" s="54"/>
      <c r="FC29" s="281"/>
      <c r="FD29" s="54"/>
      <c r="FE29" s="54"/>
      <c r="FF29" s="54"/>
      <c r="FG29" s="54"/>
      <c r="FH29" s="54"/>
      <c r="FI29" s="54"/>
      <c r="FJ29" s="54"/>
      <c r="FK29" s="54"/>
      <c r="FL29" s="54"/>
      <c r="FM29" s="54"/>
      <c r="FN29" s="227"/>
      <c r="FO29" s="54"/>
    </row>
    <row r="30" spans="1:171" s="280" customFormat="1" ht="86.5" customHeight="1" x14ac:dyDescent="0.2">
      <c r="A30" s="54"/>
      <c r="B30" s="54"/>
      <c r="C30" s="54"/>
      <c r="E30" s="54"/>
      <c r="G30" s="54"/>
      <c r="H30" s="54"/>
      <c r="I30" s="54"/>
      <c r="K30" s="54"/>
      <c r="L30" s="54"/>
      <c r="M30" s="54"/>
      <c r="N30" s="227"/>
      <c r="O30" s="227"/>
      <c r="P30" s="227"/>
      <c r="Q30" s="227"/>
      <c r="R30" s="54"/>
      <c r="S30" s="54"/>
      <c r="U30" s="54"/>
      <c r="V30" s="54"/>
      <c r="X30" s="54"/>
      <c r="AA30" s="54"/>
      <c r="AB30" s="54"/>
      <c r="AC30" s="54"/>
      <c r="AD30" s="54"/>
      <c r="AE30" s="227"/>
      <c r="AF30" s="54"/>
      <c r="AG30" s="54"/>
      <c r="AH30" s="54"/>
      <c r="AI30" s="54"/>
      <c r="AL30" s="227"/>
      <c r="AM30" s="227"/>
      <c r="AN30" s="227"/>
      <c r="AO30" s="281"/>
      <c r="AP30" s="227"/>
      <c r="AQ30" s="227"/>
      <c r="AR30" s="227"/>
      <c r="AS30" s="227"/>
      <c r="AT30" s="227" t="s">
        <v>2232</v>
      </c>
      <c r="AU30" s="227"/>
      <c r="AV30" s="227"/>
      <c r="AW30" s="227"/>
      <c r="AX30" s="281"/>
      <c r="AY30" s="281"/>
      <c r="AZ30" s="281"/>
      <c r="BA30" s="281"/>
      <c r="BB30" s="227"/>
      <c r="BC30" s="281"/>
      <c r="BD30" s="281"/>
      <c r="BE30" s="281"/>
      <c r="BF30" s="281"/>
      <c r="BG30" s="281"/>
      <c r="BH30" s="281"/>
      <c r="BI30" s="281"/>
      <c r="BJ30" s="281"/>
      <c r="BK30" s="281"/>
      <c r="BL30" s="281"/>
      <c r="BM30" s="227"/>
      <c r="BN30" s="281"/>
      <c r="BO30" s="281"/>
      <c r="BP30" s="227"/>
      <c r="BQ30" s="281"/>
      <c r="BR30" s="227"/>
      <c r="BS30" s="227"/>
      <c r="BT30" s="283"/>
      <c r="BU30" s="227"/>
      <c r="BV30" s="281"/>
      <c r="BW30" s="227"/>
      <c r="BX30" s="227"/>
      <c r="BY30" s="281"/>
      <c r="BZ30" s="281"/>
      <c r="CA30" s="281"/>
      <c r="CB30" s="281"/>
      <c r="CC30" s="227"/>
      <c r="CD30" s="227"/>
      <c r="CE30" s="281"/>
      <c r="CF30" s="281"/>
      <c r="CG30" s="281"/>
      <c r="CH30" s="281"/>
      <c r="CI30" s="227"/>
      <c r="CJ30" s="227"/>
      <c r="CK30" s="227"/>
      <c r="CL30" s="281"/>
      <c r="CM30" s="281"/>
      <c r="CN30" s="227"/>
      <c r="CO30" s="227"/>
      <c r="CP30" s="281"/>
      <c r="CQ30" s="281"/>
      <c r="CR30" s="227"/>
      <c r="CS30" s="227"/>
      <c r="CT30" s="281"/>
      <c r="CU30" s="227"/>
      <c r="CV30" s="281"/>
      <c r="CW30" s="281"/>
      <c r="CX30" s="54"/>
      <c r="CY30" s="54"/>
      <c r="CZ30" s="54"/>
      <c r="DA30" s="281"/>
      <c r="DB30" s="281"/>
      <c r="DC30" s="54"/>
      <c r="DD30" s="227"/>
      <c r="DE30" s="54"/>
      <c r="DF30" s="281"/>
      <c r="DG30" s="54"/>
      <c r="DH30" s="227"/>
      <c r="DI30" s="54"/>
      <c r="DJ30" s="281"/>
      <c r="DK30" s="54"/>
      <c r="DL30" s="285"/>
      <c r="DM30" s="54"/>
      <c r="DN30" s="54"/>
      <c r="DO30" s="54"/>
      <c r="DP30" s="54"/>
      <c r="DQ30" s="54"/>
      <c r="DR30" s="54"/>
      <c r="DS30" s="281"/>
      <c r="DT30" s="281"/>
      <c r="DU30" s="281"/>
      <c r="DV30" s="371"/>
      <c r="DW30" s="371"/>
      <c r="DX30" s="193"/>
      <c r="DY30" s="193"/>
      <c r="DZ30" s="193"/>
      <c r="EA30" s="193"/>
      <c r="EB30" s="193"/>
      <c r="EC30" s="193"/>
      <c r="ED30" s="193"/>
      <c r="EE30" s="193"/>
      <c r="EF30" s="193"/>
      <c r="EG30" s="193"/>
      <c r="EH30" s="193"/>
      <c r="EI30" s="193"/>
      <c r="EJ30" s="193"/>
      <c r="EK30" s="193"/>
      <c r="EL30" s="193"/>
      <c r="EM30" s="198"/>
      <c r="EN30" s="198"/>
      <c r="EO30" s="198"/>
      <c r="EP30" s="287"/>
      <c r="EU30" s="380"/>
      <c r="EV30" s="54"/>
      <c r="EW30" s="54"/>
      <c r="EX30" s="54"/>
      <c r="EY30" s="54"/>
      <c r="EZ30" s="54"/>
      <c r="FA30" s="54"/>
      <c r="FB30" s="54"/>
      <c r="FC30" s="281"/>
      <c r="FD30" s="54"/>
      <c r="FE30" s="54"/>
      <c r="FF30" s="54"/>
      <c r="FG30" s="54"/>
      <c r="FH30" s="54"/>
      <c r="FI30" s="54"/>
      <c r="FJ30" s="54"/>
      <c r="FK30" s="54"/>
      <c r="FL30" s="54"/>
      <c r="FM30" s="54"/>
      <c r="FN30" s="54"/>
      <c r="FO30" s="54"/>
    </row>
    <row r="31" spans="1:171" s="280" customFormat="1" ht="86.5" customHeight="1" x14ac:dyDescent="0.2">
      <c r="A31" s="54"/>
      <c r="B31" s="54"/>
      <c r="C31" s="54"/>
      <c r="E31" s="54"/>
      <c r="G31" s="54"/>
      <c r="H31" s="54"/>
      <c r="I31" s="54"/>
      <c r="K31" s="54"/>
      <c r="L31" s="54"/>
      <c r="M31" s="54"/>
      <c r="N31" s="227"/>
      <c r="O31" s="227"/>
      <c r="P31" s="227"/>
      <c r="Q31" s="227"/>
      <c r="R31" s="54"/>
      <c r="S31" s="54"/>
      <c r="U31" s="54"/>
      <c r="V31" s="54"/>
      <c r="X31" s="54"/>
      <c r="AA31" s="54"/>
      <c r="AB31" s="54"/>
      <c r="AC31" s="54"/>
      <c r="AD31" s="54"/>
      <c r="AE31" s="227"/>
      <c r="AF31" s="54"/>
      <c r="AG31" s="54"/>
      <c r="AH31" s="54"/>
      <c r="AI31" s="54"/>
      <c r="AL31" s="227"/>
      <c r="AM31" s="227"/>
      <c r="AN31" s="227"/>
      <c r="AO31" s="281"/>
      <c r="AP31" s="227"/>
      <c r="AQ31" s="227"/>
      <c r="AR31" s="227"/>
      <c r="AS31" s="227"/>
      <c r="AT31" s="227" t="s">
        <v>2232</v>
      </c>
      <c r="AU31" s="227"/>
      <c r="AV31" s="227"/>
      <c r="AW31" s="227"/>
      <c r="AX31" s="281"/>
      <c r="AY31" s="281"/>
      <c r="AZ31" s="281"/>
      <c r="BA31" s="281"/>
      <c r="BB31" s="227"/>
      <c r="BC31" s="281"/>
      <c r="BD31" s="281"/>
      <c r="BE31" s="281"/>
      <c r="BF31" s="281"/>
      <c r="BG31" s="281"/>
      <c r="BH31" s="281"/>
      <c r="BI31" s="281"/>
      <c r="BJ31" s="281"/>
      <c r="BK31" s="281"/>
      <c r="BL31" s="281"/>
      <c r="BM31" s="227"/>
      <c r="BN31" s="281"/>
      <c r="BO31" s="281"/>
      <c r="BP31" s="227"/>
      <c r="BQ31" s="281"/>
      <c r="BR31" s="227"/>
      <c r="BS31" s="227"/>
      <c r="BT31" s="283"/>
      <c r="BU31" s="227"/>
      <c r="BV31" s="281"/>
      <c r="BW31" s="227"/>
      <c r="BX31" s="227"/>
      <c r="BY31" s="281"/>
      <c r="BZ31" s="281"/>
      <c r="CA31" s="281"/>
      <c r="CB31" s="281"/>
      <c r="CC31" s="227"/>
      <c r="CD31" s="227"/>
      <c r="CE31" s="281"/>
      <c r="CF31" s="281"/>
      <c r="CG31" s="281"/>
      <c r="CH31" s="281"/>
      <c r="CI31" s="227"/>
      <c r="CJ31" s="227"/>
      <c r="CK31" s="227"/>
      <c r="CL31" s="281"/>
      <c r="CM31" s="281"/>
      <c r="CN31" s="227"/>
      <c r="CO31" s="227"/>
      <c r="CP31" s="281"/>
      <c r="CQ31" s="281"/>
      <c r="CR31" s="227"/>
      <c r="CS31" s="227"/>
      <c r="CT31" s="281"/>
      <c r="CU31" s="227"/>
      <c r="CV31" s="281"/>
      <c r="CW31" s="281"/>
      <c r="CX31" s="54"/>
      <c r="CY31" s="54"/>
      <c r="CZ31" s="54"/>
      <c r="DA31" s="281"/>
      <c r="DB31" s="281"/>
      <c r="DC31" s="54"/>
      <c r="DD31" s="227"/>
      <c r="DE31" s="54"/>
      <c r="DF31" s="281"/>
      <c r="DG31" s="54"/>
      <c r="DH31" s="227"/>
      <c r="DI31" s="54"/>
      <c r="DJ31" s="281"/>
      <c r="DK31" s="54"/>
      <c r="DL31" s="285"/>
      <c r="DM31" s="54"/>
      <c r="DN31" s="54"/>
      <c r="DO31" s="54"/>
      <c r="DP31" s="54"/>
      <c r="DQ31" s="54"/>
      <c r="DR31" s="54"/>
      <c r="DS31" s="281"/>
      <c r="DT31" s="281"/>
      <c r="DU31" s="281"/>
      <c r="DV31" s="371"/>
      <c r="DW31" s="371"/>
      <c r="DX31" s="193"/>
      <c r="DY31" s="193"/>
      <c r="DZ31" s="193"/>
      <c r="EA31" s="193"/>
      <c r="EB31" s="193"/>
      <c r="EC31" s="193"/>
      <c r="ED31" s="193"/>
      <c r="EE31" s="193"/>
      <c r="EF31" s="193"/>
      <c r="EG31" s="193"/>
      <c r="EH31" s="193"/>
      <c r="EI31" s="193"/>
      <c r="EJ31" s="193"/>
      <c r="EK31" s="193"/>
      <c r="EL31" s="193"/>
      <c r="EM31" s="198"/>
      <c r="EN31" s="198"/>
      <c r="EO31" s="198"/>
      <c r="EP31" s="287"/>
      <c r="EU31" s="380"/>
      <c r="EV31" s="54"/>
      <c r="EW31" s="54"/>
      <c r="EX31" s="54"/>
      <c r="EY31" s="54"/>
      <c r="EZ31" s="54"/>
      <c r="FA31" s="54"/>
      <c r="FB31" s="54"/>
      <c r="FC31" s="281"/>
      <c r="FD31" s="54"/>
      <c r="FE31" s="54"/>
      <c r="FF31" s="54"/>
      <c r="FG31" s="54"/>
      <c r="FH31" s="54"/>
      <c r="FI31" s="54"/>
      <c r="FJ31" s="54"/>
      <c r="FK31" s="54"/>
      <c r="FL31" s="54"/>
      <c r="FM31" s="54"/>
      <c r="FN31" s="54"/>
      <c r="FO31" s="54"/>
    </row>
    <row r="32" spans="1:171" s="280" customFormat="1" ht="86.5" customHeight="1" x14ac:dyDescent="0.2">
      <c r="A32" s="54"/>
      <c r="B32" s="54"/>
      <c r="C32" s="54"/>
      <c r="E32" s="54"/>
      <c r="G32" s="54"/>
      <c r="H32" s="54"/>
      <c r="I32" s="54"/>
      <c r="K32" s="54"/>
      <c r="N32" s="227"/>
      <c r="O32" s="227"/>
      <c r="P32" s="227"/>
      <c r="Q32" s="227"/>
      <c r="R32" s="54"/>
      <c r="S32" s="54"/>
      <c r="U32" s="54"/>
      <c r="V32" s="54"/>
      <c r="W32" s="54"/>
      <c r="X32" s="54"/>
      <c r="Y32" s="54"/>
      <c r="Z32" s="54"/>
      <c r="AA32" s="54"/>
      <c r="AB32" s="54"/>
      <c r="AC32" s="54"/>
      <c r="AD32" s="54"/>
      <c r="AE32" s="227"/>
      <c r="AF32" s="54"/>
      <c r="AG32" s="54"/>
      <c r="AH32" s="54"/>
      <c r="AI32" s="54"/>
      <c r="AK32" s="54"/>
      <c r="AL32" s="227"/>
      <c r="AM32" s="227"/>
      <c r="AN32" s="227"/>
      <c r="AO32" s="227"/>
      <c r="AP32" s="227"/>
      <c r="AQ32" s="227"/>
      <c r="AR32" s="227"/>
      <c r="AS32" s="227"/>
      <c r="AT32" s="227" t="s">
        <v>2232</v>
      </c>
      <c r="AU32" s="227"/>
      <c r="AV32" s="227"/>
      <c r="AW32" s="227"/>
      <c r="AX32" s="281"/>
      <c r="AY32" s="281"/>
      <c r="AZ32" s="281"/>
      <c r="BA32" s="281"/>
      <c r="BB32" s="227"/>
      <c r="BC32" s="281"/>
      <c r="BD32" s="281"/>
      <c r="BE32" s="281"/>
      <c r="BF32" s="281"/>
      <c r="BG32" s="281"/>
      <c r="BH32" s="281"/>
      <c r="BI32" s="281"/>
      <c r="BJ32" s="281"/>
      <c r="BK32" s="281"/>
      <c r="BL32" s="281"/>
      <c r="BM32" s="227"/>
      <c r="BN32" s="281"/>
      <c r="BO32" s="281"/>
      <c r="BP32" s="227"/>
      <c r="BQ32" s="227"/>
      <c r="BR32" s="227"/>
      <c r="BS32" s="227"/>
      <c r="BT32" s="296"/>
      <c r="BU32" s="227"/>
      <c r="BV32" s="281"/>
      <c r="BW32" s="227"/>
      <c r="BX32" s="227"/>
      <c r="BY32" s="281"/>
      <c r="BZ32" s="281"/>
      <c r="CA32" s="281"/>
      <c r="CB32" s="281"/>
      <c r="CC32" s="227"/>
      <c r="CD32" s="227"/>
      <c r="CE32" s="281"/>
      <c r="CF32" s="281"/>
      <c r="CG32" s="281"/>
      <c r="CH32" s="281"/>
      <c r="CI32" s="227"/>
      <c r="CJ32" s="227"/>
      <c r="CK32" s="227"/>
      <c r="CL32" s="281"/>
      <c r="CM32" s="281"/>
      <c r="CN32" s="227"/>
      <c r="CO32" s="227"/>
      <c r="CP32" s="281"/>
      <c r="CQ32" s="227"/>
      <c r="CR32" s="227"/>
      <c r="CS32" s="227"/>
      <c r="CT32" s="227"/>
      <c r="CU32" s="227"/>
      <c r="CV32" s="227"/>
      <c r="CW32" s="227"/>
      <c r="CX32" s="54"/>
      <c r="CY32" s="54"/>
      <c r="CZ32" s="54"/>
      <c r="DA32" s="281"/>
      <c r="DB32" s="281"/>
      <c r="DC32" s="54"/>
      <c r="DD32" s="227"/>
      <c r="DE32" s="54"/>
      <c r="DF32" s="281"/>
      <c r="DG32" s="54"/>
      <c r="DH32" s="227"/>
      <c r="DI32" s="54"/>
      <c r="DJ32" s="281"/>
      <c r="DK32" s="54"/>
      <c r="DL32" s="54"/>
      <c r="DM32" s="54"/>
      <c r="DO32" s="54"/>
      <c r="DP32" s="54"/>
      <c r="DQ32" s="54"/>
      <c r="DR32" s="54"/>
      <c r="DS32" s="281"/>
      <c r="DT32" s="281"/>
      <c r="DU32" s="281"/>
      <c r="DV32" s="371"/>
      <c r="DW32" s="371"/>
      <c r="DX32" s="193"/>
      <c r="DY32" s="193"/>
      <c r="DZ32" s="193"/>
      <c r="EA32" s="193"/>
      <c r="EB32" s="193"/>
      <c r="EC32" s="193"/>
      <c r="ED32" s="193"/>
      <c r="EE32" s="193"/>
      <c r="EF32" s="193"/>
      <c r="EG32" s="193"/>
      <c r="EH32" s="193"/>
      <c r="EI32" s="193"/>
      <c r="EJ32" s="193"/>
      <c r="EK32" s="193"/>
      <c r="EL32" s="193"/>
      <c r="EM32" s="198"/>
      <c r="EN32" s="198"/>
      <c r="EO32" s="198"/>
      <c r="EP32" s="227"/>
      <c r="EU32" s="380"/>
      <c r="EV32" s="54"/>
      <c r="EW32" s="54"/>
      <c r="EX32" s="54"/>
      <c r="EY32" s="54"/>
      <c r="EZ32" s="54"/>
      <c r="FA32" s="54"/>
      <c r="FB32" s="54"/>
      <c r="FC32" s="281"/>
      <c r="FD32" s="54"/>
      <c r="FE32" s="54"/>
      <c r="FF32" s="54"/>
      <c r="FG32" s="54"/>
      <c r="FH32" s="54"/>
      <c r="FI32" s="54"/>
      <c r="FJ32" s="54"/>
      <c r="FK32" s="54"/>
      <c r="FL32" s="54"/>
      <c r="FM32" s="54"/>
      <c r="FN32" s="54"/>
      <c r="FO32" s="54"/>
    </row>
    <row r="33" spans="1:171" s="280" customFormat="1" ht="86.5" customHeight="1" x14ac:dyDescent="0.2">
      <c r="A33" s="54"/>
      <c r="B33" s="54"/>
      <c r="C33" s="54"/>
      <c r="E33" s="54"/>
      <c r="G33" s="54"/>
      <c r="H33" s="54"/>
      <c r="I33" s="54"/>
      <c r="K33" s="54"/>
      <c r="N33" s="227"/>
      <c r="O33" s="227"/>
      <c r="P33" s="227"/>
      <c r="Q33" s="227"/>
      <c r="R33" s="54"/>
      <c r="S33" s="54"/>
      <c r="U33" s="54"/>
      <c r="V33" s="54"/>
      <c r="W33" s="54"/>
      <c r="X33" s="54"/>
      <c r="Y33" s="54"/>
      <c r="Z33" s="54"/>
      <c r="AA33" s="54"/>
      <c r="AB33" s="54"/>
      <c r="AC33" s="54"/>
      <c r="AD33" s="54"/>
      <c r="AE33" s="227"/>
      <c r="AF33" s="54"/>
      <c r="AG33" s="54"/>
      <c r="AH33" s="54"/>
      <c r="AI33" s="54"/>
      <c r="AK33" s="54"/>
      <c r="AL33" s="227"/>
      <c r="AM33" s="227"/>
      <c r="AN33" s="227"/>
      <c r="AO33" s="227"/>
      <c r="AP33" s="227"/>
      <c r="AQ33" s="227"/>
      <c r="AR33" s="227"/>
      <c r="AS33" s="227"/>
      <c r="AT33" s="227" t="s">
        <v>2232</v>
      </c>
      <c r="AU33" s="227"/>
      <c r="AV33" s="227"/>
      <c r="AW33" s="227"/>
      <c r="AX33" s="281"/>
      <c r="AY33" s="281"/>
      <c r="AZ33" s="281"/>
      <c r="BA33" s="281"/>
      <c r="BB33" s="227"/>
      <c r="BC33" s="281"/>
      <c r="BD33" s="281"/>
      <c r="BE33" s="281"/>
      <c r="BF33" s="281"/>
      <c r="BG33" s="281"/>
      <c r="BH33" s="281"/>
      <c r="BI33" s="281"/>
      <c r="BJ33" s="281"/>
      <c r="BK33" s="281"/>
      <c r="BL33" s="281"/>
      <c r="BM33" s="227"/>
      <c r="BN33" s="281"/>
      <c r="BO33" s="281"/>
      <c r="BP33" s="227"/>
      <c r="BQ33" s="227"/>
      <c r="BR33" s="227"/>
      <c r="BS33" s="227"/>
      <c r="BT33" s="296"/>
      <c r="BU33" s="227"/>
      <c r="BV33" s="281"/>
      <c r="BW33" s="227"/>
      <c r="BX33" s="227"/>
      <c r="BY33" s="281"/>
      <c r="BZ33" s="281"/>
      <c r="CA33" s="281"/>
      <c r="CB33" s="281"/>
      <c r="CC33" s="227"/>
      <c r="CD33" s="227"/>
      <c r="CE33" s="281"/>
      <c r="CF33" s="281"/>
      <c r="CG33" s="281"/>
      <c r="CH33" s="281"/>
      <c r="CI33" s="227"/>
      <c r="CJ33" s="227"/>
      <c r="CK33" s="227"/>
      <c r="CL33" s="281"/>
      <c r="CM33" s="281"/>
      <c r="CN33" s="227"/>
      <c r="CO33" s="227"/>
      <c r="CP33" s="281"/>
      <c r="CQ33" s="227"/>
      <c r="CR33" s="227"/>
      <c r="CS33" s="227"/>
      <c r="CT33" s="227"/>
      <c r="CU33" s="227"/>
      <c r="CV33" s="227"/>
      <c r="CW33" s="227"/>
      <c r="CX33" s="54"/>
      <c r="CY33" s="54"/>
      <c r="CZ33" s="54"/>
      <c r="DA33" s="281"/>
      <c r="DB33" s="281"/>
      <c r="DC33" s="54"/>
      <c r="DD33" s="227"/>
      <c r="DE33" s="54"/>
      <c r="DF33" s="281"/>
      <c r="DG33" s="54"/>
      <c r="DH33" s="227"/>
      <c r="DI33" s="54"/>
      <c r="DJ33" s="281"/>
      <c r="DK33" s="54"/>
      <c r="DL33" s="54"/>
      <c r="DM33" s="54"/>
      <c r="DO33" s="54"/>
      <c r="DP33" s="54"/>
      <c r="DQ33" s="54"/>
      <c r="DR33" s="54"/>
      <c r="DS33" s="281"/>
      <c r="DT33" s="281"/>
      <c r="DU33" s="281"/>
      <c r="DV33" s="371"/>
      <c r="DW33" s="371"/>
      <c r="DX33" s="193"/>
      <c r="DY33" s="193"/>
      <c r="DZ33" s="193"/>
      <c r="EA33" s="193"/>
      <c r="EB33" s="193"/>
      <c r="EC33" s="193"/>
      <c r="ED33" s="193"/>
      <c r="EE33" s="193"/>
      <c r="EF33" s="193"/>
      <c r="EG33" s="193"/>
      <c r="EH33" s="193"/>
      <c r="EI33" s="193"/>
      <c r="EJ33" s="193"/>
      <c r="EK33" s="193"/>
      <c r="EL33" s="193"/>
      <c r="EM33" s="198"/>
      <c r="EN33" s="198"/>
      <c r="EO33" s="198"/>
      <c r="EP33" s="227"/>
      <c r="EU33" s="380"/>
      <c r="EV33" s="54"/>
      <c r="EW33" s="54"/>
      <c r="EX33" s="54"/>
      <c r="EY33" s="54"/>
      <c r="EZ33" s="54"/>
      <c r="FA33" s="54"/>
      <c r="FB33" s="54"/>
      <c r="FC33" s="281"/>
      <c r="FD33" s="54"/>
      <c r="FE33" s="54"/>
      <c r="FF33" s="54"/>
      <c r="FG33" s="54"/>
      <c r="FH33" s="54"/>
      <c r="FI33" s="54"/>
      <c r="FJ33" s="54"/>
      <c r="FK33" s="54"/>
      <c r="FL33" s="54"/>
      <c r="FM33" s="54"/>
      <c r="FN33" s="54"/>
      <c r="FO33" s="54"/>
    </row>
    <row r="34" spans="1:171" s="280" customFormat="1" ht="86" customHeight="1" x14ac:dyDescent="0.2">
      <c r="A34" s="54"/>
      <c r="B34" s="54"/>
      <c r="C34" s="54"/>
      <c r="E34" s="54"/>
      <c r="G34" s="54"/>
      <c r="H34" s="54"/>
      <c r="I34" s="54"/>
      <c r="K34" s="54"/>
      <c r="N34" s="227"/>
      <c r="O34" s="227"/>
      <c r="P34" s="227"/>
      <c r="Q34" s="227"/>
      <c r="R34" s="54"/>
      <c r="S34" s="54"/>
      <c r="U34" s="54"/>
      <c r="V34" s="54"/>
      <c r="W34" s="54"/>
      <c r="X34" s="54"/>
      <c r="Y34" s="54"/>
      <c r="Z34" s="54"/>
      <c r="AA34" s="54"/>
      <c r="AB34" s="54"/>
      <c r="AC34" s="54"/>
      <c r="AD34" s="54"/>
      <c r="AE34" s="227"/>
      <c r="AF34" s="54"/>
      <c r="AG34" s="54"/>
      <c r="AH34" s="54"/>
      <c r="AI34" s="54"/>
      <c r="AK34" s="54"/>
      <c r="AL34" s="227"/>
      <c r="AM34" s="227"/>
      <c r="AN34" s="227"/>
      <c r="AO34" s="227"/>
      <c r="AP34" s="227"/>
      <c r="AQ34" s="227"/>
      <c r="AR34" s="227"/>
      <c r="AS34" s="227"/>
      <c r="AT34" s="227" t="s">
        <v>2232</v>
      </c>
      <c r="AU34" s="227"/>
      <c r="AV34" s="227"/>
      <c r="AW34" s="227"/>
      <c r="AX34" s="281"/>
      <c r="AY34" s="281"/>
      <c r="AZ34" s="281"/>
      <c r="BA34" s="281"/>
      <c r="BB34" s="227"/>
      <c r="BC34" s="281"/>
      <c r="BD34" s="281"/>
      <c r="BE34" s="281"/>
      <c r="BF34" s="281"/>
      <c r="BG34" s="281"/>
      <c r="BH34" s="281"/>
      <c r="BI34" s="281"/>
      <c r="BJ34" s="281"/>
      <c r="BK34" s="281"/>
      <c r="BL34" s="281"/>
      <c r="BM34" s="227"/>
      <c r="BN34" s="281"/>
      <c r="BO34" s="281"/>
      <c r="BP34" s="227"/>
      <c r="BQ34" s="227"/>
      <c r="BR34" s="227"/>
      <c r="BS34" s="227"/>
      <c r="BT34" s="296"/>
      <c r="BU34" s="227"/>
      <c r="BV34" s="281"/>
      <c r="BW34" s="227"/>
      <c r="BX34" s="227"/>
      <c r="BY34" s="281"/>
      <c r="BZ34" s="281"/>
      <c r="CA34" s="281"/>
      <c r="CB34" s="281"/>
      <c r="CC34" s="227"/>
      <c r="CD34" s="227"/>
      <c r="CE34" s="281"/>
      <c r="CF34" s="281"/>
      <c r="CG34" s="281"/>
      <c r="CH34" s="281"/>
      <c r="CI34" s="227"/>
      <c r="CJ34" s="227"/>
      <c r="CK34" s="227"/>
      <c r="CL34" s="281"/>
      <c r="CM34" s="281"/>
      <c r="CN34" s="227"/>
      <c r="CO34" s="227"/>
      <c r="CP34" s="281"/>
      <c r="CQ34" s="227"/>
      <c r="CR34" s="227"/>
      <c r="CS34" s="227"/>
      <c r="CT34" s="227"/>
      <c r="CU34" s="227"/>
      <c r="CV34" s="227"/>
      <c r="CW34" s="227"/>
      <c r="CX34" s="54"/>
      <c r="CY34" s="54"/>
      <c r="CZ34" s="54"/>
      <c r="DA34" s="281"/>
      <c r="DB34" s="281"/>
      <c r="DC34" s="54"/>
      <c r="DD34" s="227"/>
      <c r="DE34" s="54"/>
      <c r="DF34" s="281"/>
      <c r="DG34" s="54"/>
      <c r="DH34" s="227"/>
      <c r="DI34" s="54"/>
      <c r="DJ34" s="281"/>
      <c r="DK34" s="54"/>
      <c r="DL34" s="54"/>
      <c r="DM34" s="54"/>
      <c r="DO34" s="54"/>
      <c r="DP34" s="54"/>
      <c r="DQ34" s="54"/>
      <c r="DR34" s="54"/>
      <c r="DS34" s="281"/>
      <c r="DT34" s="281"/>
      <c r="DU34" s="281"/>
      <c r="DV34" s="371"/>
      <c r="DW34" s="371"/>
      <c r="DX34" s="193"/>
      <c r="DY34" s="193"/>
      <c r="DZ34" s="193"/>
      <c r="EA34" s="193"/>
      <c r="EB34" s="193"/>
      <c r="EC34" s="193"/>
      <c r="ED34" s="193"/>
      <c r="EE34" s="193"/>
      <c r="EF34" s="193"/>
      <c r="EG34" s="193"/>
      <c r="EH34" s="193"/>
      <c r="EI34" s="193"/>
      <c r="EJ34" s="193"/>
      <c r="EK34" s="193"/>
      <c r="EL34" s="193"/>
      <c r="EM34" s="198"/>
      <c r="EN34" s="198"/>
      <c r="EO34" s="198"/>
      <c r="EP34" s="227"/>
      <c r="EU34" s="380"/>
      <c r="EV34" s="54"/>
      <c r="EW34" s="54"/>
      <c r="EX34" s="54"/>
      <c r="EY34" s="54"/>
      <c r="EZ34" s="54"/>
      <c r="FA34" s="54"/>
      <c r="FB34" s="54"/>
      <c r="FC34" s="281"/>
      <c r="FD34" s="54"/>
      <c r="FE34" s="54"/>
      <c r="FF34" s="54"/>
      <c r="FG34" s="54"/>
      <c r="FH34" s="54"/>
      <c r="FI34" s="54"/>
      <c r="FJ34" s="54"/>
      <c r="FK34" s="54"/>
      <c r="FL34" s="54"/>
      <c r="FM34" s="54"/>
      <c r="FN34" s="54"/>
      <c r="FO34" s="54"/>
    </row>
    <row r="35" spans="1:171" s="280" customFormat="1" ht="86" customHeight="1" x14ac:dyDescent="0.2">
      <c r="A35" s="54"/>
      <c r="B35" s="54"/>
      <c r="C35" s="54"/>
      <c r="E35" s="54"/>
      <c r="G35" s="54"/>
      <c r="H35" s="54"/>
      <c r="I35" s="54"/>
      <c r="K35" s="54"/>
      <c r="N35" s="227"/>
      <c r="O35" s="227"/>
      <c r="P35" s="227"/>
      <c r="Q35" s="227"/>
      <c r="R35" s="54"/>
      <c r="S35" s="54"/>
      <c r="U35" s="54"/>
      <c r="V35" s="54"/>
      <c r="W35" s="54"/>
      <c r="X35" s="54"/>
      <c r="Y35" s="54"/>
      <c r="Z35" s="54"/>
      <c r="AA35" s="54"/>
      <c r="AB35" s="54"/>
      <c r="AC35" s="54"/>
      <c r="AD35" s="54"/>
      <c r="AE35" s="227"/>
      <c r="AF35" s="54"/>
      <c r="AG35" s="54"/>
      <c r="AH35" s="54"/>
      <c r="AI35" s="54"/>
      <c r="AK35" s="54"/>
      <c r="AL35" s="227"/>
      <c r="AM35" s="227"/>
      <c r="AN35" s="227"/>
      <c r="AO35" s="227"/>
      <c r="AP35" s="227"/>
      <c r="AQ35" s="227"/>
      <c r="AR35" s="227"/>
      <c r="AS35" s="227"/>
      <c r="AT35" s="227" t="s">
        <v>2232</v>
      </c>
      <c r="AU35" s="227"/>
      <c r="AV35" s="227"/>
      <c r="AW35" s="227"/>
      <c r="AX35" s="281"/>
      <c r="AY35" s="281"/>
      <c r="AZ35" s="281"/>
      <c r="BA35" s="281"/>
      <c r="BB35" s="227"/>
      <c r="BC35" s="281"/>
      <c r="BD35" s="281"/>
      <c r="BE35" s="281"/>
      <c r="BF35" s="281"/>
      <c r="BG35" s="281"/>
      <c r="BH35" s="281"/>
      <c r="BI35" s="281"/>
      <c r="BJ35" s="281"/>
      <c r="BK35" s="281"/>
      <c r="BL35" s="281"/>
      <c r="BM35" s="227"/>
      <c r="BN35" s="281"/>
      <c r="BO35" s="281"/>
      <c r="BP35" s="227"/>
      <c r="BQ35" s="227"/>
      <c r="BR35" s="227"/>
      <c r="BS35" s="227"/>
      <c r="BT35" s="296"/>
      <c r="BU35" s="227"/>
      <c r="BV35" s="281"/>
      <c r="BW35" s="227"/>
      <c r="BX35" s="227"/>
      <c r="BY35" s="281"/>
      <c r="BZ35" s="281"/>
      <c r="CA35" s="281"/>
      <c r="CB35" s="281"/>
      <c r="CC35" s="227"/>
      <c r="CD35" s="227"/>
      <c r="CE35" s="281"/>
      <c r="CF35" s="281"/>
      <c r="CG35" s="281"/>
      <c r="CH35" s="281"/>
      <c r="CI35" s="227"/>
      <c r="CJ35" s="227"/>
      <c r="CK35" s="227"/>
      <c r="CL35" s="281"/>
      <c r="CM35" s="281"/>
      <c r="CN35" s="227"/>
      <c r="CO35" s="227"/>
      <c r="CP35" s="281"/>
      <c r="CQ35" s="227"/>
      <c r="CR35" s="227"/>
      <c r="CS35" s="227"/>
      <c r="CT35" s="227"/>
      <c r="CU35" s="227"/>
      <c r="CV35" s="227"/>
      <c r="CW35" s="227"/>
      <c r="CX35" s="54"/>
      <c r="CY35" s="54"/>
      <c r="CZ35" s="54"/>
      <c r="DA35" s="281"/>
      <c r="DB35" s="281"/>
      <c r="DC35" s="54"/>
      <c r="DD35" s="227"/>
      <c r="DE35" s="54"/>
      <c r="DF35" s="281"/>
      <c r="DG35" s="54"/>
      <c r="DH35" s="227"/>
      <c r="DI35" s="54"/>
      <c r="DJ35" s="281"/>
      <c r="DK35" s="54"/>
      <c r="DL35" s="54"/>
      <c r="DM35" s="54"/>
      <c r="DO35" s="54"/>
      <c r="DP35" s="54"/>
      <c r="DQ35" s="54"/>
      <c r="DR35" s="54"/>
      <c r="DS35" s="281"/>
      <c r="DT35" s="281"/>
      <c r="DU35" s="281"/>
      <c r="DV35" s="371"/>
      <c r="DW35" s="371"/>
      <c r="DX35" s="193"/>
      <c r="DY35" s="193"/>
      <c r="DZ35" s="193"/>
      <c r="EA35" s="193"/>
      <c r="EB35" s="193"/>
      <c r="EC35" s="193"/>
      <c r="ED35" s="193"/>
      <c r="EE35" s="193"/>
      <c r="EF35" s="193"/>
      <c r="EG35" s="193"/>
      <c r="EH35" s="193"/>
      <c r="EI35" s="193"/>
      <c r="EJ35" s="193"/>
      <c r="EK35" s="193"/>
      <c r="EL35" s="193"/>
      <c r="EM35" s="198"/>
      <c r="EN35" s="198"/>
      <c r="EO35" s="198"/>
      <c r="EP35" s="227"/>
      <c r="EU35" s="380"/>
      <c r="EV35" s="54"/>
      <c r="EW35" s="54"/>
      <c r="EX35" s="54"/>
      <c r="EY35" s="54"/>
      <c r="EZ35" s="54"/>
      <c r="FA35" s="54"/>
      <c r="FB35" s="54"/>
      <c r="FC35" s="281"/>
      <c r="FD35" s="54"/>
      <c r="FE35" s="54"/>
      <c r="FF35" s="54"/>
      <c r="FG35" s="54"/>
      <c r="FH35" s="54"/>
      <c r="FI35" s="54"/>
      <c r="FJ35" s="54"/>
      <c r="FK35" s="54"/>
      <c r="FL35" s="54"/>
      <c r="FM35" s="54"/>
      <c r="FN35" s="54"/>
      <c r="FO35" s="54"/>
    </row>
    <row r="36" spans="1:171" s="280" customFormat="1" ht="86" customHeight="1" x14ac:dyDescent="0.2">
      <c r="A36" s="54"/>
      <c r="B36" s="54"/>
      <c r="C36" s="54"/>
      <c r="E36" s="54"/>
      <c r="G36" s="54"/>
      <c r="H36" s="54"/>
      <c r="I36" s="54"/>
      <c r="K36" s="54"/>
      <c r="N36" s="227"/>
      <c r="O36" s="227"/>
      <c r="P36" s="227"/>
      <c r="Q36" s="227"/>
      <c r="R36" s="54"/>
      <c r="S36" s="54"/>
      <c r="U36" s="54"/>
      <c r="V36" s="54"/>
      <c r="W36" s="54"/>
      <c r="X36" s="54"/>
      <c r="Y36" s="54"/>
      <c r="Z36" s="54"/>
      <c r="AA36" s="54"/>
      <c r="AB36" s="54"/>
      <c r="AC36" s="54"/>
      <c r="AD36" s="54"/>
      <c r="AE36" s="227"/>
      <c r="AF36" s="54"/>
      <c r="AG36" s="54"/>
      <c r="AH36" s="54"/>
      <c r="AI36" s="54"/>
      <c r="AK36" s="54"/>
      <c r="AL36" s="227"/>
      <c r="AM36" s="227"/>
      <c r="AN36" s="227"/>
      <c r="AO36" s="227"/>
      <c r="AP36" s="227"/>
      <c r="AQ36" s="227"/>
      <c r="AR36" s="227"/>
      <c r="AS36" s="227"/>
      <c r="AT36" s="227" t="s">
        <v>2232</v>
      </c>
      <c r="AU36" s="227"/>
      <c r="AV36" s="227"/>
      <c r="AW36" s="227"/>
      <c r="AX36" s="281"/>
      <c r="AY36" s="281"/>
      <c r="AZ36" s="281"/>
      <c r="BA36" s="281"/>
      <c r="BB36" s="227"/>
      <c r="BC36" s="281"/>
      <c r="BD36" s="281"/>
      <c r="BE36" s="281"/>
      <c r="BF36" s="281"/>
      <c r="BG36" s="281"/>
      <c r="BH36" s="281"/>
      <c r="BI36" s="281"/>
      <c r="BJ36" s="281"/>
      <c r="BK36" s="281"/>
      <c r="BL36" s="281"/>
      <c r="BM36" s="227"/>
      <c r="BN36" s="281"/>
      <c r="BO36" s="281"/>
      <c r="BP36" s="227"/>
      <c r="BQ36" s="227"/>
      <c r="BR36" s="227"/>
      <c r="BS36" s="227"/>
      <c r="BT36" s="296"/>
      <c r="BU36" s="227"/>
      <c r="BV36" s="281"/>
      <c r="BW36" s="227"/>
      <c r="BX36" s="227"/>
      <c r="BY36" s="281"/>
      <c r="BZ36" s="281"/>
      <c r="CA36" s="281"/>
      <c r="CB36" s="281"/>
      <c r="CC36" s="227"/>
      <c r="CD36" s="227"/>
      <c r="CE36" s="281"/>
      <c r="CF36" s="281"/>
      <c r="CG36" s="281"/>
      <c r="CH36" s="281"/>
      <c r="CI36" s="227"/>
      <c r="CJ36" s="227"/>
      <c r="CK36" s="227"/>
      <c r="CL36" s="281"/>
      <c r="CM36" s="281"/>
      <c r="CN36" s="227"/>
      <c r="CO36" s="227"/>
      <c r="CP36" s="281"/>
      <c r="CQ36" s="227"/>
      <c r="CR36" s="227"/>
      <c r="CS36" s="227"/>
      <c r="CT36" s="227"/>
      <c r="CU36" s="227"/>
      <c r="CV36" s="227"/>
      <c r="CW36" s="227"/>
      <c r="CX36" s="54"/>
      <c r="CY36" s="54"/>
      <c r="CZ36" s="54"/>
      <c r="DA36" s="281"/>
      <c r="DB36" s="281"/>
      <c r="DC36" s="54"/>
      <c r="DD36" s="227"/>
      <c r="DE36" s="54"/>
      <c r="DF36" s="281"/>
      <c r="DG36" s="54"/>
      <c r="DH36" s="227"/>
      <c r="DI36" s="54"/>
      <c r="DJ36" s="281"/>
      <c r="DK36" s="54"/>
      <c r="DL36" s="54"/>
      <c r="DM36" s="54"/>
      <c r="DO36" s="54"/>
      <c r="DP36" s="54"/>
      <c r="DQ36" s="54"/>
      <c r="DR36" s="54"/>
      <c r="DS36" s="281"/>
      <c r="DT36" s="281"/>
      <c r="DU36" s="281"/>
      <c r="DV36" s="371"/>
      <c r="DW36" s="371"/>
      <c r="DX36" s="193"/>
      <c r="DY36" s="193"/>
      <c r="DZ36" s="193"/>
      <c r="EA36" s="193"/>
      <c r="EB36" s="193"/>
      <c r="EC36" s="193"/>
      <c r="ED36" s="193"/>
      <c r="EE36" s="193"/>
      <c r="EF36" s="193"/>
      <c r="EG36" s="193"/>
      <c r="EH36" s="193"/>
      <c r="EI36" s="193"/>
      <c r="EJ36" s="193"/>
      <c r="EK36" s="193"/>
      <c r="EL36" s="193"/>
      <c r="EM36" s="198"/>
      <c r="EN36" s="198"/>
      <c r="EO36" s="198"/>
      <c r="EP36" s="227"/>
      <c r="EU36" s="380"/>
      <c r="EV36" s="54"/>
      <c r="EW36" s="54"/>
      <c r="EX36" s="54"/>
      <c r="EY36" s="54"/>
      <c r="EZ36" s="54"/>
      <c r="FA36" s="54"/>
      <c r="FB36" s="54"/>
      <c r="FC36" s="281"/>
      <c r="FD36" s="54"/>
      <c r="FE36" s="54"/>
      <c r="FF36" s="54"/>
      <c r="FG36" s="54"/>
      <c r="FH36" s="54"/>
      <c r="FI36" s="54"/>
      <c r="FJ36" s="54"/>
      <c r="FK36" s="54"/>
      <c r="FL36" s="54"/>
      <c r="FM36" s="54"/>
      <c r="FN36" s="54"/>
      <c r="FO36" s="54"/>
    </row>
    <row r="37" spans="1:171" s="280" customFormat="1" ht="86" customHeight="1" x14ac:dyDescent="0.2">
      <c r="A37" s="54"/>
      <c r="B37" s="54"/>
      <c r="C37" s="54"/>
      <c r="D37" s="54"/>
      <c r="E37" s="54"/>
      <c r="G37" s="54"/>
      <c r="H37" s="54"/>
      <c r="I37" s="54"/>
      <c r="J37" s="54"/>
      <c r="K37" s="54"/>
      <c r="L37" s="54"/>
      <c r="M37" s="54"/>
      <c r="N37" s="227"/>
      <c r="O37" s="227"/>
      <c r="P37" s="227"/>
      <c r="Q37" s="227"/>
      <c r="R37" s="54"/>
      <c r="S37" s="54"/>
      <c r="U37" s="54"/>
      <c r="V37" s="54"/>
      <c r="W37" s="54"/>
      <c r="X37" s="54"/>
      <c r="Y37" s="54"/>
      <c r="AA37" s="54"/>
      <c r="AB37" s="54"/>
      <c r="AC37" s="54"/>
      <c r="AD37" s="54"/>
      <c r="AE37" s="227"/>
      <c r="AF37" s="54"/>
      <c r="AG37" s="54"/>
      <c r="AH37" s="54"/>
      <c r="AI37" s="54"/>
      <c r="AJ37" s="54"/>
      <c r="AK37" s="54"/>
      <c r="AL37" s="227"/>
      <c r="AM37" s="227"/>
      <c r="AN37" s="227"/>
      <c r="AO37" s="227"/>
      <c r="AP37" s="227"/>
      <c r="AQ37" s="281"/>
      <c r="AR37" s="227"/>
      <c r="AS37" s="227"/>
      <c r="AT37" s="227" t="s">
        <v>2232</v>
      </c>
      <c r="AU37" s="227"/>
      <c r="AV37" s="227"/>
      <c r="AW37" s="227"/>
      <c r="AX37" s="281"/>
      <c r="AY37" s="281"/>
      <c r="AZ37" s="281"/>
      <c r="BA37" s="281"/>
      <c r="BB37" s="227"/>
      <c r="BC37" s="281"/>
      <c r="BD37" s="281"/>
      <c r="BE37" s="281"/>
      <c r="BF37" s="281"/>
      <c r="BG37" s="281"/>
      <c r="BH37" s="281"/>
      <c r="BI37" s="281"/>
      <c r="BJ37" s="281"/>
      <c r="BK37" s="281"/>
      <c r="BL37" s="281"/>
      <c r="BM37" s="227"/>
      <c r="BN37" s="281"/>
      <c r="BO37" s="281"/>
      <c r="BP37" s="227"/>
      <c r="BQ37" s="281"/>
      <c r="BR37" s="281"/>
      <c r="BS37" s="227"/>
      <c r="BT37" s="282"/>
      <c r="BU37" s="227"/>
      <c r="BV37" s="281"/>
      <c r="BW37" s="227"/>
      <c r="BX37" s="227"/>
      <c r="BY37" s="281"/>
      <c r="BZ37" s="281"/>
      <c r="CA37" s="281"/>
      <c r="CB37" s="281"/>
      <c r="CC37" s="281"/>
      <c r="CD37" s="227"/>
      <c r="CE37" s="281"/>
      <c r="CF37" s="281"/>
      <c r="CG37" s="281"/>
      <c r="CH37" s="281"/>
      <c r="CI37" s="227"/>
      <c r="CJ37" s="227"/>
      <c r="CK37" s="227"/>
      <c r="CL37" s="281"/>
      <c r="CM37" s="227"/>
      <c r="CN37" s="227"/>
      <c r="CO37" s="227"/>
      <c r="CP37" s="281"/>
      <c r="CQ37" s="281"/>
      <c r="CR37" s="281"/>
      <c r="CS37" s="227"/>
      <c r="CT37" s="281"/>
      <c r="CU37" s="227"/>
      <c r="CV37" s="227"/>
      <c r="CW37" s="281"/>
      <c r="CX37" s="54"/>
      <c r="CY37" s="54"/>
      <c r="CZ37" s="54"/>
      <c r="DA37" s="281"/>
      <c r="DB37" s="281"/>
      <c r="DD37" s="227"/>
      <c r="DE37" s="54"/>
      <c r="DF37" s="281"/>
      <c r="DG37" s="54"/>
      <c r="DH37" s="227"/>
      <c r="DI37" s="54"/>
      <c r="DJ37" s="281"/>
      <c r="DK37" s="54"/>
      <c r="DL37" s="54"/>
      <c r="DM37" s="54"/>
      <c r="DO37" s="54"/>
      <c r="DP37" s="54"/>
      <c r="DQ37" s="54"/>
      <c r="DR37" s="54"/>
      <c r="DS37" s="281"/>
      <c r="DT37" s="281"/>
      <c r="DU37" s="281"/>
      <c r="DV37" s="371"/>
      <c r="DW37" s="371"/>
      <c r="DX37" s="193"/>
      <c r="DY37" s="193"/>
      <c r="DZ37" s="193"/>
      <c r="EA37" s="193"/>
      <c r="EB37" s="193"/>
      <c r="EC37" s="193"/>
      <c r="ED37" s="193"/>
      <c r="EE37" s="193"/>
      <c r="EF37" s="193"/>
      <c r="EG37" s="193"/>
      <c r="EH37" s="193"/>
      <c r="EI37" s="193"/>
      <c r="EJ37" s="193"/>
      <c r="EK37" s="193"/>
      <c r="EL37" s="193"/>
      <c r="EM37" s="198"/>
      <c r="EN37" s="198"/>
      <c r="EO37" s="198"/>
      <c r="EP37" s="227"/>
      <c r="EU37" s="380"/>
      <c r="EV37" s="54"/>
      <c r="EW37" s="54"/>
      <c r="EX37" s="54"/>
      <c r="EY37" s="54"/>
      <c r="EZ37" s="54"/>
      <c r="FA37" s="54"/>
      <c r="FB37" s="54"/>
      <c r="FC37" s="281"/>
      <c r="FD37" s="54"/>
      <c r="FE37" s="54"/>
      <c r="FF37" s="54"/>
      <c r="FG37" s="54"/>
      <c r="FH37" s="54"/>
      <c r="FI37" s="54"/>
      <c r="FJ37" s="54"/>
      <c r="FK37" s="54"/>
      <c r="FL37" s="54"/>
      <c r="FM37" s="54"/>
      <c r="FN37" s="54"/>
      <c r="FO37" s="54"/>
    </row>
    <row r="38" spans="1:171" s="280" customFormat="1" ht="86" customHeight="1" x14ac:dyDescent="0.2">
      <c r="A38" s="54"/>
      <c r="B38" s="54"/>
      <c r="C38" s="54"/>
      <c r="D38" s="54"/>
      <c r="E38" s="54"/>
      <c r="G38" s="54"/>
      <c r="H38" s="54"/>
      <c r="I38" s="54"/>
      <c r="J38" s="54"/>
      <c r="K38" s="54"/>
      <c r="L38" s="54"/>
      <c r="M38" s="54"/>
      <c r="N38" s="227"/>
      <c r="O38" s="227"/>
      <c r="P38" s="227"/>
      <c r="Q38" s="227"/>
      <c r="R38" s="54"/>
      <c r="S38" s="54"/>
      <c r="U38" s="54"/>
      <c r="V38" s="54"/>
      <c r="W38" s="54"/>
      <c r="X38" s="54"/>
      <c r="Y38" s="54"/>
      <c r="AA38" s="54"/>
      <c r="AB38" s="54"/>
      <c r="AC38" s="54"/>
      <c r="AD38" s="54"/>
      <c r="AE38" s="227"/>
      <c r="AF38" s="54"/>
      <c r="AG38" s="54"/>
      <c r="AH38" s="54"/>
      <c r="AI38" s="54"/>
      <c r="AJ38" s="54"/>
      <c r="AK38" s="54"/>
      <c r="AL38" s="227"/>
      <c r="AM38" s="227"/>
      <c r="AN38" s="227"/>
      <c r="AO38" s="227"/>
      <c r="AP38" s="227"/>
      <c r="AQ38" s="281"/>
      <c r="AR38" s="227"/>
      <c r="AS38" s="227"/>
      <c r="AT38" s="227" t="s">
        <v>2232</v>
      </c>
      <c r="AU38" s="227"/>
      <c r="AV38" s="227"/>
      <c r="AW38" s="227"/>
      <c r="AX38" s="281"/>
      <c r="AY38" s="281"/>
      <c r="AZ38" s="281"/>
      <c r="BA38" s="281"/>
      <c r="BB38" s="227"/>
      <c r="BC38" s="281"/>
      <c r="BD38" s="281"/>
      <c r="BE38" s="281"/>
      <c r="BF38" s="281"/>
      <c r="BG38" s="281"/>
      <c r="BH38" s="281"/>
      <c r="BI38" s="281"/>
      <c r="BJ38" s="281"/>
      <c r="BK38" s="281"/>
      <c r="BL38" s="281"/>
      <c r="BM38" s="227"/>
      <c r="BN38" s="281"/>
      <c r="BO38" s="281"/>
      <c r="BP38" s="227"/>
      <c r="BQ38" s="281"/>
      <c r="BR38" s="281"/>
      <c r="BS38" s="227"/>
      <c r="BT38" s="282"/>
      <c r="BU38" s="227"/>
      <c r="BV38" s="281"/>
      <c r="BW38" s="227"/>
      <c r="BX38" s="227"/>
      <c r="BY38" s="281"/>
      <c r="BZ38" s="281"/>
      <c r="CA38" s="281"/>
      <c r="CB38" s="281"/>
      <c r="CC38" s="281"/>
      <c r="CD38" s="227"/>
      <c r="CE38" s="281"/>
      <c r="CF38" s="281"/>
      <c r="CG38" s="281"/>
      <c r="CH38" s="281"/>
      <c r="CI38" s="227"/>
      <c r="CJ38" s="227"/>
      <c r="CK38" s="227"/>
      <c r="CL38" s="281"/>
      <c r="CM38" s="227"/>
      <c r="CN38" s="227"/>
      <c r="CO38" s="227"/>
      <c r="CP38" s="281"/>
      <c r="CQ38" s="281"/>
      <c r="CR38" s="281"/>
      <c r="CS38" s="227"/>
      <c r="CT38" s="281"/>
      <c r="CU38" s="227"/>
      <c r="CV38" s="227"/>
      <c r="CW38" s="281"/>
      <c r="CX38" s="54"/>
      <c r="CY38" s="54"/>
      <c r="CZ38" s="54"/>
      <c r="DA38" s="281"/>
      <c r="DB38" s="281"/>
      <c r="DD38" s="227"/>
      <c r="DE38" s="54"/>
      <c r="DF38" s="281"/>
      <c r="DG38" s="54"/>
      <c r="DH38" s="227"/>
      <c r="DI38" s="54"/>
      <c r="DJ38" s="281"/>
      <c r="DK38" s="54"/>
      <c r="DL38" s="54"/>
      <c r="DM38" s="54"/>
      <c r="DO38" s="54"/>
      <c r="DP38" s="54"/>
      <c r="DQ38" s="54"/>
      <c r="DR38" s="54"/>
      <c r="DS38" s="281"/>
      <c r="DT38" s="281"/>
      <c r="DU38" s="281"/>
      <c r="DV38" s="371"/>
      <c r="DW38" s="371"/>
      <c r="DX38" s="193"/>
      <c r="DY38" s="193"/>
      <c r="DZ38" s="193"/>
      <c r="EA38" s="193"/>
      <c r="EB38" s="193"/>
      <c r="EC38" s="193"/>
      <c r="ED38" s="193"/>
      <c r="EE38" s="193"/>
      <c r="EF38" s="193"/>
      <c r="EG38" s="193"/>
      <c r="EH38" s="193"/>
      <c r="EI38" s="193"/>
      <c r="EJ38" s="193"/>
      <c r="EK38" s="193"/>
      <c r="EL38" s="193"/>
      <c r="EM38" s="198"/>
      <c r="EN38" s="198"/>
      <c r="EO38" s="198"/>
      <c r="EP38" s="227"/>
      <c r="EU38" s="380"/>
      <c r="EV38" s="54"/>
      <c r="EW38" s="54"/>
      <c r="EX38" s="54"/>
      <c r="EY38" s="54"/>
      <c r="EZ38" s="54"/>
      <c r="FA38" s="54"/>
      <c r="FB38" s="54"/>
      <c r="FC38" s="281"/>
      <c r="FD38" s="54"/>
      <c r="FE38" s="54"/>
      <c r="FF38" s="54"/>
      <c r="FG38" s="54"/>
      <c r="FH38" s="54"/>
      <c r="FI38" s="54"/>
      <c r="FJ38" s="54"/>
      <c r="FK38" s="54"/>
      <c r="FL38" s="54"/>
      <c r="FM38" s="54"/>
      <c r="FN38" s="54"/>
      <c r="FO38" s="54"/>
    </row>
    <row r="39" spans="1:171" s="280" customFormat="1" x14ac:dyDescent="0.2">
      <c r="A39" s="54"/>
      <c r="B39" s="54"/>
      <c r="C39" s="54"/>
      <c r="D39" s="307"/>
      <c r="E39" s="54"/>
      <c r="F39" s="307"/>
      <c r="G39" s="307"/>
      <c r="H39" s="307"/>
      <c r="I39" s="307"/>
      <c r="J39" s="270"/>
      <c r="K39" s="227"/>
      <c r="L39" s="307"/>
      <c r="M39" s="307"/>
      <c r="N39" s="227"/>
      <c r="O39" s="227"/>
      <c r="P39" s="227"/>
      <c r="Q39" s="227"/>
      <c r="R39" s="54"/>
      <c r="S39" s="307"/>
      <c r="T39" s="307"/>
      <c r="U39" s="227"/>
      <c r="V39" s="227"/>
      <c r="W39" s="307"/>
      <c r="X39" s="227"/>
      <c r="Y39" s="307"/>
      <c r="Z39" s="307"/>
      <c r="AA39" s="227"/>
      <c r="AB39" s="227"/>
      <c r="AC39" s="307"/>
      <c r="AD39" s="307"/>
      <c r="AE39" s="227"/>
      <c r="AF39" s="307"/>
      <c r="AG39" s="307"/>
      <c r="AH39" s="307"/>
      <c r="AI39" s="307"/>
      <c r="AJ39" s="227"/>
      <c r="AK39" s="227"/>
      <c r="AL39" s="227"/>
      <c r="AM39" s="270"/>
      <c r="AN39" s="227"/>
      <c r="AO39" s="227"/>
      <c r="AP39" s="227"/>
      <c r="AQ39" s="270"/>
      <c r="AR39" s="270"/>
      <c r="AS39" s="227"/>
      <c r="AT39" s="227" t="s">
        <v>2232</v>
      </c>
      <c r="AU39" s="227"/>
      <c r="AV39" s="227"/>
      <c r="AW39" s="270"/>
      <c r="AX39" s="281"/>
      <c r="AY39" s="281"/>
      <c r="AZ39" s="281"/>
      <c r="BA39" s="281"/>
      <c r="BB39" s="227"/>
      <c r="BC39" s="281"/>
      <c r="BD39" s="281"/>
      <c r="BE39" s="281"/>
      <c r="BF39" s="281"/>
      <c r="BG39" s="281"/>
      <c r="BH39" s="281"/>
      <c r="BI39" s="281"/>
      <c r="BJ39" s="281"/>
      <c r="BK39" s="281"/>
      <c r="BL39" s="281"/>
      <c r="BM39" s="227"/>
      <c r="BN39" s="281"/>
      <c r="BO39" s="281"/>
      <c r="BP39" s="227"/>
      <c r="BQ39" s="270"/>
      <c r="BR39" s="270"/>
      <c r="BS39" s="227"/>
      <c r="BT39" s="308"/>
      <c r="BU39" s="270"/>
      <c r="BV39" s="270"/>
      <c r="BW39" s="227"/>
      <c r="BX39" s="227"/>
      <c r="BY39" s="281"/>
      <c r="BZ39" s="281"/>
      <c r="CA39" s="281"/>
      <c r="CB39" s="281"/>
      <c r="CC39" s="270"/>
      <c r="CD39" s="227"/>
      <c r="CE39" s="281"/>
      <c r="CF39" s="281"/>
      <c r="CG39" s="281"/>
      <c r="CH39" s="281"/>
      <c r="CI39" s="227"/>
      <c r="CJ39" s="227"/>
      <c r="CK39" s="227"/>
      <c r="CL39" s="270"/>
      <c r="CM39" s="227"/>
      <c r="CN39" s="227"/>
      <c r="CO39" s="227"/>
      <c r="CP39" s="281"/>
      <c r="CQ39" s="270"/>
      <c r="CR39" s="270"/>
      <c r="CS39" s="227"/>
      <c r="CT39" s="270"/>
      <c r="CU39" s="227"/>
      <c r="CV39" s="270"/>
      <c r="CW39" s="270"/>
      <c r="CX39" s="227"/>
      <c r="CY39" s="227"/>
      <c r="CZ39" s="227"/>
      <c r="DA39" s="281"/>
      <c r="DB39" s="281"/>
      <c r="DC39" s="227"/>
      <c r="DD39" s="227"/>
      <c r="DE39" s="54"/>
      <c r="DF39" s="281"/>
      <c r="DG39" s="54"/>
      <c r="DH39" s="227"/>
      <c r="DI39" s="227"/>
      <c r="DJ39" s="281"/>
      <c r="DK39" s="227"/>
      <c r="DL39" s="54"/>
      <c r="DM39" s="227"/>
      <c r="DN39" s="307"/>
      <c r="DO39" s="227"/>
      <c r="DP39" s="227"/>
      <c r="DQ39" s="54"/>
      <c r="DR39" s="307"/>
      <c r="DS39" s="189"/>
      <c r="DT39" s="189"/>
      <c r="DU39" s="189"/>
      <c r="DV39" s="198"/>
      <c r="DW39" s="198"/>
      <c r="DX39" s="193"/>
      <c r="DY39" s="193"/>
      <c r="DZ39" s="193"/>
      <c r="EA39" s="193"/>
      <c r="EB39" s="193"/>
      <c r="EC39" s="193"/>
      <c r="ED39" s="193"/>
      <c r="EE39" s="193"/>
      <c r="EF39" s="193"/>
      <c r="EG39" s="193"/>
      <c r="EH39" s="193"/>
      <c r="EI39" s="193"/>
      <c r="EJ39" s="193"/>
      <c r="EK39" s="193"/>
      <c r="EL39" s="193"/>
      <c r="EM39" s="189"/>
      <c r="EN39" s="189"/>
      <c r="EO39" s="198"/>
      <c r="EP39" s="159"/>
      <c r="EU39" s="380"/>
      <c r="EV39" s="307"/>
      <c r="EW39" s="307"/>
      <c r="EX39" s="227"/>
      <c r="EY39" s="270"/>
      <c r="EZ39" s="307"/>
      <c r="FA39" s="307"/>
      <c r="FB39" s="227"/>
      <c r="FC39" s="281"/>
      <c r="FD39" s="227"/>
      <c r="FE39" s="227"/>
      <c r="FF39" s="227"/>
      <c r="FG39" s="307"/>
      <c r="FH39" s="54"/>
      <c r="FI39" s="227"/>
      <c r="FJ39" s="227"/>
      <c r="FK39" s="270"/>
      <c r="FL39" s="54"/>
      <c r="FM39" s="54"/>
      <c r="FN39" s="227"/>
      <c r="FO39" s="227"/>
    </row>
    <row r="40" spans="1:171" s="280" customFormat="1" x14ac:dyDescent="0.2">
      <c r="A40" s="54"/>
      <c r="B40" s="54"/>
      <c r="C40" s="54"/>
      <c r="D40" s="307"/>
      <c r="E40" s="54"/>
      <c r="F40" s="307"/>
      <c r="G40" s="307"/>
      <c r="H40" s="307"/>
      <c r="I40" s="307"/>
      <c r="J40" s="270"/>
      <c r="K40" s="227"/>
      <c r="L40" s="307"/>
      <c r="M40" s="307"/>
      <c r="N40" s="227"/>
      <c r="O40" s="227"/>
      <c r="P40" s="227"/>
      <c r="Q40" s="227"/>
      <c r="R40" s="54"/>
      <c r="S40" s="307"/>
      <c r="T40" s="307"/>
      <c r="U40" s="227"/>
      <c r="V40" s="227"/>
      <c r="W40" s="307"/>
      <c r="X40" s="227"/>
      <c r="Y40" s="307"/>
      <c r="Z40" s="307"/>
      <c r="AA40" s="227"/>
      <c r="AB40" s="227"/>
      <c r="AC40" s="307"/>
      <c r="AD40" s="307"/>
      <c r="AE40" s="227"/>
      <c r="AF40" s="307"/>
      <c r="AG40" s="307"/>
      <c r="AH40" s="307"/>
      <c r="AI40" s="307"/>
      <c r="AJ40" s="227"/>
      <c r="AK40" s="227"/>
      <c r="AL40" s="227"/>
      <c r="AM40" s="270"/>
      <c r="AN40" s="227"/>
      <c r="AO40" s="227"/>
      <c r="AP40" s="227"/>
      <c r="AQ40" s="270"/>
      <c r="AR40" s="270"/>
      <c r="AS40" s="227"/>
      <c r="AT40" s="227" t="s">
        <v>2232</v>
      </c>
      <c r="AU40" s="227"/>
      <c r="AV40" s="227"/>
      <c r="AW40" s="270"/>
      <c r="AX40" s="281"/>
      <c r="AY40" s="281"/>
      <c r="AZ40" s="281"/>
      <c r="BA40" s="281"/>
      <c r="BB40" s="227"/>
      <c r="BC40" s="281"/>
      <c r="BD40" s="281"/>
      <c r="BE40" s="281"/>
      <c r="BF40" s="281"/>
      <c r="BG40" s="281"/>
      <c r="BH40" s="281"/>
      <c r="BI40" s="281"/>
      <c r="BJ40" s="281"/>
      <c r="BK40" s="281"/>
      <c r="BL40" s="281"/>
      <c r="BM40" s="227"/>
      <c r="BN40" s="281"/>
      <c r="BO40" s="281"/>
      <c r="BP40" s="227"/>
      <c r="BQ40" s="270"/>
      <c r="BR40" s="270"/>
      <c r="BS40" s="227"/>
      <c r="BT40" s="308"/>
      <c r="BU40" s="270"/>
      <c r="BV40" s="270"/>
      <c r="BW40" s="227"/>
      <c r="BX40" s="227"/>
      <c r="BY40" s="281"/>
      <c r="BZ40" s="281"/>
      <c r="CA40" s="281"/>
      <c r="CB40" s="281"/>
      <c r="CC40" s="270"/>
      <c r="CD40" s="227"/>
      <c r="CE40" s="281"/>
      <c r="CF40" s="281"/>
      <c r="CG40" s="281"/>
      <c r="CH40" s="281"/>
      <c r="CI40" s="227"/>
      <c r="CJ40" s="227"/>
      <c r="CK40" s="227"/>
      <c r="CL40" s="270"/>
      <c r="CM40" s="227"/>
      <c r="CN40" s="227"/>
      <c r="CO40" s="227"/>
      <c r="CP40" s="281"/>
      <c r="CQ40" s="270"/>
      <c r="CR40" s="270"/>
      <c r="CS40" s="227"/>
      <c r="CT40" s="270"/>
      <c r="CU40" s="227"/>
      <c r="CV40" s="270"/>
      <c r="CW40" s="270"/>
      <c r="CX40" s="227"/>
      <c r="CY40" s="227"/>
      <c r="CZ40" s="227"/>
      <c r="DA40" s="281"/>
      <c r="DB40" s="281"/>
      <c r="DC40" s="227"/>
      <c r="DD40" s="227"/>
      <c r="DE40" s="54"/>
      <c r="DF40" s="281"/>
      <c r="DG40" s="54"/>
      <c r="DH40" s="227"/>
      <c r="DI40" s="227"/>
      <c r="DJ40" s="281"/>
      <c r="DK40" s="227"/>
      <c r="DL40" s="54"/>
      <c r="DM40" s="227"/>
      <c r="DN40" s="307"/>
      <c r="DO40" s="227"/>
      <c r="DP40" s="227"/>
      <c r="DQ40" s="54"/>
      <c r="DR40" s="307"/>
      <c r="DS40" s="189"/>
      <c r="DT40" s="189"/>
      <c r="DU40" s="189"/>
      <c r="DV40" s="198"/>
      <c r="DW40" s="198"/>
      <c r="DX40" s="193"/>
      <c r="DY40" s="193"/>
      <c r="DZ40" s="193"/>
      <c r="EA40" s="193"/>
      <c r="EB40" s="193"/>
      <c r="EC40" s="193"/>
      <c r="ED40" s="193"/>
      <c r="EE40" s="193"/>
      <c r="EF40" s="193"/>
      <c r="EG40" s="193"/>
      <c r="EH40" s="193"/>
      <c r="EI40" s="193"/>
      <c r="EJ40" s="193"/>
      <c r="EK40" s="193"/>
      <c r="EL40" s="193"/>
      <c r="EM40" s="198"/>
      <c r="EN40" s="198"/>
      <c r="EO40" s="198"/>
      <c r="EP40" s="159"/>
      <c r="EU40" s="380"/>
      <c r="EV40" s="307"/>
      <c r="EW40" s="307"/>
      <c r="EX40" s="227"/>
      <c r="EY40" s="270"/>
      <c r="EZ40" s="307"/>
      <c r="FA40" s="307"/>
      <c r="FB40" s="227"/>
      <c r="FC40" s="281"/>
      <c r="FD40" s="227"/>
      <c r="FE40" s="227"/>
      <c r="FF40" s="227"/>
      <c r="FG40" s="307"/>
      <c r="FH40" s="54"/>
      <c r="FI40" s="227"/>
      <c r="FJ40" s="227"/>
      <c r="FK40" s="270"/>
      <c r="FL40" s="54"/>
      <c r="FM40" s="54"/>
      <c r="FN40" s="227"/>
      <c r="FO40" s="227"/>
    </row>
    <row r="41" spans="1:171" s="280" customFormat="1" x14ac:dyDescent="0.2">
      <c r="A41" s="54"/>
      <c r="B41" s="54"/>
      <c r="C41" s="54"/>
      <c r="D41" s="307"/>
      <c r="E41" s="54"/>
      <c r="F41" s="307"/>
      <c r="G41" s="307"/>
      <c r="H41" s="307"/>
      <c r="I41" s="307"/>
      <c r="J41" s="270"/>
      <c r="K41" s="227"/>
      <c r="L41" s="307"/>
      <c r="M41" s="307"/>
      <c r="N41" s="227"/>
      <c r="O41" s="227"/>
      <c r="P41" s="227"/>
      <c r="Q41" s="227"/>
      <c r="R41" s="54"/>
      <c r="S41" s="307"/>
      <c r="T41" s="307"/>
      <c r="U41" s="227"/>
      <c r="V41" s="227"/>
      <c r="W41" s="307"/>
      <c r="X41" s="227"/>
      <c r="Y41" s="307"/>
      <c r="Z41" s="307"/>
      <c r="AA41" s="227"/>
      <c r="AB41" s="227"/>
      <c r="AC41" s="307"/>
      <c r="AD41" s="307"/>
      <c r="AE41" s="227"/>
      <c r="AF41" s="307"/>
      <c r="AG41" s="307"/>
      <c r="AH41" s="307"/>
      <c r="AI41" s="307"/>
      <c r="AJ41" s="227"/>
      <c r="AK41" s="227"/>
      <c r="AL41" s="227"/>
      <c r="AM41" s="270"/>
      <c r="AN41" s="227"/>
      <c r="AO41" s="227"/>
      <c r="AP41" s="227"/>
      <c r="AQ41" s="270"/>
      <c r="AR41" s="270"/>
      <c r="AS41" s="227"/>
      <c r="AT41" s="227" t="s">
        <v>2232</v>
      </c>
      <c r="AU41" s="227"/>
      <c r="AV41" s="227"/>
      <c r="AW41" s="270"/>
      <c r="AX41" s="281"/>
      <c r="AY41" s="281"/>
      <c r="AZ41" s="281"/>
      <c r="BA41" s="281"/>
      <c r="BB41" s="227"/>
      <c r="BC41" s="281"/>
      <c r="BD41" s="281"/>
      <c r="BE41" s="281"/>
      <c r="BF41" s="281"/>
      <c r="BG41" s="281"/>
      <c r="BH41" s="281"/>
      <c r="BI41" s="281"/>
      <c r="BJ41" s="281"/>
      <c r="BK41" s="281"/>
      <c r="BL41" s="281"/>
      <c r="BM41" s="227"/>
      <c r="BN41" s="281"/>
      <c r="BO41" s="281"/>
      <c r="BP41" s="227"/>
      <c r="BQ41" s="270"/>
      <c r="BR41" s="270"/>
      <c r="BS41" s="227"/>
      <c r="BT41" s="308"/>
      <c r="BU41" s="270"/>
      <c r="BV41" s="270"/>
      <c r="BW41" s="227"/>
      <c r="BX41" s="227"/>
      <c r="BY41" s="281"/>
      <c r="BZ41" s="281"/>
      <c r="CA41" s="281"/>
      <c r="CB41" s="281"/>
      <c r="CC41" s="270"/>
      <c r="CD41" s="227"/>
      <c r="CE41" s="281"/>
      <c r="CF41" s="281"/>
      <c r="CG41" s="281"/>
      <c r="CH41" s="281"/>
      <c r="CI41" s="227"/>
      <c r="CJ41" s="227"/>
      <c r="CK41" s="227"/>
      <c r="CL41" s="270"/>
      <c r="CM41" s="227"/>
      <c r="CN41" s="227"/>
      <c r="CO41" s="227"/>
      <c r="CP41" s="281"/>
      <c r="CQ41" s="270"/>
      <c r="CR41" s="270"/>
      <c r="CS41" s="227"/>
      <c r="CT41" s="270"/>
      <c r="CU41" s="227"/>
      <c r="CV41" s="270"/>
      <c r="CW41" s="270"/>
      <c r="CX41" s="227"/>
      <c r="CY41" s="227"/>
      <c r="CZ41" s="227"/>
      <c r="DA41" s="281"/>
      <c r="DB41" s="281"/>
      <c r="DC41" s="227"/>
      <c r="DD41" s="227"/>
      <c r="DE41" s="54"/>
      <c r="DF41" s="281"/>
      <c r="DG41" s="54"/>
      <c r="DH41" s="227"/>
      <c r="DI41" s="227"/>
      <c r="DJ41" s="281"/>
      <c r="DK41" s="227"/>
      <c r="DL41" s="54"/>
      <c r="DM41" s="227"/>
      <c r="DN41" s="307"/>
      <c r="DO41" s="227"/>
      <c r="DP41" s="227"/>
      <c r="DQ41" s="54"/>
      <c r="DR41" s="307"/>
      <c r="DS41" s="189"/>
      <c r="DT41" s="189"/>
      <c r="DU41" s="189"/>
      <c r="DV41" s="371"/>
      <c r="DW41" s="371"/>
      <c r="DX41" s="193"/>
      <c r="DY41" s="193"/>
      <c r="DZ41" s="193"/>
      <c r="EA41" s="193"/>
      <c r="EB41" s="193"/>
      <c r="EC41" s="193"/>
      <c r="ED41" s="193"/>
      <c r="EE41" s="193"/>
      <c r="EF41" s="193"/>
      <c r="EG41" s="193"/>
      <c r="EH41" s="193"/>
      <c r="EI41" s="193"/>
      <c r="EJ41" s="193"/>
      <c r="EK41" s="193"/>
      <c r="EL41" s="193"/>
      <c r="EM41" s="54"/>
      <c r="EN41" s="54"/>
      <c r="EO41" s="198"/>
      <c r="EP41" s="159"/>
      <c r="EU41" s="380"/>
      <c r="EV41" s="307"/>
      <c r="EW41" s="307"/>
      <c r="EX41" s="227"/>
      <c r="EY41" s="270"/>
      <c r="EZ41" s="307"/>
      <c r="FA41" s="307"/>
      <c r="FB41" s="227"/>
      <c r="FC41" s="281"/>
      <c r="FD41" s="227"/>
      <c r="FE41" s="227"/>
      <c r="FF41" s="227"/>
      <c r="FG41" s="307"/>
      <c r="FH41" s="54"/>
      <c r="FI41" s="227"/>
      <c r="FJ41" s="227"/>
      <c r="FK41" s="270"/>
      <c r="FL41" s="54"/>
      <c r="FM41" s="54"/>
      <c r="FN41" s="227"/>
      <c r="FO41" s="227"/>
    </row>
    <row r="42" spans="1:171" s="281" customFormat="1" x14ac:dyDescent="0.2">
      <c r="A42" s="227"/>
      <c r="B42" s="227"/>
      <c r="C42" s="227"/>
      <c r="D42" s="227"/>
      <c r="E42" s="227"/>
      <c r="G42" s="227"/>
      <c r="H42" s="227"/>
      <c r="I42" s="227"/>
      <c r="J42" s="227"/>
      <c r="K42" s="227"/>
      <c r="L42" s="227"/>
      <c r="M42" s="227"/>
      <c r="N42" s="227"/>
      <c r="O42" s="227"/>
      <c r="P42" s="227"/>
      <c r="Q42" s="227"/>
      <c r="R42" s="227"/>
      <c r="S42" s="227"/>
      <c r="U42" s="227"/>
      <c r="V42" s="227"/>
      <c r="X42" s="227"/>
      <c r="AA42" s="227"/>
      <c r="AB42" s="227"/>
      <c r="AC42" s="227"/>
      <c r="AD42" s="227"/>
      <c r="AE42" s="227"/>
      <c r="AF42" s="227"/>
      <c r="AG42" s="227"/>
      <c r="AH42" s="227"/>
      <c r="AI42" s="227"/>
      <c r="AJ42" s="227"/>
      <c r="AK42" s="227"/>
      <c r="AL42" s="227"/>
      <c r="AM42" s="227"/>
      <c r="AN42" s="227"/>
      <c r="AO42" s="227"/>
      <c r="AP42" s="227"/>
      <c r="AQ42" s="227"/>
      <c r="AR42" s="227"/>
      <c r="AS42" s="227"/>
      <c r="AT42" s="227" t="s">
        <v>2232</v>
      </c>
      <c r="AU42" s="227"/>
      <c r="AV42" s="227"/>
      <c r="AW42" s="227"/>
      <c r="BB42" s="227"/>
      <c r="BM42" s="227"/>
      <c r="BP42" s="227"/>
      <c r="BR42" s="227"/>
      <c r="BS42" s="227"/>
      <c r="BT42" s="227"/>
      <c r="BU42" s="227"/>
      <c r="BW42" s="227"/>
      <c r="BX42" s="227"/>
      <c r="CC42" s="227"/>
      <c r="CD42" s="227"/>
      <c r="CI42" s="227"/>
      <c r="CJ42" s="227"/>
      <c r="CK42" s="227"/>
      <c r="CM42" s="227"/>
      <c r="CN42" s="227"/>
      <c r="CO42" s="227"/>
      <c r="CS42" s="227"/>
      <c r="CU42" s="227"/>
      <c r="CV42" s="227"/>
      <c r="CX42" s="227"/>
      <c r="CY42" s="227"/>
      <c r="CZ42" s="227"/>
      <c r="DC42" s="227"/>
      <c r="DD42" s="227"/>
      <c r="DE42" s="227"/>
      <c r="DG42" s="227"/>
      <c r="DH42" s="227"/>
      <c r="DI42" s="227"/>
      <c r="DK42" s="227"/>
      <c r="DL42" s="282"/>
      <c r="DM42" s="227"/>
      <c r="DO42" s="227"/>
      <c r="DP42" s="227"/>
      <c r="DQ42" s="227"/>
      <c r="DR42" s="227"/>
      <c r="DV42" s="287"/>
      <c r="DW42" s="287"/>
      <c r="DX42" s="287"/>
      <c r="DY42" s="287"/>
      <c r="DZ42" s="287"/>
      <c r="EA42" s="287"/>
      <c r="EB42" s="287"/>
      <c r="EC42" s="287"/>
      <c r="ED42" s="287"/>
      <c r="EE42" s="287"/>
      <c r="EF42" s="287"/>
      <c r="EG42" s="287"/>
      <c r="EH42" s="287"/>
      <c r="EI42" s="287"/>
      <c r="EJ42" s="287"/>
      <c r="EK42" s="287"/>
      <c r="EL42" s="287"/>
      <c r="EM42" s="287"/>
      <c r="EN42" s="287"/>
      <c r="EO42" s="287"/>
      <c r="EU42" s="380"/>
      <c r="EX42" s="227"/>
      <c r="EZ42" s="227"/>
      <c r="FA42" s="227"/>
      <c r="FB42" s="227"/>
      <c r="FD42" s="227"/>
      <c r="FE42" s="227"/>
      <c r="FF42" s="227"/>
      <c r="FG42" s="227"/>
      <c r="FH42" s="227"/>
      <c r="FI42" s="227"/>
      <c r="FJ42" s="227"/>
      <c r="FK42" s="227"/>
      <c r="FL42" s="227"/>
      <c r="FM42" s="227"/>
      <c r="FN42" s="227"/>
      <c r="FO42" s="227"/>
    </row>
    <row r="43" spans="1:171" s="281" customFormat="1" x14ac:dyDescent="0.2">
      <c r="A43" s="227"/>
      <c r="B43" s="227"/>
      <c r="C43" s="227"/>
      <c r="D43" s="227"/>
      <c r="E43" s="227"/>
      <c r="G43" s="227"/>
      <c r="H43" s="227"/>
      <c r="I43" s="227"/>
      <c r="J43" s="227"/>
      <c r="K43" s="227"/>
      <c r="L43" s="227"/>
      <c r="M43" s="227"/>
      <c r="N43" s="227"/>
      <c r="O43" s="227"/>
      <c r="P43" s="227"/>
      <c r="Q43" s="227"/>
      <c r="R43" s="227"/>
      <c r="S43" s="227"/>
      <c r="U43" s="227"/>
      <c r="V43" s="227"/>
      <c r="W43" s="227"/>
      <c r="X43" s="227"/>
      <c r="Y43" s="227"/>
      <c r="AA43" s="227"/>
      <c r="AB43" s="227"/>
      <c r="AC43" s="227"/>
      <c r="AD43" s="227"/>
      <c r="AE43" s="227"/>
      <c r="AF43" s="227"/>
      <c r="AG43" s="227"/>
      <c r="AH43" s="227"/>
      <c r="AI43" s="227"/>
      <c r="AJ43" s="227"/>
      <c r="AK43" s="227"/>
      <c r="AL43" s="227"/>
      <c r="AM43" s="227"/>
      <c r="AN43" s="227"/>
      <c r="AO43" s="227"/>
      <c r="AP43" s="227"/>
      <c r="AQ43" s="227"/>
      <c r="AR43" s="227"/>
      <c r="AS43" s="227"/>
      <c r="AT43" s="227" t="s">
        <v>2232</v>
      </c>
      <c r="AU43" s="227"/>
      <c r="AV43" s="227"/>
      <c r="AW43" s="227"/>
      <c r="BB43" s="227"/>
      <c r="BM43" s="227"/>
      <c r="BP43" s="227"/>
      <c r="BR43" s="227"/>
      <c r="BS43" s="227"/>
      <c r="BT43" s="227"/>
      <c r="BU43" s="227"/>
      <c r="BW43" s="227"/>
      <c r="BX43" s="227"/>
      <c r="CC43" s="227"/>
      <c r="CD43" s="227"/>
      <c r="CI43" s="227"/>
      <c r="CJ43" s="227"/>
      <c r="CK43" s="227"/>
      <c r="CM43" s="227"/>
      <c r="CN43" s="227"/>
      <c r="CO43" s="227"/>
      <c r="CS43" s="227"/>
      <c r="CU43" s="227"/>
      <c r="CV43" s="227"/>
      <c r="CX43" s="227"/>
      <c r="CY43" s="227"/>
      <c r="CZ43" s="227"/>
      <c r="DC43" s="227"/>
      <c r="DD43" s="227"/>
      <c r="DE43" s="227"/>
      <c r="DG43" s="227"/>
      <c r="DH43" s="227"/>
      <c r="DI43" s="227"/>
      <c r="DK43" s="227"/>
      <c r="DL43" s="282"/>
      <c r="DM43" s="227"/>
      <c r="DO43" s="227"/>
      <c r="DP43" s="227"/>
      <c r="DQ43" s="227"/>
      <c r="DR43" s="227"/>
      <c r="DV43" s="371"/>
      <c r="DW43" s="371"/>
      <c r="DX43" s="193"/>
      <c r="DY43" s="193"/>
      <c r="DZ43" s="193"/>
      <c r="EA43" s="193"/>
      <c r="EB43" s="193"/>
      <c r="EC43" s="193"/>
      <c r="ED43" s="193"/>
      <c r="EE43" s="193"/>
      <c r="EF43" s="193"/>
      <c r="EG43" s="193"/>
      <c r="EH43" s="193"/>
      <c r="EI43" s="193"/>
      <c r="EJ43" s="193"/>
      <c r="EK43" s="193"/>
      <c r="EL43" s="193"/>
      <c r="EM43" s="198"/>
      <c r="EN43" s="198"/>
      <c r="EO43" s="198"/>
      <c r="EP43" s="223"/>
      <c r="EU43" s="380"/>
      <c r="EX43" s="227"/>
      <c r="EZ43" s="227"/>
      <c r="FA43" s="227"/>
      <c r="FB43" s="227"/>
      <c r="FD43" s="227"/>
      <c r="FE43" s="227"/>
      <c r="FF43" s="227"/>
      <c r="FG43" s="227"/>
      <c r="FH43" s="227"/>
      <c r="FI43" s="227"/>
      <c r="FJ43" s="227"/>
      <c r="FK43" s="227"/>
      <c r="FL43" s="227"/>
      <c r="FM43" s="227"/>
      <c r="FN43" s="227"/>
      <c r="FO43" s="227"/>
    </row>
    <row r="44" spans="1:171" s="281" customFormat="1" x14ac:dyDescent="0.2">
      <c r="A44" s="227"/>
      <c r="B44" s="227"/>
      <c r="C44" s="227"/>
      <c r="D44" s="227"/>
      <c r="E44" s="227"/>
      <c r="G44" s="227"/>
      <c r="H44" s="227"/>
      <c r="I44" s="227"/>
      <c r="J44" s="227"/>
      <c r="K44" s="227"/>
      <c r="L44" s="227"/>
      <c r="M44" s="227"/>
      <c r="N44" s="227"/>
      <c r="O44" s="227"/>
      <c r="P44" s="227"/>
      <c r="Q44" s="227"/>
      <c r="R44" s="227"/>
      <c r="S44" s="227"/>
      <c r="U44" s="227"/>
      <c r="V44" s="227"/>
      <c r="X44" s="227"/>
      <c r="AA44" s="227"/>
      <c r="AB44" s="227"/>
      <c r="AC44" s="227"/>
      <c r="AD44" s="227"/>
      <c r="AE44" s="227"/>
      <c r="AF44" s="227"/>
      <c r="AG44" s="227"/>
      <c r="AH44" s="227"/>
      <c r="AI44" s="227"/>
      <c r="AJ44" s="227"/>
      <c r="AK44" s="227"/>
      <c r="AL44" s="227"/>
      <c r="AM44" s="227"/>
      <c r="AN44" s="227"/>
      <c r="AO44" s="227"/>
      <c r="AP44" s="227"/>
      <c r="AQ44" s="227"/>
      <c r="AR44" s="227"/>
      <c r="AS44" s="227"/>
      <c r="AT44" s="227" t="s">
        <v>2232</v>
      </c>
      <c r="AU44" s="227"/>
      <c r="AV44" s="227"/>
      <c r="AW44" s="227"/>
      <c r="BB44" s="227"/>
      <c r="BM44" s="227"/>
      <c r="BP44" s="227"/>
      <c r="BR44" s="227"/>
      <c r="BS44" s="227"/>
      <c r="BT44" s="227"/>
      <c r="BU44" s="227"/>
      <c r="BW44" s="227"/>
      <c r="BX44" s="227"/>
      <c r="CC44" s="227"/>
      <c r="CD44" s="227"/>
      <c r="CI44" s="227"/>
      <c r="CJ44" s="227"/>
      <c r="CK44" s="227"/>
      <c r="CM44" s="227"/>
      <c r="CN44" s="227"/>
      <c r="CO44" s="227"/>
      <c r="CS44" s="227"/>
      <c r="CU44" s="227"/>
      <c r="CV44" s="227"/>
      <c r="CX44" s="227"/>
      <c r="CY44" s="227"/>
      <c r="CZ44" s="227"/>
      <c r="DC44" s="227"/>
      <c r="DD44" s="227"/>
      <c r="DE44" s="227"/>
      <c r="DG44" s="227"/>
      <c r="DH44" s="227"/>
      <c r="DI44" s="227"/>
      <c r="DK44" s="227"/>
      <c r="DL44" s="282"/>
      <c r="DM44" s="227"/>
      <c r="DO44" s="227"/>
      <c r="DP44" s="227"/>
      <c r="DQ44" s="227"/>
      <c r="DR44" s="227"/>
      <c r="DV44" s="371"/>
      <c r="DW44" s="371"/>
      <c r="DX44" s="193"/>
      <c r="DY44" s="193"/>
      <c r="DZ44" s="193"/>
      <c r="EA44" s="193"/>
      <c r="EB44" s="193"/>
      <c r="EC44" s="193"/>
      <c r="ED44" s="193"/>
      <c r="EE44" s="193"/>
      <c r="EF44" s="193"/>
      <c r="EG44" s="193"/>
      <c r="EH44" s="193"/>
      <c r="EI44" s="193"/>
      <c r="EJ44" s="193"/>
      <c r="EK44" s="193"/>
      <c r="EL44" s="193"/>
      <c r="EM44" s="198"/>
      <c r="EN44" s="198"/>
      <c r="EO44" s="198"/>
      <c r="EP44" s="223"/>
      <c r="EU44" s="380"/>
      <c r="EX44" s="227"/>
      <c r="EZ44" s="227"/>
      <c r="FA44" s="227"/>
      <c r="FB44" s="227"/>
      <c r="FD44" s="227"/>
      <c r="FE44" s="227"/>
      <c r="FF44" s="227"/>
      <c r="FG44" s="227"/>
      <c r="FH44" s="227"/>
      <c r="FI44" s="227"/>
      <c r="FJ44" s="227"/>
      <c r="FK44" s="227"/>
      <c r="FL44" s="227"/>
      <c r="FM44" s="227"/>
      <c r="FN44" s="227"/>
      <c r="FO44" s="227"/>
    </row>
    <row r="45" spans="1:171" s="281" customFormat="1" x14ac:dyDescent="0.2">
      <c r="A45" s="227"/>
      <c r="B45" s="227"/>
      <c r="C45" s="227"/>
      <c r="D45" s="227"/>
      <c r="E45" s="227"/>
      <c r="G45" s="227"/>
      <c r="H45" s="227"/>
      <c r="I45" s="227"/>
      <c r="J45" s="227"/>
      <c r="K45" s="227"/>
      <c r="L45" s="227"/>
      <c r="M45" s="227"/>
      <c r="N45" s="227"/>
      <c r="O45" s="227"/>
      <c r="P45" s="227"/>
      <c r="Q45" s="227"/>
      <c r="R45" s="227"/>
      <c r="S45" s="227"/>
      <c r="U45" s="227"/>
      <c r="V45" s="227"/>
      <c r="X45" s="227"/>
      <c r="AA45" s="227"/>
      <c r="AB45" s="227"/>
      <c r="AC45" s="227"/>
      <c r="AD45" s="227"/>
      <c r="AE45" s="227"/>
      <c r="AF45" s="227"/>
      <c r="AG45" s="227"/>
      <c r="AH45" s="227"/>
      <c r="AI45" s="227"/>
      <c r="AJ45" s="227"/>
      <c r="AK45" s="227"/>
      <c r="AL45" s="227"/>
      <c r="AM45" s="227"/>
      <c r="AN45" s="227"/>
      <c r="AO45" s="227"/>
      <c r="AP45" s="227"/>
      <c r="AQ45" s="227"/>
      <c r="AR45" s="227"/>
      <c r="AS45" s="227"/>
      <c r="AT45" s="227" t="s">
        <v>2232</v>
      </c>
      <c r="AU45" s="227"/>
      <c r="AV45" s="227"/>
      <c r="AW45" s="227"/>
      <c r="BB45" s="227"/>
      <c r="BM45" s="227"/>
      <c r="BP45" s="227"/>
      <c r="BR45" s="227"/>
      <c r="BS45" s="227"/>
      <c r="BT45" s="227"/>
      <c r="BU45" s="227"/>
      <c r="BW45" s="227"/>
      <c r="BX45" s="227"/>
      <c r="CC45" s="227"/>
      <c r="CD45" s="227"/>
      <c r="CI45" s="227"/>
      <c r="CJ45" s="227"/>
      <c r="CK45" s="227"/>
      <c r="CM45" s="227"/>
      <c r="CN45" s="227"/>
      <c r="CO45" s="227"/>
      <c r="CS45" s="227"/>
      <c r="CU45" s="227"/>
      <c r="CV45" s="227"/>
      <c r="CX45" s="227"/>
      <c r="CY45" s="227"/>
      <c r="CZ45" s="227"/>
      <c r="DC45" s="227"/>
      <c r="DD45" s="227"/>
      <c r="DE45" s="227"/>
      <c r="DG45" s="227"/>
      <c r="DH45" s="227"/>
      <c r="DI45" s="227"/>
      <c r="DK45" s="227"/>
      <c r="DL45" s="282"/>
      <c r="DM45" s="227"/>
      <c r="DO45" s="227"/>
      <c r="DP45" s="227"/>
      <c r="DQ45" s="227"/>
      <c r="DR45" s="227"/>
      <c r="DV45" s="371"/>
      <c r="DW45" s="371"/>
      <c r="DX45" s="193"/>
      <c r="DY45" s="193"/>
      <c r="DZ45" s="193"/>
      <c r="EA45" s="193"/>
      <c r="EB45" s="193"/>
      <c r="EC45" s="193"/>
      <c r="ED45" s="193"/>
      <c r="EE45" s="193"/>
      <c r="EF45" s="193"/>
      <c r="EG45" s="193"/>
      <c r="EH45" s="193"/>
      <c r="EI45" s="193"/>
      <c r="EJ45" s="193"/>
      <c r="EK45" s="193"/>
      <c r="EL45" s="193"/>
      <c r="EM45" s="198"/>
      <c r="EN45" s="198"/>
      <c r="EO45" s="198"/>
      <c r="EP45" s="223"/>
      <c r="EU45" s="380"/>
      <c r="EX45" s="227"/>
      <c r="EZ45" s="227"/>
      <c r="FA45" s="227"/>
      <c r="FB45" s="227"/>
      <c r="FD45" s="227"/>
      <c r="FE45" s="227"/>
      <c r="FF45" s="227"/>
      <c r="FG45" s="227"/>
      <c r="FH45" s="227"/>
      <c r="FI45" s="227"/>
      <c r="FJ45" s="227"/>
      <c r="FK45" s="227"/>
      <c r="FL45" s="227"/>
      <c r="FM45" s="227"/>
      <c r="FN45" s="227"/>
      <c r="FO45" s="227"/>
    </row>
    <row r="46" spans="1:171" s="281" customFormat="1" x14ac:dyDescent="0.2">
      <c r="A46" s="227"/>
      <c r="B46" s="227"/>
      <c r="C46" s="227"/>
      <c r="D46" s="227"/>
      <c r="E46" s="227"/>
      <c r="G46" s="227"/>
      <c r="H46" s="227"/>
      <c r="I46" s="227"/>
      <c r="J46" s="227"/>
      <c r="K46" s="227"/>
      <c r="L46" s="227"/>
      <c r="M46" s="227"/>
      <c r="N46" s="227"/>
      <c r="O46" s="227"/>
      <c r="P46" s="227"/>
      <c r="Q46" s="227"/>
      <c r="R46" s="227"/>
      <c r="S46" s="227"/>
      <c r="U46" s="227"/>
      <c r="V46" s="227"/>
      <c r="X46" s="227"/>
      <c r="AA46" s="227"/>
      <c r="AB46" s="227"/>
      <c r="AC46" s="227"/>
      <c r="AD46" s="227"/>
      <c r="AE46" s="227"/>
      <c r="AF46" s="227"/>
      <c r="AG46" s="227"/>
      <c r="AH46" s="227"/>
      <c r="AI46" s="227"/>
      <c r="AJ46" s="227"/>
      <c r="AK46" s="227"/>
      <c r="AL46" s="227"/>
      <c r="AM46" s="227"/>
      <c r="AN46" s="227"/>
      <c r="AO46" s="227"/>
      <c r="AP46" s="227"/>
      <c r="AQ46" s="227"/>
      <c r="AR46" s="227"/>
      <c r="AS46" s="227"/>
      <c r="AT46" s="227" t="s">
        <v>2232</v>
      </c>
      <c r="AU46" s="227"/>
      <c r="AV46" s="227"/>
      <c r="AW46" s="227"/>
      <c r="BB46" s="227"/>
      <c r="BM46" s="227"/>
      <c r="BP46" s="227"/>
      <c r="BR46" s="227"/>
      <c r="BS46" s="227"/>
      <c r="BT46" s="227"/>
      <c r="BU46" s="227"/>
      <c r="BW46" s="227"/>
      <c r="BX46" s="227"/>
      <c r="CC46" s="227"/>
      <c r="CD46" s="227"/>
      <c r="CI46" s="227"/>
      <c r="CJ46" s="227"/>
      <c r="CK46" s="227"/>
      <c r="CM46" s="227"/>
      <c r="CN46" s="227"/>
      <c r="CO46" s="227"/>
      <c r="CS46" s="227"/>
      <c r="CU46" s="227"/>
      <c r="CV46" s="227"/>
      <c r="CX46" s="227"/>
      <c r="CY46" s="227"/>
      <c r="CZ46" s="227"/>
      <c r="DC46" s="227"/>
      <c r="DD46" s="227"/>
      <c r="DE46" s="227"/>
      <c r="DG46" s="227"/>
      <c r="DH46" s="227"/>
      <c r="DI46" s="227"/>
      <c r="DK46" s="227"/>
      <c r="DL46" s="282"/>
      <c r="DM46" s="227"/>
      <c r="DO46" s="227"/>
      <c r="DP46" s="227"/>
      <c r="DQ46" s="227"/>
      <c r="DR46" s="227"/>
      <c r="DT46" s="227"/>
      <c r="DU46" s="227"/>
      <c r="DV46" s="189"/>
      <c r="DW46" s="189"/>
      <c r="DX46" s="193"/>
      <c r="DY46" s="193"/>
      <c r="DZ46" s="193"/>
      <c r="EA46" s="193"/>
      <c r="EB46" s="193"/>
      <c r="EC46" s="193"/>
      <c r="ED46" s="193"/>
      <c r="EE46" s="193"/>
      <c r="EF46" s="193"/>
      <c r="EG46" s="193"/>
      <c r="EH46" s="193"/>
      <c r="EI46" s="193"/>
      <c r="EJ46" s="193"/>
      <c r="EK46" s="193"/>
      <c r="EL46" s="193"/>
      <c r="EM46" s="189"/>
      <c r="EN46" s="189"/>
      <c r="EO46" s="198"/>
      <c r="EP46" s="223"/>
      <c r="EU46" s="380"/>
      <c r="EX46" s="227"/>
      <c r="EZ46" s="227"/>
      <c r="FA46" s="227"/>
      <c r="FB46" s="227"/>
      <c r="FD46" s="227"/>
      <c r="FE46" s="227"/>
      <c r="FF46" s="227"/>
      <c r="FG46" s="227"/>
      <c r="FH46" s="227"/>
      <c r="FI46" s="227"/>
      <c r="FJ46" s="227"/>
      <c r="FK46" s="227"/>
      <c r="FL46" s="227"/>
      <c r="FM46" s="227"/>
      <c r="FN46" s="227"/>
      <c r="FO46" s="227"/>
    </row>
    <row r="47" spans="1:171" ht="117" customHeight="1" x14ac:dyDescent="0.2">
      <c r="A47" s="54"/>
      <c r="B47" s="54"/>
      <c r="C47" s="54"/>
      <c r="D47" s="54"/>
      <c r="E47" s="54"/>
      <c r="G47" s="54"/>
      <c r="H47" s="54"/>
      <c r="I47" s="54"/>
      <c r="J47" s="54"/>
      <c r="K47" s="54"/>
      <c r="L47" s="54"/>
      <c r="M47" s="54"/>
      <c r="N47" s="227"/>
      <c r="O47" s="227"/>
      <c r="P47" s="227"/>
      <c r="Q47" s="227"/>
      <c r="R47" s="54"/>
      <c r="S47" s="54"/>
      <c r="U47" s="54"/>
      <c r="V47" s="54"/>
      <c r="W47" s="54"/>
      <c r="X47" s="54"/>
      <c r="Y47" s="54"/>
      <c r="AA47" s="54"/>
      <c r="AB47" s="54"/>
      <c r="AC47" s="54"/>
      <c r="AD47" s="54"/>
      <c r="AE47" s="227"/>
      <c r="AF47" s="54"/>
      <c r="AG47" s="54"/>
      <c r="AH47" s="54"/>
      <c r="AI47" s="54"/>
      <c r="AJ47" s="54"/>
      <c r="AK47" s="54"/>
      <c r="AL47" s="54"/>
      <c r="AM47" s="227"/>
      <c r="AN47" s="227"/>
      <c r="AO47" s="227"/>
      <c r="AP47" s="227"/>
      <c r="AQ47" s="227"/>
      <c r="AR47" s="227"/>
      <c r="AS47" s="227"/>
      <c r="AT47" s="227" t="s">
        <v>2232</v>
      </c>
      <c r="AU47" s="227"/>
      <c r="AV47" s="227"/>
      <c r="AW47" s="227"/>
      <c r="AX47" s="281"/>
      <c r="AY47" s="281"/>
      <c r="AZ47" s="281"/>
      <c r="BA47" s="281"/>
      <c r="BB47" s="227"/>
      <c r="BC47" s="281"/>
      <c r="BD47" s="281"/>
      <c r="BE47" s="281"/>
      <c r="BF47" s="281"/>
      <c r="BG47" s="281"/>
      <c r="BH47" s="281"/>
      <c r="BI47" s="281"/>
      <c r="BJ47" s="281"/>
      <c r="BK47" s="281"/>
      <c r="BL47" s="281"/>
      <c r="BM47" s="227"/>
      <c r="BN47" s="281"/>
      <c r="BO47" s="281"/>
      <c r="BP47" s="227"/>
      <c r="BQ47" s="281"/>
      <c r="BR47" s="227"/>
      <c r="BS47" s="227"/>
      <c r="BT47" s="227"/>
      <c r="BU47" s="227"/>
      <c r="BV47" s="281"/>
      <c r="BW47" s="227"/>
      <c r="BX47" s="227"/>
      <c r="BY47" s="281"/>
      <c r="BZ47" s="281"/>
      <c r="CA47" s="281"/>
      <c r="CB47" s="281"/>
      <c r="CC47" s="227"/>
      <c r="CD47" s="227"/>
      <c r="CE47" s="281"/>
      <c r="CF47" s="281"/>
      <c r="CG47" s="281"/>
      <c r="CH47" s="281"/>
      <c r="CI47" s="227"/>
      <c r="CJ47" s="227"/>
      <c r="CK47" s="227"/>
      <c r="CL47" s="281"/>
      <c r="CM47" s="227"/>
      <c r="CN47" s="227"/>
      <c r="CO47" s="227"/>
      <c r="CP47" s="281"/>
      <c r="CQ47" s="281"/>
      <c r="CR47" s="281"/>
      <c r="CS47" s="227"/>
      <c r="CT47" s="281"/>
      <c r="CU47" s="227"/>
      <c r="CV47" s="227"/>
      <c r="CW47" s="281"/>
      <c r="CX47" s="54"/>
      <c r="CY47" s="54"/>
      <c r="CZ47" s="54"/>
      <c r="DA47" s="281"/>
      <c r="DB47" s="281"/>
      <c r="DC47" s="54"/>
      <c r="DD47" s="227"/>
      <c r="DE47" s="54"/>
      <c r="DF47" s="281"/>
      <c r="DG47" s="54"/>
      <c r="DH47" s="227"/>
      <c r="DI47" s="54"/>
      <c r="DJ47" s="281"/>
      <c r="DK47" s="54"/>
      <c r="DL47" s="284"/>
      <c r="DM47" s="54"/>
      <c r="DO47" s="54"/>
      <c r="DP47" s="54"/>
      <c r="DQ47" s="54"/>
      <c r="DR47" s="54"/>
      <c r="DS47" s="281"/>
      <c r="DT47" s="227"/>
      <c r="DU47" s="227"/>
      <c r="DV47" s="371"/>
      <c r="DW47" s="371"/>
      <c r="DX47" s="193"/>
      <c r="DY47" s="193"/>
      <c r="DZ47" s="193"/>
      <c r="EA47" s="193"/>
      <c r="EB47" s="193"/>
      <c r="EC47" s="193"/>
      <c r="ED47" s="193"/>
      <c r="EE47" s="193"/>
      <c r="EF47" s="193"/>
      <c r="EG47" s="193"/>
      <c r="EH47" s="193"/>
      <c r="EI47" s="193"/>
      <c r="EJ47" s="193"/>
      <c r="EK47" s="193"/>
      <c r="EL47" s="193"/>
      <c r="EM47" s="198"/>
      <c r="EN47" s="198"/>
      <c r="EO47" s="198"/>
      <c r="EP47" s="223"/>
      <c r="EU47" s="380"/>
      <c r="EX47" s="54"/>
      <c r="EZ47" s="54"/>
      <c r="FA47" s="54"/>
      <c r="FB47" s="54"/>
      <c r="FC47" s="281"/>
      <c r="FD47" s="54"/>
      <c r="FE47" s="54"/>
      <c r="FF47" s="54"/>
      <c r="FG47" s="54"/>
      <c r="FH47" s="54"/>
      <c r="FI47" s="54"/>
      <c r="FJ47" s="54"/>
      <c r="FK47" s="54"/>
      <c r="FL47" s="54"/>
      <c r="FM47" s="54"/>
      <c r="FN47" s="54"/>
      <c r="FO47" s="54"/>
    </row>
    <row r="48" spans="1:171" ht="95" customHeight="1" x14ac:dyDescent="0.2">
      <c r="A48" s="54"/>
      <c r="B48" s="54"/>
      <c r="C48" s="54"/>
      <c r="D48" s="54"/>
      <c r="E48" s="54"/>
      <c r="G48" s="54"/>
      <c r="H48" s="54"/>
      <c r="I48" s="54"/>
      <c r="J48" s="54"/>
      <c r="K48" s="54"/>
      <c r="L48" s="54"/>
      <c r="M48" s="54"/>
      <c r="N48" s="227"/>
      <c r="O48" s="227"/>
      <c r="P48" s="227"/>
      <c r="Q48" s="227"/>
      <c r="R48" s="54"/>
      <c r="S48" s="54"/>
      <c r="U48" s="54"/>
      <c r="V48" s="54"/>
      <c r="X48" s="54"/>
      <c r="AA48" s="54"/>
      <c r="AB48" s="54"/>
      <c r="AC48" s="54"/>
      <c r="AD48" s="54"/>
      <c r="AE48" s="227"/>
      <c r="AF48" s="54"/>
      <c r="AG48" s="54"/>
      <c r="AH48" s="54"/>
      <c r="AI48" s="54"/>
      <c r="AJ48" s="54"/>
      <c r="AK48" s="54"/>
      <c r="AL48" s="54"/>
      <c r="AM48" s="227"/>
      <c r="AN48" s="227"/>
      <c r="AO48" s="227"/>
      <c r="AP48" s="227"/>
      <c r="AQ48" s="227"/>
      <c r="AR48" s="227"/>
      <c r="AS48" s="227"/>
      <c r="AT48" s="227" t="s">
        <v>2232</v>
      </c>
      <c r="AU48" s="227"/>
      <c r="AV48" s="227"/>
      <c r="AW48" s="227"/>
      <c r="AX48" s="281"/>
      <c r="AY48" s="281"/>
      <c r="AZ48" s="281"/>
      <c r="BA48" s="281"/>
      <c r="BB48" s="227"/>
      <c r="BC48" s="281"/>
      <c r="BD48" s="281"/>
      <c r="BE48" s="281"/>
      <c r="BF48" s="281"/>
      <c r="BG48" s="281"/>
      <c r="BH48" s="281"/>
      <c r="BI48" s="281"/>
      <c r="BJ48" s="281"/>
      <c r="BK48" s="281"/>
      <c r="BL48" s="281"/>
      <c r="BM48" s="227"/>
      <c r="BN48" s="281"/>
      <c r="BO48" s="281"/>
      <c r="BP48" s="227"/>
      <c r="BQ48" s="281"/>
      <c r="BR48" s="227"/>
      <c r="BS48" s="227"/>
      <c r="BT48" s="227"/>
      <c r="BU48" s="227"/>
      <c r="BV48" s="281"/>
      <c r="BW48" s="227"/>
      <c r="BX48" s="227"/>
      <c r="BY48" s="281"/>
      <c r="BZ48" s="281"/>
      <c r="CA48" s="281"/>
      <c r="CB48" s="281"/>
      <c r="CC48" s="227"/>
      <c r="CD48" s="227"/>
      <c r="CE48" s="281"/>
      <c r="CF48" s="281"/>
      <c r="CG48" s="281"/>
      <c r="CH48" s="281"/>
      <c r="CI48" s="227"/>
      <c r="CJ48" s="227"/>
      <c r="CK48" s="227"/>
      <c r="CL48" s="281"/>
      <c r="CM48" s="227"/>
      <c r="CN48" s="227"/>
      <c r="CO48" s="227"/>
      <c r="CP48" s="281"/>
      <c r="CQ48" s="281"/>
      <c r="CR48" s="281"/>
      <c r="CS48" s="227"/>
      <c r="CT48" s="281"/>
      <c r="CU48" s="227"/>
      <c r="CV48" s="227"/>
      <c r="CW48" s="281"/>
      <c r="CX48" s="54"/>
      <c r="CY48" s="54"/>
      <c r="CZ48" s="54"/>
      <c r="DA48" s="281"/>
      <c r="DB48" s="281"/>
      <c r="DC48" s="54"/>
      <c r="DD48" s="227"/>
      <c r="DE48" s="54"/>
      <c r="DF48" s="281"/>
      <c r="DG48" s="54"/>
      <c r="DH48" s="227"/>
      <c r="DI48" s="54"/>
      <c r="DJ48" s="281"/>
      <c r="DK48" s="54"/>
      <c r="DL48" s="284"/>
      <c r="DM48" s="54"/>
      <c r="DO48" s="54"/>
      <c r="DP48" s="54"/>
      <c r="DQ48" s="54"/>
      <c r="DR48" s="54"/>
      <c r="DS48" s="281"/>
      <c r="DT48" s="227"/>
      <c r="DU48" s="227"/>
      <c r="DV48" s="371"/>
      <c r="DW48" s="371"/>
      <c r="DX48" s="193"/>
      <c r="DY48" s="193"/>
      <c r="DZ48" s="193"/>
      <c r="EA48" s="193"/>
      <c r="EB48" s="193"/>
      <c r="EC48" s="193"/>
      <c r="ED48" s="193"/>
      <c r="EE48" s="193"/>
      <c r="EF48" s="193"/>
      <c r="EG48" s="193"/>
      <c r="EH48" s="193"/>
      <c r="EI48" s="193"/>
      <c r="EJ48" s="193"/>
      <c r="EK48" s="193"/>
      <c r="EL48" s="193"/>
      <c r="EM48" s="198"/>
      <c r="EN48" s="198"/>
      <c r="EO48" s="198"/>
      <c r="EP48" s="223"/>
      <c r="EU48" s="380"/>
      <c r="EX48" s="54"/>
      <c r="EZ48" s="54"/>
      <c r="FA48" s="54"/>
      <c r="FB48" s="54"/>
      <c r="FC48" s="281"/>
      <c r="FD48" s="54"/>
      <c r="FE48" s="54"/>
      <c r="FF48" s="54"/>
      <c r="FG48" s="54"/>
      <c r="FH48" s="54"/>
      <c r="FI48" s="54"/>
      <c r="FJ48" s="54"/>
      <c r="FK48" s="54"/>
      <c r="FL48" s="54"/>
      <c r="FM48" s="54"/>
      <c r="FN48" s="54"/>
      <c r="FO48" s="54"/>
    </row>
    <row r="49" spans="1:171" ht="95" customHeight="1" x14ac:dyDescent="0.2">
      <c r="A49" s="54"/>
      <c r="B49" s="54"/>
      <c r="C49" s="54"/>
      <c r="D49" s="54"/>
      <c r="E49" s="54"/>
      <c r="G49" s="54"/>
      <c r="H49" s="54"/>
      <c r="I49" s="54"/>
      <c r="J49" s="54"/>
      <c r="K49" s="54"/>
      <c r="L49" s="54"/>
      <c r="M49" s="54"/>
      <c r="N49" s="227"/>
      <c r="O49" s="227"/>
      <c r="P49" s="227"/>
      <c r="Q49" s="227"/>
      <c r="R49" s="54"/>
      <c r="S49" s="54"/>
      <c r="U49" s="54"/>
      <c r="V49" s="54"/>
      <c r="X49" s="54"/>
      <c r="AA49" s="54"/>
      <c r="AB49" s="54"/>
      <c r="AC49" s="54"/>
      <c r="AD49" s="54"/>
      <c r="AE49" s="227"/>
      <c r="AF49" s="54"/>
      <c r="AG49" s="54"/>
      <c r="AH49" s="54"/>
      <c r="AI49" s="54"/>
      <c r="AJ49" s="54"/>
      <c r="AK49" s="54"/>
      <c r="AL49" s="54"/>
      <c r="AM49" s="227"/>
      <c r="AN49" s="227"/>
      <c r="AO49" s="227"/>
      <c r="AP49" s="227"/>
      <c r="AQ49" s="227"/>
      <c r="AR49" s="227"/>
      <c r="AS49" s="227"/>
      <c r="AT49" s="227" t="s">
        <v>2232</v>
      </c>
      <c r="AU49" s="227"/>
      <c r="AV49" s="227"/>
      <c r="AW49" s="227"/>
      <c r="AX49" s="281"/>
      <c r="AY49" s="281"/>
      <c r="AZ49" s="281"/>
      <c r="BA49" s="281"/>
      <c r="BB49" s="227"/>
      <c r="BC49" s="281"/>
      <c r="BD49" s="281"/>
      <c r="BE49" s="281"/>
      <c r="BF49" s="281"/>
      <c r="BG49" s="281"/>
      <c r="BH49" s="281"/>
      <c r="BI49" s="281"/>
      <c r="BJ49" s="281"/>
      <c r="BK49" s="281"/>
      <c r="BL49" s="281"/>
      <c r="BM49" s="227"/>
      <c r="BN49" s="281"/>
      <c r="BO49" s="281"/>
      <c r="BP49" s="227"/>
      <c r="BQ49" s="281"/>
      <c r="BR49" s="227"/>
      <c r="BS49" s="227"/>
      <c r="BT49" s="227"/>
      <c r="BU49" s="227"/>
      <c r="BV49" s="281"/>
      <c r="BW49" s="227"/>
      <c r="BX49" s="227"/>
      <c r="BY49" s="281"/>
      <c r="BZ49" s="281"/>
      <c r="CA49" s="281"/>
      <c r="CB49" s="281"/>
      <c r="CC49" s="227"/>
      <c r="CD49" s="227"/>
      <c r="CE49" s="281"/>
      <c r="CF49" s="281"/>
      <c r="CG49" s="281"/>
      <c r="CH49" s="281"/>
      <c r="CI49" s="227"/>
      <c r="CJ49" s="227"/>
      <c r="CK49" s="227"/>
      <c r="CL49" s="281"/>
      <c r="CM49" s="227"/>
      <c r="CN49" s="227"/>
      <c r="CO49" s="227"/>
      <c r="CP49" s="281"/>
      <c r="CQ49" s="281"/>
      <c r="CR49" s="281"/>
      <c r="CS49" s="227"/>
      <c r="CT49" s="281"/>
      <c r="CU49" s="227"/>
      <c r="CV49" s="227"/>
      <c r="CW49" s="281"/>
      <c r="CX49" s="54"/>
      <c r="CY49" s="54"/>
      <c r="CZ49" s="54"/>
      <c r="DA49" s="281"/>
      <c r="DB49" s="281"/>
      <c r="DC49" s="54"/>
      <c r="DD49" s="227"/>
      <c r="DE49" s="54"/>
      <c r="DF49" s="281"/>
      <c r="DG49" s="54"/>
      <c r="DH49" s="227"/>
      <c r="DI49" s="54"/>
      <c r="DJ49" s="281"/>
      <c r="DK49" s="54"/>
      <c r="DL49" s="284"/>
      <c r="DM49" s="54"/>
      <c r="DO49" s="54"/>
      <c r="DP49" s="54"/>
      <c r="DQ49" s="54"/>
      <c r="DR49" s="54"/>
      <c r="DS49" s="281"/>
      <c r="DT49" s="227"/>
      <c r="DU49" s="227"/>
      <c r="DV49" s="371"/>
      <c r="DW49" s="371"/>
      <c r="DX49" s="193"/>
      <c r="DY49" s="193"/>
      <c r="DZ49" s="193"/>
      <c r="EA49" s="193"/>
      <c r="EB49" s="193"/>
      <c r="EC49" s="193"/>
      <c r="ED49" s="193"/>
      <c r="EE49" s="193"/>
      <c r="EF49" s="193"/>
      <c r="EG49" s="193"/>
      <c r="EH49" s="193"/>
      <c r="EI49" s="193"/>
      <c r="EJ49" s="193"/>
      <c r="EK49" s="193"/>
      <c r="EL49" s="193"/>
      <c r="EM49" s="198"/>
      <c r="EN49" s="198"/>
      <c r="EO49" s="198"/>
      <c r="EP49" s="223"/>
      <c r="EU49" s="380"/>
      <c r="EX49" s="54"/>
      <c r="EZ49" s="54"/>
      <c r="FA49" s="54"/>
      <c r="FB49" s="54"/>
      <c r="FC49" s="281"/>
      <c r="FD49" s="54"/>
      <c r="FE49" s="54"/>
      <c r="FF49" s="54"/>
      <c r="FG49" s="54"/>
      <c r="FH49" s="54"/>
      <c r="FI49" s="54"/>
      <c r="FJ49" s="54"/>
      <c r="FK49" s="54"/>
      <c r="FL49" s="54"/>
      <c r="FM49" s="54"/>
      <c r="FN49" s="54"/>
      <c r="FO49" s="54"/>
    </row>
    <row r="50" spans="1:171" ht="95" customHeight="1" x14ac:dyDescent="0.2">
      <c r="A50" s="227"/>
      <c r="B50" s="227"/>
      <c r="C50" s="301"/>
      <c r="D50" s="227"/>
      <c r="E50" s="227"/>
      <c r="F50" s="281"/>
      <c r="G50" s="227"/>
      <c r="H50" s="54"/>
      <c r="I50" s="54"/>
      <c r="J50" s="227"/>
      <c r="K50" s="227"/>
      <c r="L50" s="227"/>
      <c r="M50" s="227"/>
      <c r="N50" s="227"/>
      <c r="O50" s="227"/>
      <c r="P50" s="227"/>
      <c r="Q50" s="227"/>
      <c r="R50" s="227"/>
      <c r="S50" s="227"/>
      <c r="T50" s="281"/>
      <c r="U50" s="227"/>
      <c r="V50" s="227"/>
      <c r="W50" s="281"/>
      <c r="X50" s="227"/>
      <c r="Y50" s="281"/>
      <c r="Z50" s="303"/>
      <c r="AA50" s="227"/>
      <c r="AB50" s="227"/>
      <c r="AC50" s="227"/>
      <c r="AD50" s="227"/>
      <c r="AE50" s="227"/>
      <c r="AF50" s="227"/>
      <c r="AG50" s="227"/>
      <c r="AH50" s="227"/>
      <c r="AI50" s="227"/>
      <c r="AJ50" s="227"/>
      <c r="AK50" s="227"/>
      <c r="AL50" s="227"/>
      <c r="AM50" s="227"/>
      <c r="AN50" s="227"/>
      <c r="AO50" s="227"/>
      <c r="AP50" s="227"/>
      <c r="AQ50" s="227"/>
      <c r="AR50" s="227"/>
      <c r="AS50" s="227"/>
      <c r="AT50" s="227" t="s">
        <v>2232</v>
      </c>
      <c r="AU50" s="227"/>
      <c r="AV50" s="227"/>
      <c r="AW50" s="227"/>
      <c r="AX50" s="281"/>
      <c r="AY50" s="281"/>
      <c r="AZ50" s="281"/>
      <c r="BA50" s="281"/>
      <c r="BB50" s="227"/>
      <c r="BC50" s="281"/>
      <c r="BD50" s="281"/>
      <c r="BE50" s="281"/>
      <c r="BF50" s="281"/>
      <c r="BG50" s="281"/>
      <c r="BH50" s="281"/>
      <c r="BI50" s="281"/>
      <c r="BJ50" s="281"/>
      <c r="BK50" s="281"/>
      <c r="BL50" s="281"/>
      <c r="BM50" s="227"/>
      <c r="BN50" s="281"/>
      <c r="BO50" s="281"/>
      <c r="BP50" s="227"/>
      <c r="BQ50" s="281"/>
      <c r="BR50" s="227"/>
      <c r="BS50" s="227"/>
      <c r="BT50" s="227"/>
      <c r="BU50" s="227"/>
      <c r="BV50" s="281"/>
      <c r="BW50" s="227"/>
      <c r="BX50" s="227"/>
      <c r="BY50" s="281"/>
      <c r="BZ50" s="281"/>
      <c r="CA50" s="281"/>
      <c r="CB50" s="281"/>
      <c r="CC50" s="227"/>
      <c r="CD50" s="227"/>
      <c r="CE50" s="281"/>
      <c r="CF50" s="281"/>
      <c r="CG50" s="281"/>
      <c r="CH50" s="281"/>
      <c r="CI50" s="227"/>
      <c r="CJ50" s="227"/>
      <c r="CK50" s="227"/>
      <c r="CL50" s="227"/>
      <c r="CM50" s="227"/>
      <c r="CN50" s="227"/>
      <c r="CO50" s="227"/>
      <c r="CP50" s="281"/>
      <c r="CQ50" s="227"/>
      <c r="CR50" s="227"/>
      <c r="CS50" s="227"/>
      <c r="CT50" s="227"/>
      <c r="CU50" s="227"/>
      <c r="CV50" s="227"/>
      <c r="CW50" s="227"/>
      <c r="CX50" s="227"/>
      <c r="CY50" s="227"/>
      <c r="CZ50" s="227"/>
      <c r="DA50" s="281"/>
      <c r="DB50" s="281"/>
      <c r="DC50" s="281"/>
      <c r="DD50" s="227"/>
      <c r="DE50" s="227"/>
      <c r="DF50" s="281"/>
      <c r="DG50" s="54"/>
      <c r="DH50" s="227"/>
      <c r="DI50" s="54"/>
      <c r="DJ50" s="281"/>
      <c r="DK50" s="227"/>
      <c r="DL50" s="227"/>
      <c r="DM50" s="227"/>
      <c r="DN50" s="281"/>
      <c r="DO50" s="227"/>
      <c r="DP50" s="227"/>
      <c r="DQ50" s="227"/>
      <c r="DR50" s="227"/>
      <c r="DS50" s="281"/>
      <c r="DT50" s="227"/>
      <c r="DU50" s="227"/>
      <c r="DV50" s="371"/>
      <c r="DW50" s="371"/>
      <c r="DX50" s="193"/>
      <c r="DY50" s="193"/>
      <c r="DZ50" s="193"/>
      <c r="EA50" s="193"/>
      <c r="EB50" s="193"/>
      <c r="EC50" s="193"/>
      <c r="ED50" s="193"/>
      <c r="EE50" s="193"/>
      <c r="EF50" s="193"/>
      <c r="EG50" s="193"/>
      <c r="EH50" s="193"/>
      <c r="EI50" s="193"/>
      <c r="EJ50" s="193"/>
      <c r="EK50" s="193"/>
      <c r="EL50" s="193"/>
      <c r="EM50" s="198"/>
      <c r="EN50" s="198"/>
      <c r="EO50" s="198"/>
      <c r="EP50" s="198"/>
      <c r="EU50" s="380"/>
      <c r="EX50" s="227"/>
      <c r="EY50" s="227"/>
      <c r="EZ50" s="281"/>
      <c r="FA50" s="227"/>
      <c r="FB50" s="227"/>
      <c r="FC50" s="281"/>
      <c r="FD50" s="227"/>
      <c r="FE50" s="227"/>
      <c r="FF50" s="227"/>
      <c r="FG50" s="281"/>
      <c r="FH50" s="227"/>
      <c r="FI50" s="227"/>
      <c r="FJ50" s="54"/>
      <c r="FK50" s="54"/>
      <c r="FL50" s="227"/>
      <c r="FM50" s="227"/>
      <c r="FN50" s="227"/>
      <c r="FO50" s="227"/>
    </row>
    <row r="51" spans="1:171" ht="95" customHeight="1" x14ac:dyDescent="0.2">
      <c r="A51" s="227"/>
      <c r="B51" s="227"/>
      <c r="C51" s="301"/>
      <c r="D51" s="227"/>
      <c r="E51" s="227"/>
      <c r="F51" s="281"/>
      <c r="G51" s="227"/>
      <c r="H51" s="54"/>
      <c r="I51" s="54"/>
      <c r="J51" s="227"/>
      <c r="K51" s="227"/>
      <c r="L51" s="227"/>
      <c r="M51" s="227"/>
      <c r="N51" s="227"/>
      <c r="O51" s="227"/>
      <c r="P51" s="227"/>
      <c r="Q51" s="227"/>
      <c r="R51" s="227"/>
      <c r="S51" s="227"/>
      <c r="T51" s="281"/>
      <c r="U51" s="227"/>
      <c r="V51" s="227"/>
      <c r="W51" s="281"/>
      <c r="X51" s="227"/>
      <c r="Y51" s="281"/>
      <c r="Z51" s="303"/>
      <c r="AA51" s="227"/>
      <c r="AB51" s="227"/>
      <c r="AC51" s="227"/>
      <c r="AD51" s="227"/>
      <c r="AE51" s="227"/>
      <c r="AF51" s="227"/>
      <c r="AG51" s="227"/>
      <c r="AH51" s="227"/>
      <c r="AI51" s="227"/>
      <c r="AJ51" s="227"/>
      <c r="AK51" s="227"/>
      <c r="AL51" s="227"/>
      <c r="AM51" s="227"/>
      <c r="AN51" s="227"/>
      <c r="AO51" s="227"/>
      <c r="AP51" s="227"/>
      <c r="AQ51" s="227"/>
      <c r="AR51" s="227"/>
      <c r="AS51" s="227"/>
      <c r="AT51" s="227" t="s">
        <v>2232</v>
      </c>
      <c r="AU51" s="227"/>
      <c r="AV51" s="227"/>
      <c r="AW51" s="227"/>
      <c r="AX51" s="281"/>
      <c r="AY51" s="281"/>
      <c r="AZ51" s="281"/>
      <c r="BA51" s="281"/>
      <c r="BB51" s="227"/>
      <c r="BC51" s="281"/>
      <c r="BD51" s="281"/>
      <c r="BE51" s="281"/>
      <c r="BF51" s="281"/>
      <c r="BG51" s="281"/>
      <c r="BH51" s="281"/>
      <c r="BI51" s="281"/>
      <c r="BJ51" s="281"/>
      <c r="BK51" s="281"/>
      <c r="BL51" s="281"/>
      <c r="BM51" s="227"/>
      <c r="BN51" s="281"/>
      <c r="BO51" s="281"/>
      <c r="BP51" s="227"/>
      <c r="BQ51" s="281"/>
      <c r="BR51" s="227"/>
      <c r="BS51" s="227"/>
      <c r="BT51" s="227"/>
      <c r="BU51" s="227"/>
      <c r="BV51" s="281"/>
      <c r="BW51" s="227"/>
      <c r="BX51" s="227"/>
      <c r="BY51" s="281"/>
      <c r="BZ51" s="281"/>
      <c r="CA51" s="281"/>
      <c r="CB51" s="281"/>
      <c r="CC51" s="227"/>
      <c r="CD51" s="227"/>
      <c r="CE51" s="281"/>
      <c r="CF51" s="281"/>
      <c r="CG51" s="281"/>
      <c r="CH51" s="281"/>
      <c r="CI51" s="227"/>
      <c r="CJ51" s="227"/>
      <c r="CK51" s="227"/>
      <c r="CL51" s="227"/>
      <c r="CM51" s="227"/>
      <c r="CN51" s="227"/>
      <c r="CO51" s="227"/>
      <c r="CP51" s="281"/>
      <c r="CQ51" s="227"/>
      <c r="CR51" s="227"/>
      <c r="CS51" s="227"/>
      <c r="CT51" s="227"/>
      <c r="CU51" s="227"/>
      <c r="CV51" s="227"/>
      <c r="CW51" s="227"/>
      <c r="CX51" s="227"/>
      <c r="CY51" s="227"/>
      <c r="CZ51" s="227"/>
      <c r="DA51" s="281"/>
      <c r="DB51" s="281"/>
      <c r="DC51" s="281"/>
      <c r="DD51" s="227"/>
      <c r="DE51" s="227"/>
      <c r="DF51" s="281"/>
      <c r="DG51" s="54"/>
      <c r="DH51" s="227"/>
      <c r="DI51" s="54"/>
      <c r="DJ51" s="281"/>
      <c r="DK51" s="227"/>
      <c r="DL51" s="227"/>
      <c r="DM51" s="227"/>
      <c r="DN51" s="281"/>
      <c r="DO51" s="227"/>
      <c r="DP51" s="227"/>
      <c r="DQ51" s="227"/>
      <c r="DR51" s="227"/>
      <c r="DS51" s="281"/>
      <c r="DT51" s="227"/>
      <c r="DU51" s="227"/>
      <c r="DV51" s="371"/>
      <c r="DW51" s="371"/>
      <c r="DX51" s="193"/>
      <c r="DY51" s="193"/>
      <c r="DZ51" s="193"/>
      <c r="EA51" s="193"/>
      <c r="EB51" s="193"/>
      <c r="EC51" s="193"/>
      <c r="ED51" s="193"/>
      <c r="EE51" s="193"/>
      <c r="EF51" s="193"/>
      <c r="EG51" s="193"/>
      <c r="EH51" s="193"/>
      <c r="EI51" s="193"/>
      <c r="EJ51" s="193"/>
      <c r="EK51" s="193"/>
      <c r="EL51" s="193"/>
      <c r="EM51" s="198"/>
      <c r="EN51" s="198"/>
      <c r="EO51" s="198"/>
      <c r="EP51" s="198"/>
      <c r="EU51" s="380"/>
      <c r="EX51" s="227"/>
      <c r="EY51" s="227"/>
      <c r="EZ51" s="281"/>
      <c r="FA51" s="227"/>
      <c r="FB51" s="227"/>
      <c r="FC51" s="281"/>
      <c r="FD51" s="227"/>
      <c r="FE51" s="227"/>
      <c r="FF51" s="227"/>
      <c r="FG51" s="281"/>
      <c r="FH51" s="227"/>
      <c r="FI51" s="227"/>
      <c r="FJ51" s="54"/>
      <c r="FK51" s="54"/>
      <c r="FL51" s="227"/>
      <c r="FM51" s="227"/>
      <c r="FN51" s="227"/>
      <c r="FO51" s="227"/>
    </row>
    <row r="52" spans="1:171" ht="91.25" customHeight="1" x14ac:dyDescent="0.2">
      <c r="A52" s="227"/>
      <c r="B52" s="227"/>
      <c r="C52" s="302"/>
      <c r="D52" s="227"/>
      <c r="E52" s="227"/>
      <c r="F52" s="281"/>
      <c r="G52" s="227"/>
      <c r="H52" s="54"/>
      <c r="I52" s="54"/>
      <c r="J52" s="227"/>
      <c r="K52" s="227"/>
      <c r="L52" s="227"/>
      <c r="M52" s="227"/>
      <c r="N52" s="227"/>
      <c r="O52" s="227"/>
      <c r="P52" s="227"/>
      <c r="Q52" s="227"/>
      <c r="R52" s="227"/>
      <c r="S52" s="227"/>
      <c r="T52" s="281"/>
      <c r="U52" s="227"/>
      <c r="V52" s="227"/>
      <c r="W52" s="281"/>
      <c r="X52" s="227"/>
      <c r="Y52" s="281"/>
      <c r="Z52" s="303"/>
      <c r="AA52" s="227"/>
      <c r="AB52" s="227"/>
      <c r="AC52" s="227"/>
      <c r="AD52" s="227"/>
      <c r="AE52" s="227"/>
      <c r="AF52" s="227"/>
      <c r="AG52" s="227"/>
      <c r="AH52" s="227"/>
      <c r="AI52" s="227"/>
      <c r="AJ52" s="227"/>
      <c r="AK52" s="227"/>
      <c r="AL52" s="227"/>
      <c r="AM52" s="227"/>
      <c r="AN52" s="227"/>
      <c r="AO52" s="227"/>
      <c r="AP52" s="227"/>
      <c r="AQ52" s="227"/>
      <c r="AR52" s="227"/>
      <c r="AS52" s="227"/>
      <c r="AT52" s="227" t="s">
        <v>2232</v>
      </c>
      <c r="AU52" s="227"/>
      <c r="AV52" s="227"/>
      <c r="AW52" s="227"/>
      <c r="AX52" s="281"/>
      <c r="AY52" s="281"/>
      <c r="AZ52" s="281"/>
      <c r="BA52" s="281"/>
      <c r="BB52" s="227"/>
      <c r="BC52" s="281"/>
      <c r="BD52" s="281"/>
      <c r="BE52" s="281"/>
      <c r="BF52" s="281"/>
      <c r="BG52" s="281"/>
      <c r="BH52" s="281"/>
      <c r="BI52" s="281"/>
      <c r="BJ52" s="281"/>
      <c r="BK52" s="281"/>
      <c r="BL52" s="281"/>
      <c r="BM52" s="227"/>
      <c r="BN52" s="281"/>
      <c r="BO52" s="281"/>
      <c r="BP52" s="227"/>
      <c r="BQ52" s="281"/>
      <c r="BR52" s="227"/>
      <c r="BS52" s="227"/>
      <c r="BT52" s="227"/>
      <c r="BU52" s="227"/>
      <c r="BV52" s="281"/>
      <c r="BW52" s="227"/>
      <c r="BX52" s="227"/>
      <c r="BY52" s="281"/>
      <c r="BZ52" s="281"/>
      <c r="CA52" s="281"/>
      <c r="CB52" s="281"/>
      <c r="CC52" s="227"/>
      <c r="CD52" s="227"/>
      <c r="CE52" s="281"/>
      <c r="CF52" s="281"/>
      <c r="CG52" s="281"/>
      <c r="CH52" s="281"/>
      <c r="CI52" s="227"/>
      <c r="CJ52" s="227"/>
      <c r="CK52" s="227"/>
      <c r="CL52" s="227"/>
      <c r="CM52" s="227"/>
      <c r="CN52" s="227"/>
      <c r="CO52" s="227"/>
      <c r="CP52" s="281"/>
      <c r="CQ52" s="227"/>
      <c r="CR52" s="227"/>
      <c r="CS52" s="227"/>
      <c r="CT52" s="227"/>
      <c r="CU52" s="227"/>
      <c r="CV52" s="227"/>
      <c r="CW52" s="227"/>
      <c r="CX52" s="227"/>
      <c r="CY52" s="227"/>
      <c r="CZ52" s="227"/>
      <c r="DA52" s="281"/>
      <c r="DB52" s="281"/>
      <c r="DC52" s="281"/>
      <c r="DD52" s="227"/>
      <c r="DE52" s="227"/>
      <c r="DF52" s="281"/>
      <c r="DG52" s="54"/>
      <c r="DH52" s="227"/>
      <c r="DI52" s="54"/>
      <c r="DJ52" s="281"/>
      <c r="DK52" s="227"/>
      <c r="DL52" s="227"/>
      <c r="DM52" s="227"/>
      <c r="DN52" s="281"/>
      <c r="DO52" s="227"/>
      <c r="DP52" s="227"/>
      <c r="DQ52" s="227"/>
      <c r="DR52" s="227"/>
      <c r="DS52" s="281"/>
      <c r="DT52" s="227"/>
      <c r="DU52" s="227"/>
      <c r="DV52" s="371"/>
      <c r="DW52" s="371"/>
      <c r="DX52" s="193"/>
      <c r="DY52" s="193"/>
      <c r="DZ52" s="193"/>
      <c r="EA52" s="193"/>
      <c r="EB52" s="193"/>
      <c r="EC52" s="193"/>
      <c r="ED52" s="193"/>
      <c r="EE52" s="193"/>
      <c r="EF52" s="193"/>
      <c r="EG52" s="193"/>
      <c r="EH52" s="193"/>
      <c r="EI52" s="193"/>
      <c r="EJ52" s="193"/>
      <c r="EK52" s="193"/>
      <c r="EL52" s="193"/>
      <c r="EM52" s="198"/>
      <c r="EN52" s="198"/>
      <c r="EO52" s="198"/>
      <c r="EP52" s="198"/>
      <c r="EU52" s="380"/>
      <c r="EX52" s="227"/>
      <c r="EY52" s="227"/>
      <c r="EZ52" s="281"/>
      <c r="FA52" s="227"/>
      <c r="FB52" s="227"/>
      <c r="FC52" s="281"/>
      <c r="FD52" s="227"/>
      <c r="FE52" s="227"/>
      <c r="FF52" s="227"/>
      <c r="FG52" s="281"/>
      <c r="FH52" s="227"/>
      <c r="FI52" s="227"/>
      <c r="FJ52" s="54"/>
      <c r="FK52" s="54"/>
      <c r="FL52" s="227"/>
      <c r="FM52" s="227"/>
      <c r="FN52" s="227"/>
      <c r="FO52" s="227"/>
    </row>
    <row r="53" spans="1:171" ht="91.25" customHeight="1" x14ac:dyDescent="0.2">
      <c r="A53" s="227"/>
      <c r="B53" s="227"/>
      <c r="C53" s="301"/>
      <c r="D53" s="227"/>
      <c r="E53" s="227"/>
      <c r="F53" s="281"/>
      <c r="G53" s="227"/>
      <c r="H53" s="227"/>
      <c r="I53" s="227"/>
      <c r="J53" s="227"/>
      <c r="K53" s="227"/>
      <c r="L53" s="227"/>
      <c r="M53" s="227"/>
      <c r="N53" s="227"/>
      <c r="O53" s="227"/>
      <c r="P53" s="227"/>
      <c r="Q53" s="227"/>
      <c r="R53" s="227"/>
      <c r="S53" s="227"/>
      <c r="T53" s="281"/>
      <c r="U53" s="227"/>
      <c r="V53" s="227"/>
      <c r="W53" s="281"/>
      <c r="X53" s="227"/>
      <c r="Y53" s="281"/>
      <c r="Z53" s="281"/>
      <c r="AA53" s="227"/>
      <c r="AB53" s="227"/>
      <c r="AC53" s="227"/>
      <c r="AD53" s="227"/>
      <c r="AE53" s="227"/>
      <c r="AF53" s="227"/>
      <c r="AG53" s="227"/>
      <c r="AH53" s="227"/>
      <c r="AI53" s="227"/>
      <c r="AJ53" s="227"/>
      <c r="AK53" s="227"/>
      <c r="AL53" s="227"/>
      <c r="AM53" s="227"/>
      <c r="AN53" s="227"/>
      <c r="AO53" s="227"/>
      <c r="AP53" s="227"/>
      <c r="AQ53" s="227"/>
      <c r="AR53" s="227"/>
      <c r="AS53" s="227"/>
      <c r="AT53" s="227" t="s">
        <v>2232</v>
      </c>
      <c r="AU53" s="227"/>
      <c r="AV53" s="227"/>
      <c r="AW53" s="227"/>
      <c r="AX53" s="281"/>
      <c r="AY53" s="281"/>
      <c r="AZ53" s="281"/>
      <c r="BA53" s="281"/>
      <c r="BB53" s="227"/>
      <c r="BC53" s="281"/>
      <c r="BD53" s="281"/>
      <c r="BE53" s="281"/>
      <c r="BF53" s="281"/>
      <c r="BG53" s="281"/>
      <c r="BH53" s="281"/>
      <c r="BI53" s="281"/>
      <c r="BJ53" s="281"/>
      <c r="BK53" s="281"/>
      <c r="BL53" s="281"/>
      <c r="BM53" s="227"/>
      <c r="BN53" s="281"/>
      <c r="BO53" s="281"/>
      <c r="BP53" s="227"/>
      <c r="BQ53" s="281"/>
      <c r="BR53" s="227"/>
      <c r="BS53" s="227"/>
      <c r="BT53" s="283"/>
      <c r="BU53" s="227"/>
      <c r="BV53" s="281"/>
      <c r="BW53" s="227"/>
      <c r="BX53" s="227"/>
      <c r="BY53" s="281"/>
      <c r="BZ53" s="281"/>
      <c r="CA53" s="281"/>
      <c r="CB53" s="281"/>
      <c r="CC53" s="227"/>
      <c r="CD53" s="227"/>
      <c r="CE53" s="281"/>
      <c r="CF53" s="281"/>
      <c r="CG53" s="281"/>
      <c r="CH53" s="281"/>
      <c r="CI53" s="281"/>
      <c r="CJ53" s="227"/>
      <c r="CK53" s="227"/>
      <c r="CL53" s="227"/>
      <c r="CM53" s="227"/>
      <c r="CN53" s="227"/>
      <c r="CO53" s="227"/>
      <c r="CP53" s="281"/>
      <c r="CQ53" s="227"/>
      <c r="CR53" s="227"/>
      <c r="CS53" s="227"/>
      <c r="CT53" s="227"/>
      <c r="CU53" s="227"/>
      <c r="CV53" s="227"/>
      <c r="CW53" s="227"/>
      <c r="CX53" s="227"/>
      <c r="CY53" s="227"/>
      <c r="CZ53" s="227"/>
      <c r="DA53" s="281"/>
      <c r="DB53" s="281"/>
      <c r="DC53" s="281"/>
      <c r="DD53" s="227"/>
      <c r="DE53" s="227"/>
      <c r="DF53" s="281"/>
      <c r="DG53" s="227"/>
      <c r="DH53" s="227"/>
      <c r="DI53" s="227"/>
      <c r="DJ53" s="281"/>
      <c r="DK53" s="227"/>
      <c r="DL53" s="304"/>
      <c r="DM53" s="227"/>
      <c r="DN53" s="281"/>
      <c r="DO53" s="227"/>
      <c r="DP53" s="227"/>
      <c r="DQ53" s="227"/>
      <c r="DR53" s="227"/>
      <c r="DS53" s="281"/>
      <c r="DT53" s="227"/>
      <c r="DU53" s="227"/>
      <c r="DV53" s="371"/>
      <c r="DW53" s="371"/>
      <c r="DX53" s="193"/>
      <c r="DY53" s="193"/>
      <c r="DZ53" s="193"/>
      <c r="EA53" s="193"/>
      <c r="EB53" s="193"/>
      <c r="EC53" s="193"/>
      <c r="ED53" s="193"/>
      <c r="EE53" s="193"/>
      <c r="EF53" s="193"/>
      <c r="EG53" s="193"/>
      <c r="EH53" s="193"/>
      <c r="EI53" s="193"/>
      <c r="EJ53" s="193"/>
      <c r="EK53" s="193"/>
      <c r="EL53" s="193"/>
      <c r="EM53" s="198"/>
      <c r="EN53" s="198"/>
      <c r="EO53" s="198"/>
      <c r="EP53" s="198"/>
      <c r="EU53" s="380"/>
      <c r="EX53" s="227"/>
      <c r="EY53" s="281"/>
      <c r="EZ53" s="227"/>
      <c r="FA53" s="227"/>
      <c r="FB53" s="227"/>
      <c r="FC53" s="281"/>
      <c r="FD53" s="227"/>
      <c r="FE53" s="227"/>
      <c r="FF53" s="227"/>
      <c r="FG53" s="227"/>
      <c r="FH53" s="227"/>
      <c r="FI53" s="227"/>
      <c r="FJ53" s="227"/>
      <c r="FK53" s="227"/>
      <c r="FL53" s="227"/>
      <c r="FM53" s="227"/>
      <c r="FN53" s="227"/>
      <c r="FO53" s="227"/>
    </row>
    <row r="54" spans="1:171" ht="91.25" customHeight="1" x14ac:dyDescent="0.2">
      <c r="A54" s="227"/>
      <c r="B54" s="227"/>
      <c r="C54" s="301"/>
      <c r="D54" s="227"/>
      <c r="E54" s="227"/>
      <c r="F54" s="281"/>
      <c r="G54" s="227"/>
      <c r="H54" s="227"/>
      <c r="I54" s="227"/>
      <c r="J54" s="227"/>
      <c r="K54" s="227"/>
      <c r="L54" s="227"/>
      <c r="M54" s="227"/>
      <c r="N54" s="227"/>
      <c r="O54" s="227"/>
      <c r="P54" s="227"/>
      <c r="Q54" s="227"/>
      <c r="R54" s="227"/>
      <c r="S54" s="227"/>
      <c r="T54" s="281"/>
      <c r="U54" s="227"/>
      <c r="V54" s="227"/>
      <c r="W54" s="281"/>
      <c r="X54" s="227"/>
      <c r="Y54" s="281"/>
      <c r="Z54" s="281"/>
      <c r="AA54" s="227"/>
      <c r="AB54" s="227"/>
      <c r="AC54" s="227"/>
      <c r="AD54" s="227"/>
      <c r="AE54" s="227"/>
      <c r="AF54" s="227"/>
      <c r="AG54" s="227"/>
      <c r="AH54" s="227"/>
      <c r="AI54" s="227"/>
      <c r="AJ54" s="227"/>
      <c r="AK54" s="227"/>
      <c r="AL54" s="227"/>
      <c r="AM54" s="227"/>
      <c r="AN54" s="227"/>
      <c r="AO54" s="227"/>
      <c r="AP54" s="227"/>
      <c r="AQ54" s="227"/>
      <c r="AR54" s="227"/>
      <c r="AS54" s="227"/>
      <c r="AT54" s="227" t="s">
        <v>2232</v>
      </c>
      <c r="AU54" s="227"/>
      <c r="AV54" s="227"/>
      <c r="AW54" s="227"/>
      <c r="AX54" s="281"/>
      <c r="AY54" s="281"/>
      <c r="AZ54" s="281"/>
      <c r="BA54" s="281"/>
      <c r="BB54" s="227"/>
      <c r="BC54" s="281"/>
      <c r="BD54" s="281"/>
      <c r="BE54" s="281"/>
      <c r="BF54" s="281"/>
      <c r="BG54" s="281"/>
      <c r="BH54" s="281"/>
      <c r="BI54" s="281"/>
      <c r="BJ54" s="281"/>
      <c r="BK54" s="281"/>
      <c r="BL54" s="281"/>
      <c r="BM54" s="227"/>
      <c r="BN54" s="281"/>
      <c r="BO54" s="281"/>
      <c r="BP54" s="227"/>
      <c r="BQ54" s="281"/>
      <c r="BR54" s="227"/>
      <c r="BS54" s="227"/>
      <c r="BT54" s="283"/>
      <c r="BU54" s="227"/>
      <c r="BV54" s="281"/>
      <c r="BW54" s="227"/>
      <c r="BX54" s="227"/>
      <c r="BY54" s="281"/>
      <c r="BZ54" s="281"/>
      <c r="CA54" s="281"/>
      <c r="CB54" s="281"/>
      <c r="CC54" s="227"/>
      <c r="CD54" s="227"/>
      <c r="CE54" s="281"/>
      <c r="CF54" s="281"/>
      <c r="CG54" s="281"/>
      <c r="CH54" s="281"/>
      <c r="CI54" s="281"/>
      <c r="CJ54" s="227"/>
      <c r="CK54" s="227"/>
      <c r="CL54" s="227"/>
      <c r="CM54" s="227"/>
      <c r="CN54" s="227"/>
      <c r="CO54" s="227"/>
      <c r="CP54" s="281"/>
      <c r="CQ54" s="227"/>
      <c r="CR54" s="227"/>
      <c r="CS54" s="227"/>
      <c r="CT54" s="227"/>
      <c r="CU54" s="227"/>
      <c r="CV54" s="227"/>
      <c r="CW54" s="227"/>
      <c r="CX54" s="227"/>
      <c r="CY54" s="227"/>
      <c r="CZ54" s="227"/>
      <c r="DA54" s="281"/>
      <c r="DB54" s="281"/>
      <c r="DC54" s="281"/>
      <c r="DD54" s="227"/>
      <c r="DE54" s="227"/>
      <c r="DF54" s="281"/>
      <c r="DG54" s="227"/>
      <c r="DH54" s="227"/>
      <c r="DI54" s="227"/>
      <c r="DJ54" s="281"/>
      <c r="DK54" s="227"/>
      <c r="DL54" s="304"/>
      <c r="DM54" s="227"/>
      <c r="DN54" s="281"/>
      <c r="DO54" s="227"/>
      <c r="DP54" s="227"/>
      <c r="DQ54" s="227"/>
      <c r="DR54" s="227"/>
      <c r="DS54" s="281"/>
      <c r="DT54" s="227"/>
      <c r="DU54" s="227"/>
      <c r="DV54" s="371"/>
      <c r="DW54" s="371"/>
      <c r="DX54" s="193"/>
      <c r="DY54" s="193"/>
      <c r="DZ54" s="193"/>
      <c r="EA54" s="193"/>
      <c r="EB54" s="193"/>
      <c r="EC54" s="193"/>
      <c r="ED54" s="193"/>
      <c r="EE54" s="193"/>
      <c r="EF54" s="193"/>
      <c r="EG54" s="193"/>
      <c r="EH54" s="193"/>
      <c r="EI54" s="193"/>
      <c r="EJ54" s="193"/>
      <c r="EK54" s="193"/>
      <c r="EL54" s="193"/>
      <c r="EM54" s="198"/>
      <c r="EN54" s="198"/>
      <c r="EO54" s="198"/>
      <c r="EP54" s="198"/>
      <c r="EU54" s="380"/>
      <c r="EX54" s="227"/>
      <c r="EY54" s="281"/>
      <c r="EZ54" s="227"/>
      <c r="FA54" s="227"/>
      <c r="FB54" s="227"/>
      <c r="FC54" s="281"/>
      <c r="FD54" s="227"/>
      <c r="FE54" s="227"/>
      <c r="FF54" s="227"/>
      <c r="FG54" s="227"/>
      <c r="FH54" s="227"/>
      <c r="FI54" s="227"/>
      <c r="FJ54" s="227"/>
      <c r="FK54" s="227"/>
      <c r="FL54" s="227"/>
      <c r="FM54" s="227"/>
      <c r="FN54" s="227"/>
      <c r="FO54" s="227"/>
    </row>
    <row r="55" spans="1:171" ht="91.25" customHeight="1" x14ac:dyDescent="0.2">
      <c r="A55" s="227"/>
      <c r="B55" s="227"/>
      <c r="C55" s="301"/>
      <c r="D55" s="227"/>
      <c r="E55" s="227"/>
      <c r="F55" s="281"/>
      <c r="G55" s="227"/>
      <c r="H55" s="227"/>
      <c r="I55" s="227"/>
      <c r="J55" s="227"/>
      <c r="K55" s="227"/>
      <c r="L55" s="227"/>
      <c r="M55" s="227"/>
      <c r="N55" s="227"/>
      <c r="O55" s="227"/>
      <c r="P55" s="227"/>
      <c r="Q55" s="227"/>
      <c r="R55" s="227"/>
      <c r="S55" s="227"/>
      <c r="T55" s="281"/>
      <c r="U55" s="227"/>
      <c r="V55" s="227"/>
      <c r="W55" s="281"/>
      <c r="X55" s="227"/>
      <c r="Y55" s="281"/>
      <c r="Z55" s="281"/>
      <c r="AA55" s="227"/>
      <c r="AB55" s="227"/>
      <c r="AC55" s="227"/>
      <c r="AD55" s="227"/>
      <c r="AE55" s="227"/>
      <c r="AF55" s="227"/>
      <c r="AG55" s="227"/>
      <c r="AH55" s="281"/>
      <c r="AI55" s="227"/>
      <c r="AJ55" s="227"/>
      <c r="AK55" s="227"/>
      <c r="AL55" s="227"/>
      <c r="AM55" s="227"/>
      <c r="AN55" s="227"/>
      <c r="AO55" s="227"/>
      <c r="AP55" s="227"/>
      <c r="AQ55" s="227"/>
      <c r="AR55" s="227"/>
      <c r="AS55" s="227"/>
      <c r="AT55" s="227" t="s">
        <v>2232</v>
      </c>
      <c r="AU55" s="227"/>
      <c r="AV55" s="227"/>
      <c r="AW55" s="227"/>
      <c r="AX55" s="281"/>
      <c r="AY55" s="281"/>
      <c r="AZ55" s="281"/>
      <c r="BA55" s="281"/>
      <c r="BB55" s="227"/>
      <c r="BC55" s="281"/>
      <c r="BD55" s="281"/>
      <c r="BE55" s="281"/>
      <c r="BF55" s="281"/>
      <c r="BG55" s="281"/>
      <c r="BH55" s="281"/>
      <c r="BI55" s="281"/>
      <c r="BJ55" s="281"/>
      <c r="BK55" s="281"/>
      <c r="BL55" s="281"/>
      <c r="BM55" s="227"/>
      <c r="BN55" s="281"/>
      <c r="BO55" s="281"/>
      <c r="BP55" s="227"/>
      <c r="BQ55" s="227"/>
      <c r="BR55" s="227"/>
      <c r="BS55" s="227"/>
      <c r="BT55" s="283"/>
      <c r="BU55" s="227"/>
      <c r="BV55" s="281"/>
      <c r="BW55" s="227"/>
      <c r="BX55" s="227"/>
      <c r="BY55" s="281"/>
      <c r="BZ55" s="281"/>
      <c r="CA55" s="281"/>
      <c r="CB55" s="281"/>
      <c r="CC55" s="227"/>
      <c r="CD55" s="227"/>
      <c r="CE55" s="281"/>
      <c r="CF55" s="281"/>
      <c r="CG55" s="281"/>
      <c r="CH55" s="281"/>
      <c r="CI55" s="227"/>
      <c r="CJ55" s="227"/>
      <c r="CK55" s="227"/>
      <c r="CL55" s="227"/>
      <c r="CM55" s="227"/>
      <c r="CN55" s="227"/>
      <c r="CO55" s="227"/>
      <c r="CP55" s="281"/>
      <c r="CQ55" s="227"/>
      <c r="CR55" s="227"/>
      <c r="CS55" s="227"/>
      <c r="CT55" s="281"/>
      <c r="CU55" s="227"/>
      <c r="CV55" s="227"/>
      <c r="CW55" s="281"/>
      <c r="CX55" s="227"/>
      <c r="CY55" s="227"/>
      <c r="CZ55" s="227"/>
      <c r="DA55" s="281"/>
      <c r="DB55" s="281"/>
      <c r="DC55" s="281"/>
      <c r="DD55" s="227"/>
      <c r="DE55" s="227"/>
      <c r="DF55" s="281"/>
      <c r="DG55" s="227"/>
      <c r="DH55" s="227"/>
      <c r="DI55" s="227"/>
      <c r="DJ55" s="281"/>
      <c r="DK55" s="227"/>
      <c r="DL55" s="227"/>
      <c r="DM55" s="227"/>
      <c r="DN55" s="227"/>
      <c r="DO55" s="227"/>
      <c r="DP55" s="227"/>
      <c r="DQ55" s="227"/>
      <c r="DR55" s="227"/>
      <c r="DS55" s="281"/>
      <c r="DT55" s="227"/>
      <c r="DU55" s="227"/>
      <c r="DV55" s="371"/>
      <c r="DW55" s="371"/>
      <c r="DX55" s="193"/>
      <c r="DY55" s="193"/>
      <c r="DZ55" s="193"/>
      <c r="EA55" s="193"/>
      <c r="EB55" s="193"/>
      <c r="EC55" s="193"/>
      <c r="ED55" s="193"/>
      <c r="EE55" s="193"/>
      <c r="EF55" s="193"/>
      <c r="EG55" s="193"/>
      <c r="EH55" s="193"/>
      <c r="EI55" s="193"/>
      <c r="EJ55" s="193"/>
      <c r="EK55" s="193"/>
      <c r="EL55" s="193"/>
      <c r="EM55" s="198"/>
      <c r="EN55" s="198"/>
      <c r="EO55" s="198"/>
      <c r="EP55" s="227"/>
      <c r="EU55" s="380"/>
      <c r="EV55" s="227"/>
      <c r="EW55" s="227"/>
      <c r="EX55" s="227"/>
      <c r="EY55" s="281"/>
      <c r="EZ55" s="227"/>
      <c r="FA55" s="227"/>
      <c r="FB55" s="227"/>
      <c r="FC55" s="281"/>
      <c r="FD55" s="227"/>
      <c r="FE55" s="227"/>
      <c r="FF55" s="227"/>
      <c r="FG55" s="227"/>
      <c r="FH55" s="227"/>
      <c r="FI55" s="227"/>
      <c r="FJ55" s="227"/>
      <c r="FK55" s="227"/>
      <c r="FL55" s="227"/>
      <c r="FM55" s="227"/>
      <c r="FN55" s="227"/>
      <c r="FO55" s="227"/>
    </row>
    <row r="56" spans="1:171" ht="81" customHeight="1" x14ac:dyDescent="0.2">
      <c r="A56" s="227"/>
      <c r="B56" s="227"/>
      <c r="C56" s="301"/>
      <c r="D56" s="227"/>
      <c r="E56" s="227"/>
      <c r="F56" s="281"/>
      <c r="G56" s="227"/>
      <c r="H56" s="227"/>
      <c r="I56" s="227"/>
      <c r="J56" s="227"/>
      <c r="K56" s="227"/>
      <c r="L56" s="227"/>
      <c r="M56" s="227"/>
      <c r="N56" s="227"/>
      <c r="O56" s="227"/>
      <c r="P56" s="227"/>
      <c r="Q56" s="227"/>
      <c r="R56" s="227"/>
      <c r="S56" s="227"/>
      <c r="T56" s="281"/>
      <c r="U56" s="227"/>
      <c r="V56" s="227"/>
      <c r="W56" s="281"/>
      <c r="X56" s="227"/>
      <c r="Y56" s="281"/>
      <c r="Z56" s="281"/>
      <c r="AA56" s="227"/>
      <c r="AB56" s="227"/>
      <c r="AC56" s="227"/>
      <c r="AD56" s="227"/>
      <c r="AE56" s="227"/>
      <c r="AF56" s="227"/>
      <c r="AG56" s="227"/>
      <c r="AH56" s="281"/>
      <c r="AI56" s="227"/>
      <c r="AJ56" s="227"/>
      <c r="AK56" s="227"/>
      <c r="AL56" s="227"/>
      <c r="AM56" s="227"/>
      <c r="AN56" s="227"/>
      <c r="AO56" s="227"/>
      <c r="AP56" s="227"/>
      <c r="AQ56" s="227"/>
      <c r="AR56" s="227"/>
      <c r="AS56" s="227"/>
      <c r="AT56" s="227" t="s">
        <v>2232</v>
      </c>
      <c r="AU56" s="227"/>
      <c r="AV56" s="227"/>
      <c r="AW56" s="227"/>
      <c r="AX56" s="281"/>
      <c r="AY56" s="281"/>
      <c r="AZ56" s="281"/>
      <c r="BA56" s="281"/>
      <c r="BB56" s="227"/>
      <c r="BC56" s="281"/>
      <c r="BD56" s="281"/>
      <c r="BE56" s="281"/>
      <c r="BF56" s="281"/>
      <c r="BG56" s="281"/>
      <c r="BH56" s="281"/>
      <c r="BI56" s="281"/>
      <c r="BJ56" s="281"/>
      <c r="BK56" s="281"/>
      <c r="BL56" s="281"/>
      <c r="BM56" s="227"/>
      <c r="BN56" s="281"/>
      <c r="BO56" s="281"/>
      <c r="BP56" s="227"/>
      <c r="BQ56" s="227"/>
      <c r="BR56" s="227"/>
      <c r="BS56" s="227"/>
      <c r="BT56" s="283"/>
      <c r="BU56" s="227"/>
      <c r="BV56" s="281"/>
      <c r="BW56" s="227"/>
      <c r="BX56" s="227"/>
      <c r="BY56" s="281"/>
      <c r="BZ56" s="281"/>
      <c r="CA56" s="281"/>
      <c r="CB56" s="281"/>
      <c r="CC56" s="227"/>
      <c r="CD56" s="227"/>
      <c r="CE56" s="281"/>
      <c r="CF56" s="281"/>
      <c r="CG56" s="281"/>
      <c r="CH56" s="281"/>
      <c r="CI56" s="227"/>
      <c r="CJ56" s="227"/>
      <c r="CK56" s="227"/>
      <c r="CL56" s="227"/>
      <c r="CM56" s="227"/>
      <c r="CN56" s="227"/>
      <c r="CO56" s="227"/>
      <c r="CP56" s="281"/>
      <c r="CQ56" s="227"/>
      <c r="CR56" s="227"/>
      <c r="CS56" s="227"/>
      <c r="CT56" s="281"/>
      <c r="CU56" s="227"/>
      <c r="CV56" s="227"/>
      <c r="CW56" s="281"/>
      <c r="CX56" s="227"/>
      <c r="CY56" s="227"/>
      <c r="CZ56" s="227"/>
      <c r="DA56" s="281"/>
      <c r="DB56" s="281"/>
      <c r="DC56" s="281"/>
      <c r="DD56" s="227"/>
      <c r="DE56" s="227"/>
      <c r="DF56" s="281"/>
      <c r="DG56" s="227"/>
      <c r="DH56" s="227"/>
      <c r="DI56" s="227"/>
      <c r="DJ56" s="281"/>
      <c r="DK56" s="227"/>
      <c r="DL56" s="227"/>
      <c r="DM56" s="227"/>
      <c r="DN56" s="227"/>
      <c r="DO56" s="227"/>
      <c r="DP56" s="227"/>
      <c r="DQ56" s="227"/>
      <c r="DR56" s="227"/>
      <c r="DS56" s="281"/>
      <c r="DT56" s="227"/>
      <c r="DU56" s="227"/>
      <c r="DV56" s="371"/>
      <c r="DW56" s="371"/>
      <c r="DX56" s="193"/>
      <c r="DY56" s="193"/>
      <c r="DZ56" s="193"/>
      <c r="EA56" s="193"/>
      <c r="EB56" s="193"/>
      <c r="EC56" s="193"/>
      <c r="ED56" s="193"/>
      <c r="EE56" s="193"/>
      <c r="EF56" s="193"/>
      <c r="EG56" s="193"/>
      <c r="EH56" s="193"/>
      <c r="EI56" s="193"/>
      <c r="EJ56" s="193"/>
      <c r="EK56" s="193"/>
      <c r="EL56" s="193"/>
      <c r="EM56" s="198"/>
      <c r="EN56" s="198"/>
      <c r="EO56" s="198"/>
      <c r="EP56" s="227"/>
      <c r="EU56" s="380"/>
      <c r="EV56" s="227"/>
      <c r="EW56" s="227"/>
      <c r="EX56" s="227"/>
      <c r="EY56" s="281"/>
      <c r="EZ56" s="227"/>
      <c r="FA56" s="227"/>
      <c r="FB56" s="227"/>
      <c r="FC56" s="281"/>
      <c r="FD56" s="227"/>
      <c r="FE56" s="227"/>
      <c r="FF56" s="227"/>
      <c r="FG56" s="227"/>
      <c r="FH56" s="227"/>
      <c r="FI56" s="227"/>
      <c r="FJ56" s="227"/>
      <c r="FK56" s="227"/>
      <c r="FL56" s="227"/>
      <c r="FM56" s="227"/>
      <c r="FN56" s="227"/>
      <c r="FO56" s="227"/>
    </row>
    <row r="57" spans="1:171" ht="99.5" customHeight="1" x14ac:dyDescent="0.2">
      <c r="A57" s="227"/>
      <c r="B57" s="227"/>
      <c r="C57" s="227"/>
      <c r="D57" s="227"/>
      <c r="E57" s="227"/>
      <c r="F57" s="281"/>
      <c r="G57" s="227"/>
      <c r="H57" s="227"/>
      <c r="I57" s="227"/>
      <c r="J57" s="227"/>
      <c r="K57" s="227"/>
      <c r="L57" s="227"/>
      <c r="M57" s="227"/>
      <c r="N57" s="227"/>
      <c r="O57" s="227"/>
      <c r="P57" s="227"/>
      <c r="Q57" s="227"/>
      <c r="R57" s="227"/>
      <c r="S57" s="227"/>
      <c r="T57" s="281"/>
      <c r="U57" s="227"/>
      <c r="V57" s="227"/>
      <c r="W57" s="227"/>
      <c r="X57" s="227"/>
      <c r="Y57" s="227"/>
      <c r="Z57" s="227"/>
      <c r="AA57" s="227"/>
      <c r="AB57" s="227"/>
      <c r="AC57" s="281"/>
      <c r="AD57" s="227"/>
      <c r="AE57" s="227"/>
      <c r="AF57" s="227"/>
      <c r="AG57" s="227"/>
      <c r="AH57" s="227"/>
      <c r="AI57" s="227"/>
      <c r="AJ57" s="281"/>
      <c r="AK57" s="227"/>
      <c r="AL57" s="227"/>
      <c r="AM57" s="227"/>
      <c r="AN57" s="227"/>
      <c r="AO57" s="227"/>
      <c r="AP57" s="227"/>
      <c r="AQ57" s="227"/>
      <c r="AR57" s="227"/>
      <c r="AS57" s="227"/>
      <c r="AT57" s="227" t="s">
        <v>2232</v>
      </c>
      <c r="AU57" s="227"/>
      <c r="AV57" s="227"/>
      <c r="AW57" s="227"/>
      <c r="AX57" s="281"/>
      <c r="AY57" s="281"/>
      <c r="AZ57" s="281"/>
      <c r="BA57" s="281"/>
      <c r="BB57" s="227"/>
      <c r="BC57" s="281"/>
      <c r="BD57" s="281"/>
      <c r="BE57" s="281"/>
      <c r="BF57" s="281"/>
      <c r="BG57" s="281"/>
      <c r="BH57" s="281"/>
      <c r="BI57" s="281"/>
      <c r="BJ57" s="281"/>
      <c r="BK57" s="281"/>
      <c r="BL57" s="281"/>
      <c r="BM57" s="227"/>
      <c r="BN57" s="281"/>
      <c r="BO57" s="281"/>
      <c r="BP57" s="227"/>
      <c r="BQ57" s="227"/>
      <c r="BR57" s="227"/>
      <c r="BS57" s="227"/>
      <c r="BT57" s="227"/>
      <c r="BU57" s="227"/>
      <c r="BV57" s="281"/>
      <c r="BW57" s="227"/>
      <c r="BX57" s="227"/>
      <c r="BY57" s="281"/>
      <c r="BZ57" s="281"/>
      <c r="CA57" s="281"/>
      <c r="CB57" s="281"/>
      <c r="CC57" s="227"/>
      <c r="CD57" s="227"/>
      <c r="CE57" s="281"/>
      <c r="CF57" s="281"/>
      <c r="CG57" s="281"/>
      <c r="CH57" s="281"/>
      <c r="CI57" s="227"/>
      <c r="CJ57" s="227"/>
      <c r="CK57" s="227"/>
      <c r="CL57" s="227"/>
      <c r="CM57" s="227"/>
      <c r="CN57" s="227"/>
      <c r="CO57" s="281"/>
      <c r="CP57" s="281"/>
      <c r="CQ57" s="281"/>
      <c r="CR57" s="281"/>
      <c r="CS57" s="227"/>
      <c r="CT57" s="281"/>
      <c r="CU57" s="227"/>
      <c r="CV57" s="281"/>
      <c r="CW57" s="281"/>
      <c r="CX57" s="227"/>
      <c r="CY57" s="227"/>
      <c r="CZ57" s="227"/>
      <c r="DA57" s="281"/>
      <c r="DB57" s="281"/>
      <c r="DC57" s="281"/>
      <c r="DD57" s="227"/>
      <c r="DE57" s="227"/>
      <c r="DF57" s="281"/>
      <c r="DG57" s="227"/>
      <c r="DH57" s="227"/>
      <c r="DI57" s="227"/>
      <c r="DJ57" s="281"/>
      <c r="DK57" s="227"/>
      <c r="DL57" s="304"/>
      <c r="DM57" s="227"/>
      <c r="DN57" s="281"/>
      <c r="DO57" s="227"/>
      <c r="DP57" s="227"/>
      <c r="DQ57" s="227"/>
      <c r="DR57" s="227"/>
      <c r="DS57" s="281"/>
      <c r="DT57" s="227"/>
      <c r="DU57" s="227"/>
      <c r="DV57" s="371"/>
      <c r="DW57" s="371"/>
      <c r="DX57" s="193"/>
      <c r="DY57" s="193"/>
      <c r="DZ57" s="193"/>
      <c r="EA57" s="193"/>
      <c r="EB57" s="193"/>
      <c r="EC57" s="193"/>
      <c r="ED57" s="193"/>
      <c r="EE57" s="193"/>
      <c r="EF57" s="193"/>
      <c r="EG57" s="193"/>
      <c r="EH57" s="193"/>
      <c r="EI57" s="193"/>
      <c r="EJ57" s="193"/>
      <c r="EK57" s="193"/>
      <c r="EL57" s="193"/>
      <c r="EM57" s="198"/>
      <c r="EN57" s="198"/>
      <c r="EO57" s="198"/>
      <c r="EP57" s="198"/>
      <c r="EU57" s="380"/>
      <c r="EV57" s="281"/>
      <c r="EW57" s="281"/>
      <c r="EX57" s="227"/>
      <c r="EY57" s="227"/>
      <c r="EZ57" s="227"/>
      <c r="FA57" s="227"/>
      <c r="FB57" s="227"/>
      <c r="FC57" s="281"/>
      <c r="FD57" s="227"/>
      <c r="FE57" s="227"/>
      <c r="FF57" s="227"/>
      <c r="FG57" s="227"/>
      <c r="FH57" s="227"/>
      <c r="FI57" s="227"/>
      <c r="FJ57" s="227"/>
      <c r="FK57" s="227"/>
      <c r="FL57" s="227"/>
      <c r="FM57" s="227"/>
      <c r="FN57" s="281"/>
      <c r="FO57" s="227"/>
    </row>
    <row r="58" spans="1:171" ht="81" customHeight="1" x14ac:dyDescent="0.2">
      <c r="A58" s="227"/>
      <c r="B58" s="227"/>
      <c r="C58" s="227"/>
      <c r="D58" s="227"/>
      <c r="E58" s="227"/>
      <c r="F58" s="281"/>
      <c r="G58" s="227"/>
      <c r="H58" s="227"/>
      <c r="I58" s="227"/>
      <c r="J58" s="227"/>
      <c r="K58" s="227"/>
      <c r="L58" s="227"/>
      <c r="M58" s="227"/>
      <c r="N58" s="227"/>
      <c r="O58" s="227"/>
      <c r="P58" s="227"/>
      <c r="Q58" s="227"/>
      <c r="R58" s="227"/>
      <c r="S58" s="227"/>
      <c r="T58" s="281"/>
      <c r="U58" s="227"/>
      <c r="V58" s="227"/>
      <c r="W58" s="227"/>
      <c r="X58" s="227"/>
      <c r="Y58" s="227"/>
      <c r="Z58" s="227"/>
      <c r="AA58" s="227"/>
      <c r="AB58" s="227"/>
      <c r="AC58" s="281"/>
      <c r="AD58" s="227"/>
      <c r="AE58" s="227"/>
      <c r="AF58" s="227"/>
      <c r="AG58" s="227"/>
      <c r="AH58" s="227"/>
      <c r="AI58" s="227"/>
      <c r="AJ58" s="281"/>
      <c r="AK58" s="227"/>
      <c r="AL58" s="227"/>
      <c r="AM58" s="227"/>
      <c r="AN58" s="227"/>
      <c r="AO58" s="227"/>
      <c r="AP58" s="227"/>
      <c r="AQ58" s="227"/>
      <c r="AR58" s="227"/>
      <c r="AS58" s="227"/>
      <c r="AT58" s="227" t="s">
        <v>2232</v>
      </c>
      <c r="AU58" s="227"/>
      <c r="AV58" s="227"/>
      <c r="AW58" s="227"/>
      <c r="AX58" s="281"/>
      <c r="AY58" s="281"/>
      <c r="AZ58" s="281"/>
      <c r="BA58" s="281"/>
      <c r="BB58" s="227"/>
      <c r="BC58" s="281"/>
      <c r="BD58" s="281"/>
      <c r="BE58" s="281"/>
      <c r="BF58" s="281"/>
      <c r="BG58" s="281"/>
      <c r="BH58" s="281"/>
      <c r="BI58" s="281"/>
      <c r="BJ58" s="281"/>
      <c r="BK58" s="281"/>
      <c r="BL58" s="281"/>
      <c r="BM58" s="227"/>
      <c r="BN58" s="281"/>
      <c r="BO58" s="281"/>
      <c r="BP58" s="227"/>
      <c r="BQ58" s="227"/>
      <c r="BR58" s="227"/>
      <c r="BS58" s="227"/>
      <c r="BT58" s="227"/>
      <c r="BU58" s="227"/>
      <c r="BV58" s="281"/>
      <c r="BW58" s="227"/>
      <c r="BX58" s="227"/>
      <c r="BY58" s="281"/>
      <c r="BZ58" s="281"/>
      <c r="CA58" s="281"/>
      <c r="CB58" s="281"/>
      <c r="CC58" s="227"/>
      <c r="CD58" s="227"/>
      <c r="CE58" s="281"/>
      <c r="CF58" s="281"/>
      <c r="CG58" s="281"/>
      <c r="CH58" s="281"/>
      <c r="CI58" s="227"/>
      <c r="CJ58" s="227"/>
      <c r="CK58" s="227"/>
      <c r="CL58" s="227"/>
      <c r="CM58" s="227"/>
      <c r="CN58" s="227"/>
      <c r="CO58" s="281"/>
      <c r="CP58" s="281"/>
      <c r="CQ58" s="281"/>
      <c r="CR58" s="281"/>
      <c r="CS58" s="227"/>
      <c r="CT58" s="281"/>
      <c r="CU58" s="227"/>
      <c r="CV58" s="281"/>
      <c r="CW58" s="281"/>
      <c r="CX58" s="227"/>
      <c r="CY58" s="227"/>
      <c r="CZ58" s="227"/>
      <c r="DA58" s="281"/>
      <c r="DB58" s="281"/>
      <c r="DC58" s="281"/>
      <c r="DD58" s="227"/>
      <c r="DE58" s="227"/>
      <c r="DF58" s="281"/>
      <c r="DG58" s="227"/>
      <c r="DH58" s="227"/>
      <c r="DI58" s="227"/>
      <c r="DJ58" s="281"/>
      <c r="DK58" s="227"/>
      <c r="DL58" s="304"/>
      <c r="DM58" s="227"/>
      <c r="DN58" s="281"/>
      <c r="DO58" s="227"/>
      <c r="DP58" s="227"/>
      <c r="DQ58" s="227"/>
      <c r="DR58" s="227"/>
      <c r="DS58" s="281"/>
      <c r="DT58" s="227"/>
      <c r="DU58" s="227"/>
      <c r="DV58" s="371"/>
      <c r="DW58" s="371"/>
      <c r="DX58" s="193"/>
      <c r="DY58" s="193"/>
      <c r="DZ58" s="193"/>
      <c r="EA58" s="193"/>
      <c r="EB58" s="193"/>
      <c r="EC58" s="193"/>
      <c r="ED58" s="193"/>
      <c r="EE58" s="193"/>
      <c r="EF58" s="193"/>
      <c r="EG58" s="193"/>
      <c r="EH58" s="193"/>
      <c r="EI58" s="193"/>
      <c r="EJ58" s="193"/>
      <c r="EK58" s="193"/>
      <c r="EL58" s="193"/>
      <c r="EM58" s="198"/>
      <c r="EN58" s="198"/>
      <c r="EO58" s="198"/>
      <c r="EP58" s="198"/>
      <c r="EU58" s="380"/>
      <c r="EV58" s="281"/>
      <c r="EW58" s="281"/>
      <c r="EX58" s="227"/>
      <c r="EY58" s="227"/>
      <c r="EZ58" s="227"/>
      <c r="FA58" s="227"/>
      <c r="FB58" s="227"/>
      <c r="FC58" s="281"/>
      <c r="FD58" s="227"/>
      <c r="FE58" s="227"/>
      <c r="FF58" s="227"/>
      <c r="FG58" s="227"/>
      <c r="FH58" s="227"/>
      <c r="FI58" s="227"/>
      <c r="FJ58" s="227"/>
      <c r="FK58" s="227"/>
      <c r="FL58" s="227"/>
      <c r="FM58" s="227"/>
      <c r="FN58" s="281"/>
      <c r="FO58" s="227"/>
    </row>
    <row r="59" spans="1:171" ht="81" customHeight="1" x14ac:dyDescent="0.2">
      <c r="A59" s="227"/>
      <c r="B59" s="227"/>
      <c r="C59" s="227"/>
      <c r="D59" s="227"/>
      <c r="E59" s="227"/>
      <c r="F59" s="281"/>
      <c r="G59" s="227"/>
      <c r="H59" s="227"/>
      <c r="I59" s="227"/>
      <c r="J59" s="227"/>
      <c r="K59" s="227"/>
      <c r="L59" s="227"/>
      <c r="M59" s="227"/>
      <c r="N59" s="227"/>
      <c r="O59" s="227"/>
      <c r="P59" s="227"/>
      <c r="Q59" s="227"/>
      <c r="R59" s="227"/>
      <c r="S59" s="227"/>
      <c r="T59" s="281"/>
      <c r="U59" s="227"/>
      <c r="V59" s="227"/>
      <c r="W59" s="227"/>
      <c r="X59" s="227"/>
      <c r="Y59" s="227"/>
      <c r="Z59" s="227"/>
      <c r="AA59" s="227"/>
      <c r="AB59" s="227"/>
      <c r="AC59" s="281"/>
      <c r="AD59" s="227"/>
      <c r="AE59" s="227"/>
      <c r="AF59" s="227"/>
      <c r="AG59" s="227"/>
      <c r="AH59" s="227"/>
      <c r="AI59" s="227"/>
      <c r="AJ59" s="281"/>
      <c r="AK59" s="227"/>
      <c r="AL59" s="227"/>
      <c r="AM59" s="227"/>
      <c r="AN59" s="227"/>
      <c r="AO59" s="227"/>
      <c r="AP59" s="227"/>
      <c r="AQ59" s="227"/>
      <c r="AR59" s="227"/>
      <c r="AS59" s="227"/>
      <c r="AT59" s="227" t="s">
        <v>2232</v>
      </c>
      <c r="AU59" s="227"/>
      <c r="AV59" s="227"/>
      <c r="AW59" s="227"/>
      <c r="AX59" s="281"/>
      <c r="AY59" s="281"/>
      <c r="AZ59" s="281"/>
      <c r="BA59" s="281"/>
      <c r="BB59" s="227"/>
      <c r="BC59" s="281"/>
      <c r="BD59" s="281"/>
      <c r="BE59" s="281"/>
      <c r="BF59" s="281"/>
      <c r="BG59" s="281"/>
      <c r="BH59" s="281"/>
      <c r="BI59" s="281"/>
      <c r="BJ59" s="281"/>
      <c r="BK59" s="281"/>
      <c r="BL59" s="281"/>
      <c r="BM59" s="227"/>
      <c r="BN59" s="281"/>
      <c r="BO59" s="281"/>
      <c r="BP59" s="227"/>
      <c r="BQ59" s="227"/>
      <c r="BR59" s="227"/>
      <c r="BS59" s="227"/>
      <c r="BT59" s="227"/>
      <c r="BU59" s="227"/>
      <c r="BV59" s="281"/>
      <c r="BW59" s="227"/>
      <c r="BX59" s="227"/>
      <c r="BY59" s="281"/>
      <c r="BZ59" s="281"/>
      <c r="CA59" s="281"/>
      <c r="CB59" s="281"/>
      <c r="CC59" s="227"/>
      <c r="CD59" s="227"/>
      <c r="CE59" s="281"/>
      <c r="CF59" s="281"/>
      <c r="CG59" s="281"/>
      <c r="CH59" s="281"/>
      <c r="CI59" s="227"/>
      <c r="CJ59" s="227"/>
      <c r="CK59" s="227"/>
      <c r="CL59" s="227"/>
      <c r="CM59" s="227"/>
      <c r="CN59" s="227"/>
      <c r="CO59" s="281"/>
      <c r="CP59" s="281"/>
      <c r="CQ59" s="281"/>
      <c r="CR59" s="281"/>
      <c r="CS59" s="227"/>
      <c r="CT59" s="281"/>
      <c r="CU59" s="227"/>
      <c r="CV59" s="281"/>
      <c r="CW59" s="281"/>
      <c r="CX59" s="227"/>
      <c r="CY59" s="227"/>
      <c r="CZ59" s="227"/>
      <c r="DA59" s="281"/>
      <c r="DB59" s="281"/>
      <c r="DC59" s="281"/>
      <c r="DD59" s="227"/>
      <c r="DE59" s="227"/>
      <c r="DF59" s="281"/>
      <c r="DG59" s="227"/>
      <c r="DH59" s="227"/>
      <c r="DI59" s="227"/>
      <c r="DJ59" s="281"/>
      <c r="DK59" s="227"/>
      <c r="DL59" s="304"/>
      <c r="DM59" s="227"/>
      <c r="DN59" s="281"/>
      <c r="DO59" s="227"/>
      <c r="DP59" s="227"/>
      <c r="DQ59" s="227"/>
      <c r="DR59" s="227"/>
      <c r="DS59" s="281"/>
      <c r="DT59" s="227"/>
      <c r="DU59" s="227"/>
      <c r="DV59" s="371"/>
      <c r="DW59" s="371"/>
      <c r="DX59" s="193"/>
      <c r="DY59" s="193"/>
      <c r="DZ59" s="193"/>
      <c r="EA59" s="193"/>
      <c r="EB59" s="193"/>
      <c r="EC59" s="193"/>
      <c r="ED59" s="193"/>
      <c r="EE59" s="193"/>
      <c r="EF59" s="193"/>
      <c r="EG59" s="193"/>
      <c r="EH59" s="193"/>
      <c r="EI59" s="193"/>
      <c r="EJ59" s="193"/>
      <c r="EK59" s="193"/>
      <c r="EL59" s="193"/>
      <c r="EM59" s="198"/>
      <c r="EN59" s="198"/>
      <c r="EO59" s="198"/>
      <c r="EP59" s="198"/>
      <c r="EU59" s="380"/>
      <c r="EV59" s="281"/>
      <c r="EW59" s="281"/>
      <c r="EX59" s="227"/>
      <c r="EY59" s="227"/>
      <c r="EZ59" s="227"/>
      <c r="FA59" s="227"/>
      <c r="FB59" s="227"/>
      <c r="FC59" s="281"/>
      <c r="FD59" s="227"/>
      <c r="FE59" s="227"/>
      <c r="FF59" s="227"/>
      <c r="FG59" s="227"/>
      <c r="FH59" s="227"/>
      <c r="FI59" s="227"/>
      <c r="FJ59" s="227"/>
      <c r="FK59" s="227"/>
      <c r="FL59" s="227"/>
      <c r="FM59" s="227"/>
      <c r="FN59" s="281"/>
      <c r="FO59" s="227"/>
    </row>
    <row r="60" spans="1:171" ht="91.25" customHeight="1" x14ac:dyDescent="0.2">
      <c r="A60" s="227"/>
      <c r="B60" s="227"/>
      <c r="C60" s="227"/>
      <c r="D60" s="227"/>
      <c r="E60" s="227"/>
      <c r="F60" s="281"/>
      <c r="G60" s="227"/>
      <c r="H60" s="227"/>
      <c r="I60" s="227"/>
      <c r="J60" s="227"/>
      <c r="K60" s="227"/>
      <c r="L60" s="227"/>
      <c r="M60" s="227"/>
      <c r="N60" s="227"/>
      <c r="O60" s="227"/>
      <c r="P60" s="227"/>
      <c r="Q60" s="227"/>
      <c r="R60" s="227"/>
      <c r="S60" s="227"/>
      <c r="T60" s="227"/>
      <c r="U60" s="227"/>
      <c r="V60" s="227"/>
      <c r="W60" s="227"/>
      <c r="X60" s="227"/>
      <c r="Y60" s="227"/>
      <c r="Z60" s="281"/>
      <c r="AA60" s="227"/>
      <c r="AB60" s="227"/>
      <c r="AC60" s="227"/>
      <c r="AD60" s="227"/>
      <c r="AE60" s="227"/>
      <c r="AF60" s="227"/>
      <c r="AG60" s="227"/>
      <c r="AH60" s="281"/>
      <c r="AI60" s="227"/>
      <c r="AJ60" s="227"/>
      <c r="AK60" s="227"/>
      <c r="AL60" s="227"/>
      <c r="AM60" s="227"/>
      <c r="AN60" s="227"/>
      <c r="AO60" s="227"/>
      <c r="AP60" s="227"/>
      <c r="AQ60" s="227"/>
      <c r="AR60" s="227"/>
      <c r="AS60" s="227"/>
      <c r="AT60" s="227" t="s">
        <v>2232</v>
      </c>
      <c r="AU60" s="227"/>
      <c r="AV60" s="227"/>
      <c r="AW60" s="227"/>
      <c r="AX60" s="281"/>
      <c r="AY60" s="281"/>
      <c r="AZ60" s="281"/>
      <c r="BA60" s="281"/>
      <c r="BB60" s="227"/>
      <c r="BC60" s="281"/>
      <c r="BD60" s="281"/>
      <c r="BE60" s="281"/>
      <c r="BF60" s="281"/>
      <c r="BG60" s="281"/>
      <c r="BH60" s="281"/>
      <c r="BI60" s="281"/>
      <c r="BJ60" s="281"/>
      <c r="BK60" s="281"/>
      <c r="BL60" s="281"/>
      <c r="BM60" s="227"/>
      <c r="BN60" s="281"/>
      <c r="BO60" s="281"/>
      <c r="BP60" s="227"/>
      <c r="BQ60" s="281"/>
      <c r="BR60" s="227"/>
      <c r="BS60" s="227"/>
      <c r="BT60" s="227"/>
      <c r="BU60" s="227"/>
      <c r="BV60" s="281"/>
      <c r="BW60" s="227"/>
      <c r="BX60" s="227"/>
      <c r="BY60" s="281"/>
      <c r="BZ60" s="281"/>
      <c r="CA60" s="281"/>
      <c r="CB60" s="281"/>
      <c r="CC60" s="227"/>
      <c r="CD60" s="227"/>
      <c r="CE60" s="281"/>
      <c r="CF60" s="281"/>
      <c r="CG60" s="281"/>
      <c r="CH60" s="281"/>
      <c r="CI60" s="227"/>
      <c r="CJ60" s="227"/>
      <c r="CK60" s="227"/>
      <c r="CL60" s="227"/>
      <c r="CM60" s="227"/>
      <c r="CN60" s="227"/>
      <c r="CO60" s="281"/>
      <c r="CP60" s="227"/>
      <c r="CQ60" s="281"/>
      <c r="CR60" s="227"/>
      <c r="CS60" s="227"/>
      <c r="CT60" s="227"/>
      <c r="CU60" s="227"/>
      <c r="CV60" s="227"/>
      <c r="CW60" s="227"/>
      <c r="CX60" s="227"/>
      <c r="CY60" s="227"/>
      <c r="CZ60" s="227"/>
      <c r="DA60" s="281"/>
      <c r="DB60" s="281"/>
      <c r="DC60" s="227"/>
      <c r="DD60" s="227"/>
      <c r="DE60" s="227"/>
      <c r="DF60" s="281"/>
      <c r="DG60" s="227"/>
      <c r="DH60" s="227"/>
      <c r="DI60" s="227"/>
      <c r="DJ60" s="281"/>
      <c r="DK60" s="227"/>
      <c r="DL60" s="304"/>
      <c r="DM60" s="227"/>
      <c r="DN60" s="227"/>
      <c r="DO60" s="227"/>
      <c r="DP60" s="227"/>
      <c r="DQ60" s="227"/>
      <c r="DR60" s="227"/>
      <c r="DS60" s="281"/>
      <c r="DT60" s="227"/>
      <c r="DU60" s="227"/>
      <c r="DV60" s="371"/>
      <c r="DW60" s="371"/>
      <c r="DX60" s="193"/>
      <c r="DY60" s="193"/>
      <c r="DZ60" s="193"/>
      <c r="EA60" s="193"/>
      <c r="EB60" s="193"/>
      <c r="EC60" s="193"/>
      <c r="ED60" s="193"/>
      <c r="EE60" s="193"/>
      <c r="EF60" s="193"/>
      <c r="EG60" s="193"/>
      <c r="EH60" s="193"/>
      <c r="EI60" s="193"/>
      <c r="EJ60" s="193"/>
      <c r="EK60" s="193"/>
      <c r="EL60" s="193"/>
      <c r="EM60" s="198"/>
      <c r="EN60" s="198"/>
      <c r="EO60" s="198"/>
      <c r="EP60" s="227"/>
      <c r="EU60" s="380"/>
      <c r="EV60" s="227"/>
      <c r="EW60" s="227"/>
      <c r="EX60" s="227"/>
      <c r="EY60" s="227"/>
      <c r="EZ60" s="227"/>
      <c r="FA60" s="227"/>
      <c r="FB60" s="227"/>
      <c r="FC60" s="281"/>
      <c r="FD60" s="227"/>
      <c r="FE60" s="227"/>
      <c r="FF60" s="227"/>
      <c r="FG60" s="227"/>
      <c r="FH60" s="227"/>
      <c r="FI60" s="227"/>
      <c r="FJ60" s="227"/>
      <c r="FK60" s="227"/>
      <c r="FL60" s="227"/>
      <c r="FM60" s="227"/>
      <c r="FN60" s="227"/>
      <c r="FO60" s="227"/>
    </row>
    <row r="61" spans="1:171" ht="91.25" customHeight="1" x14ac:dyDescent="0.2">
      <c r="A61" s="227"/>
      <c r="B61" s="227"/>
      <c r="C61" s="227"/>
      <c r="D61" s="227"/>
      <c r="E61" s="227"/>
      <c r="F61" s="281"/>
      <c r="G61" s="227"/>
      <c r="H61" s="227"/>
      <c r="I61" s="227"/>
      <c r="J61" s="227"/>
      <c r="K61" s="227"/>
      <c r="L61" s="227"/>
      <c r="M61" s="227"/>
      <c r="N61" s="227"/>
      <c r="O61" s="227"/>
      <c r="P61" s="227"/>
      <c r="Q61" s="227"/>
      <c r="R61" s="227"/>
      <c r="S61" s="227"/>
      <c r="T61" s="227"/>
      <c r="U61" s="227"/>
      <c r="V61" s="227"/>
      <c r="W61" s="227"/>
      <c r="X61" s="227"/>
      <c r="Y61" s="227"/>
      <c r="Z61" s="281"/>
      <c r="AA61" s="227"/>
      <c r="AB61" s="227"/>
      <c r="AC61" s="227"/>
      <c r="AD61" s="227"/>
      <c r="AE61" s="227"/>
      <c r="AF61" s="227"/>
      <c r="AG61" s="227"/>
      <c r="AH61" s="281"/>
      <c r="AI61" s="227"/>
      <c r="AJ61" s="227"/>
      <c r="AK61" s="227"/>
      <c r="AL61" s="227"/>
      <c r="AM61" s="227"/>
      <c r="AN61" s="227"/>
      <c r="AO61" s="227"/>
      <c r="AP61" s="227"/>
      <c r="AQ61" s="227"/>
      <c r="AR61" s="227"/>
      <c r="AS61" s="227"/>
      <c r="AT61" s="227" t="s">
        <v>2232</v>
      </c>
      <c r="AU61" s="227"/>
      <c r="AV61" s="227"/>
      <c r="AW61" s="227"/>
      <c r="AX61" s="281"/>
      <c r="AY61" s="281"/>
      <c r="AZ61" s="281"/>
      <c r="BA61" s="281"/>
      <c r="BB61" s="227"/>
      <c r="BC61" s="281"/>
      <c r="BD61" s="281"/>
      <c r="BE61" s="281"/>
      <c r="BF61" s="281"/>
      <c r="BG61" s="281"/>
      <c r="BH61" s="281"/>
      <c r="BI61" s="281"/>
      <c r="BJ61" s="281"/>
      <c r="BK61" s="281"/>
      <c r="BL61" s="281"/>
      <c r="BM61" s="227"/>
      <c r="BN61" s="281"/>
      <c r="BO61" s="281"/>
      <c r="BP61" s="227"/>
      <c r="BQ61" s="281"/>
      <c r="BR61" s="227"/>
      <c r="BS61" s="227"/>
      <c r="BT61" s="227"/>
      <c r="BU61" s="227"/>
      <c r="BV61" s="281"/>
      <c r="BW61" s="227"/>
      <c r="BX61" s="227"/>
      <c r="BY61" s="281"/>
      <c r="BZ61" s="281"/>
      <c r="CA61" s="281"/>
      <c r="CB61" s="281"/>
      <c r="CC61" s="227"/>
      <c r="CD61" s="227"/>
      <c r="CE61" s="281"/>
      <c r="CF61" s="281"/>
      <c r="CG61" s="281"/>
      <c r="CH61" s="281"/>
      <c r="CI61" s="227"/>
      <c r="CJ61" s="227"/>
      <c r="CK61" s="227"/>
      <c r="CL61" s="227"/>
      <c r="CM61" s="227"/>
      <c r="CN61" s="227"/>
      <c r="CO61" s="281"/>
      <c r="CP61" s="227"/>
      <c r="CQ61" s="281"/>
      <c r="CR61" s="227"/>
      <c r="CS61" s="227"/>
      <c r="CT61" s="227"/>
      <c r="CU61" s="227"/>
      <c r="CV61" s="227"/>
      <c r="CW61" s="227"/>
      <c r="CX61" s="227"/>
      <c r="CY61" s="227"/>
      <c r="CZ61" s="227"/>
      <c r="DA61" s="281"/>
      <c r="DB61" s="281"/>
      <c r="DC61" s="227"/>
      <c r="DD61" s="227"/>
      <c r="DE61" s="227"/>
      <c r="DF61" s="281"/>
      <c r="DG61" s="227"/>
      <c r="DH61" s="227"/>
      <c r="DI61" s="227"/>
      <c r="DJ61" s="281"/>
      <c r="DK61" s="227"/>
      <c r="DL61" s="304"/>
      <c r="DM61" s="227"/>
      <c r="DN61" s="281"/>
      <c r="DO61" s="227"/>
      <c r="DP61" s="227"/>
      <c r="DQ61" s="227"/>
      <c r="DR61" s="227"/>
      <c r="DS61" s="281"/>
      <c r="DT61" s="227"/>
      <c r="DU61" s="227"/>
      <c r="DV61" s="371"/>
      <c r="DW61" s="371"/>
      <c r="DX61" s="193"/>
      <c r="DY61" s="193"/>
      <c r="DZ61" s="193"/>
      <c r="EA61" s="193"/>
      <c r="EB61" s="193"/>
      <c r="EC61" s="193"/>
      <c r="ED61" s="193"/>
      <c r="EE61" s="193"/>
      <c r="EF61" s="193"/>
      <c r="EG61" s="193"/>
      <c r="EH61" s="193"/>
      <c r="EI61" s="193"/>
      <c r="EJ61" s="193"/>
      <c r="EK61" s="193"/>
      <c r="EL61" s="193"/>
      <c r="EM61" s="198"/>
      <c r="EN61" s="198"/>
      <c r="EO61" s="198"/>
      <c r="EP61" s="227"/>
      <c r="EU61" s="380"/>
      <c r="EV61" s="227"/>
      <c r="EW61" s="227"/>
      <c r="EX61" s="227"/>
      <c r="EY61" s="227"/>
      <c r="EZ61" s="227"/>
      <c r="FA61" s="227"/>
      <c r="FB61" s="227"/>
      <c r="FC61" s="281"/>
      <c r="FD61" s="227"/>
      <c r="FE61" s="227"/>
      <c r="FF61" s="227"/>
      <c r="FG61" s="227"/>
      <c r="FH61" s="227"/>
      <c r="FI61" s="227"/>
      <c r="FJ61" s="227"/>
      <c r="FK61" s="227"/>
      <c r="FL61" s="227"/>
      <c r="FM61" s="227"/>
      <c r="FN61" s="227"/>
      <c r="FO61" s="227"/>
    </row>
    <row r="62" spans="1:171" ht="91.25" customHeight="1" x14ac:dyDescent="0.2">
      <c r="A62" s="227"/>
      <c r="B62" s="227"/>
      <c r="C62" s="227"/>
      <c r="D62" s="227"/>
      <c r="E62" s="227"/>
      <c r="F62" s="281"/>
      <c r="G62" s="227"/>
      <c r="H62" s="227"/>
      <c r="I62" s="227"/>
      <c r="J62" s="227"/>
      <c r="K62" s="227"/>
      <c r="L62" s="227"/>
      <c r="M62" s="227"/>
      <c r="N62" s="227"/>
      <c r="O62" s="227"/>
      <c r="P62" s="227"/>
      <c r="Q62" s="227"/>
      <c r="R62" s="227"/>
      <c r="S62" s="227"/>
      <c r="T62" s="227"/>
      <c r="U62" s="227"/>
      <c r="V62" s="227"/>
      <c r="W62" s="227"/>
      <c r="X62" s="227"/>
      <c r="Y62" s="227"/>
      <c r="Z62" s="281"/>
      <c r="AA62" s="227"/>
      <c r="AB62" s="227"/>
      <c r="AC62" s="227"/>
      <c r="AD62" s="227"/>
      <c r="AE62" s="227"/>
      <c r="AF62" s="227"/>
      <c r="AG62" s="227"/>
      <c r="AH62" s="281"/>
      <c r="AI62" s="227"/>
      <c r="AJ62" s="227"/>
      <c r="AK62" s="227"/>
      <c r="AL62" s="227"/>
      <c r="AM62" s="227"/>
      <c r="AN62" s="227"/>
      <c r="AO62" s="227"/>
      <c r="AP62" s="227"/>
      <c r="AQ62" s="227"/>
      <c r="AR62" s="227"/>
      <c r="AS62" s="227"/>
      <c r="AT62" s="227" t="s">
        <v>2232</v>
      </c>
      <c r="AU62" s="227"/>
      <c r="AV62" s="227"/>
      <c r="AW62" s="227"/>
      <c r="AX62" s="281"/>
      <c r="AY62" s="281"/>
      <c r="AZ62" s="281"/>
      <c r="BA62" s="281"/>
      <c r="BB62" s="227"/>
      <c r="BC62" s="281"/>
      <c r="BD62" s="281"/>
      <c r="BE62" s="281"/>
      <c r="BF62" s="281"/>
      <c r="BG62" s="281"/>
      <c r="BH62" s="281"/>
      <c r="BI62" s="281"/>
      <c r="BJ62" s="281"/>
      <c r="BK62" s="281"/>
      <c r="BL62" s="281"/>
      <c r="BM62" s="227"/>
      <c r="BN62" s="281"/>
      <c r="BO62" s="281"/>
      <c r="BP62" s="227"/>
      <c r="BQ62" s="281"/>
      <c r="BR62" s="227"/>
      <c r="BS62" s="227"/>
      <c r="BT62" s="227"/>
      <c r="BU62" s="227"/>
      <c r="BV62" s="281"/>
      <c r="BW62" s="227"/>
      <c r="BX62" s="227"/>
      <c r="BY62" s="281"/>
      <c r="BZ62" s="281"/>
      <c r="CA62" s="281"/>
      <c r="CB62" s="281"/>
      <c r="CC62" s="227"/>
      <c r="CD62" s="227"/>
      <c r="CE62" s="281"/>
      <c r="CF62" s="281"/>
      <c r="CG62" s="281"/>
      <c r="CH62" s="281"/>
      <c r="CI62" s="227"/>
      <c r="CJ62" s="227"/>
      <c r="CK62" s="227"/>
      <c r="CL62" s="227"/>
      <c r="CM62" s="227"/>
      <c r="CN62" s="227"/>
      <c r="CO62" s="281"/>
      <c r="CP62" s="227"/>
      <c r="CQ62" s="281"/>
      <c r="CR62" s="227"/>
      <c r="CS62" s="227"/>
      <c r="CT62" s="227"/>
      <c r="CU62" s="227"/>
      <c r="CV62" s="227"/>
      <c r="CW62" s="227"/>
      <c r="CX62" s="227"/>
      <c r="CY62" s="227"/>
      <c r="CZ62" s="227"/>
      <c r="DA62" s="281"/>
      <c r="DB62" s="281"/>
      <c r="DC62" s="227"/>
      <c r="DD62" s="227"/>
      <c r="DE62" s="227"/>
      <c r="DF62" s="281"/>
      <c r="DG62" s="227"/>
      <c r="DH62" s="227"/>
      <c r="DI62" s="227"/>
      <c r="DJ62" s="281"/>
      <c r="DK62" s="227"/>
      <c r="DL62" s="304"/>
      <c r="DM62" s="227"/>
      <c r="DN62" s="281"/>
      <c r="DO62" s="227"/>
      <c r="DP62" s="227"/>
      <c r="DQ62" s="227"/>
      <c r="DR62" s="227"/>
      <c r="DS62" s="281"/>
      <c r="DT62" s="227"/>
      <c r="DU62" s="227"/>
      <c r="DV62" s="371"/>
      <c r="DW62" s="371"/>
      <c r="DX62" s="193"/>
      <c r="DY62" s="193"/>
      <c r="DZ62" s="193"/>
      <c r="EA62" s="193"/>
      <c r="EB62" s="193"/>
      <c r="EC62" s="193"/>
      <c r="ED62" s="193"/>
      <c r="EE62" s="193"/>
      <c r="EF62" s="193"/>
      <c r="EG62" s="193"/>
      <c r="EH62" s="193"/>
      <c r="EI62" s="193"/>
      <c r="EJ62" s="193"/>
      <c r="EK62" s="193"/>
      <c r="EL62" s="193"/>
      <c r="EM62" s="198"/>
      <c r="EN62" s="198"/>
      <c r="EO62" s="198"/>
      <c r="EP62" s="227"/>
      <c r="EU62" s="380"/>
      <c r="EV62" s="227"/>
      <c r="EW62" s="227"/>
      <c r="EX62" s="227"/>
      <c r="EY62" s="227"/>
      <c r="EZ62" s="227"/>
      <c r="FA62" s="227"/>
      <c r="FB62" s="227"/>
      <c r="FC62" s="281"/>
      <c r="FD62" s="227"/>
      <c r="FE62" s="227"/>
      <c r="FF62" s="227"/>
      <c r="FG62" s="227"/>
      <c r="FH62" s="227"/>
      <c r="FI62" s="227"/>
      <c r="FJ62" s="227"/>
      <c r="FK62" s="227"/>
      <c r="FL62" s="227"/>
      <c r="FM62" s="227"/>
      <c r="FN62" s="227"/>
      <c r="FO62" s="227"/>
    </row>
    <row r="63" spans="1:171" ht="91.25" customHeight="1" x14ac:dyDescent="0.2">
      <c r="A63" s="227"/>
      <c r="B63" s="227"/>
      <c r="C63" s="227"/>
      <c r="D63" s="227"/>
      <c r="E63" s="227"/>
      <c r="F63" s="281"/>
      <c r="G63" s="227"/>
      <c r="H63" s="227"/>
      <c r="I63" s="227"/>
      <c r="J63" s="227"/>
      <c r="K63" s="227"/>
      <c r="L63" s="227"/>
      <c r="M63" s="227"/>
      <c r="N63" s="227"/>
      <c r="O63" s="227"/>
      <c r="P63" s="227"/>
      <c r="Q63" s="227"/>
      <c r="R63" s="227"/>
      <c r="S63" s="227"/>
      <c r="T63" s="227"/>
      <c r="U63" s="227"/>
      <c r="V63" s="227"/>
      <c r="W63" s="227"/>
      <c r="X63" s="227"/>
      <c r="Y63" s="227"/>
      <c r="Z63" s="281"/>
      <c r="AA63" s="227"/>
      <c r="AB63" s="227"/>
      <c r="AC63" s="227"/>
      <c r="AD63" s="227"/>
      <c r="AE63" s="227"/>
      <c r="AF63" s="227"/>
      <c r="AG63" s="227"/>
      <c r="AH63" s="281"/>
      <c r="AI63" s="227"/>
      <c r="AJ63" s="227"/>
      <c r="AK63" s="227"/>
      <c r="AL63" s="227"/>
      <c r="AM63" s="227"/>
      <c r="AN63" s="227"/>
      <c r="AO63" s="227"/>
      <c r="AP63" s="227"/>
      <c r="AQ63" s="227"/>
      <c r="AR63" s="227"/>
      <c r="AS63" s="227"/>
      <c r="AT63" s="227" t="s">
        <v>2232</v>
      </c>
      <c r="AU63" s="227"/>
      <c r="AV63" s="227"/>
      <c r="AW63" s="227"/>
      <c r="AX63" s="281"/>
      <c r="AY63" s="281"/>
      <c r="AZ63" s="281"/>
      <c r="BA63" s="281"/>
      <c r="BB63" s="227"/>
      <c r="BC63" s="281"/>
      <c r="BD63" s="281"/>
      <c r="BE63" s="281"/>
      <c r="BF63" s="281"/>
      <c r="BG63" s="281"/>
      <c r="BH63" s="281"/>
      <c r="BI63" s="281"/>
      <c r="BJ63" s="281"/>
      <c r="BK63" s="281"/>
      <c r="BL63" s="281"/>
      <c r="BM63" s="227"/>
      <c r="BN63" s="281"/>
      <c r="BO63" s="281"/>
      <c r="BP63" s="227"/>
      <c r="BQ63" s="281"/>
      <c r="BR63" s="227"/>
      <c r="BS63" s="227"/>
      <c r="BT63" s="227"/>
      <c r="BU63" s="227"/>
      <c r="BV63" s="281"/>
      <c r="BW63" s="227"/>
      <c r="BX63" s="227"/>
      <c r="BY63" s="281"/>
      <c r="BZ63" s="281"/>
      <c r="CA63" s="281"/>
      <c r="CB63" s="281"/>
      <c r="CC63" s="227"/>
      <c r="CD63" s="227"/>
      <c r="CE63" s="281"/>
      <c r="CF63" s="281"/>
      <c r="CG63" s="281"/>
      <c r="CH63" s="281"/>
      <c r="CI63" s="227"/>
      <c r="CJ63" s="227"/>
      <c r="CK63" s="227"/>
      <c r="CL63" s="227"/>
      <c r="CM63" s="227"/>
      <c r="CN63" s="227"/>
      <c r="CO63" s="281"/>
      <c r="CP63" s="227"/>
      <c r="CQ63" s="281"/>
      <c r="CR63" s="227"/>
      <c r="CS63" s="227"/>
      <c r="CT63" s="227"/>
      <c r="CU63" s="227"/>
      <c r="CV63" s="227"/>
      <c r="CW63" s="227"/>
      <c r="CX63" s="227"/>
      <c r="CY63" s="227"/>
      <c r="CZ63" s="227"/>
      <c r="DA63" s="281"/>
      <c r="DB63" s="281"/>
      <c r="DC63" s="227"/>
      <c r="DD63" s="227"/>
      <c r="DE63" s="227"/>
      <c r="DF63" s="281"/>
      <c r="DG63" s="227"/>
      <c r="DH63" s="227"/>
      <c r="DI63" s="227"/>
      <c r="DJ63" s="281"/>
      <c r="DK63" s="227"/>
      <c r="DL63" s="304"/>
      <c r="DM63" s="227"/>
      <c r="DN63" s="281"/>
      <c r="DO63" s="227"/>
      <c r="DP63" s="227"/>
      <c r="DQ63" s="227"/>
      <c r="DR63" s="227"/>
      <c r="DS63" s="281"/>
      <c r="DT63" s="227"/>
      <c r="DU63" s="227"/>
      <c r="DV63" s="371"/>
      <c r="DW63" s="371"/>
      <c r="DX63" s="193"/>
      <c r="DY63" s="193"/>
      <c r="DZ63" s="193"/>
      <c r="EA63" s="193"/>
      <c r="EB63" s="193"/>
      <c r="EC63" s="193"/>
      <c r="ED63" s="193"/>
      <c r="EE63" s="193"/>
      <c r="EF63" s="193"/>
      <c r="EG63" s="193"/>
      <c r="EH63" s="193"/>
      <c r="EI63" s="193"/>
      <c r="EJ63" s="193"/>
      <c r="EK63" s="193"/>
      <c r="EL63" s="193"/>
      <c r="EM63" s="198"/>
      <c r="EN63" s="198"/>
      <c r="EO63" s="198"/>
      <c r="EP63" s="227"/>
      <c r="EU63" s="380"/>
      <c r="EV63" s="227"/>
      <c r="EW63" s="227"/>
      <c r="EX63" s="227"/>
      <c r="EY63" s="227"/>
      <c r="EZ63" s="227"/>
      <c r="FA63" s="227"/>
      <c r="FB63" s="227"/>
      <c r="FC63" s="281"/>
      <c r="FD63" s="227"/>
      <c r="FE63" s="227"/>
      <c r="FF63" s="227"/>
      <c r="FG63" s="227"/>
      <c r="FH63" s="227"/>
      <c r="FI63" s="227"/>
      <c r="FJ63" s="227"/>
      <c r="FK63" s="227"/>
      <c r="FL63" s="227"/>
      <c r="FM63" s="227"/>
      <c r="FN63" s="227"/>
      <c r="FO63" s="227"/>
    </row>
    <row r="64" spans="1:171" ht="91.25" customHeight="1" x14ac:dyDescent="0.2">
      <c r="A64" s="227"/>
      <c r="B64" s="227"/>
      <c r="C64" s="227"/>
      <c r="D64" s="227"/>
      <c r="E64" s="227"/>
      <c r="F64" s="281"/>
      <c r="G64" s="227"/>
      <c r="H64" s="227"/>
      <c r="I64" s="227"/>
      <c r="J64" s="227"/>
      <c r="K64" s="227"/>
      <c r="L64" s="227"/>
      <c r="M64" s="227"/>
      <c r="N64" s="227"/>
      <c r="O64" s="227"/>
      <c r="P64" s="227"/>
      <c r="Q64" s="227"/>
      <c r="R64" s="227"/>
      <c r="S64" s="227"/>
      <c r="T64" s="227"/>
      <c r="U64" s="227"/>
      <c r="V64" s="227"/>
      <c r="W64" s="227"/>
      <c r="X64" s="227"/>
      <c r="Y64" s="227"/>
      <c r="Z64" s="281"/>
      <c r="AA64" s="227"/>
      <c r="AB64" s="227"/>
      <c r="AC64" s="227"/>
      <c r="AD64" s="227"/>
      <c r="AE64" s="227"/>
      <c r="AF64" s="227"/>
      <c r="AG64" s="227"/>
      <c r="AH64" s="281"/>
      <c r="AI64" s="227"/>
      <c r="AJ64" s="227"/>
      <c r="AK64" s="227"/>
      <c r="AL64" s="227"/>
      <c r="AM64" s="227"/>
      <c r="AN64" s="227"/>
      <c r="AO64" s="227"/>
      <c r="AP64" s="227"/>
      <c r="AQ64" s="227"/>
      <c r="AR64" s="227"/>
      <c r="AS64" s="227"/>
      <c r="AT64" s="227" t="s">
        <v>2232</v>
      </c>
      <c r="AU64" s="227"/>
      <c r="AV64" s="227"/>
      <c r="AW64" s="227"/>
      <c r="AX64" s="281"/>
      <c r="AY64" s="281"/>
      <c r="AZ64" s="281"/>
      <c r="BA64" s="281"/>
      <c r="BB64" s="227"/>
      <c r="BC64" s="281"/>
      <c r="BD64" s="281"/>
      <c r="BE64" s="281"/>
      <c r="BF64" s="281"/>
      <c r="BG64" s="281"/>
      <c r="BH64" s="281"/>
      <c r="BI64" s="281"/>
      <c r="BJ64" s="281"/>
      <c r="BK64" s="281"/>
      <c r="BL64" s="281"/>
      <c r="BM64" s="227"/>
      <c r="BN64" s="281"/>
      <c r="BO64" s="281"/>
      <c r="BP64" s="227"/>
      <c r="BQ64" s="281"/>
      <c r="BR64" s="227"/>
      <c r="BS64" s="227"/>
      <c r="BT64" s="227"/>
      <c r="BU64" s="227"/>
      <c r="BV64" s="281"/>
      <c r="BW64" s="227"/>
      <c r="BX64" s="227"/>
      <c r="BY64" s="281"/>
      <c r="BZ64" s="281"/>
      <c r="CA64" s="281"/>
      <c r="CB64" s="281"/>
      <c r="CC64" s="227"/>
      <c r="CD64" s="227"/>
      <c r="CE64" s="281"/>
      <c r="CF64" s="281"/>
      <c r="CG64" s="281"/>
      <c r="CH64" s="281"/>
      <c r="CI64" s="227"/>
      <c r="CJ64" s="227"/>
      <c r="CK64" s="227"/>
      <c r="CL64" s="227"/>
      <c r="CM64" s="227"/>
      <c r="CN64" s="227"/>
      <c r="CO64" s="281"/>
      <c r="CP64" s="227"/>
      <c r="CQ64" s="281"/>
      <c r="CR64" s="227"/>
      <c r="CS64" s="227"/>
      <c r="CT64" s="227"/>
      <c r="CU64" s="227"/>
      <c r="CV64" s="227"/>
      <c r="CW64" s="227"/>
      <c r="CX64" s="227"/>
      <c r="CY64" s="227"/>
      <c r="CZ64" s="227"/>
      <c r="DA64" s="281"/>
      <c r="DB64" s="281"/>
      <c r="DC64" s="227"/>
      <c r="DD64" s="227"/>
      <c r="DE64" s="227"/>
      <c r="DF64" s="281"/>
      <c r="DG64" s="227"/>
      <c r="DH64" s="227"/>
      <c r="DI64" s="227"/>
      <c r="DJ64" s="281"/>
      <c r="DK64" s="227"/>
      <c r="DL64" s="304"/>
      <c r="DM64" s="227"/>
      <c r="DN64" s="281"/>
      <c r="DO64" s="227"/>
      <c r="DP64" s="227"/>
      <c r="DQ64" s="227"/>
      <c r="DR64" s="227"/>
      <c r="DS64" s="281"/>
      <c r="DT64" s="227"/>
      <c r="DU64" s="227"/>
      <c r="DV64" s="371"/>
      <c r="DW64" s="371"/>
      <c r="DX64" s="193"/>
      <c r="DY64" s="193"/>
      <c r="DZ64" s="193"/>
      <c r="EA64" s="193"/>
      <c r="EB64" s="193"/>
      <c r="EC64" s="193"/>
      <c r="ED64" s="193"/>
      <c r="EE64" s="193"/>
      <c r="EF64" s="193"/>
      <c r="EG64" s="193"/>
      <c r="EH64" s="193"/>
      <c r="EI64" s="193"/>
      <c r="EJ64" s="193"/>
      <c r="EK64" s="193"/>
      <c r="EL64" s="193"/>
      <c r="EM64" s="198"/>
      <c r="EN64" s="198"/>
      <c r="EO64" s="198"/>
      <c r="EP64" s="227"/>
      <c r="EU64" s="380"/>
      <c r="EV64" s="227"/>
      <c r="EW64" s="227"/>
      <c r="EX64" s="227"/>
      <c r="EY64" s="227"/>
      <c r="EZ64" s="227"/>
      <c r="FA64" s="227"/>
      <c r="FB64" s="227"/>
      <c r="FC64" s="281"/>
      <c r="FD64" s="227"/>
      <c r="FE64" s="227"/>
      <c r="FF64" s="227"/>
      <c r="FG64" s="227"/>
      <c r="FH64" s="227"/>
      <c r="FI64" s="227"/>
      <c r="FJ64" s="227"/>
      <c r="FK64" s="227"/>
      <c r="FL64" s="227"/>
      <c r="FM64" s="227"/>
      <c r="FN64" s="227"/>
      <c r="FO64" s="227"/>
    </row>
    <row r="65" spans="1:171" ht="91.25" customHeight="1" x14ac:dyDescent="0.2">
      <c r="A65" s="227"/>
      <c r="B65" s="227"/>
      <c r="C65" s="227"/>
      <c r="D65" s="227"/>
      <c r="E65" s="227"/>
      <c r="F65" s="281"/>
      <c r="G65" s="227"/>
      <c r="H65" s="227"/>
      <c r="I65" s="227"/>
      <c r="J65" s="227"/>
      <c r="K65" s="227"/>
      <c r="L65" s="227"/>
      <c r="M65" s="227"/>
      <c r="N65" s="227"/>
      <c r="O65" s="227"/>
      <c r="P65" s="227"/>
      <c r="Q65" s="227"/>
      <c r="R65" s="227"/>
      <c r="S65" s="227"/>
      <c r="T65" s="281"/>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t="s">
        <v>2232</v>
      </c>
      <c r="AU65" s="227"/>
      <c r="AV65" s="227"/>
      <c r="AW65" s="227"/>
      <c r="AX65" s="281"/>
      <c r="AY65" s="281"/>
      <c r="AZ65" s="281"/>
      <c r="BA65" s="281"/>
      <c r="BB65" s="227"/>
      <c r="BC65" s="281"/>
      <c r="BD65" s="281"/>
      <c r="BE65" s="281"/>
      <c r="BF65" s="281"/>
      <c r="BG65" s="281"/>
      <c r="BH65" s="281"/>
      <c r="BI65" s="281"/>
      <c r="BJ65" s="281"/>
      <c r="BK65" s="281"/>
      <c r="BL65" s="281"/>
      <c r="BM65" s="227"/>
      <c r="BN65" s="281"/>
      <c r="BO65" s="281"/>
      <c r="BP65" s="227"/>
      <c r="BQ65" s="281"/>
      <c r="BR65" s="227"/>
      <c r="BS65" s="227"/>
      <c r="BT65" s="227"/>
      <c r="BU65" s="227"/>
      <c r="BV65" s="281"/>
      <c r="BW65" s="227"/>
      <c r="BX65" s="227"/>
      <c r="BY65" s="281"/>
      <c r="BZ65" s="281"/>
      <c r="CA65" s="281"/>
      <c r="CB65" s="281"/>
      <c r="CC65" s="227"/>
      <c r="CD65" s="227"/>
      <c r="CE65" s="281"/>
      <c r="CF65" s="281"/>
      <c r="CG65" s="281"/>
      <c r="CH65" s="281"/>
      <c r="CI65" s="227"/>
      <c r="CJ65" s="227"/>
      <c r="CK65" s="227"/>
      <c r="CL65" s="227"/>
      <c r="CM65" s="227"/>
      <c r="CN65" s="227"/>
      <c r="CO65" s="227"/>
      <c r="CP65" s="227"/>
      <c r="CQ65" s="227"/>
      <c r="CR65" s="227"/>
      <c r="CS65" s="227"/>
      <c r="CT65" s="281"/>
      <c r="CU65" s="227"/>
      <c r="CV65" s="227"/>
      <c r="CW65" s="227"/>
      <c r="CX65" s="227"/>
      <c r="CY65" s="227"/>
      <c r="CZ65" s="227"/>
      <c r="DA65" s="281"/>
      <c r="DB65" s="281"/>
      <c r="DC65" s="281"/>
      <c r="DD65" s="227"/>
      <c r="DE65" s="227"/>
      <c r="DF65" s="281"/>
      <c r="DG65" s="227"/>
      <c r="DH65" s="227"/>
      <c r="DI65" s="227"/>
      <c r="DJ65" s="281"/>
      <c r="DK65" s="227"/>
      <c r="DL65" s="304"/>
      <c r="DM65" s="227"/>
      <c r="DN65" s="281"/>
      <c r="DO65" s="227"/>
      <c r="DP65" s="227"/>
      <c r="DQ65" s="227"/>
      <c r="DR65" s="227"/>
      <c r="DS65" s="281"/>
      <c r="DT65" s="227"/>
      <c r="DU65" s="227"/>
      <c r="DV65" s="371"/>
      <c r="DW65" s="371"/>
      <c r="DX65" s="193"/>
      <c r="DY65" s="193"/>
      <c r="DZ65" s="193"/>
      <c r="EA65" s="193"/>
      <c r="EB65" s="193"/>
      <c r="EC65" s="193"/>
      <c r="ED65" s="193"/>
      <c r="EE65" s="193"/>
      <c r="EF65" s="193"/>
      <c r="EG65" s="193"/>
      <c r="EH65" s="193"/>
      <c r="EI65" s="193"/>
      <c r="EJ65" s="193"/>
      <c r="EK65" s="193"/>
      <c r="EL65" s="193"/>
      <c r="EM65" s="198"/>
      <c r="EN65" s="198"/>
      <c r="EO65" s="198"/>
      <c r="EP65" s="198"/>
      <c r="EU65" s="380"/>
      <c r="EV65" s="227"/>
      <c r="EW65" s="227"/>
      <c r="EX65" s="227"/>
      <c r="EY65" s="227"/>
      <c r="EZ65" s="281"/>
      <c r="FA65" s="227"/>
      <c r="FB65" s="227"/>
      <c r="FC65" s="281"/>
      <c r="FD65" s="227"/>
      <c r="FE65" s="227"/>
      <c r="FF65" s="227"/>
      <c r="FG65" s="281"/>
      <c r="FH65" s="227"/>
      <c r="FI65" s="227"/>
      <c r="FJ65" s="227"/>
      <c r="FK65" s="227"/>
      <c r="FL65" s="227"/>
      <c r="FM65" s="227"/>
      <c r="FN65" s="227"/>
      <c r="FO65" s="227"/>
    </row>
    <row r="66" spans="1:171" ht="91.25" customHeight="1" x14ac:dyDescent="0.2">
      <c r="A66" s="227"/>
      <c r="B66" s="227"/>
      <c r="C66" s="227"/>
      <c r="D66" s="227"/>
      <c r="E66" s="227"/>
      <c r="F66" s="281"/>
      <c r="G66" s="227"/>
      <c r="H66" s="227"/>
      <c r="I66" s="227"/>
      <c r="J66" s="227"/>
      <c r="K66" s="227"/>
      <c r="L66" s="227"/>
      <c r="M66" s="227"/>
      <c r="N66" s="227"/>
      <c r="O66" s="227"/>
      <c r="P66" s="227"/>
      <c r="Q66" s="227"/>
      <c r="R66" s="227"/>
      <c r="S66" s="227"/>
      <c r="T66" s="281"/>
      <c r="U66" s="227"/>
      <c r="V66" s="227"/>
      <c r="W66" s="227"/>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t="s">
        <v>2232</v>
      </c>
      <c r="AU66" s="227"/>
      <c r="AV66" s="227"/>
      <c r="AW66" s="227"/>
      <c r="AX66" s="281"/>
      <c r="AY66" s="281"/>
      <c r="AZ66" s="281"/>
      <c r="BA66" s="281"/>
      <c r="BB66" s="227"/>
      <c r="BC66" s="281"/>
      <c r="BD66" s="281"/>
      <c r="BE66" s="281"/>
      <c r="BF66" s="281"/>
      <c r="BG66" s="281"/>
      <c r="BH66" s="281"/>
      <c r="BI66" s="281"/>
      <c r="BJ66" s="281"/>
      <c r="BK66" s="281"/>
      <c r="BL66" s="281"/>
      <c r="BM66" s="227"/>
      <c r="BN66" s="281"/>
      <c r="BO66" s="281"/>
      <c r="BP66" s="227"/>
      <c r="BQ66" s="281"/>
      <c r="BR66" s="227"/>
      <c r="BS66" s="227"/>
      <c r="BT66" s="227"/>
      <c r="BU66" s="227"/>
      <c r="BV66" s="281"/>
      <c r="BW66" s="227"/>
      <c r="BX66" s="227"/>
      <c r="BY66" s="281"/>
      <c r="BZ66" s="281"/>
      <c r="CA66" s="281"/>
      <c r="CB66" s="281"/>
      <c r="CC66" s="227"/>
      <c r="CD66" s="227"/>
      <c r="CE66" s="281"/>
      <c r="CF66" s="281"/>
      <c r="CG66" s="281"/>
      <c r="CH66" s="281"/>
      <c r="CI66" s="227"/>
      <c r="CJ66" s="227"/>
      <c r="CK66" s="227"/>
      <c r="CL66" s="227"/>
      <c r="CM66" s="227"/>
      <c r="CN66" s="227"/>
      <c r="CO66" s="227"/>
      <c r="CP66" s="227"/>
      <c r="CQ66" s="227"/>
      <c r="CR66" s="227"/>
      <c r="CS66" s="227"/>
      <c r="CT66" s="281"/>
      <c r="CU66" s="227"/>
      <c r="CV66" s="227"/>
      <c r="CW66" s="227"/>
      <c r="CX66" s="227"/>
      <c r="CY66" s="227"/>
      <c r="CZ66" s="227"/>
      <c r="DA66" s="281"/>
      <c r="DB66" s="281"/>
      <c r="DC66" s="281"/>
      <c r="DD66" s="227"/>
      <c r="DE66" s="227"/>
      <c r="DF66" s="281"/>
      <c r="DG66" s="227"/>
      <c r="DH66" s="227"/>
      <c r="DI66" s="227"/>
      <c r="DJ66" s="281"/>
      <c r="DK66" s="227"/>
      <c r="DL66" s="304"/>
      <c r="DM66" s="227"/>
      <c r="DN66" s="281"/>
      <c r="DO66" s="227"/>
      <c r="DP66" s="227"/>
      <c r="DQ66" s="227"/>
      <c r="DR66" s="227"/>
      <c r="DS66" s="281"/>
      <c r="DT66" s="227"/>
      <c r="DU66" s="227"/>
      <c r="DV66" s="371"/>
      <c r="DW66" s="371"/>
      <c r="DX66" s="193"/>
      <c r="DY66" s="193"/>
      <c r="DZ66" s="193"/>
      <c r="EA66" s="193"/>
      <c r="EB66" s="193"/>
      <c r="EC66" s="193"/>
      <c r="ED66" s="193"/>
      <c r="EE66" s="193"/>
      <c r="EF66" s="193"/>
      <c r="EG66" s="193"/>
      <c r="EH66" s="193"/>
      <c r="EI66" s="193"/>
      <c r="EJ66" s="193"/>
      <c r="EK66" s="193"/>
      <c r="EL66" s="193"/>
      <c r="EM66" s="198"/>
      <c r="EN66" s="198"/>
      <c r="EO66" s="198"/>
      <c r="EP66" s="198"/>
      <c r="EU66" s="380"/>
      <c r="EV66" s="227"/>
      <c r="EW66" s="227"/>
      <c r="EX66" s="227"/>
      <c r="EY66" s="227"/>
      <c r="EZ66" s="281"/>
      <c r="FA66" s="227"/>
      <c r="FB66" s="227"/>
      <c r="FC66" s="281"/>
      <c r="FD66" s="227"/>
      <c r="FE66" s="227"/>
      <c r="FF66" s="227"/>
      <c r="FG66" s="281"/>
      <c r="FH66" s="227"/>
      <c r="FI66" s="227"/>
      <c r="FJ66" s="227"/>
      <c r="FK66" s="227"/>
      <c r="FL66" s="227"/>
      <c r="FM66" s="227"/>
      <c r="FN66" s="227"/>
      <c r="FO66" s="227"/>
    </row>
    <row r="67" spans="1:171" ht="91.25" customHeight="1" x14ac:dyDescent="0.2">
      <c r="A67" s="227"/>
      <c r="B67" s="227"/>
      <c r="C67" s="227"/>
      <c r="D67" s="227"/>
      <c r="E67" s="227"/>
      <c r="F67" s="281"/>
      <c r="G67" s="227"/>
      <c r="H67" s="227"/>
      <c r="I67" s="227"/>
      <c r="J67" s="227"/>
      <c r="K67" s="227"/>
      <c r="L67" s="227"/>
      <c r="M67" s="227"/>
      <c r="N67" s="227"/>
      <c r="O67" s="227"/>
      <c r="P67" s="227"/>
      <c r="Q67" s="227"/>
      <c r="R67" s="227"/>
      <c r="S67" s="227"/>
      <c r="T67" s="281"/>
      <c r="U67" s="227"/>
      <c r="V67" s="227"/>
      <c r="W67" s="227"/>
      <c r="X67" s="227"/>
      <c r="Y67" s="227"/>
      <c r="Z67" s="227"/>
      <c r="AA67" s="227"/>
      <c r="AB67" s="227"/>
      <c r="AC67" s="227"/>
      <c r="AD67" s="227"/>
      <c r="AE67" s="227"/>
      <c r="AF67" s="227"/>
      <c r="AG67" s="227"/>
      <c r="AH67" s="227"/>
      <c r="AI67" s="227"/>
      <c r="AJ67" s="227"/>
      <c r="AK67" s="227"/>
      <c r="AL67" s="227"/>
      <c r="AM67" s="227"/>
      <c r="AN67" s="227"/>
      <c r="AO67" s="227"/>
      <c r="AP67" s="227"/>
      <c r="AQ67" s="227"/>
      <c r="AR67" s="227"/>
      <c r="AS67" s="227"/>
      <c r="AT67" s="227" t="s">
        <v>2232</v>
      </c>
      <c r="AU67" s="227"/>
      <c r="AV67" s="227"/>
      <c r="AW67" s="227"/>
      <c r="AX67" s="281"/>
      <c r="AY67" s="281"/>
      <c r="AZ67" s="281"/>
      <c r="BA67" s="281"/>
      <c r="BB67" s="227"/>
      <c r="BC67" s="281"/>
      <c r="BD67" s="281"/>
      <c r="BE67" s="281"/>
      <c r="BF67" s="281"/>
      <c r="BG67" s="281"/>
      <c r="BH67" s="281"/>
      <c r="BI67" s="281"/>
      <c r="BJ67" s="281"/>
      <c r="BK67" s="281"/>
      <c r="BL67" s="281"/>
      <c r="BM67" s="227"/>
      <c r="BN67" s="281"/>
      <c r="BO67" s="281"/>
      <c r="BP67" s="227"/>
      <c r="BQ67" s="281"/>
      <c r="BR67" s="227"/>
      <c r="BS67" s="227"/>
      <c r="BT67" s="227"/>
      <c r="BU67" s="227"/>
      <c r="BV67" s="281"/>
      <c r="BW67" s="227"/>
      <c r="BX67" s="227"/>
      <c r="BY67" s="281"/>
      <c r="BZ67" s="281"/>
      <c r="CA67" s="281"/>
      <c r="CB67" s="281"/>
      <c r="CC67" s="227"/>
      <c r="CD67" s="227"/>
      <c r="CE67" s="281"/>
      <c r="CF67" s="281"/>
      <c r="CG67" s="281"/>
      <c r="CH67" s="281"/>
      <c r="CI67" s="227"/>
      <c r="CJ67" s="227"/>
      <c r="CK67" s="227"/>
      <c r="CL67" s="227"/>
      <c r="CM67" s="227"/>
      <c r="CN67" s="227"/>
      <c r="CO67" s="227"/>
      <c r="CP67" s="227"/>
      <c r="CQ67" s="227"/>
      <c r="CR67" s="227"/>
      <c r="CS67" s="227"/>
      <c r="CT67" s="281"/>
      <c r="CU67" s="227"/>
      <c r="CV67" s="227"/>
      <c r="CW67" s="227"/>
      <c r="CX67" s="227"/>
      <c r="CY67" s="227"/>
      <c r="CZ67" s="227"/>
      <c r="DA67" s="281"/>
      <c r="DB67" s="281"/>
      <c r="DC67" s="281"/>
      <c r="DD67" s="227"/>
      <c r="DE67" s="227"/>
      <c r="DF67" s="281"/>
      <c r="DG67" s="227"/>
      <c r="DH67" s="227"/>
      <c r="DI67" s="227"/>
      <c r="DJ67" s="281"/>
      <c r="DK67" s="227"/>
      <c r="DL67" s="304"/>
      <c r="DM67" s="227"/>
      <c r="DN67" s="281"/>
      <c r="DO67" s="227"/>
      <c r="DP67" s="227"/>
      <c r="DQ67" s="227"/>
      <c r="DR67" s="227"/>
      <c r="DS67" s="281"/>
      <c r="DT67" s="227"/>
      <c r="DU67" s="227"/>
      <c r="DV67" s="371"/>
      <c r="DW67" s="371"/>
      <c r="DX67" s="193"/>
      <c r="DY67" s="193"/>
      <c r="DZ67" s="193"/>
      <c r="EA67" s="193"/>
      <c r="EB67" s="193"/>
      <c r="EC67" s="193"/>
      <c r="ED67" s="193"/>
      <c r="EE67" s="193"/>
      <c r="EF67" s="193"/>
      <c r="EG67" s="193"/>
      <c r="EH67" s="193"/>
      <c r="EI67" s="193"/>
      <c r="EJ67" s="193"/>
      <c r="EK67" s="193"/>
      <c r="EL67" s="193"/>
      <c r="EM67" s="198"/>
      <c r="EN67" s="198"/>
      <c r="EO67" s="198"/>
      <c r="EP67" s="198"/>
      <c r="EU67" s="380"/>
      <c r="EV67" s="227"/>
      <c r="EW67" s="227"/>
      <c r="EX67" s="227"/>
      <c r="EY67" s="227"/>
      <c r="EZ67" s="281"/>
      <c r="FA67" s="227"/>
      <c r="FB67" s="227"/>
      <c r="FC67" s="281"/>
      <c r="FD67" s="227"/>
      <c r="FE67" s="227"/>
      <c r="FF67" s="227"/>
      <c r="FG67" s="281"/>
      <c r="FH67" s="227"/>
      <c r="FI67" s="227"/>
      <c r="FJ67" s="227"/>
      <c r="FK67" s="227"/>
      <c r="FL67" s="227"/>
      <c r="FM67" s="227"/>
      <c r="FN67" s="227"/>
      <c r="FO67" s="227"/>
    </row>
    <row r="68" spans="1:171" ht="91.25" customHeight="1" x14ac:dyDescent="0.2">
      <c r="A68" s="227"/>
      <c r="B68" s="227"/>
      <c r="C68" s="227"/>
      <c r="D68" s="227"/>
      <c r="E68" s="227"/>
      <c r="F68" s="281"/>
      <c r="G68" s="227"/>
      <c r="H68" s="227"/>
      <c r="I68" s="227"/>
      <c r="J68" s="227"/>
      <c r="K68" s="227"/>
      <c r="L68" s="227"/>
      <c r="M68" s="227"/>
      <c r="N68" s="227"/>
      <c r="O68" s="227"/>
      <c r="P68" s="227"/>
      <c r="Q68" s="227"/>
      <c r="R68" s="227"/>
      <c r="S68" s="227"/>
      <c r="T68" s="281"/>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t="s">
        <v>2232</v>
      </c>
      <c r="AU68" s="227"/>
      <c r="AV68" s="227"/>
      <c r="AW68" s="227"/>
      <c r="AX68" s="281"/>
      <c r="AY68" s="281"/>
      <c r="AZ68" s="281"/>
      <c r="BA68" s="281"/>
      <c r="BB68" s="227"/>
      <c r="BC68" s="281"/>
      <c r="BD68" s="281"/>
      <c r="BE68" s="281"/>
      <c r="BF68" s="281"/>
      <c r="BG68" s="281"/>
      <c r="BH68" s="281"/>
      <c r="BI68" s="281"/>
      <c r="BJ68" s="281"/>
      <c r="BK68" s="281"/>
      <c r="BL68" s="281"/>
      <c r="BM68" s="227"/>
      <c r="BN68" s="281"/>
      <c r="BO68" s="281"/>
      <c r="BP68" s="227"/>
      <c r="BQ68" s="281"/>
      <c r="BR68" s="227"/>
      <c r="BS68" s="227"/>
      <c r="BT68" s="227"/>
      <c r="BU68" s="227"/>
      <c r="BV68" s="281"/>
      <c r="BW68" s="227"/>
      <c r="BX68" s="227"/>
      <c r="BY68" s="281"/>
      <c r="BZ68" s="281"/>
      <c r="CA68" s="281"/>
      <c r="CB68" s="281"/>
      <c r="CC68" s="227"/>
      <c r="CD68" s="227"/>
      <c r="CE68" s="281"/>
      <c r="CF68" s="281"/>
      <c r="CG68" s="281"/>
      <c r="CH68" s="281"/>
      <c r="CI68" s="227"/>
      <c r="CJ68" s="227"/>
      <c r="CK68" s="227"/>
      <c r="CL68" s="227"/>
      <c r="CM68" s="227"/>
      <c r="CN68" s="227"/>
      <c r="CO68" s="227"/>
      <c r="CP68" s="227"/>
      <c r="CQ68" s="227"/>
      <c r="CR68" s="227"/>
      <c r="CS68" s="227"/>
      <c r="CT68" s="281"/>
      <c r="CU68" s="227"/>
      <c r="CV68" s="227"/>
      <c r="CW68" s="227"/>
      <c r="CX68" s="227"/>
      <c r="CY68" s="227"/>
      <c r="CZ68" s="227"/>
      <c r="DA68" s="281"/>
      <c r="DB68" s="281"/>
      <c r="DC68" s="281"/>
      <c r="DD68" s="227"/>
      <c r="DE68" s="227"/>
      <c r="DF68" s="281"/>
      <c r="DG68" s="227"/>
      <c r="DH68" s="227"/>
      <c r="DI68" s="227"/>
      <c r="DJ68" s="281"/>
      <c r="DK68" s="227"/>
      <c r="DL68" s="304"/>
      <c r="DM68" s="227"/>
      <c r="DN68" s="281"/>
      <c r="DO68" s="227"/>
      <c r="DP68" s="227"/>
      <c r="DQ68" s="227"/>
      <c r="DR68" s="227"/>
      <c r="DS68" s="281"/>
      <c r="DT68" s="227"/>
      <c r="DU68" s="227"/>
      <c r="DV68" s="371"/>
      <c r="DW68" s="371"/>
      <c r="DX68" s="193"/>
      <c r="DY68" s="193"/>
      <c r="DZ68" s="193"/>
      <c r="EA68" s="193"/>
      <c r="EB68" s="193"/>
      <c r="EC68" s="193"/>
      <c r="ED68" s="193"/>
      <c r="EE68" s="193"/>
      <c r="EF68" s="193"/>
      <c r="EG68" s="193"/>
      <c r="EH68" s="193"/>
      <c r="EI68" s="193"/>
      <c r="EJ68" s="193"/>
      <c r="EK68" s="193"/>
      <c r="EL68" s="193"/>
      <c r="EM68" s="198"/>
      <c r="EN68" s="198"/>
      <c r="EO68" s="198"/>
      <c r="EP68" s="198"/>
      <c r="EU68" s="380"/>
      <c r="EV68" s="227"/>
      <c r="EW68" s="227"/>
      <c r="EX68" s="227"/>
      <c r="EY68" s="227"/>
      <c r="EZ68" s="281"/>
      <c r="FA68" s="227"/>
      <c r="FB68" s="227"/>
      <c r="FC68" s="281"/>
      <c r="FD68" s="227"/>
      <c r="FE68" s="227"/>
      <c r="FF68" s="227"/>
      <c r="FG68" s="281"/>
      <c r="FH68" s="227"/>
      <c r="FI68" s="227"/>
      <c r="FJ68" s="227"/>
      <c r="FK68" s="227"/>
      <c r="FL68" s="227"/>
      <c r="FM68" s="227"/>
      <c r="FN68" s="227"/>
      <c r="FO68" s="227"/>
    </row>
    <row r="69" spans="1:171" s="244" customFormat="1" ht="81" customHeight="1" x14ac:dyDescent="0.2">
      <c r="A69" s="227"/>
      <c r="B69" s="227"/>
      <c r="C69" s="301"/>
      <c r="D69" s="270"/>
      <c r="E69" s="227"/>
      <c r="F69" s="270"/>
      <c r="G69" s="270"/>
      <c r="H69" s="227"/>
      <c r="I69" s="227"/>
      <c r="J69" s="270"/>
      <c r="K69" s="227"/>
      <c r="L69" s="227"/>
      <c r="M69" s="227"/>
      <c r="N69" s="227"/>
      <c r="O69" s="227"/>
      <c r="P69" s="227"/>
      <c r="Q69" s="227"/>
      <c r="R69" s="227"/>
      <c r="S69" s="227"/>
      <c r="T69" s="270"/>
      <c r="U69" s="227"/>
      <c r="V69" s="227"/>
      <c r="W69" s="270"/>
      <c r="X69" s="227"/>
      <c r="Y69" s="270"/>
      <c r="Z69" s="270"/>
      <c r="AA69" s="227"/>
      <c r="AB69" s="227"/>
      <c r="AC69" s="227"/>
      <c r="AD69" s="227"/>
      <c r="AE69" s="227"/>
      <c r="AF69" s="227"/>
      <c r="AG69" s="227"/>
      <c r="AH69" s="270"/>
      <c r="AI69" s="270"/>
      <c r="AJ69" s="227"/>
      <c r="AK69" s="227"/>
      <c r="AL69" s="227"/>
      <c r="AM69" s="227"/>
      <c r="AN69" s="227"/>
      <c r="AO69" s="270"/>
      <c r="AP69" s="227"/>
      <c r="AQ69" s="270"/>
      <c r="AR69" s="270"/>
      <c r="AS69" s="227"/>
      <c r="AT69" s="227" t="s">
        <v>2232</v>
      </c>
      <c r="AU69" s="270"/>
      <c r="AV69" s="227"/>
      <c r="AW69" s="227"/>
      <c r="AX69" s="281"/>
      <c r="AY69" s="281"/>
      <c r="AZ69" s="281"/>
      <c r="BA69" s="281"/>
      <c r="BB69" s="227"/>
      <c r="BC69" s="281"/>
      <c r="BD69" s="281"/>
      <c r="BE69" s="281"/>
      <c r="BF69" s="281"/>
      <c r="BG69" s="281"/>
      <c r="BH69" s="281"/>
      <c r="BI69" s="281"/>
      <c r="BJ69" s="281"/>
      <c r="BK69" s="281"/>
      <c r="BL69" s="281"/>
      <c r="BM69" s="227"/>
      <c r="BN69" s="281"/>
      <c r="BO69" s="281"/>
      <c r="BP69" s="227"/>
      <c r="BQ69" s="227"/>
      <c r="BR69" s="227"/>
      <c r="BS69" s="227"/>
      <c r="BT69" s="308"/>
      <c r="BU69" s="227"/>
      <c r="BV69" s="270"/>
      <c r="BW69" s="227"/>
      <c r="BX69" s="227"/>
      <c r="BY69" s="281"/>
      <c r="BZ69" s="281"/>
      <c r="CA69" s="281"/>
      <c r="CB69" s="281"/>
      <c r="CC69" s="227"/>
      <c r="CD69" s="227"/>
      <c r="CE69" s="281"/>
      <c r="CF69" s="281"/>
      <c r="CG69" s="281"/>
      <c r="CH69" s="281"/>
      <c r="CI69" s="227"/>
      <c r="CJ69" s="227"/>
      <c r="CK69" s="227"/>
      <c r="CL69" s="270"/>
      <c r="CM69" s="270"/>
      <c r="CN69" s="227"/>
      <c r="CO69" s="270"/>
      <c r="CP69" s="270"/>
      <c r="CQ69" s="270"/>
      <c r="CR69" s="270"/>
      <c r="CS69" s="227"/>
      <c r="CT69" s="270"/>
      <c r="CU69" s="270"/>
      <c r="CV69" s="227"/>
      <c r="CW69" s="270"/>
      <c r="CX69" s="227"/>
      <c r="CY69" s="227"/>
      <c r="CZ69" s="227"/>
      <c r="DA69" s="281"/>
      <c r="DB69" s="281"/>
      <c r="DC69" s="270"/>
      <c r="DD69" s="227"/>
      <c r="DE69" s="227"/>
      <c r="DF69" s="281"/>
      <c r="DG69" s="227"/>
      <c r="DH69" s="227"/>
      <c r="DI69" s="227"/>
      <c r="DJ69" s="281"/>
      <c r="DK69" s="227"/>
      <c r="DL69" s="227"/>
      <c r="DM69" s="227"/>
      <c r="DN69" s="270"/>
      <c r="DO69" s="227"/>
      <c r="DP69" s="227"/>
      <c r="DQ69" s="227"/>
      <c r="DR69" s="227"/>
      <c r="DS69" s="189"/>
      <c r="DT69" s="189"/>
      <c r="DU69" s="189"/>
      <c r="DV69" s="371"/>
      <c r="DW69" s="371"/>
      <c r="DX69" s="193"/>
      <c r="DY69" s="193"/>
      <c r="DZ69" s="193"/>
      <c r="EA69" s="193"/>
      <c r="EB69" s="193"/>
      <c r="EC69" s="193"/>
      <c r="ED69" s="193"/>
      <c r="EE69" s="193"/>
      <c r="EF69" s="193"/>
      <c r="EG69" s="193"/>
      <c r="EH69" s="193"/>
      <c r="EI69" s="193"/>
      <c r="EJ69" s="193"/>
      <c r="EK69" s="193"/>
      <c r="EL69" s="193"/>
      <c r="EM69" s="198"/>
      <c r="EN69" s="198"/>
      <c r="EO69" s="198"/>
      <c r="EP69" s="27"/>
      <c r="EU69" s="380"/>
      <c r="EV69" s="270"/>
      <c r="EW69" s="270"/>
      <c r="EX69" s="227"/>
      <c r="EY69" s="270"/>
      <c r="EZ69" s="270"/>
      <c r="FA69" s="270"/>
      <c r="FB69" s="227"/>
      <c r="FC69" s="281"/>
      <c r="FD69" s="227"/>
      <c r="FE69" s="227"/>
      <c r="FF69" s="227"/>
      <c r="FG69" s="270"/>
      <c r="FH69" s="227"/>
      <c r="FI69" s="227"/>
      <c r="FJ69" s="227"/>
      <c r="FK69" s="270"/>
      <c r="FL69" s="270"/>
      <c r="FM69" s="227"/>
      <c r="FN69" s="227"/>
      <c r="FO69" s="227"/>
    </row>
    <row r="70" spans="1:171" s="244" customFormat="1" ht="81" customHeight="1" x14ac:dyDescent="0.2">
      <c r="A70" s="227"/>
      <c r="B70" s="227"/>
      <c r="C70" s="301"/>
      <c r="D70" s="270"/>
      <c r="E70" s="270"/>
      <c r="F70" s="270"/>
      <c r="G70" s="270"/>
      <c r="H70" s="227"/>
      <c r="I70" s="227"/>
      <c r="J70" s="270"/>
      <c r="K70" s="227"/>
      <c r="L70" s="270"/>
      <c r="M70" s="270"/>
      <c r="N70" s="227"/>
      <c r="O70" s="227"/>
      <c r="P70" s="227"/>
      <c r="Q70" s="227"/>
      <c r="R70" s="227"/>
      <c r="S70" s="227"/>
      <c r="T70" s="270"/>
      <c r="U70" s="227"/>
      <c r="V70" s="227"/>
      <c r="W70" s="270"/>
      <c r="X70" s="227"/>
      <c r="Y70" s="270"/>
      <c r="Z70" s="270"/>
      <c r="AA70" s="227"/>
      <c r="AB70" s="227"/>
      <c r="AC70" s="227"/>
      <c r="AD70" s="227"/>
      <c r="AE70" s="227"/>
      <c r="AF70" s="227"/>
      <c r="AG70" s="227"/>
      <c r="AH70" s="227"/>
      <c r="AI70" s="227"/>
      <c r="AJ70" s="227"/>
      <c r="AK70" s="227"/>
      <c r="AL70" s="227"/>
      <c r="AM70" s="227"/>
      <c r="AN70" s="227"/>
      <c r="AO70" s="227"/>
      <c r="AP70" s="227"/>
      <c r="AQ70" s="270"/>
      <c r="AR70" s="227"/>
      <c r="AS70" s="227"/>
      <c r="AT70" s="227" t="s">
        <v>2232</v>
      </c>
      <c r="AU70" s="270"/>
      <c r="AV70" s="227"/>
      <c r="AW70" s="227"/>
      <c r="AX70" s="281"/>
      <c r="AY70" s="281"/>
      <c r="AZ70" s="281"/>
      <c r="BA70" s="281"/>
      <c r="BB70" s="227"/>
      <c r="BC70" s="281"/>
      <c r="BD70" s="281"/>
      <c r="BE70" s="281"/>
      <c r="BF70" s="281"/>
      <c r="BG70" s="281"/>
      <c r="BH70" s="281"/>
      <c r="BI70" s="281"/>
      <c r="BJ70" s="281"/>
      <c r="BK70" s="281"/>
      <c r="BL70" s="281"/>
      <c r="BM70" s="227"/>
      <c r="BN70" s="281"/>
      <c r="BO70" s="281"/>
      <c r="BP70" s="227"/>
      <c r="BQ70" s="270"/>
      <c r="BR70" s="227"/>
      <c r="BS70" s="227"/>
      <c r="BT70" s="227"/>
      <c r="BU70" s="227"/>
      <c r="BV70" s="270"/>
      <c r="BW70" s="227"/>
      <c r="BX70" s="227"/>
      <c r="BY70" s="281"/>
      <c r="BZ70" s="281"/>
      <c r="CA70" s="281"/>
      <c r="CB70" s="281"/>
      <c r="CC70" s="270"/>
      <c r="CD70" s="227"/>
      <c r="CE70" s="281"/>
      <c r="CF70" s="281"/>
      <c r="CG70" s="281"/>
      <c r="CH70" s="281"/>
      <c r="CI70" s="227"/>
      <c r="CJ70" s="227"/>
      <c r="CK70" s="227"/>
      <c r="CL70" s="227"/>
      <c r="CM70" s="227"/>
      <c r="CN70" s="227"/>
      <c r="CO70" s="227"/>
      <c r="CP70" s="270"/>
      <c r="CQ70" s="270"/>
      <c r="CR70" s="270"/>
      <c r="CS70" s="227"/>
      <c r="CT70" s="227"/>
      <c r="CU70" s="227"/>
      <c r="CV70" s="227"/>
      <c r="CW70" s="270"/>
      <c r="CX70" s="227"/>
      <c r="CY70" s="227"/>
      <c r="CZ70" s="227"/>
      <c r="DA70" s="281"/>
      <c r="DB70" s="281"/>
      <c r="DC70" s="227"/>
      <c r="DD70" s="227"/>
      <c r="DE70" s="227"/>
      <c r="DF70" s="281"/>
      <c r="DG70" s="227"/>
      <c r="DH70" s="227"/>
      <c r="DI70" s="227"/>
      <c r="DJ70" s="281"/>
      <c r="DK70" s="227"/>
      <c r="DL70" s="296"/>
      <c r="DM70" s="227"/>
      <c r="DN70" s="304"/>
      <c r="DO70" s="227"/>
      <c r="DP70" s="227"/>
      <c r="DQ70" s="227"/>
      <c r="DR70" s="227"/>
      <c r="DS70" s="189"/>
      <c r="DT70" s="189"/>
      <c r="DU70" s="189"/>
      <c r="DV70" s="371"/>
      <c r="DW70" s="371"/>
      <c r="DX70" s="193"/>
      <c r="DY70" s="193"/>
      <c r="DZ70" s="193"/>
      <c r="EA70" s="193"/>
      <c r="EB70" s="193"/>
      <c r="EC70" s="193"/>
      <c r="ED70" s="193"/>
      <c r="EE70" s="193"/>
      <c r="EF70" s="193"/>
      <c r="EG70" s="193"/>
      <c r="EH70" s="193"/>
      <c r="EI70" s="193"/>
      <c r="EJ70" s="193"/>
      <c r="EK70" s="193"/>
      <c r="EL70" s="193"/>
      <c r="EM70" s="189"/>
      <c r="EN70" s="189"/>
      <c r="EO70" s="198"/>
      <c r="EP70" s="159"/>
      <c r="EU70" s="380"/>
      <c r="EV70" s="270"/>
      <c r="EW70" s="270"/>
      <c r="EX70" s="227"/>
      <c r="EY70" s="270"/>
      <c r="EZ70" s="227"/>
      <c r="FA70" s="227"/>
      <c r="FB70" s="227"/>
      <c r="FC70" s="281"/>
      <c r="FD70" s="227"/>
      <c r="FE70" s="227"/>
      <c r="FF70" s="227"/>
      <c r="FG70" s="227"/>
      <c r="FH70" s="227"/>
      <c r="FI70" s="227"/>
      <c r="FJ70" s="270"/>
      <c r="FK70" s="270"/>
      <c r="FL70" s="270"/>
      <c r="FM70" s="227"/>
      <c r="FN70" s="227"/>
      <c r="FO70" s="227"/>
    </row>
    <row r="71" spans="1:171" s="244" customFormat="1" ht="81" customHeight="1" x14ac:dyDescent="0.2">
      <c r="A71" s="227"/>
      <c r="B71" s="227"/>
      <c r="C71" s="301"/>
      <c r="D71" s="270"/>
      <c r="E71" s="270"/>
      <c r="F71" s="270"/>
      <c r="G71" s="270"/>
      <c r="H71" s="227"/>
      <c r="I71" s="227"/>
      <c r="J71" s="270"/>
      <c r="K71" s="227"/>
      <c r="L71" s="270"/>
      <c r="M71" s="270"/>
      <c r="N71" s="227"/>
      <c r="O71" s="227"/>
      <c r="P71" s="227"/>
      <c r="Q71" s="227"/>
      <c r="R71" s="227"/>
      <c r="S71" s="227"/>
      <c r="T71" s="270"/>
      <c r="U71" s="227"/>
      <c r="V71" s="227"/>
      <c r="W71" s="270"/>
      <c r="X71" s="227"/>
      <c r="Y71" s="270"/>
      <c r="Z71" s="270"/>
      <c r="AA71" s="227"/>
      <c r="AB71" s="227"/>
      <c r="AC71" s="227"/>
      <c r="AD71" s="227"/>
      <c r="AE71" s="227"/>
      <c r="AF71" s="227"/>
      <c r="AG71" s="227"/>
      <c r="AH71" s="227"/>
      <c r="AI71" s="227"/>
      <c r="AJ71" s="227"/>
      <c r="AK71" s="227"/>
      <c r="AL71" s="227"/>
      <c r="AM71" s="227"/>
      <c r="AN71" s="227"/>
      <c r="AO71" s="227"/>
      <c r="AP71" s="227"/>
      <c r="AQ71" s="270"/>
      <c r="AR71" s="227"/>
      <c r="AS71" s="227"/>
      <c r="AT71" s="227" t="s">
        <v>2232</v>
      </c>
      <c r="AU71" s="270"/>
      <c r="AV71" s="227"/>
      <c r="AW71" s="227"/>
      <c r="AX71" s="281"/>
      <c r="AY71" s="281"/>
      <c r="AZ71" s="281"/>
      <c r="BA71" s="281"/>
      <c r="BB71" s="227"/>
      <c r="BC71" s="281"/>
      <c r="BD71" s="281"/>
      <c r="BE71" s="281"/>
      <c r="BF71" s="281"/>
      <c r="BG71" s="281"/>
      <c r="BH71" s="281"/>
      <c r="BI71" s="281"/>
      <c r="BJ71" s="281"/>
      <c r="BK71" s="281"/>
      <c r="BL71" s="281"/>
      <c r="BM71" s="227"/>
      <c r="BN71" s="281"/>
      <c r="BO71" s="281"/>
      <c r="BP71" s="227"/>
      <c r="BQ71" s="270"/>
      <c r="BR71" s="227"/>
      <c r="BS71" s="227"/>
      <c r="BT71" s="227"/>
      <c r="BU71" s="227"/>
      <c r="BV71" s="270"/>
      <c r="BW71" s="227"/>
      <c r="BX71" s="227"/>
      <c r="BY71" s="281"/>
      <c r="BZ71" s="281"/>
      <c r="CA71" s="281"/>
      <c r="CB71" s="281"/>
      <c r="CC71" s="270"/>
      <c r="CD71" s="227"/>
      <c r="CE71" s="281"/>
      <c r="CF71" s="281"/>
      <c r="CG71" s="281"/>
      <c r="CH71" s="281"/>
      <c r="CI71" s="227"/>
      <c r="CJ71" s="227"/>
      <c r="CK71" s="227"/>
      <c r="CL71" s="227"/>
      <c r="CM71" s="227"/>
      <c r="CN71" s="227"/>
      <c r="CO71" s="227"/>
      <c r="CP71" s="270"/>
      <c r="CQ71" s="270"/>
      <c r="CR71" s="270"/>
      <c r="CS71" s="227"/>
      <c r="CT71" s="227"/>
      <c r="CU71" s="227"/>
      <c r="CV71" s="227"/>
      <c r="CW71" s="270"/>
      <c r="CX71" s="227"/>
      <c r="CY71" s="227"/>
      <c r="CZ71" s="227"/>
      <c r="DA71" s="281"/>
      <c r="DB71" s="281"/>
      <c r="DC71" s="227"/>
      <c r="DD71" s="227"/>
      <c r="DE71" s="227"/>
      <c r="DF71" s="281"/>
      <c r="DG71" s="227"/>
      <c r="DH71" s="227"/>
      <c r="DI71" s="227"/>
      <c r="DJ71" s="281"/>
      <c r="DK71" s="227"/>
      <c r="DL71" s="296"/>
      <c r="DM71" s="227"/>
      <c r="DN71" s="304"/>
      <c r="DO71" s="227"/>
      <c r="DP71" s="227"/>
      <c r="DQ71" s="227"/>
      <c r="DR71" s="270"/>
      <c r="DS71" s="189"/>
      <c r="DT71" s="189"/>
      <c r="DU71" s="189"/>
      <c r="DV71" s="371"/>
      <c r="DW71" s="371"/>
      <c r="DX71" s="193"/>
      <c r="DY71" s="193"/>
      <c r="DZ71" s="193"/>
      <c r="EA71" s="193"/>
      <c r="EB71" s="193"/>
      <c r="EC71" s="193"/>
      <c r="ED71" s="193"/>
      <c r="EE71" s="193"/>
      <c r="EF71" s="193"/>
      <c r="EG71" s="193"/>
      <c r="EH71" s="193"/>
      <c r="EI71" s="193"/>
      <c r="EJ71" s="193"/>
      <c r="EK71" s="193"/>
      <c r="EL71" s="193"/>
      <c r="EM71" s="189"/>
      <c r="EN71" s="189"/>
      <c r="EO71" s="198"/>
      <c r="EP71" s="159"/>
      <c r="EU71" s="380"/>
      <c r="EV71" s="270"/>
      <c r="EW71" s="270"/>
      <c r="EX71" s="227"/>
      <c r="EY71" s="270"/>
      <c r="EZ71" s="227"/>
      <c r="FA71" s="227"/>
      <c r="FB71" s="227"/>
      <c r="FC71" s="281"/>
      <c r="FD71" s="227"/>
      <c r="FE71" s="227"/>
      <c r="FF71" s="227"/>
      <c r="FG71" s="227"/>
      <c r="FH71" s="227"/>
      <c r="FI71" s="227"/>
      <c r="FJ71" s="270"/>
      <c r="FK71" s="270"/>
      <c r="FL71" s="270"/>
      <c r="FM71" s="227"/>
      <c r="FN71" s="227"/>
      <c r="FO71" s="227"/>
    </row>
    <row r="72" spans="1:171" s="244" customFormat="1" ht="81" customHeight="1" x14ac:dyDescent="0.2">
      <c r="A72" s="227"/>
      <c r="B72" s="227"/>
      <c r="C72" s="301"/>
      <c r="D72" s="270"/>
      <c r="E72" s="270"/>
      <c r="F72" s="270"/>
      <c r="G72" s="270"/>
      <c r="H72" s="227"/>
      <c r="I72" s="227"/>
      <c r="J72" s="270"/>
      <c r="K72" s="227"/>
      <c r="L72" s="270"/>
      <c r="M72" s="270"/>
      <c r="N72" s="227"/>
      <c r="O72" s="227"/>
      <c r="P72" s="227"/>
      <c r="Q72" s="227"/>
      <c r="R72" s="227"/>
      <c r="S72" s="227"/>
      <c r="T72" s="270"/>
      <c r="U72" s="227"/>
      <c r="V72" s="227"/>
      <c r="W72" s="270"/>
      <c r="X72" s="227"/>
      <c r="Y72" s="270"/>
      <c r="Z72" s="270"/>
      <c r="AA72" s="227"/>
      <c r="AB72" s="227"/>
      <c r="AC72" s="227"/>
      <c r="AD72" s="227"/>
      <c r="AE72" s="227"/>
      <c r="AF72" s="227"/>
      <c r="AG72" s="227"/>
      <c r="AH72" s="227"/>
      <c r="AI72" s="227"/>
      <c r="AJ72" s="227"/>
      <c r="AK72" s="227"/>
      <c r="AL72" s="227"/>
      <c r="AM72" s="227"/>
      <c r="AN72" s="227"/>
      <c r="AO72" s="227"/>
      <c r="AP72" s="227"/>
      <c r="AQ72" s="270"/>
      <c r="AR72" s="227"/>
      <c r="AS72" s="227"/>
      <c r="AT72" s="227" t="s">
        <v>2232</v>
      </c>
      <c r="AU72" s="270"/>
      <c r="AV72" s="227"/>
      <c r="AW72" s="227"/>
      <c r="AX72" s="281"/>
      <c r="AY72" s="281"/>
      <c r="AZ72" s="281"/>
      <c r="BA72" s="281"/>
      <c r="BB72" s="227"/>
      <c r="BC72" s="281"/>
      <c r="BD72" s="281"/>
      <c r="BE72" s="281"/>
      <c r="BF72" s="281"/>
      <c r="BG72" s="281"/>
      <c r="BH72" s="281"/>
      <c r="BI72" s="281"/>
      <c r="BJ72" s="281"/>
      <c r="BK72" s="281"/>
      <c r="BL72" s="281"/>
      <c r="BM72" s="227"/>
      <c r="BN72" s="281"/>
      <c r="BO72" s="281"/>
      <c r="BP72" s="227"/>
      <c r="BQ72" s="270"/>
      <c r="BR72" s="227"/>
      <c r="BS72" s="227"/>
      <c r="BT72" s="227"/>
      <c r="BU72" s="227"/>
      <c r="BV72" s="270"/>
      <c r="BW72" s="227"/>
      <c r="BX72" s="227"/>
      <c r="BY72" s="281"/>
      <c r="BZ72" s="281"/>
      <c r="CA72" s="281"/>
      <c r="CB72" s="281"/>
      <c r="CC72" s="270"/>
      <c r="CD72" s="227"/>
      <c r="CE72" s="281"/>
      <c r="CF72" s="281"/>
      <c r="CG72" s="281"/>
      <c r="CH72" s="281"/>
      <c r="CI72" s="227"/>
      <c r="CJ72" s="227"/>
      <c r="CK72" s="227"/>
      <c r="CL72" s="227"/>
      <c r="CM72" s="227"/>
      <c r="CN72" s="227"/>
      <c r="CO72" s="227"/>
      <c r="CP72" s="270"/>
      <c r="CQ72" s="270"/>
      <c r="CR72" s="270"/>
      <c r="CS72" s="227"/>
      <c r="CT72" s="227"/>
      <c r="CU72" s="227"/>
      <c r="CV72" s="227"/>
      <c r="CW72" s="270"/>
      <c r="CX72" s="227"/>
      <c r="CY72" s="227"/>
      <c r="CZ72" s="227"/>
      <c r="DA72" s="281"/>
      <c r="DB72" s="281"/>
      <c r="DC72" s="227"/>
      <c r="DD72" s="227"/>
      <c r="DE72" s="227"/>
      <c r="DF72" s="281"/>
      <c r="DG72" s="227"/>
      <c r="DH72" s="227"/>
      <c r="DI72" s="227"/>
      <c r="DJ72" s="281"/>
      <c r="DK72" s="227"/>
      <c r="DL72" s="296"/>
      <c r="DM72" s="227"/>
      <c r="DN72" s="304"/>
      <c r="DO72" s="227"/>
      <c r="DP72" s="227"/>
      <c r="DQ72" s="227"/>
      <c r="DR72" s="270"/>
      <c r="DS72" s="189"/>
      <c r="DT72" s="189"/>
      <c r="DU72" s="189"/>
      <c r="DV72" s="371"/>
      <c r="DW72" s="371"/>
      <c r="DX72" s="193"/>
      <c r="DY72" s="193"/>
      <c r="DZ72" s="193"/>
      <c r="EA72" s="193"/>
      <c r="EB72" s="193"/>
      <c r="EC72" s="193"/>
      <c r="ED72" s="193"/>
      <c r="EE72" s="193"/>
      <c r="EF72" s="193"/>
      <c r="EG72" s="193"/>
      <c r="EH72" s="193"/>
      <c r="EI72" s="193"/>
      <c r="EJ72" s="193"/>
      <c r="EK72" s="193"/>
      <c r="EL72" s="193"/>
      <c r="EM72" s="189"/>
      <c r="EN72" s="189"/>
      <c r="EO72" s="198"/>
      <c r="EP72" s="159"/>
      <c r="EU72" s="380"/>
      <c r="EV72" s="270"/>
      <c r="EW72" s="270"/>
      <c r="EX72" s="227"/>
      <c r="EY72" s="270"/>
      <c r="EZ72" s="227"/>
      <c r="FA72" s="227"/>
      <c r="FB72" s="227"/>
      <c r="FC72" s="281"/>
      <c r="FD72" s="227"/>
      <c r="FE72" s="227"/>
      <c r="FF72" s="227"/>
      <c r="FG72" s="227"/>
      <c r="FH72" s="227"/>
      <c r="FI72" s="227"/>
      <c r="FJ72" s="270"/>
      <c r="FK72" s="270"/>
      <c r="FL72" s="270"/>
      <c r="FM72" s="227"/>
      <c r="FN72" s="227"/>
      <c r="FO72" s="227"/>
    </row>
    <row r="73" spans="1:171" s="244" customFormat="1" ht="81" customHeight="1" x14ac:dyDescent="0.2">
      <c r="A73" s="227"/>
      <c r="B73" s="227"/>
      <c r="C73" s="301"/>
      <c r="D73" s="270"/>
      <c r="E73" s="270"/>
      <c r="F73" s="270"/>
      <c r="G73" s="270"/>
      <c r="H73" s="227"/>
      <c r="I73" s="227"/>
      <c r="J73" s="270"/>
      <c r="K73" s="227"/>
      <c r="L73" s="270"/>
      <c r="M73" s="270"/>
      <c r="N73" s="227"/>
      <c r="O73" s="227"/>
      <c r="P73" s="227"/>
      <c r="Q73" s="227"/>
      <c r="R73" s="227"/>
      <c r="S73" s="227"/>
      <c r="T73" s="270"/>
      <c r="U73" s="227"/>
      <c r="V73" s="227"/>
      <c r="W73" s="270"/>
      <c r="X73" s="227"/>
      <c r="Y73" s="270"/>
      <c r="Z73" s="270"/>
      <c r="AA73" s="227"/>
      <c r="AB73" s="227"/>
      <c r="AC73" s="227"/>
      <c r="AD73" s="227"/>
      <c r="AE73" s="227"/>
      <c r="AF73" s="227"/>
      <c r="AG73" s="227"/>
      <c r="AH73" s="227"/>
      <c r="AI73" s="227"/>
      <c r="AJ73" s="227"/>
      <c r="AK73" s="227"/>
      <c r="AL73" s="227"/>
      <c r="AM73" s="227"/>
      <c r="AN73" s="227"/>
      <c r="AO73" s="227"/>
      <c r="AP73" s="227"/>
      <c r="AQ73" s="270"/>
      <c r="AR73" s="227"/>
      <c r="AS73" s="227"/>
      <c r="AT73" s="227" t="s">
        <v>2232</v>
      </c>
      <c r="AU73" s="270"/>
      <c r="AV73" s="227"/>
      <c r="AW73" s="227"/>
      <c r="AX73" s="281"/>
      <c r="AY73" s="281"/>
      <c r="AZ73" s="281"/>
      <c r="BA73" s="281"/>
      <c r="BB73" s="227"/>
      <c r="BC73" s="281"/>
      <c r="BD73" s="281"/>
      <c r="BE73" s="281"/>
      <c r="BF73" s="281"/>
      <c r="BG73" s="281"/>
      <c r="BH73" s="281"/>
      <c r="BI73" s="281"/>
      <c r="BJ73" s="281"/>
      <c r="BK73" s="281"/>
      <c r="BL73" s="281"/>
      <c r="BM73" s="227"/>
      <c r="BN73" s="281"/>
      <c r="BO73" s="281"/>
      <c r="BP73" s="227"/>
      <c r="BQ73" s="270"/>
      <c r="BR73" s="227"/>
      <c r="BS73" s="227"/>
      <c r="BT73" s="227"/>
      <c r="BU73" s="227"/>
      <c r="BV73" s="270"/>
      <c r="BW73" s="227"/>
      <c r="BX73" s="227"/>
      <c r="BY73" s="281"/>
      <c r="BZ73" s="281"/>
      <c r="CA73" s="281"/>
      <c r="CB73" s="281"/>
      <c r="CC73" s="270"/>
      <c r="CD73" s="227"/>
      <c r="CE73" s="281"/>
      <c r="CF73" s="281"/>
      <c r="CG73" s="281"/>
      <c r="CH73" s="281"/>
      <c r="CI73" s="227"/>
      <c r="CJ73" s="227"/>
      <c r="CK73" s="227"/>
      <c r="CL73" s="227"/>
      <c r="CM73" s="227"/>
      <c r="CN73" s="227"/>
      <c r="CO73" s="227"/>
      <c r="CP73" s="270"/>
      <c r="CQ73" s="270"/>
      <c r="CR73" s="270"/>
      <c r="CS73" s="227"/>
      <c r="CT73" s="227"/>
      <c r="CU73" s="227"/>
      <c r="CV73" s="227"/>
      <c r="CW73" s="270"/>
      <c r="CX73" s="227"/>
      <c r="CY73" s="227"/>
      <c r="CZ73" s="227"/>
      <c r="DA73" s="281"/>
      <c r="DB73" s="281"/>
      <c r="DC73" s="227"/>
      <c r="DD73" s="227"/>
      <c r="DE73" s="227"/>
      <c r="DF73" s="281"/>
      <c r="DG73" s="227"/>
      <c r="DH73" s="227"/>
      <c r="DI73" s="227"/>
      <c r="DJ73" s="281"/>
      <c r="DK73" s="227"/>
      <c r="DL73" s="296"/>
      <c r="DM73" s="227"/>
      <c r="DN73" s="304"/>
      <c r="DO73" s="227"/>
      <c r="DP73" s="227"/>
      <c r="DQ73" s="227"/>
      <c r="DR73" s="270"/>
      <c r="DS73" s="189"/>
      <c r="DT73" s="189"/>
      <c r="DU73" s="189"/>
      <c r="DV73" s="371"/>
      <c r="DW73" s="371"/>
      <c r="DX73" s="193"/>
      <c r="DY73" s="193"/>
      <c r="DZ73" s="193"/>
      <c r="EA73" s="193"/>
      <c r="EB73" s="193"/>
      <c r="EC73" s="193"/>
      <c r="ED73" s="193"/>
      <c r="EE73" s="193"/>
      <c r="EF73" s="193"/>
      <c r="EG73" s="193"/>
      <c r="EH73" s="193"/>
      <c r="EI73" s="193"/>
      <c r="EJ73" s="193"/>
      <c r="EK73" s="193"/>
      <c r="EL73" s="193"/>
      <c r="EM73" s="189"/>
      <c r="EN73" s="189"/>
      <c r="EO73" s="198"/>
      <c r="EP73" s="159"/>
      <c r="EU73" s="380"/>
      <c r="EV73" s="270"/>
      <c r="EW73" s="270"/>
      <c r="EX73" s="227"/>
      <c r="EY73" s="270"/>
      <c r="EZ73" s="227"/>
      <c r="FA73" s="227"/>
      <c r="FB73" s="227"/>
      <c r="FC73" s="281"/>
      <c r="FD73" s="227"/>
      <c r="FE73" s="227"/>
      <c r="FF73" s="227"/>
      <c r="FG73" s="227"/>
      <c r="FH73" s="227"/>
      <c r="FI73" s="227"/>
      <c r="FJ73" s="270"/>
      <c r="FK73" s="270"/>
      <c r="FL73" s="270"/>
      <c r="FM73" s="227"/>
      <c r="FN73" s="227"/>
      <c r="FO73" s="227"/>
    </row>
    <row r="74" spans="1:171" s="244" customFormat="1" ht="81" customHeight="1" x14ac:dyDescent="0.2">
      <c r="A74" s="227"/>
      <c r="B74" s="227"/>
      <c r="C74" s="227"/>
      <c r="D74" s="270"/>
      <c r="E74" s="227"/>
      <c r="F74" s="270"/>
      <c r="G74" s="270"/>
      <c r="H74" s="270"/>
      <c r="I74" s="270"/>
      <c r="J74" s="270"/>
      <c r="K74" s="227"/>
      <c r="L74" s="227"/>
      <c r="M74" s="227"/>
      <c r="N74" s="227"/>
      <c r="O74" s="227"/>
      <c r="P74" s="227"/>
      <c r="Q74" s="227"/>
      <c r="R74" s="270"/>
      <c r="S74" s="227"/>
      <c r="T74" s="270"/>
      <c r="U74" s="227"/>
      <c r="V74" s="227"/>
      <c r="W74" s="270"/>
      <c r="X74" s="227"/>
      <c r="Y74" s="270"/>
      <c r="Z74" s="270"/>
      <c r="AA74" s="270"/>
      <c r="AB74" s="227"/>
      <c r="AC74" s="307"/>
      <c r="AD74" s="227"/>
      <c r="AE74" s="227"/>
      <c r="AF74" s="307"/>
      <c r="AG74" s="307"/>
      <c r="AH74" s="270"/>
      <c r="AI74" s="270"/>
      <c r="AJ74" s="227"/>
      <c r="AK74" s="227"/>
      <c r="AL74" s="227"/>
      <c r="AM74" s="270"/>
      <c r="AN74" s="270"/>
      <c r="AO74" s="270"/>
      <c r="AP74" s="227"/>
      <c r="AQ74" s="270"/>
      <c r="AR74" s="270"/>
      <c r="AS74" s="227"/>
      <c r="AT74" s="227" t="s">
        <v>2232</v>
      </c>
      <c r="AU74" s="270"/>
      <c r="AV74" s="227"/>
      <c r="AW74" s="227"/>
      <c r="AX74" s="281"/>
      <c r="AY74" s="281"/>
      <c r="AZ74" s="281"/>
      <c r="BA74" s="281"/>
      <c r="BB74" s="227"/>
      <c r="BC74" s="281"/>
      <c r="BD74" s="281"/>
      <c r="BE74" s="281"/>
      <c r="BF74" s="281"/>
      <c r="BG74" s="281"/>
      <c r="BH74" s="281"/>
      <c r="BI74" s="281"/>
      <c r="BJ74" s="281"/>
      <c r="BK74" s="281"/>
      <c r="BL74" s="281"/>
      <c r="BM74" s="227"/>
      <c r="BN74" s="281"/>
      <c r="BO74" s="281"/>
      <c r="BP74" s="227"/>
      <c r="BQ74" s="270"/>
      <c r="BR74" s="227"/>
      <c r="BS74" s="227"/>
      <c r="BT74" s="308"/>
      <c r="BU74" s="270"/>
      <c r="BV74" s="270"/>
      <c r="BW74" s="227"/>
      <c r="BX74" s="227"/>
      <c r="BY74" s="281"/>
      <c r="BZ74" s="281"/>
      <c r="CA74" s="281"/>
      <c r="CB74" s="281"/>
      <c r="CC74" s="270"/>
      <c r="CD74" s="227"/>
      <c r="CE74" s="281"/>
      <c r="CF74" s="281"/>
      <c r="CG74" s="281"/>
      <c r="CH74" s="281"/>
      <c r="CI74" s="227"/>
      <c r="CJ74" s="227"/>
      <c r="CK74" s="227"/>
      <c r="CL74" s="227"/>
      <c r="CM74" s="227"/>
      <c r="CN74" s="227"/>
      <c r="CO74" s="270"/>
      <c r="CP74" s="270"/>
      <c r="CQ74" s="270"/>
      <c r="CR74" s="270"/>
      <c r="CS74" s="227"/>
      <c r="CT74" s="270"/>
      <c r="CU74" s="227"/>
      <c r="CV74" s="270"/>
      <c r="CW74" s="270"/>
      <c r="CX74" s="227"/>
      <c r="CY74" s="227"/>
      <c r="CZ74" s="227"/>
      <c r="DA74" s="281"/>
      <c r="DB74" s="281"/>
      <c r="DC74" s="227"/>
      <c r="DD74" s="227"/>
      <c r="DE74" s="296"/>
      <c r="DF74" s="281"/>
      <c r="DG74" s="296"/>
      <c r="DH74" s="227"/>
      <c r="DI74" s="227"/>
      <c r="DJ74" s="281"/>
      <c r="DK74" s="227"/>
      <c r="DL74" s="304"/>
      <c r="DM74" s="227"/>
      <c r="DN74" s="227"/>
      <c r="DO74" s="227"/>
      <c r="DP74" s="227"/>
      <c r="DQ74" s="227"/>
      <c r="DR74" s="227"/>
      <c r="DS74" s="189"/>
      <c r="DT74" s="189"/>
      <c r="DU74" s="189"/>
      <c r="DV74" s="371"/>
      <c r="DW74" s="371"/>
      <c r="DX74" s="193"/>
      <c r="DY74" s="193"/>
      <c r="DZ74" s="193"/>
      <c r="EA74" s="193"/>
      <c r="EB74" s="193"/>
      <c r="EC74" s="193"/>
      <c r="ED74" s="193"/>
      <c r="EE74" s="193"/>
      <c r="EF74" s="193"/>
      <c r="EG74" s="193"/>
      <c r="EH74" s="193"/>
      <c r="EI74" s="193"/>
      <c r="EJ74" s="193"/>
      <c r="EK74" s="193"/>
      <c r="EL74" s="193"/>
      <c r="EM74" s="227"/>
      <c r="EN74" s="227"/>
      <c r="EO74" s="198"/>
      <c r="EP74" s="159"/>
      <c r="EU74" s="380"/>
      <c r="EV74" s="270"/>
      <c r="EW74" s="270"/>
      <c r="EX74" s="227"/>
      <c r="EY74" s="270"/>
      <c r="EZ74" s="270"/>
      <c r="FA74" s="270"/>
      <c r="FB74" s="316"/>
      <c r="FC74" s="281"/>
      <c r="FD74" s="307"/>
      <c r="FE74" s="307"/>
      <c r="FF74" s="307"/>
      <c r="FG74" s="227"/>
      <c r="FH74" s="227"/>
      <c r="FI74" s="227"/>
      <c r="FJ74" s="270"/>
      <c r="FK74" s="270"/>
      <c r="FL74" s="270"/>
      <c r="FM74" s="227"/>
      <c r="FN74" s="227"/>
      <c r="FO74" s="227"/>
    </row>
    <row r="75" spans="1:171" s="244" customFormat="1" ht="81" customHeight="1" x14ac:dyDescent="0.2">
      <c r="A75" s="227"/>
      <c r="B75" s="227"/>
      <c r="C75" s="227"/>
      <c r="D75" s="270"/>
      <c r="E75" s="227"/>
      <c r="F75" s="270"/>
      <c r="G75" s="270"/>
      <c r="H75" s="270"/>
      <c r="I75" s="270"/>
      <c r="J75" s="270"/>
      <c r="K75" s="227"/>
      <c r="L75" s="227"/>
      <c r="M75" s="227"/>
      <c r="N75" s="227"/>
      <c r="O75" s="227"/>
      <c r="P75" s="227"/>
      <c r="Q75" s="227"/>
      <c r="R75" s="270"/>
      <c r="S75" s="227"/>
      <c r="T75" s="270"/>
      <c r="U75" s="227"/>
      <c r="V75" s="227"/>
      <c r="W75" s="270"/>
      <c r="X75" s="227"/>
      <c r="Y75" s="270"/>
      <c r="Z75" s="270"/>
      <c r="AA75" s="270"/>
      <c r="AB75" s="227"/>
      <c r="AC75" s="227"/>
      <c r="AD75" s="227"/>
      <c r="AE75" s="227"/>
      <c r="AF75" s="307"/>
      <c r="AG75" s="307"/>
      <c r="AH75" s="270"/>
      <c r="AI75" s="270"/>
      <c r="AJ75" s="227"/>
      <c r="AK75" s="227"/>
      <c r="AL75" s="227"/>
      <c r="AM75" s="270"/>
      <c r="AN75" s="270"/>
      <c r="AO75" s="270"/>
      <c r="AP75" s="227"/>
      <c r="AQ75" s="270"/>
      <c r="AR75" s="270"/>
      <c r="AS75" s="227"/>
      <c r="AT75" s="227" t="s">
        <v>2232</v>
      </c>
      <c r="AU75" s="270"/>
      <c r="AV75" s="227"/>
      <c r="AW75" s="227"/>
      <c r="AX75" s="281"/>
      <c r="AY75" s="281"/>
      <c r="AZ75" s="281"/>
      <c r="BA75" s="281"/>
      <c r="BB75" s="227"/>
      <c r="BC75" s="281"/>
      <c r="BD75" s="281"/>
      <c r="BE75" s="281"/>
      <c r="BF75" s="281"/>
      <c r="BG75" s="281"/>
      <c r="BH75" s="281"/>
      <c r="BI75" s="281"/>
      <c r="BJ75" s="281"/>
      <c r="BK75" s="281"/>
      <c r="BL75" s="281"/>
      <c r="BM75" s="227"/>
      <c r="BN75" s="281"/>
      <c r="BO75" s="281"/>
      <c r="BP75" s="227"/>
      <c r="BQ75" s="270"/>
      <c r="BR75" s="227"/>
      <c r="BS75" s="227"/>
      <c r="BT75" s="308"/>
      <c r="BU75" s="270"/>
      <c r="BV75" s="270"/>
      <c r="BW75" s="227"/>
      <c r="BX75" s="227"/>
      <c r="BY75" s="281"/>
      <c r="BZ75" s="281"/>
      <c r="CA75" s="281"/>
      <c r="CB75" s="281"/>
      <c r="CC75" s="270"/>
      <c r="CD75" s="227"/>
      <c r="CE75" s="281"/>
      <c r="CF75" s="281"/>
      <c r="CG75" s="281"/>
      <c r="CH75" s="281"/>
      <c r="CI75" s="227"/>
      <c r="CJ75" s="227"/>
      <c r="CK75" s="227"/>
      <c r="CL75" s="227"/>
      <c r="CM75" s="227"/>
      <c r="CN75" s="227"/>
      <c r="CO75" s="270"/>
      <c r="CP75" s="270"/>
      <c r="CQ75" s="270"/>
      <c r="CR75" s="270"/>
      <c r="CS75" s="227"/>
      <c r="CT75" s="270"/>
      <c r="CU75" s="227"/>
      <c r="CV75" s="270"/>
      <c r="CW75" s="270"/>
      <c r="CX75" s="227"/>
      <c r="CY75" s="227"/>
      <c r="CZ75" s="227"/>
      <c r="DA75" s="281"/>
      <c r="DB75" s="281"/>
      <c r="DC75" s="227"/>
      <c r="DD75" s="227"/>
      <c r="DE75" s="227"/>
      <c r="DF75" s="281"/>
      <c r="DG75" s="227"/>
      <c r="DH75" s="227"/>
      <c r="DI75" s="227"/>
      <c r="DJ75" s="281"/>
      <c r="DK75" s="227"/>
      <c r="DL75" s="304"/>
      <c r="DM75" s="227"/>
      <c r="DN75" s="227"/>
      <c r="DO75" s="227"/>
      <c r="DP75" s="227"/>
      <c r="DQ75" s="227"/>
      <c r="DR75" s="227"/>
      <c r="DS75" s="189"/>
      <c r="DT75" s="270"/>
      <c r="DU75" s="270"/>
      <c r="DV75" s="371"/>
      <c r="DW75" s="371"/>
      <c r="DX75" s="193"/>
      <c r="DY75" s="193"/>
      <c r="DZ75" s="193"/>
      <c r="EA75" s="193"/>
      <c r="EB75" s="193"/>
      <c r="EC75" s="193"/>
      <c r="ED75" s="193"/>
      <c r="EE75" s="193"/>
      <c r="EF75" s="193"/>
      <c r="EG75" s="193"/>
      <c r="EH75" s="193"/>
      <c r="EI75" s="193"/>
      <c r="EJ75" s="193"/>
      <c r="EK75" s="193"/>
      <c r="EL75" s="193"/>
      <c r="EM75" s="227"/>
      <c r="EN75" s="227"/>
      <c r="EO75" s="198"/>
      <c r="EP75" s="159"/>
      <c r="EU75" s="380"/>
      <c r="EV75" s="270"/>
      <c r="EW75" s="270"/>
      <c r="EX75" s="227"/>
      <c r="EY75" s="270"/>
      <c r="EZ75" s="227"/>
      <c r="FA75" s="227"/>
      <c r="FB75" s="316"/>
      <c r="FC75" s="281"/>
      <c r="FD75" s="307"/>
      <c r="FE75" s="307"/>
      <c r="FF75" s="307"/>
      <c r="FG75" s="227"/>
      <c r="FH75" s="227"/>
      <c r="FI75" s="227"/>
      <c r="FJ75" s="270"/>
      <c r="FK75" s="270"/>
      <c r="FL75" s="270"/>
      <c r="FM75" s="227"/>
      <c r="FN75" s="227"/>
      <c r="FO75" s="227"/>
    </row>
    <row r="76" spans="1:171" s="244" customFormat="1" ht="91.25" customHeight="1" x14ac:dyDescent="0.2">
      <c r="A76" s="227"/>
      <c r="B76" s="227"/>
      <c r="C76" s="227"/>
      <c r="D76" s="270"/>
      <c r="E76" s="227"/>
      <c r="F76" s="270"/>
      <c r="G76" s="270"/>
      <c r="H76" s="270"/>
      <c r="I76" s="270"/>
      <c r="J76" s="270"/>
      <c r="K76" s="227"/>
      <c r="L76" s="227"/>
      <c r="M76" s="227"/>
      <c r="N76" s="227"/>
      <c r="O76" s="227"/>
      <c r="P76" s="227"/>
      <c r="Q76" s="227"/>
      <c r="R76" s="227"/>
      <c r="S76" s="227"/>
      <c r="T76" s="270"/>
      <c r="U76" s="227"/>
      <c r="V76" s="227"/>
      <c r="W76" s="270"/>
      <c r="X76" s="227"/>
      <c r="Y76" s="270"/>
      <c r="Z76" s="270"/>
      <c r="AA76" s="270"/>
      <c r="AB76" s="227"/>
      <c r="AC76" s="307"/>
      <c r="AD76" s="227"/>
      <c r="AE76" s="227"/>
      <c r="AF76" s="227"/>
      <c r="AG76" s="227"/>
      <c r="AH76" s="270"/>
      <c r="AI76" s="270"/>
      <c r="AJ76" s="227"/>
      <c r="AK76" s="227"/>
      <c r="AL76" s="227"/>
      <c r="AM76" s="227"/>
      <c r="AN76" s="270"/>
      <c r="AO76" s="270"/>
      <c r="AP76" s="227"/>
      <c r="AQ76" s="270"/>
      <c r="AR76" s="270"/>
      <c r="AS76" s="227"/>
      <c r="AT76" s="227" t="s">
        <v>2232</v>
      </c>
      <c r="AU76" s="227"/>
      <c r="AV76" s="227"/>
      <c r="AW76" s="227"/>
      <c r="AX76" s="281"/>
      <c r="AY76" s="281"/>
      <c r="AZ76" s="281"/>
      <c r="BA76" s="281"/>
      <c r="BB76" s="227"/>
      <c r="BC76" s="281"/>
      <c r="BD76" s="281"/>
      <c r="BE76" s="281"/>
      <c r="BF76" s="281"/>
      <c r="BG76" s="281"/>
      <c r="BH76" s="281"/>
      <c r="BI76" s="281"/>
      <c r="BJ76" s="281"/>
      <c r="BK76" s="281"/>
      <c r="BL76" s="281"/>
      <c r="BM76" s="227"/>
      <c r="BN76" s="281"/>
      <c r="BO76" s="281"/>
      <c r="BP76" s="227"/>
      <c r="BQ76" s="227"/>
      <c r="BR76" s="227"/>
      <c r="BS76" s="227"/>
      <c r="BT76" s="227"/>
      <c r="BU76" s="227"/>
      <c r="BV76" s="270"/>
      <c r="BW76" s="270"/>
      <c r="BX76" s="270"/>
      <c r="BY76" s="281"/>
      <c r="BZ76" s="281"/>
      <c r="CA76" s="281"/>
      <c r="CB76" s="281"/>
      <c r="CC76" s="227"/>
      <c r="CD76" s="227"/>
      <c r="CE76" s="281"/>
      <c r="CF76" s="281"/>
      <c r="CG76" s="281"/>
      <c r="CH76" s="281"/>
      <c r="CI76" s="227"/>
      <c r="CJ76" s="227"/>
      <c r="CK76" s="227"/>
      <c r="CL76" s="227"/>
      <c r="CM76" s="227"/>
      <c r="CN76" s="227"/>
      <c r="CO76" s="270"/>
      <c r="CP76" s="270"/>
      <c r="CQ76" s="270"/>
      <c r="CR76" s="270"/>
      <c r="CS76" s="227"/>
      <c r="CT76" s="270"/>
      <c r="CU76" s="227"/>
      <c r="CV76" s="270"/>
      <c r="CW76" s="270"/>
      <c r="CX76" s="227"/>
      <c r="CY76" s="227"/>
      <c r="CZ76" s="227"/>
      <c r="DA76" s="281"/>
      <c r="DB76" s="281"/>
      <c r="DC76" s="227"/>
      <c r="DD76" s="227"/>
      <c r="DE76" s="227"/>
      <c r="DF76" s="281"/>
      <c r="DG76" s="227"/>
      <c r="DH76" s="227"/>
      <c r="DI76" s="227"/>
      <c r="DJ76" s="281"/>
      <c r="DK76" s="227"/>
      <c r="DL76" s="304"/>
      <c r="DM76" s="227"/>
      <c r="DN76" s="227"/>
      <c r="DO76" s="227"/>
      <c r="DP76" s="227"/>
      <c r="DQ76" s="227"/>
      <c r="DR76" s="227"/>
      <c r="DS76" s="189"/>
      <c r="DT76" s="189"/>
      <c r="DU76" s="189"/>
      <c r="DV76" s="371"/>
      <c r="DW76" s="371"/>
      <c r="DX76" s="193"/>
      <c r="DY76" s="193"/>
      <c r="DZ76" s="193"/>
      <c r="EA76" s="193"/>
      <c r="EB76" s="193"/>
      <c r="EC76" s="193"/>
      <c r="ED76" s="193"/>
      <c r="EE76" s="193"/>
      <c r="EF76" s="193"/>
      <c r="EG76" s="193"/>
      <c r="EH76" s="193"/>
      <c r="EI76" s="193"/>
      <c r="EJ76" s="193"/>
      <c r="EK76" s="193"/>
      <c r="EL76" s="193"/>
      <c r="EM76" s="198"/>
      <c r="EN76" s="198"/>
      <c r="EO76" s="198"/>
      <c r="EP76" s="172"/>
      <c r="EU76" s="380"/>
      <c r="EV76" s="270"/>
      <c r="EW76" s="270"/>
      <c r="EX76" s="227"/>
      <c r="EY76" s="270"/>
      <c r="EZ76" s="227"/>
      <c r="FA76" s="227"/>
      <c r="FB76" s="227"/>
      <c r="FC76" s="281"/>
      <c r="FD76" s="307"/>
      <c r="FE76" s="307"/>
      <c r="FF76" s="307"/>
      <c r="FG76" s="227"/>
      <c r="FH76" s="227"/>
      <c r="FI76" s="227"/>
      <c r="FJ76" s="270"/>
      <c r="FK76" s="270"/>
      <c r="FL76" s="270"/>
      <c r="FM76" s="227"/>
      <c r="FN76" s="270"/>
      <c r="FO76" s="227"/>
    </row>
    <row r="77" spans="1:171" s="280" customFormat="1" ht="91.25" customHeight="1" x14ac:dyDescent="0.2">
      <c r="A77" s="227"/>
      <c r="B77" s="227"/>
      <c r="C77" s="227"/>
      <c r="D77" s="281"/>
      <c r="E77" s="227"/>
      <c r="F77" s="281"/>
      <c r="G77" s="227"/>
      <c r="H77" s="227"/>
      <c r="I77" s="227"/>
      <c r="J77" s="281"/>
      <c r="K77" s="281"/>
      <c r="L77" s="281"/>
      <c r="M77" s="281"/>
      <c r="N77" s="227"/>
      <c r="O77" s="227"/>
      <c r="P77" s="227"/>
      <c r="Q77" s="281"/>
      <c r="R77" s="227"/>
      <c r="S77" s="281"/>
      <c r="T77" s="281"/>
      <c r="U77" s="281"/>
      <c r="V77" s="227"/>
      <c r="W77" s="227"/>
      <c r="X77" s="227"/>
      <c r="Y77" s="227"/>
      <c r="Z77" s="281"/>
      <c r="AA77" s="281"/>
      <c r="AB77" s="227"/>
      <c r="AC77" s="281"/>
      <c r="AD77" s="281"/>
      <c r="AE77" s="227"/>
      <c r="AF77" s="281"/>
      <c r="AG77" s="281"/>
      <c r="AH77" s="281"/>
      <c r="AI77" s="281"/>
      <c r="AJ77" s="281"/>
      <c r="AK77" s="281"/>
      <c r="AL77" s="227"/>
      <c r="AM77" s="227"/>
      <c r="AN77" s="281"/>
      <c r="AO77" s="281"/>
      <c r="AP77" s="281"/>
      <c r="AQ77" s="281"/>
      <c r="AR77" s="281"/>
      <c r="AS77" s="227"/>
      <c r="AT77" s="227" t="s">
        <v>2232</v>
      </c>
      <c r="AU77" s="227"/>
      <c r="AV77" s="281"/>
      <c r="AW77" s="281"/>
      <c r="AX77" s="281"/>
      <c r="AY77" s="281"/>
      <c r="AZ77" s="281"/>
      <c r="BA77" s="281"/>
      <c r="BB77" s="281"/>
      <c r="BC77" s="281"/>
      <c r="BD77" s="281"/>
      <c r="BE77" s="281"/>
      <c r="BF77" s="281"/>
      <c r="BG77" s="281"/>
      <c r="BH77" s="281"/>
      <c r="BI77" s="281"/>
      <c r="BJ77" s="281"/>
      <c r="BK77" s="281"/>
      <c r="BL77" s="281"/>
      <c r="BM77" s="227"/>
      <c r="BN77" s="281"/>
      <c r="BO77" s="281"/>
      <c r="BP77" s="281"/>
      <c r="BQ77" s="281"/>
      <c r="BR77" s="281"/>
      <c r="BS77" s="281"/>
      <c r="BT77" s="281"/>
      <c r="BU77" s="281"/>
      <c r="BV77" s="281"/>
      <c r="BW77" s="281"/>
      <c r="BX77" s="281"/>
      <c r="BY77" s="281"/>
      <c r="BZ77" s="281"/>
      <c r="CA77" s="281"/>
      <c r="CB77" s="281"/>
      <c r="CC77" s="281"/>
      <c r="CD77" s="281"/>
      <c r="CE77" s="281"/>
      <c r="CF77" s="281"/>
      <c r="CG77" s="281"/>
      <c r="CH77" s="281"/>
      <c r="CI77" s="281"/>
      <c r="CJ77" s="281"/>
      <c r="CK77" s="281"/>
      <c r="CL77" s="281"/>
      <c r="CM77" s="281"/>
      <c r="CN77" s="281"/>
      <c r="CO77" s="281"/>
      <c r="CP77" s="281"/>
      <c r="CQ77" s="281"/>
      <c r="CR77" s="281"/>
      <c r="CS77" s="281"/>
      <c r="CT77" s="281"/>
      <c r="CU77" s="281"/>
      <c r="CV77" s="281"/>
      <c r="CW77" s="281"/>
      <c r="CX77" s="281"/>
      <c r="CY77" s="227"/>
      <c r="CZ77" s="227"/>
      <c r="DA77" s="281"/>
      <c r="DB77" s="281"/>
      <c r="DC77" s="281"/>
      <c r="DD77" s="227"/>
      <c r="DE77" s="227"/>
      <c r="DF77" s="281"/>
      <c r="DG77" s="227"/>
      <c r="DH77" s="227"/>
      <c r="DI77" s="227"/>
      <c r="DJ77" s="281"/>
      <c r="DK77" s="227"/>
      <c r="DL77" s="304"/>
      <c r="DM77" s="227"/>
      <c r="DN77" s="281"/>
      <c r="DO77" s="227"/>
      <c r="DP77" s="227"/>
      <c r="DQ77" s="281"/>
      <c r="DR77" s="227"/>
      <c r="DS77" s="227"/>
      <c r="DT77" s="281"/>
      <c r="DU77" s="281"/>
      <c r="DV77" s="371"/>
      <c r="DW77" s="371"/>
      <c r="DX77" s="193"/>
      <c r="DY77" s="193"/>
      <c r="DZ77" s="193"/>
      <c r="EA77" s="193"/>
      <c r="EB77" s="193"/>
      <c r="EC77" s="193"/>
      <c r="ED77" s="193"/>
      <c r="EE77" s="193"/>
      <c r="EF77" s="193"/>
      <c r="EG77" s="193"/>
      <c r="EH77" s="193"/>
      <c r="EI77" s="193"/>
      <c r="EJ77" s="193"/>
      <c r="EK77" s="193"/>
      <c r="EL77" s="193"/>
      <c r="EM77" s="198"/>
      <c r="EN77" s="198"/>
      <c r="EO77" s="198"/>
      <c r="EP77" s="260"/>
      <c r="EU77" s="380"/>
      <c r="EV77" s="281"/>
      <c r="EW77" s="281"/>
      <c r="EX77" s="281"/>
      <c r="EY77" s="281"/>
      <c r="EZ77" s="227"/>
      <c r="FA77" s="227"/>
      <c r="FB77" s="227"/>
      <c r="FC77" s="281"/>
      <c r="FD77" s="227"/>
      <c r="FE77" s="227"/>
      <c r="FF77" s="227"/>
      <c r="FG77" s="227"/>
      <c r="FH77" s="227"/>
      <c r="FI77" s="281"/>
      <c r="FJ77" s="281"/>
      <c r="FK77" s="281"/>
      <c r="FL77" s="281"/>
      <c r="FM77" s="281"/>
      <c r="FN77" s="227"/>
      <c r="FO77" s="227"/>
    </row>
    <row r="78" spans="1:171" s="280" customFormat="1" ht="91.25" customHeight="1" x14ac:dyDescent="0.2">
      <c r="A78" s="227"/>
      <c r="B78" s="227"/>
      <c r="C78" s="227"/>
      <c r="D78" s="281"/>
      <c r="E78" s="227"/>
      <c r="F78" s="281"/>
      <c r="G78" s="227"/>
      <c r="H78" s="227"/>
      <c r="I78" s="227"/>
      <c r="J78" s="281"/>
      <c r="K78" s="281"/>
      <c r="L78" s="281"/>
      <c r="M78" s="281"/>
      <c r="N78" s="227"/>
      <c r="O78" s="227"/>
      <c r="P78" s="227"/>
      <c r="Q78" s="281"/>
      <c r="R78" s="227"/>
      <c r="S78" s="281"/>
      <c r="T78" s="281"/>
      <c r="U78" s="281"/>
      <c r="V78" s="227"/>
      <c r="W78" s="227"/>
      <c r="X78" s="227"/>
      <c r="Y78" s="227"/>
      <c r="Z78" s="281"/>
      <c r="AA78" s="281"/>
      <c r="AB78" s="227"/>
      <c r="AC78" s="281"/>
      <c r="AD78" s="281"/>
      <c r="AE78" s="227"/>
      <c r="AF78" s="281"/>
      <c r="AG78" s="281"/>
      <c r="AH78" s="281"/>
      <c r="AI78" s="281"/>
      <c r="AJ78" s="281"/>
      <c r="AK78" s="281"/>
      <c r="AL78" s="227"/>
      <c r="AM78" s="227"/>
      <c r="AN78" s="281"/>
      <c r="AO78" s="281"/>
      <c r="AP78" s="281"/>
      <c r="AQ78" s="281"/>
      <c r="AR78" s="281"/>
      <c r="AS78" s="227"/>
      <c r="AT78" s="227" t="s">
        <v>2232</v>
      </c>
      <c r="AU78" s="227"/>
      <c r="AV78" s="281"/>
      <c r="AW78" s="281"/>
      <c r="AX78" s="281"/>
      <c r="AY78" s="281"/>
      <c r="AZ78" s="281"/>
      <c r="BA78" s="281"/>
      <c r="BB78" s="281"/>
      <c r="BC78" s="281"/>
      <c r="BD78" s="281"/>
      <c r="BE78" s="281"/>
      <c r="BF78" s="281"/>
      <c r="BG78" s="281"/>
      <c r="BH78" s="281"/>
      <c r="BI78" s="281"/>
      <c r="BJ78" s="281"/>
      <c r="BK78" s="281"/>
      <c r="BL78" s="281"/>
      <c r="BM78" s="227"/>
      <c r="BN78" s="281"/>
      <c r="BO78" s="281"/>
      <c r="BP78" s="281"/>
      <c r="BQ78" s="281"/>
      <c r="BR78" s="281"/>
      <c r="BS78" s="281"/>
      <c r="BT78" s="281"/>
      <c r="BU78" s="281"/>
      <c r="BV78" s="281"/>
      <c r="BW78" s="281"/>
      <c r="BX78" s="281"/>
      <c r="BY78" s="281"/>
      <c r="BZ78" s="281"/>
      <c r="CA78" s="281"/>
      <c r="CB78" s="281"/>
      <c r="CC78" s="281"/>
      <c r="CD78" s="281"/>
      <c r="CE78" s="281"/>
      <c r="CF78" s="281"/>
      <c r="CG78" s="281"/>
      <c r="CH78" s="281"/>
      <c r="CI78" s="281"/>
      <c r="CJ78" s="281"/>
      <c r="CK78" s="281"/>
      <c r="CL78" s="281"/>
      <c r="CM78" s="281"/>
      <c r="CN78" s="281"/>
      <c r="CO78" s="281"/>
      <c r="CP78" s="281"/>
      <c r="CQ78" s="281"/>
      <c r="CR78" s="281"/>
      <c r="CS78" s="281"/>
      <c r="CT78" s="281"/>
      <c r="CU78" s="281"/>
      <c r="CV78" s="281"/>
      <c r="CW78" s="281"/>
      <c r="CX78" s="281"/>
      <c r="CY78" s="227"/>
      <c r="CZ78" s="227"/>
      <c r="DA78" s="281"/>
      <c r="DB78" s="281"/>
      <c r="DC78" s="281"/>
      <c r="DD78" s="227"/>
      <c r="DE78" s="227"/>
      <c r="DF78" s="281"/>
      <c r="DG78" s="227"/>
      <c r="DH78" s="227"/>
      <c r="DI78" s="227"/>
      <c r="DJ78" s="281"/>
      <c r="DK78" s="227"/>
      <c r="DL78" s="304"/>
      <c r="DM78" s="227"/>
      <c r="DN78" s="281"/>
      <c r="DO78" s="227"/>
      <c r="DP78" s="227"/>
      <c r="DQ78" s="281"/>
      <c r="DR78" s="227"/>
      <c r="DS78" s="227"/>
      <c r="DT78" s="281"/>
      <c r="DU78" s="281"/>
      <c r="DV78" s="371"/>
      <c r="DW78" s="371"/>
      <c r="DX78" s="193"/>
      <c r="DY78" s="193"/>
      <c r="DZ78" s="193"/>
      <c r="EA78" s="193"/>
      <c r="EB78" s="193"/>
      <c r="EC78" s="193"/>
      <c r="ED78" s="193"/>
      <c r="EE78" s="193"/>
      <c r="EF78" s="193"/>
      <c r="EG78" s="193"/>
      <c r="EH78" s="193"/>
      <c r="EI78" s="193"/>
      <c r="EJ78" s="193"/>
      <c r="EK78" s="193"/>
      <c r="EL78" s="193"/>
      <c r="EM78" s="198"/>
      <c r="EN78" s="198"/>
      <c r="EO78" s="198"/>
      <c r="EP78" s="287"/>
      <c r="EU78" s="380"/>
      <c r="EV78" s="281"/>
      <c r="EW78" s="281"/>
      <c r="EX78" s="281"/>
      <c r="EY78" s="281"/>
      <c r="EZ78" s="227"/>
      <c r="FA78" s="227"/>
      <c r="FB78" s="227"/>
      <c r="FC78" s="281"/>
      <c r="FD78" s="227"/>
      <c r="FE78" s="227"/>
      <c r="FF78" s="227"/>
      <c r="FG78" s="227"/>
      <c r="FH78" s="227"/>
      <c r="FI78" s="281"/>
      <c r="FJ78" s="281"/>
      <c r="FK78" s="281"/>
      <c r="FL78" s="281"/>
      <c r="FM78" s="281"/>
      <c r="FN78" s="227"/>
      <c r="FO78" s="227"/>
    </row>
    <row r="79" spans="1:171" s="280" customFormat="1" ht="92" customHeight="1" x14ac:dyDescent="0.2">
      <c r="A79" s="54"/>
      <c r="B79" s="54"/>
      <c r="C79" s="54"/>
      <c r="D79" s="281"/>
      <c r="E79" s="227"/>
      <c r="F79" s="281"/>
      <c r="G79" s="227"/>
      <c r="H79" s="227"/>
      <c r="I79" s="227"/>
      <c r="J79" s="281"/>
      <c r="L79" s="281"/>
      <c r="M79" s="281"/>
      <c r="N79" s="227"/>
      <c r="O79" s="227"/>
      <c r="P79" s="227"/>
      <c r="Q79" s="281"/>
      <c r="R79" s="227"/>
      <c r="S79" s="281"/>
      <c r="T79" s="281"/>
      <c r="V79" s="227"/>
      <c r="W79" s="227"/>
      <c r="X79" s="227"/>
      <c r="Y79" s="227"/>
      <c r="AB79" s="227"/>
      <c r="AC79" s="281"/>
      <c r="AD79" s="281"/>
      <c r="AE79" s="227"/>
      <c r="AF79" s="281"/>
      <c r="AG79" s="281"/>
      <c r="AH79" s="281"/>
      <c r="AI79" s="281"/>
      <c r="AJ79" s="281"/>
      <c r="AK79" s="281"/>
      <c r="AL79" s="227"/>
      <c r="AM79" s="227"/>
      <c r="AN79" s="281"/>
      <c r="AO79" s="281"/>
      <c r="AP79" s="281"/>
      <c r="AQ79" s="281"/>
      <c r="AR79" s="281"/>
      <c r="AS79" s="227"/>
      <c r="AT79" s="227" t="s">
        <v>2232</v>
      </c>
      <c r="AU79" s="227"/>
      <c r="AV79" s="281"/>
      <c r="AW79" s="281"/>
      <c r="AX79" s="281"/>
      <c r="AY79" s="281"/>
      <c r="AZ79" s="281"/>
      <c r="BA79" s="281"/>
      <c r="BB79" s="281"/>
      <c r="BC79" s="281"/>
      <c r="BD79" s="281"/>
      <c r="BE79" s="281"/>
      <c r="BF79" s="281"/>
      <c r="BG79" s="281"/>
      <c r="BH79" s="281"/>
      <c r="BI79" s="281"/>
      <c r="BJ79" s="281"/>
      <c r="BK79" s="281"/>
      <c r="BL79" s="281"/>
      <c r="BM79" s="227"/>
      <c r="BN79" s="281"/>
      <c r="BO79" s="281"/>
      <c r="BP79" s="281"/>
      <c r="BQ79" s="281"/>
      <c r="BR79" s="281"/>
      <c r="BS79" s="281"/>
      <c r="BT79" s="281"/>
      <c r="BU79" s="281"/>
      <c r="BV79" s="281"/>
      <c r="BW79" s="281"/>
      <c r="BX79" s="281"/>
      <c r="BY79" s="281"/>
      <c r="BZ79" s="281"/>
      <c r="CA79" s="281"/>
      <c r="CB79" s="281"/>
      <c r="CC79" s="281"/>
      <c r="CD79" s="281"/>
      <c r="CE79" s="281"/>
      <c r="CF79" s="281"/>
      <c r="CG79" s="281"/>
      <c r="CH79" s="281"/>
      <c r="CI79" s="281"/>
      <c r="CJ79" s="281"/>
      <c r="CK79" s="281"/>
      <c r="CL79" s="281"/>
      <c r="CM79" s="281"/>
      <c r="CN79" s="281"/>
      <c r="CO79" s="281"/>
      <c r="CP79" s="281"/>
      <c r="CQ79" s="281"/>
      <c r="CR79" s="281"/>
      <c r="CS79" s="281"/>
      <c r="CT79" s="281"/>
      <c r="CU79" s="281"/>
      <c r="CV79" s="281"/>
      <c r="CW79" s="281"/>
      <c r="CX79" s="281"/>
      <c r="CY79" s="227"/>
      <c r="CZ79" s="227"/>
      <c r="DA79" s="281"/>
      <c r="DB79" s="281"/>
      <c r="DD79" s="227"/>
      <c r="DE79" s="54"/>
      <c r="DF79" s="281"/>
      <c r="DG79" s="227"/>
      <c r="DH79" s="227"/>
      <c r="DI79" s="227"/>
      <c r="DJ79" s="281"/>
      <c r="DK79" s="227"/>
      <c r="DL79" s="304"/>
      <c r="DM79" s="227"/>
      <c r="DO79" s="54"/>
      <c r="DP79" s="54"/>
      <c r="DR79" s="227"/>
      <c r="DS79" s="227"/>
      <c r="DT79" s="281"/>
      <c r="DU79" s="281"/>
      <c r="DV79" s="371"/>
      <c r="DW79" s="371"/>
      <c r="DX79" s="193"/>
      <c r="DY79" s="193"/>
      <c r="DZ79" s="193"/>
      <c r="EA79" s="193"/>
      <c r="EB79" s="193"/>
      <c r="EC79" s="193"/>
      <c r="ED79" s="193"/>
      <c r="EE79" s="193"/>
      <c r="EF79" s="193"/>
      <c r="EG79" s="193"/>
      <c r="EH79" s="193"/>
      <c r="EI79" s="193"/>
      <c r="EJ79" s="193"/>
      <c r="EK79" s="193"/>
      <c r="EL79" s="193"/>
      <c r="EM79" s="198"/>
      <c r="EN79" s="198"/>
      <c r="EO79" s="198"/>
      <c r="EP79" s="287"/>
      <c r="EU79" s="380"/>
      <c r="EZ79" s="227"/>
      <c r="FA79" s="227"/>
      <c r="FB79" s="227"/>
      <c r="FC79" s="281"/>
      <c r="FD79" s="227"/>
      <c r="FE79" s="227"/>
      <c r="FF79" s="227"/>
      <c r="FG79" s="227"/>
      <c r="FH79" s="227"/>
      <c r="FJ79" s="281"/>
      <c r="FK79" s="281"/>
      <c r="FL79" s="281"/>
      <c r="FM79" s="281"/>
      <c r="FN79" s="227"/>
      <c r="FO79" s="227"/>
    </row>
    <row r="80" spans="1:171" s="280" customFormat="1" ht="92" customHeight="1" x14ac:dyDescent="0.2">
      <c r="A80" s="54"/>
      <c r="B80" s="54"/>
      <c r="C80" s="54"/>
      <c r="D80" s="281"/>
      <c r="E80" s="227"/>
      <c r="F80" s="281"/>
      <c r="G80" s="227"/>
      <c r="H80" s="227"/>
      <c r="I80" s="227"/>
      <c r="J80" s="281"/>
      <c r="L80" s="281"/>
      <c r="M80" s="281"/>
      <c r="N80" s="227"/>
      <c r="O80" s="227"/>
      <c r="P80" s="227"/>
      <c r="Q80" s="281"/>
      <c r="R80" s="227"/>
      <c r="S80" s="281"/>
      <c r="T80" s="281"/>
      <c r="V80" s="227"/>
      <c r="W80" s="227"/>
      <c r="X80" s="227"/>
      <c r="Y80" s="227"/>
      <c r="AB80" s="227"/>
      <c r="AC80" s="281"/>
      <c r="AD80" s="281"/>
      <c r="AE80" s="227"/>
      <c r="AF80" s="281"/>
      <c r="AG80" s="281"/>
      <c r="AH80" s="281"/>
      <c r="AI80" s="281"/>
      <c r="AJ80" s="281"/>
      <c r="AK80" s="281"/>
      <c r="AL80" s="227"/>
      <c r="AM80" s="227"/>
      <c r="AN80" s="281"/>
      <c r="AO80" s="281"/>
      <c r="AP80" s="281"/>
      <c r="AQ80" s="281"/>
      <c r="AR80" s="281"/>
      <c r="AS80" s="227"/>
      <c r="AT80" s="227" t="s">
        <v>2232</v>
      </c>
      <c r="AU80" s="227"/>
      <c r="AV80" s="281"/>
      <c r="AW80" s="281"/>
      <c r="AX80" s="281"/>
      <c r="AY80" s="281"/>
      <c r="AZ80" s="281"/>
      <c r="BA80" s="281"/>
      <c r="BB80" s="281"/>
      <c r="BC80" s="281"/>
      <c r="BD80" s="281"/>
      <c r="BE80" s="281"/>
      <c r="BF80" s="281"/>
      <c r="BG80" s="281"/>
      <c r="BH80" s="281"/>
      <c r="BI80" s="281"/>
      <c r="BJ80" s="281"/>
      <c r="BK80" s="281"/>
      <c r="BL80" s="281"/>
      <c r="BM80" s="227"/>
      <c r="BN80" s="281"/>
      <c r="BO80" s="281"/>
      <c r="BP80" s="281"/>
      <c r="BQ80" s="281"/>
      <c r="BR80" s="281"/>
      <c r="BS80" s="281"/>
      <c r="BT80" s="281"/>
      <c r="BU80" s="281"/>
      <c r="BV80" s="281"/>
      <c r="BW80" s="281"/>
      <c r="BX80" s="281"/>
      <c r="BY80" s="281"/>
      <c r="BZ80" s="281"/>
      <c r="CA80" s="281"/>
      <c r="CB80" s="281"/>
      <c r="CC80" s="281"/>
      <c r="CD80" s="281"/>
      <c r="CE80" s="281"/>
      <c r="CF80" s="281"/>
      <c r="CG80" s="281"/>
      <c r="CH80" s="281"/>
      <c r="CI80" s="281"/>
      <c r="CJ80" s="281"/>
      <c r="CK80" s="281"/>
      <c r="CL80" s="281"/>
      <c r="CM80" s="281"/>
      <c r="CN80" s="281"/>
      <c r="CO80" s="281"/>
      <c r="CP80" s="281"/>
      <c r="CQ80" s="281"/>
      <c r="CR80" s="281"/>
      <c r="CS80" s="281"/>
      <c r="CT80" s="281"/>
      <c r="CU80" s="281"/>
      <c r="CV80" s="281"/>
      <c r="CW80" s="281"/>
      <c r="CX80" s="281"/>
      <c r="CY80" s="227"/>
      <c r="CZ80" s="227"/>
      <c r="DA80" s="281"/>
      <c r="DB80" s="281"/>
      <c r="DD80" s="227"/>
      <c r="DE80" s="54"/>
      <c r="DF80" s="281"/>
      <c r="DG80" s="227"/>
      <c r="DH80" s="227"/>
      <c r="DI80" s="227"/>
      <c r="DJ80" s="281"/>
      <c r="DK80" s="227"/>
      <c r="DL80" s="304"/>
      <c r="DM80" s="227"/>
      <c r="DO80" s="54"/>
      <c r="DP80" s="54"/>
      <c r="DR80" s="227"/>
      <c r="DS80" s="227"/>
      <c r="DT80" s="281"/>
      <c r="DU80" s="281"/>
      <c r="DV80" s="371"/>
      <c r="DW80" s="371"/>
      <c r="DX80" s="193"/>
      <c r="DY80" s="193"/>
      <c r="DZ80" s="193"/>
      <c r="EA80" s="193"/>
      <c r="EB80" s="193"/>
      <c r="EC80" s="193"/>
      <c r="ED80" s="193"/>
      <c r="EE80" s="193"/>
      <c r="EF80" s="193"/>
      <c r="EG80" s="193"/>
      <c r="EH80" s="193"/>
      <c r="EI80" s="193"/>
      <c r="EJ80" s="193"/>
      <c r="EK80" s="193"/>
      <c r="EL80" s="193"/>
      <c r="EM80" s="198"/>
      <c r="EN80" s="198"/>
      <c r="EO80" s="198"/>
      <c r="EP80" s="287"/>
      <c r="EU80" s="380"/>
      <c r="EZ80" s="227"/>
      <c r="FA80" s="227"/>
      <c r="FB80" s="227"/>
      <c r="FC80" s="281"/>
      <c r="FD80" s="227"/>
      <c r="FE80" s="227"/>
      <c r="FF80" s="227"/>
      <c r="FG80" s="227"/>
      <c r="FH80" s="227"/>
      <c r="FJ80" s="281"/>
      <c r="FK80" s="281"/>
      <c r="FL80" s="281"/>
      <c r="FM80" s="281"/>
      <c r="FN80" s="227"/>
      <c r="FO80" s="227"/>
    </row>
    <row r="81" spans="1:171" s="280" customFormat="1" ht="106" customHeight="1" x14ac:dyDescent="0.2">
      <c r="A81" s="54"/>
      <c r="B81" s="54"/>
      <c r="C81" s="54"/>
      <c r="D81" s="281"/>
      <c r="E81" s="227"/>
      <c r="F81" s="281"/>
      <c r="G81" s="227"/>
      <c r="H81" s="227"/>
      <c r="I81" s="227"/>
      <c r="J81" s="281"/>
      <c r="L81" s="281"/>
      <c r="M81" s="281"/>
      <c r="N81" s="227"/>
      <c r="O81" s="227"/>
      <c r="P81" s="227"/>
      <c r="Q81" s="281"/>
      <c r="R81" s="227"/>
      <c r="S81" s="281"/>
      <c r="T81" s="281"/>
      <c r="V81" s="227"/>
      <c r="W81" s="227"/>
      <c r="X81" s="227"/>
      <c r="Y81" s="227"/>
      <c r="AB81" s="227"/>
      <c r="AC81" s="281"/>
      <c r="AD81" s="281"/>
      <c r="AE81" s="227"/>
      <c r="AF81" s="281"/>
      <c r="AG81" s="281"/>
      <c r="AH81" s="281"/>
      <c r="AI81" s="281"/>
      <c r="AJ81" s="281"/>
      <c r="AK81" s="281"/>
      <c r="AL81" s="227"/>
      <c r="AM81" s="227"/>
      <c r="AN81" s="281"/>
      <c r="AO81" s="281"/>
      <c r="AP81" s="281"/>
      <c r="AQ81" s="281"/>
      <c r="AR81" s="281"/>
      <c r="AS81" s="227"/>
      <c r="AT81" s="227" t="s">
        <v>2232</v>
      </c>
      <c r="AU81" s="227"/>
      <c r="AV81" s="281"/>
      <c r="AW81" s="281"/>
      <c r="AX81" s="281"/>
      <c r="AY81" s="281"/>
      <c r="AZ81" s="281"/>
      <c r="BA81" s="281"/>
      <c r="BB81" s="281"/>
      <c r="BC81" s="281"/>
      <c r="BD81" s="281"/>
      <c r="BE81" s="281"/>
      <c r="BF81" s="281"/>
      <c r="BG81" s="281"/>
      <c r="BH81" s="281"/>
      <c r="BI81" s="281"/>
      <c r="BJ81" s="281"/>
      <c r="BK81" s="281"/>
      <c r="BL81" s="281"/>
      <c r="BM81" s="227"/>
      <c r="BN81" s="281"/>
      <c r="BO81" s="281"/>
      <c r="BP81" s="281"/>
      <c r="BQ81" s="281"/>
      <c r="BR81" s="281"/>
      <c r="BS81" s="281"/>
      <c r="BT81" s="281"/>
      <c r="BU81" s="281"/>
      <c r="BV81" s="281"/>
      <c r="BW81" s="281"/>
      <c r="BX81" s="281"/>
      <c r="BY81" s="281"/>
      <c r="BZ81" s="281"/>
      <c r="CA81" s="281"/>
      <c r="CB81" s="281"/>
      <c r="CC81" s="281"/>
      <c r="CD81" s="281"/>
      <c r="CE81" s="281"/>
      <c r="CF81" s="281"/>
      <c r="CG81" s="281"/>
      <c r="CH81" s="281"/>
      <c r="CI81" s="281"/>
      <c r="CJ81" s="281"/>
      <c r="CK81" s="281"/>
      <c r="CL81" s="281"/>
      <c r="CM81" s="281"/>
      <c r="CN81" s="281"/>
      <c r="CO81" s="281"/>
      <c r="CP81" s="281"/>
      <c r="CQ81" s="281"/>
      <c r="CR81" s="281"/>
      <c r="CS81" s="281"/>
      <c r="CT81" s="281"/>
      <c r="CU81" s="281"/>
      <c r="CV81" s="281"/>
      <c r="CW81" s="281"/>
      <c r="CX81" s="281"/>
      <c r="CY81" s="227"/>
      <c r="CZ81" s="227"/>
      <c r="DA81" s="281"/>
      <c r="DB81" s="281"/>
      <c r="DD81" s="227"/>
      <c r="DE81" s="54"/>
      <c r="DF81" s="281"/>
      <c r="DG81" s="227"/>
      <c r="DH81" s="227"/>
      <c r="DI81" s="227"/>
      <c r="DJ81" s="281"/>
      <c r="DK81" s="227"/>
      <c r="DL81" s="304"/>
      <c r="DM81" s="227"/>
      <c r="DO81" s="54"/>
      <c r="DP81" s="54"/>
      <c r="DR81" s="227"/>
      <c r="DS81" s="227"/>
      <c r="DT81" s="281"/>
      <c r="DU81" s="281"/>
      <c r="DV81" s="371"/>
      <c r="DW81" s="371"/>
      <c r="DX81" s="193"/>
      <c r="DY81" s="193"/>
      <c r="DZ81" s="193"/>
      <c r="EA81" s="193"/>
      <c r="EB81" s="193"/>
      <c r="EC81" s="193"/>
      <c r="ED81" s="193"/>
      <c r="EE81" s="193"/>
      <c r="EF81" s="193"/>
      <c r="EG81" s="193"/>
      <c r="EH81" s="193"/>
      <c r="EI81" s="193"/>
      <c r="EJ81" s="193"/>
      <c r="EK81" s="193"/>
      <c r="EL81" s="193"/>
      <c r="EM81" s="198"/>
      <c r="EN81" s="198"/>
      <c r="EO81" s="198"/>
      <c r="EP81" s="287"/>
      <c r="EU81" s="380"/>
      <c r="EZ81" s="227"/>
      <c r="FA81" s="227"/>
      <c r="FB81" s="227"/>
      <c r="FC81" s="281"/>
      <c r="FD81" s="227"/>
      <c r="FE81" s="227"/>
      <c r="FF81" s="227"/>
      <c r="FG81" s="227"/>
      <c r="FH81" s="227"/>
      <c r="FJ81" s="281"/>
      <c r="FK81" s="281"/>
      <c r="FL81" s="281"/>
      <c r="FM81" s="281"/>
      <c r="FN81" s="227"/>
      <c r="FO81" s="227"/>
    </row>
    <row r="82" spans="1:171" s="280" customFormat="1" ht="58" customHeight="1" x14ac:dyDescent="0.2">
      <c r="A82" s="54"/>
      <c r="B82" s="54"/>
      <c r="C82" s="54"/>
      <c r="D82" s="281"/>
      <c r="E82" s="227"/>
      <c r="F82" s="281"/>
      <c r="G82" s="227"/>
      <c r="H82" s="227"/>
      <c r="I82" s="227"/>
      <c r="J82" s="281"/>
      <c r="L82" s="281"/>
      <c r="M82" s="281"/>
      <c r="N82" s="227"/>
      <c r="O82" s="227"/>
      <c r="P82" s="227"/>
      <c r="Q82" s="281"/>
      <c r="R82" s="227"/>
      <c r="S82" s="281"/>
      <c r="T82" s="281"/>
      <c r="V82" s="227"/>
      <c r="W82" s="227"/>
      <c r="X82" s="227"/>
      <c r="Y82" s="227"/>
      <c r="AB82" s="227"/>
      <c r="AC82" s="281"/>
      <c r="AD82" s="281"/>
      <c r="AE82" s="227"/>
      <c r="AF82" s="281"/>
      <c r="AG82" s="281"/>
      <c r="AH82" s="281"/>
      <c r="AI82" s="281"/>
      <c r="AJ82" s="281"/>
      <c r="AK82" s="281"/>
      <c r="AL82" s="227"/>
      <c r="AM82" s="227"/>
      <c r="AN82" s="281"/>
      <c r="AO82" s="281"/>
      <c r="AP82" s="281"/>
      <c r="AQ82" s="281"/>
      <c r="AR82" s="281"/>
      <c r="AS82" s="227"/>
      <c r="AT82" s="227" t="s">
        <v>2232</v>
      </c>
      <c r="AU82" s="227"/>
      <c r="AV82" s="281"/>
      <c r="AW82" s="281"/>
      <c r="AX82" s="281"/>
      <c r="AY82" s="281"/>
      <c r="AZ82" s="281"/>
      <c r="BA82" s="281"/>
      <c r="BB82" s="281"/>
      <c r="BC82" s="281"/>
      <c r="BD82" s="281"/>
      <c r="BE82" s="281"/>
      <c r="BF82" s="281"/>
      <c r="BG82" s="281"/>
      <c r="BH82" s="281"/>
      <c r="BI82" s="281"/>
      <c r="BJ82" s="281"/>
      <c r="BK82" s="281"/>
      <c r="BL82" s="281"/>
      <c r="BM82" s="227"/>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27"/>
      <c r="CZ82" s="227"/>
      <c r="DA82" s="281"/>
      <c r="DB82" s="281"/>
      <c r="DD82" s="227"/>
      <c r="DE82" s="54"/>
      <c r="DF82" s="281"/>
      <c r="DG82" s="227"/>
      <c r="DH82" s="227"/>
      <c r="DI82" s="227"/>
      <c r="DJ82" s="281"/>
      <c r="DK82" s="227"/>
      <c r="DL82" s="304"/>
      <c r="DM82" s="227"/>
      <c r="DO82" s="54"/>
      <c r="DP82" s="54"/>
      <c r="DR82" s="227"/>
      <c r="DS82" s="227"/>
      <c r="DT82" s="281"/>
      <c r="DU82" s="281"/>
      <c r="DV82" s="371"/>
      <c r="DW82" s="371"/>
      <c r="DX82" s="193"/>
      <c r="DY82" s="193"/>
      <c r="DZ82" s="193"/>
      <c r="EA82" s="193"/>
      <c r="EB82" s="193"/>
      <c r="EC82" s="193"/>
      <c r="ED82" s="193"/>
      <c r="EE82" s="193"/>
      <c r="EF82" s="193"/>
      <c r="EG82" s="193"/>
      <c r="EH82" s="193"/>
      <c r="EI82" s="193"/>
      <c r="EJ82" s="193"/>
      <c r="EK82" s="193"/>
      <c r="EL82" s="193"/>
      <c r="EM82" s="198"/>
      <c r="EN82" s="198"/>
      <c r="EO82" s="198"/>
      <c r="EP82" s="287"/>
      <c r="EU82" s="380"/>
      <c r="EZ82" s="227"/>
      <c r="FA82" s="227"/>
      <c r="FB82" s="227"/>
      <c r="FC82" s="281"/>
      <c r="FD82" s="227"/>
      <c r="FE82" s="227"/>
      <c r="FF82" s="227"/>
      <c r="FG82" s="227"/>
      <c r="FH82" s="227"/>
      <c r="FJ82" s="281"/>
      <c r="FK82" s="281"/>
      <c r="FL82" s="281"/>
      <c r="FM82" s="281"/>
      <c r="FN82" s="227"/>
      <c r="FO82" s="227"/>
    </row>
    <row r="83" spans="1:171" s="280" customFormat="1" ht="58" customHeight="1" x14ac:dyDescent="0.2">
      <c r="A83" s="54"/>
      <c r="B83" s="54"/>
      <c r="D83" s="54"/>
      <c r="E83" s="54"/>
      <c r="G83" s="54"/>
      <c r="H83" s="54"/>
      <c r="I83" s="54"/>
      <c r="N83" s="227"/>
      <c r="O83" s="227"/>
      <c r="P83" s="227"/>
      <c r="Q83" s="227"/>
      <c r="R83" s="54"/>
      <c r="S83" s="54"/>
      <c r="V83" s="54"/>
      <c r="X83" s="318"/>
      <c r="Y83" s="54"/>
      <c r="Z83" s="281"/>
      <c r="AA83" s="54"/>
      <c r="AC83" s="54"/>
      <c r="AD83" s="54"/>
      <c r="AE83" s="227"/>
      <c r="AF83" s="54"/>
      <c r="AG83" s="54"/>
      <c r="AH83" s="54"/>
      <c r="AI83" s="54"/>
      <c r="AJ83" s="54"/>
      <c r="AK83" s="54"/>
      <c r="AL83" s="227"/>
      <c r="AM83" s="227"/>
      <c r="AN83" s="227"/>
      <c r="AO83" s="227"/>
      <c r="AP83" s="227"/>
      <c r="AQ83" s="281"/>
      <c r="AR83" s="227"/>
      <c r="AS83" s="227"/>
      <c r="AT83" s="227" t="s">
        <v>2232</v>
      </c>
      <c r="AU83" s="227"/>
      <c r="AV83" s="281"/>
      <c r="AW83" s="281"/>
      <c r="AX83" s="281"/>
      <c r="AY83" s="281"/>
      <c r="AZ83" s="281"/>
      <c r="BA83" s="281"/>
      <c r="BB83" s="281"/>
      <c r="BC83" s="281"/>
      <c r="BD83" s="281"/>
      <c r="BE83" s="281"/>
      <c r="BF83" s="281"/>
      <c r="BG83" s="281"/>
      <c r="BH83" s="281"/>
      <c r="BI83" s="281"/>
      <c r="BJ83" s="281"/>
      <c r="BK83" s="281"/>
      <c r="BL83" s="281"/>
      <c r="BM83" s="227"/>
      <c r="BN83" s="281"/>
      <c r="BO83" s="281"/>
      <c r="BP83" s="281"/>
      <c r="BQ83" s="281"/>
      <c r="BR83" s="281"/>
      <c r="BS83" s="281"/>
      <c r="BT83" s="281"/>
      <c r="BU83" s="227"/>
      <c r="BV83" s="281"/>
      <c r="BW83" s="281"/>
      <c r="BX83" s="227"/>
      <c r="BY83" s="281"/>
      <c r="BZ83" s="281"/>
      <c r="CA83" s="281"/>
      <c r="CB83" s="281"/>
      <c r="CC83" s="281"/>
      <c r="CD83" s="281"/>
      <c r="CE83" s="281"/>
      <c r="CF83" s="281"/>
      <c r="CG83" s="281"/>
      <c r="CH83" s="281"/>
      <c r="CI83" s="227"/>
      <c r="CJ83" s="227"/>
      <c r="CK83" s="227"/>
      <c r="CL83" s="227"/>
      <c r="CM83" s="227"/>
      <c r="CN83" s="281"/>
      <c r="CO83" s="281"/>
      <c r="CP83" s="281"/>
      <c r="CQ83" s="281"/>
      <c r="CR83" s="281"/>
      <c r="CS83" s="281"/>
      <c r="CT83" s="281"/>
      <c r="CU83" s="281"/>
      <c r="CV83" s="281"/>
      <c r="CW83" s="281"/>
      <c r="CY83" s="54"/>
      <c r="CZ83" s="54"/>
      <c r="DA83" s="281"/>
      <c r="DB83" s="281"/>
      <c r="DD83" s="227"/>
      <c r="DE83" s="54"/>
      <c r="DF83" s="281"/>
      <c r="DG83" s="54"/>
      <c r="DH83" s="227"/>
      <c r="DI83" s="54"/>
      <c r="DJ83" s="281"/>
      <c r="DK83" s="54"/>
      <c r="DL83" s="54"/>
      <c r="DM83" s="54"/>
      <c r="DN83" s="54"/>
      <c r="DO83" s="54"/>
      <c r="DP83" s="54"/>
      <c r="DR83" s="54"/>
      <c r="DS83" s="227"/>
      <c r="DT83" s="281"/>
      <c r="DU83" s="281"/>
      <c r="DV83" s="371"/>
      <c r="DW83" s="371"/>
      <c r="DX83" s="193"/>
      <c r="DY83" s="193"/>
      <c r="DZ83" s="193"/>
      <c r="EA83" s="193"/>
      <c r="EB83" s="193"/>
      <c r="EC83" s="193"/>
      <c r="ED83" s="193"/>
      <c r="EE83" s="193"/>
      <c r="EF83" s="193"/>
      <c r="EG83" s="193"/>
      <c r="EH83" s="193"/>
      <c r="EI83" s="193"/>
      <c r="EJ83" s="193"/>
      <c r="EK83" s="193"/>
      <c r="EL83" s="193"/>
      <c r="EM83" s="198"/>
      <c r="EN83" s="198"/>
      <c r="EO83" s="198"/>
      <c r="EP83" s="223"/>
      <c r="EU83" s="380"/>
      <c r="FA83" s="54"/>
      <c r="FB83" s="54"/>
      <c r="FC83" s="281"/>
      <c r="FD83" s="54"/>
      <c r="FE83" s="54"/>
      <c r="FF83" s="54"/>
      <c r="FG83" s="54"/>
      <c r="FH83" s="54"/>
      <c r="FO83" s="54"/>
    </row>
    <row r="84" spans="1:171" s="280" customFormat="1" ht="58" customHeight="1" x14ac:dyDescent="0.2">
      <c r="A84" s="54"/>
      <c r="B84" s="54"/>
      <c r="D84" s="54"/>
      <c r="E84" s="54"/>
      <c r="G84" s="54"/>
      <c r="H84" s="54"/>
      <c r="I84" s="54"/>
      <c r="N84" s="227"/>
      <c r="O84" s="227"/>
      <c r="P84" s="227"/>
      <c r="Q84" s="227"/>
      <c r="R84" s="54"/>
      <c r="S84" s="54"/>
      <c r="V84" s="318"/>
      <c r="W84" s="54"/>
      <c r="X84" s="318"/>
      <c r="Y84" s="54"/>
      <c r="Z84" s="281"/>
      <c r="AA84" s="54"/>
      <c r="AC84" s="54"/>
      <c r="AD84" s="54"/>
      <c r="AE84" s="227"/>
      <c r="AF84" s="54"/>
      <c r="AG84" s="54"/>
      <c r="AH84" s="54"/>
      <c r="AI84" s="54"/>
      <c r="AJ84" s="54"/>
      <c r="AK84" s="54"/>
      <c r="AL84" s="227"/>
      <c r="AM84" s="227"/>
      <c r="AN84" s="227"/>
      <c r="AO84" s="227"/>
      <c r="AP84" s="227"/>
      <c r="AQ84" s="281"/>
      <c r="AR84" s="227"/>
      <c r="AS84" s="227"/>
      <c r="AT84" s="227" t="s">
        <v>2232</v>
      </c>
      <c r="AU84" s="227"/>
      <c r="AV84" s="281"/>
      <c r="AW84" s="281"/>
      <c r="AX84" s="281"/>
      <c r="AY84" s="281"/>
      <c r="AZ84" s="281"/>
      <c r="BA84" s="281"/>
      <c r="BB84" s="281"/>
      <c r="BC84" s="281"/>
      <c r="BD84" s="281"/>
      <c r="BE84" s="281"/>
      <c r="BF84" s="281"/>
      <c r="BG84" s="281"/>
      <c r="BH84" s="281"/>
      <c r="BI84" s="281"/>
      <c r="BJ84" s="281"/>
      <c r="BK84" s="281"/>
      <c r="BL84" s="281"/>
      <c r="BM84" s="227"/>
      <c r="BN84" s="281"/>
      <c r="BO84" s="281"/>
      <c r="BP84" s="281"/>
      <c r="BQ84" s="281"/>
      <c r="BR84" s="281"/>
      <c r="BS84" s="281"/>
      <c r="BT84" s="281"/>
      <c r="BU84" s="227"/>
      <c r="BV84" s="281"/>
      <c r="BW84" s="281"/>
      <c r="BX84" s="227"/>
      <c r="BY84" s="281"/>
      <c r="BZ84" s="281"/>
      <c r="CA84" s="281"/>
      <c r="CB84" s="281"/>
      <c r="CC84" s="281"/>
      <c r="CD84" s="281"/>
      <c r="CE84" s="281"/>
      <c r="CF84" s="281"/>
      <c r="CG84" s="281"/>
      <c r="CH84" s="281"/>
      <c r="CI84" s="227"/>
      <c r="CJ84" s="227"/>
      <c r="CK84" s="227"/>
      <c r="CL84" s="227"/>
      <c r="CM84" s="227"/>
      <c r="CN84" s="281"/>
      <c r="CO84" s="281"/>
      <c r="CP84" s="281"/>
      <c r="CQ84" s="281"/>
      <c r="CR84" s="281"/>
      <c r="CS84" s="281"/>
      <c r="CT84" s="281"/>
      <c r="CU84" s="281"/>
      <c r="CV84" s="281"/>
      <c r="CW84" s="281"/>
      <c r="CY84" s="54"/>
      <c r="CZ84" s="54"/>
      <c r="DA84" s="281"/>
      <c r="DB84" s="281"/>
      <c r="DD84" s="227"/>
      <c r="DE84" s="54"/>
      <c r="DF84" s="281"/>
      <c r="DG84" s="54"/>
      <c r="DH84" s="227"/>
      <c r="DI84" s="54"/>
      <c r="DJ84" s="281"/>
      <c r="DK84" s="54"/>
      <c r="DL84" s="54"/>
      <c r="DM84" s="54"/>
      <c r="DN84" s="54"/>
      <c r="DO84" s="54"/>
      <c r="DP84" s="54"/>
      <c r="DR84" s="54"/>
      <c r="DS84" s="227"/>
      <c r="DT84" s="281"/>
      <c r="DU84" s="281"/>
      <c r="DV84" s="371"/>
      <c r="DW84" s="371"/>
      <c r="DX84" s="193"/>
      <c r="DY84" s="193"/>
      <c r="DZ84" s="193"/>
      <c r="EA84" s="193"/>
      <c r="EB84" s="193"/>
      <c r="EC84" s="193"/>
      <c r="ED84" s="193"/>
      <c r="EE84" s="193"/>
      <c r="EF84" s="193"/>
      <c r="EG84" s="193"/>
      <c r="EH84" s="193"/>
      <c r="EI84" s="193"/>
      <c r="EJ84" s="193"/>
      <c r="EK84" s="193"/>
      <c r="EL84" s="193"/>
      <c r="EM84" s="198"/>
      <c r="EN84" s="198"/>
      <c r="EO84" s="198"/>
      <c r="EP84" s="223"/>
      <c r="EU84" s="380"/>
      <c r="FA84" s="54"/>
      <c r="FB84" s="54"/>
      <c r="FC84" s="281"/>
      <c r="FD84" s="54"/>
      <c r="FE84" s="54"/>
      <c r="FF84" s="54"/>
      <c r="FG84" s="54"/>
      <c r="FH84" s="54"/>
      <c r="FO84" s="54"/>
    </row>
    <row r="85" spans="1:171" s="280" customFormat="1" ht="58" customHeight="1" x14ac:dyDescent="0.2">
      <c r="A85" s="54"/>
      <c r="B85" s="54"/>
      <c r="D85" s="54"/>
      <c r="E85" s="54"/>
      <c r="G85" s="54"/>
      <c r="H85" s="54"/>
      <c r="I85" s="54"/>
      <c r="N85" s="227"/>
      <c r="O85" s="227"/>
      <c r="P85" s="227"/>
      <c r="Q85" s="227"/>
      <c r="R85" s="54"/>
      <c r="S85" s="54"/>
      <c r="V85" s="318"/>
      <c r="W85" s="54"/>
      <c r="X85" s="318"/>
      <c r="Y85" s="54"/>
      <c r="Z85" s="281"/>
      <c r="AA85" s="54"/>
      <c r="AC85" s="54"/>
      <c r="AD85" s="54"/>
      <c r="AE85" s="227"/>
      <c r="AF85" s="54"/>
      <c r="AG85" s="54"/>
      <c r="AH85" s="54"/>
      <c r="AI85" s="54"/>
      <c r="AJ85" s="54"/>
      <c r="AK85" s="54"/>
      <c r="AL85" s="227"/>
      <c r="AM85" s="227"/>
      <c r="AN85" s="227"/>
      <c r="AO85" s="227"/>
      <c r="AP85" s="227"/>
      <c r="AQ85" s="281"/>
      <c r="AR85" s="227"/>
      <c r="AS85" s="227"/>
      <c r="AT85" s="227" t="s">
        <v>2232</v>
      </c>
      <c r="AU85" s="227"/>
      <c r="AV85" s="281"/>
      <c r="AW85" s="281"/>
      <c r="AX85" s="281"/>
      <c r="AY85" s="281"/>
      <c r="AZ85" s="281"/>
      <c r="BA85" s="281"/>
      <c r="BB85" s="281"/>
      <c r="BC85" s="281"/>
      <c r="BD85" s="281"/>
      <c r="BE85" s="281"/>
      <c r="BF85" s="281"/>
      <c r="BG85" s="281"/>
      <c r="BH85" s="281"/>
      <c r="BI85" s="281"/>
      <c r="BJ85" s="281"/>
      <c r="BK85" s="281"/>
      <c r="BL85" s="281"/>
      <c r="BM85" s="227"/>
      <c r="BN85" s="281"/>
      <c r="BO85" s="281"/>
      <c r="BP85" s="281"/>
      <c r="BQ85" s="281"/>
      <c r="BR85" s="281"/>
      <c r="BS85" s="281"/>
      <c r="BT85" s="281"/>
      <c r="BU85" s="227"/>
      <c r="BV85" s="281"/>
      <c r="BW85" s="281"/>
      <c r="BX85" s="227"/>
      <c r="BY85" s="281"/>
      <c r="BZ85" s="281"/>
      <c r="CA85" s="281"/>
      <c r="CB85" s="281"/>
      <c r="CC85" s="281"/>
      <c r="CD85" s="281"/>
      <c r="CE85" s="281"/>
      <c r="CF85" s="281"/>
      <c r="CG85" s="281"/>
      <c r="CH85" s="281"/>
      <c r="CI85" s="227"/>
      <c r="CJ85" s="227"/>
      <c r="CK85" s="227"/>
      <c r="CL85" s="227"/>
      <c r="CM85" s="227"/>
      <c r="CN85" s="281"/>
      <c r="CO85" s="281"/>
      <c r="CP85" s="281"/>
      <c r="CQ85" s="281"/>
      <c r="CR85" s="281"/>
      <c r="CS85" s="281"/>
      <c r="CT85" s="281"/>
      <c r="CU85" s="281"/>
      <c r="CV85" s="281"/>
      <c r="CW85" s="281"/>
      <c r="CY85" s="54"/>
      <c r="CZ85" s="54"/>
      <c r="DA85" s="281"/>
      <c r="DB85" s="281"/>
      <c r="DD85" s="227"/>
      <c r="DE85" s="54"/>
      <c r="DF85" s="281"/>
      <c r="DG85" s="54"/>
      <c r="DH85" s="227"/>
      <c r="DI85" s="54"/>
      <c r="DJ85" s="281"/>
      <c r="DK85" s="54"/>
      <c r="DL85" s="54"/>
      <c r="DM85" s="54"/>
      <c r="DN85" s="54"/>
      <c r="DO85" s="54"/>
      <c r="DP85" s="54"/>
      <c r="DR85" s="54"/>
      <c r="DS85" s="227"/>
      <c r="DT85" s="281"/>
      <c r="DU85" s="281"/>
      <c r="DV85" s="371"/>
      <c r="DW85" s="371"/>
      <c r="DX85" s="193"/>
      <c r="DY85" s="193"/>
      <c r="DZ85" s="193"/>
      <c r="EA85" s="193"/>
      <c r="EB85" s="193"/>
      <c r="EC85" s="193"/>
      <c r="ED85" s="193"/>
      <c r="EE85" s="193"/>
      <c r="EF85" s="193"/>
      <c r="EG85" s="193"/>
      <c r="EH85" s="193"/>
      <c r="EI85" s="193"/>
      <c r="EJ85" s="193"/>
      <c r="EK85" s="193"/>
      <c r="EL85" s="193"/>
      <c r="EM85" s="198"/>
      <c r="EN85" s="198"/>
      <c r="EO85" s="198"/>
      <c r="EP85" s="223"/>
      <c r="EU85" s="380"/>
      <c r="FA85" s="54"/>
      <c r="FB85" s="54"/>
      <c r="FC85" s="281"/>
      <c r="FD85" s="54"/>
      <c r="FE85" s="54"/>
      <c r="FF85" s="54"/>
      <c r="FG85" s="54"/>
      <c r="FH85" s="54"/>
      <c r="FO85" s="54"/>
    </row>
    <row r="86" spans="1:171" s="280" customFormat="1" ht="58" customHeight="1" x14ac:dyDescent="0.2">
      <c r="A86" s="54"/>
      <c r="B86" s="54"/>
      <c r="D86" s="54"/>
      <c r="E86" s="54"/>
      <c r="G86" s="54"/>
      <c r="H86" s="54"/>
      <c r="I86" s="54"/>
      <c r="N86" s="227"/>
      <c r="O86" s="227"/>
      <c r="P86" s="227"/>
      <c r="Q86" s="227"/>
      <c r="R86" s="54"/>
      <c r="S86" s="54"/>
      <c r="V86" s="318"/>
      <c r="W86" s="54"/>
      <c r="X86" s="318"/>
      <c r="Y86" s="54"/>
      <c r="Z86" s="281"/>
      <c r="AA86" s="54"/>
      <c r="AC86" s="54"/>
      <c r="AD86" s="54"/>
      <c r="AE86" s="227"/>
      <c r="AF86" s="54"/>
      <c r="AG86" s="54"/>
      <c r="AH86" s="54"/>
      <c r="AI86" s="54"/>
      <c r="AJ86" s="54"/>
      <c r="AK86" s="54"/>
      <c r="AL86" s="227"/>
      <c r="AM86" s="227"/>
      <c r="AN86" s="227"/>
      <c r="AO86" s="227"/>
      <c r="AP86" s="227"/>
      <c r="AQ86" s="281"/>
      <c r="AR86" s="227"/>
      <c r="AS86" s="227"/>
      <c r="AT86" s="227" t="s">
        <v>2232</v>
      </c>
      <c r="AU86" s="227"/>
      <c r="AV86" s="281"/>
      <c r="AW86" s="281"/>
      <c r="AX86" s="281"/>
      <c r="AY86" s="281"/>
      <c r="AZ86" s="281"/>
      <c r="BA86" s="281"/>
      <c r="BB86" s="281"/>
      <c r="BC86" s="281"/>
      <c r="BD86" s="281"/>
      <c r="BE86" s="281"/>
      <c r="BF86" s="281"/>
      <c r="BG86" s="281"/>
      <c r="BH86" s="281"/>
      <c r="BI86" s="281"/>
      <c r="BJ86" s="281"/>
      <c r="BK86" s="281"/>
      <c r="BL86" s="281"/>
      <c r="BM86" s="227"/>
      <c r="BN86" s="281"/>
      <c r="BO86" s="281"/>
      <c r="BP86" s="281"/>
      <c r="BQ86" s="281"/>
      <c r="BR86" s="281"/>
      <c r="BS86" s="281"/>
      <c r="BT86" s="281"/>
      <c r="BU86" s="227"/>
      <c r="BV86" s="281"/>
      <c r="BW86" s="281"/>
      <c r="BX86" s="227"/>
      <c r="BY86" s="281"/>
      <c r="BZ86" s="281"/>
      <c r="CA86" s="281"/>
      <c r="CB86" s="281"/>
      <c r="CC86" s="281"/>
      <c r="CD86" s="281"/>
      <c r="CE86" s="281"/>
      <c r="CF86" s="281"/>
      <c r="CG86" s="281"/>
      <c r="CH86" s="281"/>
      <c r="CI86" s="227"/>
      <c r="CJ86" s="227"/>
      <c r="CK86" s="227"/>
      <c r="CL86" s="227"/>
      <c r="CM86" s="227"/>
      <c r="CN86" s="281"/>
      <c r="CO86" s="281"/>
      <c r="CP86" s="281"/>
      <c r="CQ86" s="281"/>
      <c r="CR86" s="281"/>
      <c r="CS86" s="281"/>
      <c r="CT86" s="281"/>
      <c r="CU86" s="281"/>
      <c r="CV86" s="281"/>
      <c r="CW86" s="281"/>
      <c r="CY86" s="54"/>
      <c r="CZ86" s="54"/>
      <c r="DA86" s="281"/>
      <c r="DB86" s="281"/>
      <c r="DD86" s="227"/>
      <c r="DE86" s="54"/>
      <c r="DF86" s="281"/>
      <c r="DG86" s="54"/>
      <c r="DH86" s="227"/>
      <c r="DI86" s="54"/>
      <c r="DJ86" s="281"/>
      <c r="DK86" s="54"/>
      <c r="DL86" s="54"/>
      <c r="DM86" s="54"/>
      <c r="DN86" s="54"/>
      <c r="DO86" s="54"/>
      <c r="DP86" s="54"/>
      <c r="DR86" s="54"/>
      <c r="DS86" s="227"/>
      <c r="DT86" s="281"/>
      <c r="DU86" s="281"/>
      <c r="DV86" s="371"/>
      <c r="DW86" s="371"/>
      <c r="DX86" s="193"/>
      <c r="DY86" s="193"/>
      <c r="DZ86" s="193"/>
      <c r="EA86" s="193"/>
      <c r="EB86" s="193"/>
      <c r="EC86" s="193"/>
      <c r="ED86" s="193"/>
      <c r="EE86" s="193"/>
      <c r="EF86" s="193"/>
      <c r="EG86" s="193"/>
      <c r="EH86" s="193"/>
      <c r="EI86" s="193"/>
      <c r="EJ86" s="193"/>
      <c r="EK86" s="193"/>
      <c r="EL86" s="193"/>
      <c r="EM86" s="198"/>
      <c r="EN86" s="198"/>
      <c r="EO86" s="198"/>
      <c r="EP86" s="223"/>
      <c r="EU86" s="380"/>
      <c r="FA86" s="54"/>
      <c r="FB86" s="54"/>
      <c r="FC86" s="281"/>
      <c r="FD86" s="54"/>
      <c r="FE86" s="54"/>
      <c r="FF86" s="54"/>
      <c r="FG86" s="54"/>
      <c r="FH86" s="54"/>
      <c r="FO86" s="54"/>
    </row>
    <row r="87" spans="1:171" s="280" customFormat="1" ht="58" customHeight="1" x14ac:dyDescent="0.2">
      <c r="A87" s="54"/>
      <c r="B87" s="54"/>
      <c r="D87" s="54"/>
      <c r="E87" s="54"/>
      <c r="G87" s="54"/>
      <c r="H87" s="54"/>
      <c r="I87" s="54"/>
      <c r="N87" s="227"/>
      <c r="O87" s="227"/>
      <c r="P87" s="227"/>
      <c r="Q87" s="227"/>
      <c r="R87" s="54"/>
      <c r="S87" s="54"/>
      <c r="V87" s="318"/>
      <c r="W87" s="54"/>
      <c r="X87" s="318"/>
      <c r="Y87" s="54"/>
      <c r="Z87" s="281"/>
      <c r="AA87" s="54"/>
      <c r="AC87" s="54"/>
      <c r="AD87" s="54"/>
      <c r="AE87" s="227"/>
      <c r="AF87" s="54"/>
      <c r="AG87" s="54"/>
      <c r="AH87" s="54"/>
      <c r="AI87" s="54"/>
      <c r="AJ87" s="54"/>
      <c r="AK87" s="54"/>
      <c r="AL87" s="227"/>
      <c r="AM87" s="227"/>
      <c r="AN87" s="227"/>
      <c r="AO87" s="227"/>
      <c r="AP87" s="227"/>
      <c r="AQ87" s="281"/>
      <c r="AR87" s="227"/>
      <c r="AS87" s="227"/>
      <c r="AT87" s="227" t="s">
        <v>2232</v>
      </c>
      <c r="AU87" s="227"/>
      <c r="AV87" s="281"/>
      <c r="AW87" s="281"/>
      <c r="AX87" s="281"/>
      <c r="AY87" s="281"/>
      <c r="AZ87" s="281"/>
      <c r="BA87" s="281"/>
      <c r="BB87" s="281"/>
      <c r="BC87" s="281"/>
      <c r="BD87" s="281"/>
      <c r="BE87" s="281"/>
      <c r="BF87" s="281"/>
      <c r="BG87" s="281"/>
      <c r="BH87" s="281"/>
      <c r="BI87" s="281"/>
      <c r="BJ87" s="281"/>
      <c r="BK87" s="281"/>
      <c r="BL87" s="281"/>
      <c r="BM87" s="227"/>
      <c r="BN87" s="281"/>
      <c r="BO87" s="281"/>
      <c r="BP87" s="281"/>
      <c r="BQ87" s="281"/>
      <c r="BR87" s="281"/>
      <c r="BS87" s="281"/>
      <c r="BT87" s="281"/>
      <c r="BU87" s="227"/>
      <c r="BV87" s="281"/>
      <c r="BW87" s="281"/>
      <c r="BX87" s="227"/>
      <c r="BY87" s="281"/>
      <c r="BZ87" s="281"/>
      <c r="CA87" s="281"/>
      <c r="CB87" s="281"/>
      <c r="CC87" s="281"/>
      <c r="CD87" s="281"/>
      <c r="CE87" s="281"/>
      <c r="CF87" s="281"/>
      <c r="CG87" s="281"/>
      <c r="CH87" s="281"/>
      <c r="CI87" s="227"/>
      <c r="CJ87" s="227"/>
      <c r="CK87" s="227"/>
      <c r="CL87" s="227"/>
      <c r="CM87" s="227"/>
      <c r="CN87" s="281"/>
      <c r="CO87" s="281"/>
      <c r="CP87" s="281"/>
      <c r="CQ87" s="281"/>
      <c r="CR87" s="281"/>
      <c r="CS87" s="281"/>
      <c r="CT87" s="281"/>
      <c r="CU87" s="281"/>
      <c r="CV87" s="281"/>
      <c r="CW87" s="281"/>
      <c r="CY87" s="54"/>
      <c r="CZ87" s="54"/>
      <c r="DA87" s="281"/>
      <c r="DB87" s="281"/>
      <c r="DD87" s="227"/>
      <c r="DE87" s="54"/>
      <c r="DF87" s="281"/>
      <c r="DG87" s="54"/>
      <c r="DH87" s="227"/>
      <c r="DI87" s="54"/>
      <c r="DJ87" s="281"/>
      <c r="DK87" s="54"/>
      <c r="DL87" s="54"/>
      <c r="DM87" s="54"/>
      <c r="DN87" s="54"/>
      <c r="DO87" s="54"/>
      <c r="DP87" s="54"/>
      <c r="DR87" s="54"/>
      <c r="DS87" s="227"/>
      <c r="DT87" s="281"/>
      <c r="DU87" s="281"/>
      <c r="DV87" s="371"/>
      <c r="DW87" s="371"/>
      <c r="DX87" s="193"/>
      <c r="DY87" s="193"/>
      <c r="DZ87" s="193"/>
      <c r="EA87" s="193"/>
      <c r="EB87" s="193"/>
      <c r="EC87" s="193"/>
      <c r="ED87" s="193"/>
      <c r="EE87" s="193"/>
      <c r="EF87" s="193"/>
      <c r="EG87" s="193"/>
      <c r="EH87" s="193"/>
      <c r="EI87" s="193"/>
      <c r="EJ87" s="193"/>
      <c r="EK87" s="193"/>
      <c r="EL87" s="193"/>
      <c r="EM87" s="198"/>
      <c r="EN87" s="198"/>
      <c r="EO87" s="198"/>
      <c r="EP87" s="223"/>
      <c r="EU87" s="380"/>
      <c r="FA87" s="54"/>
      <c r="FB87" s="54"/>
      <c r="FC87" s="281"/>
      <c r="FD87" s="54"/>
      <c r="FE87" s="54"/>
      <c r="FF87" s="54"/>
      <c r="FG87" s="54"/>
      <c r="FH87" s="54"/>
      <c r="FO87" s="54"/>
    </row>
    <row r="88" spans="1:171" s="280" customFormat="1" ht="58" customHeight="1" x14ac:dyDescent="0.2">
      <c r="A88" s="54"/>
      <c r="B88" s="54"/>
      <c r="D88" s="54"/>
      <c r="E88" s="54"/>
      <c r="G88" s="54"/>
      <c r="H88" s="54"/>
      <c r="I88" s="54"/>
      <c r="N88" s="227"/>
      <c r="O88" s="227"/>
      <c r="P88" s="227"/>
      <c r="Q88" s="227"/>
      <c r="R88" s="54"/>
      <c r="S88" s="54"/>
      <c r="V88" s="318"/>
      <c r="W88" s="54"/>
      <c r="X88" s="318"/>
      <c r="Z88" s="281"/>
      <c r="AA88" s="54"/>
      <c r="AC88" s="54"/>
      <c r="AD88" s="54"/>
      <c r="AE88" s="227"/>
      <c r="AF88" s="54"/>
      <c r="AG88" s="54"/>
      <c r="AH88" s="54"/>
      <c r="AI88" s="54"/>
      <c r="AJ88" s="54"/>
      <c r="AK88" s="54"/>
      <c r="AL88" s="227"/>
      <c r="AM88" s="227"/>
      <c r="AN88" s="227"/>
      <c r="AO88" s="227"/>
      <c r="AP88" s="227"/>
      <c r="AQ88" s="281"/>
      <c r="AR88" s="227"/>
      <c r="AS88" s="227"/>
      <c r="AT88" s="227" t="s">
        <v>2232</v>
      </c>
      <c r="AU88" s="227"/>
      <c r="AV88" s="281"/>
      <c r="AW88" s="281"/>
      <c r="AX88" s="281"/>
      <c r="AY88" s="281"/>
      <c r="AZ88" s="281"/>
      <c r="BA88" s="281"/>
      <c r="BB88" s="281"/>
      <c r="BC88" s="281"/>
      <c r="BD88" s="281"/>
      <c r="BE88" s="281"/>
      <c r="BF88" s="281"/>
      <c r="BG88" s="281"/>
      <c r="BH88" s="281"/>
      <c r="BI88" s="281"/>
      <c r="BJ88" s="281"/>
      <c r="BK88" s="281"/>
      <c r="BL88" s="281"/>
      <c r="BM88" s="227"/>
      <c r="BN88" s="281"/>
      <c r="BO88" s="281"/>
      <c r="BP88" s="281"/>
      <c r="BQ88" s="281"/>
      <c r="BR88" s="281"/>
      <c r="BS88" s="281"/>
      <c r="BT88" s="281"/>
      <c r="BU88" s="227"/>
      <c r="BV88" s="281"/>
      <c r="BW88" s="281"/>
      <c r="BX88" s="227"/>
      <c r="BY88" s="281"/>
      <c r="BZ88" s="281"/>
      <c r="CA88" s="281"/>
      <c r="CB88" s="281"/>
      <c r="CC88" s="281"/>
      <c r="CD88" s="281"/>
      <c r="CE88" s="281"/>
      <c r="CF88" s="281"/>
      <c r="CG88" s="281"/>
      <c r="CH88" s="281"/>
      <c r="CI88" s="227"/>
      <c r="CJ88" s="227"/>
      <c r="CK88" s="227"/>
      <c r="CL88" s="227"/>
      <c r="CM88" s="227"/>
      <c r="CN88" s="281"/>
      <c r="CO88" s="281"/>
      <c r="CP88" s="281"/>
      <c r="CQ88" s="281"/>
      <c r="CR88" s="281"/>
      <c r="CS88" s="281"/>
      <c r="CT88" s="281"/>
      <c r="CU88" s="281"/>
      <c r="CV88" s="281"/>
      <c r="CW88" s="281"/>
      <c r="CY88" s="54"/>
      <c r="CZ88" s="54"/>
      <c r="DA88" s="281"/>
      <c r="DB88" s="281"/>
      <c r="DD88" s="227"/>
      <c r="DE88" s="54"/>
      <c r="DF88" s="281"/>
      <c r="DG88" s="54"/>
      <c r="DH88" s="227"/>
      <c r="DI88" s="54"/>
      <c r="DJ88" s="281"/>
      <c r="DK88" s="54"/>
      <c r="DL88" s="54"/>
      <c r="DM88" s="54"/>
      <c r="DN88" s="54"/>
      <c r="DO88" s="54"/>
      <c r="DP88" s="54"/>
      <c r="DR88" s="54"/>
      <c r="DS88" s="227"/>
      <c r="DT88" s="281"/>
      <c r="DU88" s="281"/>
      <c r="DV88" s="371"/>
      <c r="DW88" s="371"/>
      <c r="DX88" s="193"/>
      <c r="DY88" s="193"/>
      <c r="DZ88" s="193"/>
      <c r="EA88" s="193"/>
      <c r="EB88" s="193"/>
      <c r="EC88" s="193"/>
      <c r="ED88" s="193"/>
      <c r="EE88" s="193"/>
      <c r="EF88" s="193"/>
      <c r="EG88" s="193"/>
      <c r="EH88" s="193"/>
      <c r="EI88" s="193"/>
      <c r="EJ88" s="193"/>
      <c r="EK88" s="193"/>
      <c r="EL88" s="193"/>
      <c r="EM88" s="198"/>
      <c r="EN88" s="198"/>
      <c r="EO88" s="198"/>
      <c r="EP88" s="223"/>
      <c r="EU88" s="380"/>
      <c r="FA88" s="54"/>
      <c r="FB88" s="54"/>
      <c r="FC88" s="281"/>
      <c r="FD88" s="54"/>
      <c r="FE88" s="54"/>
      <c r="FF88" s="54"/>
      <c r="FG88" s="54"/>
      <c r="FH88" s="54"/>
      <c r="FO88" s="54"/>
    </row>
    <row r="89" spans="1:171" s="281" customFormat="1" ht="99" customHeight="1" x14ac:dyDescent="0.2">
      <c r="A89" s="54"/>
      <c r="B89" s="54"/>
      <c r="C89" s="54"/>
      <c r="D89" s="280"/>
      <c r="E89" s="54"/>
      <c r="F89" s="280"/>
      <c r="G89" s="54"/>
      <c r="H89" s="54"/>
      <c r="I89" s="54"/>
      <c r="J89" s="280"/>
      <c r="K89" s="280"/>
      <c r="N89" s="227"/>
      <c r="O89" s="227"/>
      <c r="P89" s="227"/>
      <c r="Q89" s="227"/>
      <c r="R89" s="54"/>
      <c r="S89" s="54"/>
      <c r="U89" s="280"/>
      <c r="V89" s="318"/>
      <c r="W89" s="54"/>
      <c r="X89" s="318"/>
      <c r="Y89" s="54"/>
      <c r="Z89" s="280"/>
      <c r="AA89" s="54"/>
      <c r="AB89" s="280"/>
      <c r="AC89" s="280"/>
      <c r="AD89" s="54"/>
      <c r="AE89" s="227"/>
      <c r="AF89" s="54"/>
      <c r="AG89" s="54"/>
      <c r="AH89" s="54"/>
      <c r="AI89" s="54"/>
      <c r="AJ89" s="54"/>
      <c r="AK89" s="54"/>
      <c r="AL89" s="227"/>
      <c r="AM89" s="227"/>
      <c r="AN89" s="227"/>
      <c r="AO89" s="227"/>
      <c r="AR89" s="227"/>
      <c r="AS89" s="227"/>
      <c r="AT89" s="227" t="s">
        <v>2232</v>
      </c>
      <c r="AU89" s="227"/>
      <c r="BS89" s="227"/>
      <c r="BU89" s="227"/>
      <c r="BW89" s="227"/>
      <c r="BX89" s="227"/>
      <c r="CC89" s="227"/>
      <c r="CI89" s="227"/>
      <c r="CJ89" s="227"/>
      <c r="CK89" s="227"/>
      <c r="CL89" s="227"/>
      <c r="CM89" s="227"/>
      <c r="CO89" s="227"/>
      <c r="CP89" s="227"/>
      <c r="CQ89" s="227"/>
      <c r="CR89" s="227"/>
      <c r="CT89" s="227"/>
      <c r="CX89" s="280"/>
      <c r="CY89" s="54"/>
      <c r="CZ89" s="54"/>
      <c r="DC89" s="280"/>
      <c r="DD89" s="227"/>
      <c r="DE89" s="54"/>
      <c r="DG89" s="54"/>
      <c r="DH89" s="227"/>
      <c r="DI89" s="54"/>
      <c r="DK89" s="54"/>
      <c r="DL89" s="54"/>
      <c r="DM89" s="54"/>
      <c r="DN89" s="280"/>
      <c r="DO89" s="54"/>
      <c r="DP89" s="54"/>
      <c r="DQ89" s="280"/>
      <c r="DR89" s="54"/>
      <c r="DS89" s="189"/>
      <c r="DT89" s="198"/>
      <c r="DU89" s="198"/>
      <c r="DV89" s="371"/>
      <c r="DW89" s="371"/>
      <c r="DX89" s="193"/>
      <c r="DY89" s="193"/>
      <c r="DZ89" s="193"/>
      <c r="EA89" s="193"/>
      <c r="EB89" s="193"/>
      <c r="EC89" s="193"/>
      <c r="ED89" s="193"/>
      <c r="EE89" s="193"/>
      <c r="EF89" s="193"/>
      <c r="EG89" s="193"/>
      <c r="EH89" s="193"/>
      <c r="EI89" s="193"/>
      <c r="EJ89" s="193"/>
      <c r="EK89" s="193"/>
      <c r="EL89" s="193"/>
      <c r="EM89" s="198"/>
      <c r="EN89" s="198"/>
      <c r="EO89" s="198"/>
      <c r="EP89" s="223"/>
      <c r="EU89" s="380"/>
      <c r="EV89" s="280"/>
      <c r="EW89" s="280"/>
      <c r="EX89" s="280"/>
      <c r="EY89" s="280"/>
      <c r="EZ89" s="54"/>
      <c r="FA89" s="54"/>
      <c r="FB89" s="54"/>
      <c r="FD89" s="54"/>
      <c r="FE89" s="54"/>
      <c r="FF89" s="54"/>
      <c r="FG89" s="54"/>
      <c r="FH89" s="54"/>
      <c r="FI89" s="280"/>
      <c r="FJ89" s="280"/>
      <c r="FK89" s="54"/>
      <c r="FL89" s="54"/>
      <c r="FM89" s="280"/>
      <c r="FN89" s="280"/>
      <c r="FO89" s="280"/>
    </row>
    <row r="90" spans="1:171" s="280" customFormat="1" ht="77" customHeight="1" x14ac:dyDescent="0.2">
      <c r="A90" s="227"/>
      <c r="B90" s="54"/>
      <c r="C90" s="227"/>
      <c r="E90" s="54"/>
      <c r="G90" s="54"/>
      <c r="H90" s="54"/>
      <c r="I90" s="54"/>
      <c r="L90" s="281"/>
      <c r="M90" s="281"/>
      <c r="N90" s="227"/>
      <c r="O90" s="227"/>
      <c r="P90" s="227"/>
      <c r="Q90" s="227"/>
      <c r="R90" s="54"/>
      <c r="S90" s="54"/>
      <c r="T90" s="281"/>
      <c r="V90" s="318"/>
      <c r="W90" s="54"/>
      <c r="X90" s="318"/>
      <c r="Y90" s="54"/>
      <c r="AA90" s="54"/>
      <c r="AD90" s="54"/>
      <c r="AE90" s="227"/>
      <c r="AF90" s="54"/>
      <c r="AG90" s="54"/>
      <c r="AH90" s="54"/>
      <c r="AI90" s="54"/>
      <c r="AJ90" s="54"/>
      <c r="AK90" s="54"/>
      <c r="AL90" s="227"/>
      <c r="AM90" s="227"/>
      <c r="AN90" s="227"/>
      <c r="AO90" s="227"/>
      <c r="AP90" s="281"/>
      <c r="AQ90" s="281"/>
      <c r="AR90" s="227"/>
      <c r="AS90" s="227"/>
      <c r="AT90" s="227" t="s">
        <v>2232</v>
      </c>
      <c r="AU90" s="227"/>
      <c r="AV90" s="281"/>
      <c r="AW90" s="281"/>
      <c r="AX90" s="281"/>
      <c r="AY90" s="281"/>
      <c r="AZ90" s="281"/>
      <c r="BA90" s="281"/>
      <c r="BB90" s="281"/>
      <c r="BC90" s="281"/>
      <c r="BD90" s="281"/>
      <c r="BE90" s="281"/>
      <c r="BF90" s="281"/>
      <c r="BG90" s="281"/>
      <c r="BH90" s="281"/>
      <c r="BI90" s="281"/>
      <c r="BJ90" s="281"/>
      <c r="BK90" s="281"/>
      <c r="BL90" s="281"/>
      <c r="BM90" s="281"/>
      <c r="BN90" s="281"/>
      <c r="BO90" s="281"/>
      <c r="BP90" s="281"/>
      <c r="BQ90" s="281"/>
      <c r="BR90" s="281"/>
      <c r="BS90" s="227"/>
      <c r="BT90" s="281"/>
      <c r="BU90" s="227"/>
      <c r="BV90" s="281"/>
      <c r="BW90" s="227"/>
      <c r="BX90" s="227"/>
      <c r="BY90" s="281"/>
      <c r="BZ90" s="281"/>
      <c r="CA90" s="281"/>
      <c r="CB90" s="281"/>
      <c r="CC90" s="227"/>
      <c r="CD90" s="281"/>
      <c r="CE90" s="281"/>
      <c r="CF90" s="281"/>
      <c r="CG90" s="281"/>
      <c r="CH90" s="281"/>
      <c r="CI90" s="227"/>
      <c r="CJ90" s="227"/>
      <c r="CK90" s="227"/>
      <c r="CL90" s="227"/>
      <c r="CM90" s="227"/>
      <c r="CN90" s="281"/>
      <c r="CO90" s="227"/>
      <c r="CP90" s="227"/>
      <c r="CQ90" s="227"/>
      <c r="CR90" s="227"/>
      <c r="CS90" s="281"/>
      <c r="CT90" s="227"/>
      <c r="CU90" s="281"/>
      <c r="CV90" s="281"/>
      <c r="CW90" s="281"/>
      <c r="CY90" s="54"/>
      <c r="CZ90" s="54"/>
      <c r="DA90" s="281"/>
      <c r="DB90" s="281"/>
      <c r="DC90" s="281"/>
      <c r="DD90" s="227"/>
      <c r="DE90" s="227"/>
      <c r="DF90" s="281"/>
      <c r="DG90" s="54"/>
      <c r="DH90" s="227"/>
      <c r="DI90" s="54"/>
      <c r="DJ90" s="281"/>
      <c r="DK90" s="54"/>
      <c r="DL90" s="54"/>
      <c r="DM90" s="54"/>
      <c r="DN90" s="281"/>
      <c r="DO90" s="227"/>
      <c r="DP90" s="227"/>
      <c r="DQ90" s="281"/>
      <c r="DR90" s="227"/>
      <c r="DS90" s="189"/>
      <c r="DT90" s="198"/>
      <c r="DU90" s="198"/>
      <c r="DV90" s="371"/>
      <c r="DW90" s="371"/>
      <c r="DX90" s="193"/>
      <c r="DY90" s="193"/>
      <c r="DZ90" s="193"/>
      <c r="EA90" s="193"/>
      <c r="EB90" s="193"/>
      <c r="EC90" s="193"/>
      <c r="ED90" s="193"/>
      <c r="EE90" s="193"/>
      <c r="EF90" s="193"/>
      <c r="EG90" s="193"/>
      <c r="EH90" s="193"/>
      <c r="EI90" s="193"/>
      <c r="EJ90" s="193"/>
      <c r="EK90" s="193"/>
      <c r="EL90" s="193"/>
      <c r="EM90" s="198"/>
      <c r="EN90" s="198"/>
      <c r="EO90" s="198"/>
      <c r="EP90" s="223"/>
      <c r="EU90" s="380"/>
      <c r="EX90" s="281"/>
      <c r="EZ90" s="54"/>
      <c r="FA90" s="54"/>
      <c r="FB90" s="54"/>
      <c r="FC90" s="281"/>
      <c r="FD90" s="54"/>
      <c r="FE90" s="54"/>
      <c r="FF90" s="54"/>
      <c r="FG90" s="54"/>
      <c r="FH90" s="54"/>
      <c r="FK90" s="54"/>
      <c r="FL90" s="54"/>
    </row>
    <row r="91" spans="1:171" s="280" customFormat="1" ht="107.5" customHeight="1" x14ac:dyDescent="0.2">
      <c r="A91" s="227"/>
      <c r="B91" s="54"/>
      <c r="C91" s="227"/>
      <c r="E91" s="54"/>
      <c r="G91" s="54"/>
      <c r="H91" s="54"/>
      <c r="I91" s="54"/>
      <c r="L91" s="281"/>
      <c r="M91" s="281"/>
      <c r="N91" s="227"/>
      <c r="O91" s="227"/>
      <c r="P91" s="227"/>
      <c r="Q91" s="227"/>
      <c r="R91" s="54"/>
      <c r="S91" s="54"/>
      <c r="T91" s="281"/>
      <c r="V91" s="318"/>
      <c r="W91" s="54"/>
      <c r="X91" s="318"/>
      <c r="Y91" s="54"/>
      <c r="AA91" s="54"/>
      <c r="AD91" s="54"/>
      <c r="AE91" s="227"/>
      <c r="AF91" s="54"/>
      <c r="AG91" s="54"/>
      <c r="AH91" s="54"/>
      <c r="AI91" s="54"/>
      <c r="AJ91" s="54"/>
      <c r="AK91" s="54"/>
      <c r="AL91" s="227"/>
      <c r="AM91" s="227"/>
      <c r="AN91" s="227"/>
      <c r="AO91" s="227"/>
      <c r="AP91" s="281"/>
      <c r="AQ91" s="281"/>
      <c r="AR91" s="227"/>
      <c r="AS91" s="227"/>
      <c r="AT91" s="227" t="s">
        <v>2232</v>
      </c>
      <c r="AU91" s="227"/>
      <c r="AV91" s="281"/>
      <c r="AW91" s="281"/>
      <c r="AX91" s="281"/>
      <c r="AY91" s="281"/>
      <c r="AZ91" s="281"/>
      <c r="BA91" s="281"/>
      <c r="BB91" s="281"/>
      <c r="BC91" s="281"/>
      <c r="BD91" s="281"/>
      <c r="BE91" s="281"/>
      <c r="BF91" s="281"/>
      <c r="BG91" s="281"/>
      <c r="BH91" s="281"/>
      <c r="BI91" s="281"/>
      <c r="BJ91" s="281"/>
      <c r="BK91" s="281"/>
      <c r="BL91" s="281"/>
      <c r="BM91" s="281"/>
      <c r="BN91" s="281"/>
      <c r="BO91" s="281"/>
      <c r="BP91" s="281"/>
      <c r="BQ91" s="281"/>
      <c r="BR91" s="281"/>
      <c r="BS91" s="227"/>
      <c r="BT91" s="281"/>
      <c r="BU91" s="227"/>
      <c r="BV91" s="281"/>
      <c r="BW91" s="227"/>
      <c r="BX91" s="227"/>
      <c r="BY91" s="281"/>
      <c r="BZ91" s="281"/>
      <c r="CA91" s="281"/>
      <c r="CB91" s="281"/>
      <c r="CC91" s="227"/>
      <c r="CD91" s="281"/>
      <c r="CE91" s="281"/>
      <c r="CF91" s="281"/>
      <c r="CG91" s="281"/>
      <c r="CH91" s="281"/>
      <c r="CI91" s="227"/>
      <c r="CJ91" s="227"/>
      <c r="CK91" s="227"/>
      <c r="CL91" s="227"/>
      <c r="CM91" s="227"/>
      <c r="CN91" s="281"/>
      <c r="CO91" s="227"/>
      <c r="CP91" s="227"/>
      <c r="CQ91" s="227"/>
      <c r="CR91" s="227"/>
      <c r="CS91" s="281"/>
      <c r="CT91" s="227"/>
      <c r="CU91" s="281"/>
      <c r="CV91" s="281"/>
      <c r="CW91" s="281"/>
      <c r="CY91" s="54"/>
      <c r="CZ91" s="54"/>
      <c r="DA91" s="281"/>
      <c r="DB91" s="281"/>
      <c r="DC91" s="281"/>
      <c r="DD91" s="227"/>
      <c r="DE91" s="227"/>
      <c r="DF91" s="281"/>
      <c r="DG91" s="227"/>
      <c r="DH91" s="227"/>
      <c r="DI91" s="227"/>
      <c r="DJ91" s="281"/>
      <c r="DK91" s="227"/>
      <c r="DL91" s="227"/>
      <c r="DM91" s="227"/>
      <c r="DN91" s="227"/>
      <c r="DO91" s="227"/>
      <c r="DP91" s="227"/>
      <c r="DQ91" s="281"/>
      <c r="DR91" s="54"/>
      <c r="DS91" s="189"/>
      <c r="DT91" s="198"/>
      <c r="DU91" s="198"/>
      <c r="DV91" s="371"/>
      <c r="DW91" s="371"/>
      <c r="DX91" s="193"/>
      <c r="DY91" s="193"/>
      <c r="DZ91" s="193"/>
      <c r="EA91" s="193"/>
      <c r="EB91" s="193"/>
      <c r="EC91" s="193"/>
      <c r="ED91" s="193"/>
      <c r="EE91" s="193"/>
      <c r="EF91" s="193"/>
      <c r="EG91" s="193"/>
      <c r="EH91" s="193"/>
      <c r="EI91" s="193"/>
      <c r="EJ91" s="193"/>
      <c r="EK91" s="193"/>
      <c r="EL91" s="193"/>
      <c r="EM91" s="198"/>
      <c r="EN91" s="198"/>
      <c r="EO91" s="198"/>
      <c r="EP91" s="223"/>
      <c r="EU91" s="380"/>
      <c r="EX91" s="281"/>
      <c r="EZ91" s="54"/>
      <c r="FA91" s="54"/>
      <c r="FB91" s="54"/>
      <c r="FC91" s="281"/>
      <c r="FD91" s="54"/>
      <c r="FE91" s="54"/>
      <c r="FF91" s="54"/>
      <c r="FG91" s="54"/>
      <c r="FH91" s="54"/>
      <c r="FK91" s="54"/>
      <c r="FL91" s="54"/>
    </row>
    <row r="92" spans="1:171" s="280" customFormat="1" ht="88.25" customHeight="1" x14ac:dyDescent="0.2">
      <c r="A92" s="227"/>
      <c r="B92" s="54"/>
      <c r="C92" s="227"/>
      <c r="E92" s="54"/>
      <c r="G92" s="54"/>
      <c r="H92" s="54"/>
      <c r="I92" s="54"/>
      <c r="L92" s="281"/>
      <c r="M92" s="281"/>
      <c r="N92" s="227"/>
      <c r="O92" s="227"/>
      <c r="P92" s="227"/>
      <c r="Q92" s="227"/>
      <c r="R92" s="54"/>
      <c r="S92" s="54"/>
      <c r="T92" s="281"/>
      <c r="V92" s="318"/>
      <c r="W92" s="54"/>
      <c r="X92" s="318"/>
      <c r="Y92" s="54"/>
      <c r="AA92" s="54"/>
      <c r="AD92" s="54"/>
      <c r="AE92" s="227"/>
      <c r="AF92" s="54"/>
      <c r="AG92" s="54"/>
      <c r="AH92" s="54"/>
      <c r="AI92" s="54"/>
      <c r="AJ92" s="54"/>
      <c r="AK92" s="54"/>
      <c r="AL92" s="227"/>
      <c r="AM92" s="227"/>
      <c r="AN92" s="227"/>
      <c r="AO92" s="227"/>
      <c r="AP92" s="281"/>
      <c r="AQ92" s="281"/>
      <c r="AR92" s="227"/>
      <c r="AS92" s="227"/>
      <c r="AT92" s="227" t="s">
        <v>2232</v>
      </c>
      <c r="AU92" s="227"/>
      <c r="AV92" s="281"/>
      <c r="AW92" s="281"/>
      <c r="AX92" s="281"/>
      <c r="AY92" s="281"/>
      <c r="AZ92" s="281"/>
      <c r="BA92" s="281"/>
      <c r="BB92" s="281"/>
      <c r="BC92" s="281"/>
      <c r="BD92" s="281"/>
      <c r="BE92" s="281"/>
      <c r="BF92" s="281"/>
      <c r="BG92" s="281"/>
      <c r="BH92" s="281"/>
      <c r="BI92" s="281"/>
      <c r="BJ92" s="281"/>
      <c r="BK92" s="281"/>
      <c r="BL92" s="281"/>
      <c r="BM92" s="227"/>
      <c r="BN92" s="281"/>
      <c r="BO92" s="281"/>
      <c r="BP92" s="281"/>
      <c r="BQ92" s="281"/>
      <c r="BR92" s="281"/>
      <c r="BS92" s="227"/>
      <c r="BT92" s="281"/>
      <c r="BU92" s="227"/>
      <c r="BV92" s="281"/>
      <c r="BW92" s="227"/>
      <c r="BX92" s="227"/>
      <c r="BY92" s="281"/>
      <c r="BZ92" s="281"/>
      <c r="CA92" s="281"/>
      <c r="CB92" s="281"/>
      <c r="CC92" s="227"/>
      <c r="CD92" s="281"/>
      <c r="CE92" s="281"/>
      <c r="CF92" s="281"/>
      <c r="CG92" s="281"/>
      <c r="CH92" s="281"/>
      <c r="CI92" s="227"/>
      <c r="CJ92" s="227"/>
      <c r="CK92" s="227"/>
      <c r="CL92" s="227"/>
      <c r="CM92" s="227"/>
      <c r="CN92" s="281"/>
      <c r="CO92" s="227"/>
      <c r="CP92" s="227"/>
      <c r="CQ92" s="227"/>
      <c r="CR92" s="227"/>
      <c r="CS92" s="281"/>
      <c r="CT92" s="227"/>
      <c r="CU92" s="281"/>
      <c r="CV92" s="281"/>
      <c r="CW92" s="281"/>
      <c r="CY92" s="54"/>
      <c r="CZ92" s="54"/>
      <c r="DA92" s="281"/>
      <c r="DB92" s="281"/>
      <c r="DC92" s="281"/>
      <c r="DD92" s="227"/>
      <c r="DE92" s="227"/>
      <c r="DF92" s="281"/>
      <c r="DG92" s="227"/>
      <c r="DH92" s="227"/>
      <c r="DI92" s="227"/>
      <c r="DJ92" s="281"/>
      <c r="DK92" s="227"/>
      <c r="DL92" s="227"/>
      <c r="DM92" s="227"/>
      <c r="DN92" s="227"/>
      <c r="DO92" s="227"/>
      <c r="DP92" s="227"/>
      <c r="DQ92" s="281"/>
      <c r="DR92" s="227"/>
      <c r="DS92" s="189"/>
      <c r="DT92" s="198"/>
      <c r="DU92" s="198"/>
      <c r="DV92" s="371"/>
      <c r="DW92" s="371"/>
      <c r="DX92" s="193"/>
      <c r="DY92" s="193"/>
      <c r="DZ92" s="193"/>
      <c r="EA92" s="193"/>
      <c r="EB92" s="193"/>
      <c r="EC92" s="193"/>
      <c r="ED92" s="193"/>
      <c r="EE92" s="193"/>
      <c r="EF92" s="193"/>
      <c r="EG92" s="193"/>
      <c r="EH92" s="193"/>
      <c r="EI92" s="193"/>
      <c r="EJ92" s="193"/>
      <c r="EK92" s="193"/>
      <c r="EL92" s="193"/>
      <c r="EM92" s="198"/>
      <c r="EN92" s="198"/>
      <c r="EO92" s="198"/>
      <c r="EP92" s="223"/>
      <c r="EU92" s="380"/>
      <c r="EX92" s="281"/>
      <c r="EZ92" s="54"/>
      <c r="FA92" s="54"/>
      <c r="FB92" s="54"/>
      <c r="FC92" s="281"/>
      <c r="FD92" s="54"/>
      <c r="FE92" s="54"/>
      <c r="FF92" s="54"/>
      <c r="FG92" s="54"/>
      <c r="FH92" s="54"/>
      <c r="FK92" s="54"/>
      <c r="FL92" s="54"/>
    </row>
    <row r="93" spans="1:171" s="280" customFormat="1" ht="76.25" customHeight="1" x14ac:dyDescent="0.2">
      <c r="A93" s="54"/>
      <c r="B93" s="54"/>
      <c r="C93" s="54"/>
      <c r="D93" s="54"/>
      <c r="E93" s="54"/>
      <c r="G93" s="54"/>
      <c r="H93" s="54"/>
      <c r="I93" s="54"/>
      <c r="L93" s="281"/>
      <c r="M93" s="281"/>
      <c r="N93" s="227"/>
      <c r="O93" s="227"/>
      <c r="P93" s="227"/>
      <c r="Q93" s="227"/>
      <c r="R93" s="54"/>
      <c r="S93" s="54"/>
      <c r="T93" s="281"/>
      <c r="V93" s="54"/>
      <c r="W93" s="54"/>
      <c r="X93" s="54"/>
      <c r="Y93" s="54"/>
      <c r="AA93" s="54"/>
      <c r="AE93" s="227"/>
      <c r="AF93" s="54"/>
      <c r="AG93" s="54"/>
      <c r="AH93" s="54"/>
      <c r="AI93" s="54"/>
      <c r="AK93" s="54"/>
      <c r="AL93" s="54"/>
      <c r="AM93" s="227"/>
      <c r="AN93" s="227"/>
      <c r="AO93" s="227"/>
      <c r="AP93" s="281"/>
      <c r="AQ93" s="227"/>
      <c r="AR93" s="227"/>
      <c r="AS93" s="227"/>
      <c r="AT93" s="227" t="s">
        <v>2232</v>
      </c>
      <c r="AU93" s="227"/>
      <c r="AV93" s="281"/>
      <c r="AW93" s="281"/>
      <c r="AX93" s="281"/>
      <c r="AY93" s="281"/>
      <c r="AZ93" s="281"/>
      <c r="BA93" s="281"/>
      <c r="BB93" s="281"/>
      <c r="BC93" s="281"/>
      <c r="BD93" s="281"/>
      <c r="BE93" s="281"/>
      <c r="BF93" s="281"/>
      <c r="BG93" s="281"/>
      <c r="BH93" s="281"/>
      <c r="BI93" s="281"/>
      <c r="BJ93" s="281"/>
      <c r="BK93" s="281"/>
      <c r="BL93" s="281"/>
      <c r="BM93" s="227"/>
      <c r="BN93" s="281"/>
      <c r="BO93" s="281"/>
      <c r="BP93" s="281"/>
      <c r="BQ93" s="281"/>
      <c r="BR93" s="227"/>
      <c r="BS93" s="227"/>
      <c r="BT93" s="281"/>
      <c r="BU93" s="227"/>
      <c r="BV93" s="281"/>
      <c r="BW93" s="227"/>
      <c r="BX93" s="227"/>
      <c r="BY93" s="281"/>
      <c r="BZ93" s="281"/>
      <c r="CA93" s="281"/>
      <c r="CB93" s="281"/>
      <c r="CC93" s="227"/>
      <c r="CD93" s="281"/>
      <c r="CE93" s="281"/>
      <c r="CF93" s="281"/>
      <c r="CG93" s="281"/>
      <c r="CH93" s="281"/>
      <c r="CI93" s="227"/>
      <c r="CJ93" s="227"/>
      <c r="CK93" s="281"/>
      <c r="CL93" s="281"/>
      <c r="CM93" s="227"/>
      <c r="CN93" s="281"/>
      <c r="CO93" s="227"/>
      <c r="CP93" s="281"/>
      <c r="CQ93" s="281"/>
      <c r="CR93" s="281"/>
      <c r="CS93" s="281"/>
      <c r="CT93" s="281"/>
      <c r="CU93" s="281"/>
      <c r="CV93" s="281"/>
      <c r="CW93" s="281"/>
      <c r="CY93" s="54"/>
      <c r="CZ93" s="54"/>
      <c r="DA93" s="281"/>
      <c r="DB93" s="281"/>
      <c r="DC93" s="281"/>
      <c r="DD93" s="227"/>
      <c r="DE93" s="227"/>
      <c r="DF93" s="281"/>
      <c r="DG93" s="227"/>
      <c r="DH93" s="227"/>
      <c r="DI93" s="227"/>
      <c r="DJ93" s="281"/>
      <c r="DK93" s="227"/>
      <c r="DL93" s="227"/>
      <c r="DM93" s="227"/>
      <c r="DN93" s="281"/>
      <c r="DO93" s="227"/>
      <c r="DP93" s="54"/>
      <c r="DR93" s="54"/>
      <c r="DS93" s="189"/>
      <c r="DT93" s="198"/>
      <c r="DU93" s="198"/>
      <c r="DV93" s="371"/>
      <c r="DW93" s="371"/>
      <c r="DX93" s="193"/>
      <c r="DY93" s="193"/>
      <c r="DZ93" s="193"/>
      <c r="EA93" s="193"/>
      <c r="EB93" s="193"/>
      <c r="EC93" s="193"/>
      <c r="ED93" s="193"/>
      <c r="EE93" s="193"/>
      <c r="EF93" s="193"/>
      <c r="EG93" s="193"/>
      <c r="EH93" s="193"/>
      <c r="EI93" s="193"/>
      <c r="EJ93" s="193"/>
      <c r="EK93" s="193"/>
      <c r="EL93" s="193"/>
      <c r="EM93" s="198"/>
      <c r="EN93" s="198"/>
      <c r="EO93" s="198"/>
      <c r="EP93" s="223"/>
      <c r="EU93" s="380"/>
      <c r="EV93" s="54"/>
      <c r="EW93" s="54"/>
      <c r="EY93" s="54"/>
      <c r="EZ93" s="54"/>
      <c r="FA93" s="54"/>
      <c r="FB93" s="54"/>
      <c r="FC93" s="281"/>
      <c r="FD93" s="54"/>
      <c r="FE93" s="54"/>
      <c r="FF93" s="54"/>
      <c r="FG93" s="54"/>
      <c r="FH93" s="54"/>
      <c r="FK93" s="54"/>
      <c r="FL93" s="54"/>
    </row>
    <row r="94" spans="1:171" s="280" customFormat="1" ht="76.25" customHeight="1" x14ac:dyDescent="0.2">
      <c r="A94" s="54"/>
      <c r="B94" s="54"/>
      <c r="C94" s="54"/>
      <c r="D94" s="54"/>
      <c r="E94" s="54"/>
      <c r="G94" s="54"/>
      <c r="H94" s="54"/>
      <c r="I94" s="54"/>
      <c r="L94" s="281"/>
      <c r="M94" s="281"/>
      <c r="N94" s="227"/>
      <c r="O94" s="227"/>
      <c r="P94" s="227"/>
      <c r="Q94" s="227"/>
      <c r="R94" s="54"/>
      <c r="S94" s="54"/>
      <c r="T94" s="281"/>
      <c r="V94" s="54"/>
      <c r="W94" s="54"/>
      <c r="X94" s="54"/>
      <c r="Y94" s="54"/>
      <c r="AA94" s="54"/>
      <c r="AE94" s="227"/>
      <c r="AF94" s="54"/>
      <c r="AG94" s="54"/>
      <c r="AH94" s="54"/>
      <c r="AI94" s="54"/>
      <c r="AK94" s="54"/>
      <c r="AL94" s="54"/>
      <c r="AM94" s="227"/>
      <c r="AN94" s="227"/>
      <c r="AO94" s="227"/>
      <c r="AP94" s="281"/>
      <c r="AQ94" s="227"/>
      <c r="AR94" s="227"/>
      <c r="AS94" s="227"/>
      <c r="AT94" s="227" t="s">
        <v>2232</v>
      </c>
      <c r="AU94" s="227"/>
      <c r="AV94" s="281"/>
      <c r="AW94" s="281"/>
      <c r="AX94" s="281"/>
      <c r="AY94" s="281"/>
      <c r="AZ94" s="281"/>
      <c r="BA94" s="281"/>
      <c r="BB94" s="281"/>
      <c r="BC94" s="281"/>
      <c r="BD94" s="281"/>
      <c r="BE94" s="281"/>
      <c r="BF94" s="281"/>
      <c r="BG94" s="281"/>
      <c r="BH94" s="281"/>
      <c r="BI94" s="281"/>
      <c r="BJ94" s="281"/>
      <c r="BK94" s="281"/>
      <c r="BL94" s="281"/>
      <c r="BM94" s="227"/>
      <c r="BN94" s="281"/>
      <c r="BO94" s="281"/>
      <c r="BP94" s="281"/>
      <c r="BQ94" s="281"/>
      <c r="BR94" s="227"/>
      <c r="BS94" s="227"/>
      <c r="BT94" s="281"/>
      <c r="BU94" s="227"/>
      <c r="BV94" s="281"/>
      <c r="BW94" s="227"/>
      <c r="BX94" s="227"/>
      <c r="BY94" s="281"/>
      <c r="BZ94" s="281"/>
      <c r="CA94" s="281"/>
      <c r="CB94" s="281"/>
      <c r="CC94" s="227"/>
      <c r="CD94" s="281"/>
      <c r="CE94" s="281"/>
      <c r="CF94" s="281"/>
      <c r="CG94" s="281"/>
      <c r="CH94" s="281"/>
      <c r="CI94" s="227"/>
      <c r="CJ94" s="227"/>
      <c r="CK94" s="281"/>
      <c r="CL94" s="281"/>
      <c r="CM94" s="227"/>
      <c r="CN94" s="281"/>
      <c r="CO94" s="227"/>
      <c r="CP94" s="281"/>
      <c r="CQ94" s="281"/>
      <c r="CR94" s="281"/>
      <c r="CS94" s="281"/>
      <c r="CT94" s="281"/>
      <c r="CU94" s="281"/>
      <c r="CV94" s="281"/>
      <c r="CW94" s="281"/>
      <c r="CY94" s="54"/>
      <c r="CZ94" s="54"/>
      <c r="DA94" s="281"/>
      <c r="DB94" s="281"/>
      <c r="DC94" s="281"/>
      <c r="DD94" s="227"/>
      <c r="DE94" s="227"/>
      <c r="DF94" s="281"/>
      <c r="DG94" s="227"/>
      <c r="DH94" s="227"/>
      <c r="DI94" s="227"/>
      <c r="DJ94" s="281"/>
      <c r="DK94" s="227"/>
      <c r="DL94" s="227"/>
      <c r="DM94" s="227"/>
      <c r="DN94" s="281"/>
      <c r="DO94" s="227"/>
      <c r="DP94" s="54"/>
      <c r="DR94" s="54"/>
      <c r="DS94" s="189"/>
      <c r="DT94" s="198"/>
      <c r="DU94" s="198"/>
      <c r="DV94" s="371"/>
      <c r="DW94" s="371"/>
      <c r="DX94" s="193"/>
      <c r="DY94" s="193"/>
      <c r="DZ94" s="193"/>
      <c r="EA94" s="193"/>
      <c r="EB94" s="193"/>
      <c r="EC94" s="193"/>
      <c r="ED94" s="193"/>
      <c r="EE94" s="193"/>
      <c r="EF94" s="193"/>
      <c r="EG94" s="193"/>
      <c r="EH94" s="193"/>
      <c r="EI94" s="193"/>
      <c r="EJ94" s="193"/>
      <c r="EK94" s="193"/>
      <c r="EL94" s="193"/>
      <c r="EM94" s="198"/>
      <c r="EN94" s="198"/>
      <c r="EO94" s="198"/>
      <c r="EP94" s="223"/>
      <c r="EU94" s="380"/>
      <c r="EV94" s="54"/>
      <c r="EW94" s="54"/>
      <c r="EY94" s="54"/>
      <c r="EZ94" s="54"/>
      <c r="FA94" s="54"/>
      <c r="FB94" s="54"/>
      <c r="FC94" s="281"/>
      <c r="FD94" s="54"/>
      <c r="FE94" s="54"/>
      <c r="FF94" s="54"/>
      <c r="FG94" s="54"/>
      <c r="FH94" s="54"/>
      <c r="FK94" s="54"/>
      <c r="FL94" s="54"/>
    </row>
    <row r="95" spans="1:171" s="280" customFormat="1" ht="76.25" customHeight="1" x14ac:dyDescent="0.2">
      <c r="A95" s="54"/>
      <c r="B95" s="54"/>
      <c r="C95" s="54"/>
      <c r="D95" s="54"/>
      <c r="E95" s="54"/>
      <c r="G95" s="54"/>
      <c r="H95" s="54"/>
      <c r="I95" s="54"/>
      <c r="L95" s="281"/>
      <c r="M95" s="281"/>
      <c r="N95" s="227"/>
      <c r="O95" s="227"/>
      <c r="P95" s="227"/>
      <c r="Q95" s="227"/>
      <c r="R95" s="54"/>
      <c r="S95" s="54"/>
      <c r="T95" s="281"/>
      <c r="V95" s="54"/>
      <c r="W95" s="54"/>
      <c r="X95" s="54"/>
      <c r="Y95" s="54"/>
      <c r="AA95" s="54"/>
      <c r="AE95" s="227"/>
      <c r="AF95" s="54"/>
      <c r="AG95" s="54"/>
      <c r="AH95" s="54"/>
      <c r="AI95" s="54"/>
      <c r="AK95" s="54"/>
      <c r="AL95" s="54"/>
      <c r="AM95" s="227"/>
      <c r="AN95" s="227"/>
      <c r="AO95" s="227"/>
      <c r="AP95" s="281"/>
      <c r="AQ95" s="227"/>
      <c r="AR95" s="227"/>
      <c r="AS95" s="227"/>
      <c r="AT95" s="227" t="s">
        <v>2232</v>
      </c>
      <c r="AU95" s="227"/>
      <c r="AV95" s="281"/>
      <c r="AW95" s="281"/>
      <c r="AX95" s="281"/>
      <c r="AY95" s="281"/>
      <c r="AZ95" s="281"/>
      <c r="BA95" s="281"/>
      <c r="BB95" s="281"/>
      <c r="BC95" s="281"/>
      <c r="BD95" s="281"/>
      <c r="BE95" s="281"/>
      <c r="BF95" s="281"/>
      <c r="BG95" s="281"/>
      <c r="BH95" s="281"/>
      <c r="BI95" s="281"/>
      <c r="BJ95" s="281"/>
      <c r="BK95" s="281"/>
      <c r="BL95" s="281"/>
      <c r="BM95" s="227"/>
      <c r="BN95" s="281"/>
      <c r="BO95" s="281"/>
      <c r="BP95" s="281"/>
      <c r="BQ95" s="281"/>
      <c r="BR95" s="227"/>
      <c r="BS95" s="227"/>
      <c r="BT95" s="281"/>
      <c r="BU95" s="227"/>
      <c r="BV95" s="281"/>
      <c r="BW95" s="227"/>
      <c r="BX95" s="227"/>
      <c r="BY95" s="281"/>
      <c r="BZ95" s="281"/>
      <c r="CA95" s="281"/>
      <c r="CB95" s="281"/>
      <c r="CC95" s="227"/>
      <c r="CD95" s="281"/>
      <c r="CE95" s="281"/>
      <c r="CF95" s="281"/>
      <c r="CG95" s="281"/>
      <c r="CH95" s="281"/>
      <c r="CI95" s="227"/>
      <c r="CJ95" s="227"/>
      <c r="CK95" s="281"/>
      <c r="CL95" s="281"/>
      <c r="CM95" s="227"/>
      <c r="CN95" s="281"/>
      <c r="CO95" s="227"/>
      <c r="CP95" s="281"/>
      <c r="CQ95" s="281"/>
      <c r="CR95" s="281"/>
      <c r="CS95" s="281"/>
      <c r="CT95" s="281"/>
      <c r="CU95" s="281"/>
      <c r="CV95" s="281"/>
      <c r="CW95" s="281"/>
      <c r="CY95" s="54"/>
      <c r="CZ95" s="54"/>
      <c r="DA95" s="281"/>
      <c r="DB95" s="281"/>
      <c r="DC95" s="281"/>
      <c r="DD95" s="227"/>
      <c r="DE95" s="227"/>
      <c r="DF95" s="281"/>
      <c r="DG95" s="227"/>
      <c r="DH95" s="227"/>
      <c r="DI95" s="227"/>
      <c r="DJ95" s="281"/>
      <c r="DK95" s="227"/>
      <c r="DL95" s="227"/>
      <c r="DM95" s="227"/>
      <c r="DN95" s="281"/>
      <c r="DO95" s="227"/>
      <c r="DP95" s="54"/>
      <c r="DR95" s="54"/>
      <c r="DS95" s="189"/>
      <c r="DT95" s="198"/>
      <c r="DU95" s="198"/>
      <c r="DV95" s="371"/>
      <c r="DW95" s="371"/>
      <c r="DX95" s="193"/>
      <c r="DY95" s="193"/>
      <c r="DZ95" s="193"/>
      <c r="EA95" s="193"/>
      <c r="EB95" s="193"/>
      <c r="EC95" s="193"/>
      <c r="ED95" s="193"/>
      <c r="EE95" s="193"/>
      <c r="EF95" s="193"/>
      <c r="EG95" s="193"/>
      <c r="EH95" s="193"/>
      <c r="EI95" s="193"/>
      <c r="EJ95" s="193"/>
      <c r="EK95" s="193"/>
      <c r="EL95" s="193"/>
      <c r="EM95" s="198"/>
      <c r="EN95" s="198"/>
      <c r="EO95" s="198"/>
      <c r="EP95" s="223"/>
      <c r="EU95" s="380"/>
      <c r="EV95" s="54"/>
      <c r="EW95" s="54"/>
      <c r="EY95" s="54"/>
      <c r="EZ95" s="54"/>
      <c r="FA95" s="54"/>
      <c r="FB95" s="54"/>
      <c r="FC95" s="281"/>
      <c r="FD95" s="54"/>
      <c r="FE95" s="54"/>
      <c r="FF95" s="54"/>
      <c r="FG95" s="54"/>
      <c r="FH95" s="54"/>
      <c r="FK95" s="54"/>
      <c r="FL95" s="54"/>
    </row>
    <row r="96" spans="1:171" s="280" customFormat="1" ht="76.25" customHeight="1" x14ac:dyDescent="0.2">
      <c r="A96" s="54"/>
      <c r="B96" s="54"/>
      <c r="C96" s="54"/>
      <c r="D96" s="54"/>
      <c r="E96" s="54"/>
      <c r="G96" s="54"/>
      <c r="H96" s="54"/>
      <c r="I96" s="54"/>
      <c r="L96" s="281"/>
      <c r="M96" s="281"/>
      <c r="N96" s="227"/>
      <c r="O96" s="227"/>
      <c r="P96" s="227"/>
      <c r="Q96" s="227"/>
      <c r="R96" s="54"/>
      <c r="S96" s="54"/>
      <c r="T96" s="281"/>
      <c r="V96" s="54"/>
      <c r="W96" s="54"/>
      <c r="X96" s="54"/>
      <c r="Y96" s="54"/>
      <c r="AA96" s="54"/>
      <c r="AE96" s="227"/>
      <c r="AF96" s="54"/>
      <c r="AG96" s="54"/>
      <c r="AH96" s="54"/>
      <c r="AI96" s="54"/>
      <c r="AK96" s="54"/>
      <c r="AL96" s="54"/>
      <c r="AM96" s="227"/>
      <c r="AN96" s="227"/>
      <c r="AO96" s="227"/>
      <c r="AP96" s="281"/>
      <c r="AQ96" s="227"/>
      <c r="AR96" s="227"/>
      <c r="AS96" s="227"/>
      <c r="AT96" s="227" t="s">
        <v>2232</v>
      </c>
      <c r="AU96" s="227"/>
      <c r="AV96" s="281"/>
      <c r="AW96" s="281"/>
      <c r="AX96" s="281"/>
      <c r="AY96" s="281"/>
      <c r="AZ96" s="281"/>
      <c r="BA96" s="281"/>
      <c r="BB96" s="281"/>
      <c r="BC96" s="281"/>
      <c r="BD96" s="281"/>
      <c r="BE96" s="281"/>
      <c r="BF96" s="281"/>
      <c r="BG96" s="281"/>
      <c r="BH96" s="281"/>
      <c r="BI96" s="281"/>
      <c r="BJ96" s="281"/>
      <c r="BK96" s="281"/>
      <c r="BL96" s="281"/>
      <c r="BM96" s="227"/>
      <c r="BN96" s="281"/>
      <c r="BO96" s="281"/>
      <c r="BP96" s="281"/>
      <c r="BQ96" s="281"/>
      <c r="BR96" s="227"/>
      <c r="BS96" s="227"/>
      <c r="BT96" s="281"/>
      <c r="BU96" s="227"/>
      <c r="BV96" s="281"/>
      <c r="BW96" s="227"/>
      <c r="BX96" s="227"/>
      <c r="BY96" s="281"/>
      <c r="BZ96" s="281"/>
      <c r="CA96" s="281"/>
      <c r="CB96" s="281"/>
      <c r="CC96" s="227"/>
      <c r="CD96" s="281"/>
      <c r="CE96" s="281"/>
      <c r="CF96" s="281"/>
      <c r="CG96" s="281"/>
      <c r="CH96" s="281"/>
      <c r="CI96" s="227"/>
      <c r="CJ96" s="227"/>
      <c r="CK96" s="281"/>
      <c r="CL96" s="281"/>
      <c r="CM96" s="227"/>
      <c r="CN96" s="281"/>
      <c r="CO96" s="227"/>
      <c r="CP96" s="281"/>
      <c r="CQ96" s="281"/>
      <c r="CR96" s="281"/>
      <c r="CS96" s="281"/>
      <c r="CT96" s="281"/>
      <c r="CU96" s="281"/>
      <c r="CV96" s="281"/>
      <c r="CW96" s="281"/>
      <c r="CY96" s="54"/>
      <c r="CZ96" s="54"/>
      <c r="DA96" s="281"/>
      <c r="DB96" s="281"/>
      <c r="DC96" s="281"/>
      <c r="DD96" s="227"/>
      <c r="DE96" s="227"/>
      <c r="DF96" s="281"/>
      <c r="DG96" s="227"/>
      <c r="DH96" s="227"/>
      <c r="DI96" s="227"/>
      <c r="DJ96" s="281"/>
      <c r="DK96" s="227"/>
      <c r="DL96" s="227"/>
      <c r="DM96" s="227"/>
      <c r="DN96" s="281"/>
      <c r="DO96" s="227"/>
      <c r="DP96" s="54"/>
      <c r="DR96" s="54"/>
      <c r="DS96" s="189"/>
      <c r="DT96" s="198"/>
      <c r="DU96" s="198"/>
      <c r="DV96" s="371"/>
      <c r="DW96" s="371"/>
      <c r="DX96" s="193"/>
      <c r="DY96" s="193"/>
      <c r="DZ96" s="193"/>
      <c r="EA96" s="193"/>
      <c r="EB96" s="193"/>
      <c r="EC96" s="193"/>
      <c r="ED96" s="193"/>
      <c r="EE96" s="193"/>
      <c r="EF96" s="193"/>
      <c r="EG96" s="193"/>
      <c r="EH96" s="193"/>
      <c r="EI96" s="193"/>
      <c r="EJ96" s="193"/>
      <c r="EK96" s="193"/>
      <c r="EL96" s="193"/>
      <c r="EM96" s="198"/>
      <c r="EN96" s="198"/>
      <c r="EO96" s="198"/>
      <c r="EP96" s="223"/>
      <c r="EU96" s="380"/>
      <c r="EV96" s="54"/>
      <c r="EW96" s="54"/>
      <c r="EY96" s="54"/>
      <c r="EZ96" s="54"/>
      <c r="FA96" s="54"/>
      <c r="FB96" s="54"/>
      <c r="FC96" s="281"/>
      <c r="FD96" s="54"/>
      <c r="FE96" s="54"/>
      <c r="FF96" s="54"/>
      <c r="FG96" s="54"/>
      <c r="FH96" s="54"/>
      <c r="FK96" s="54"/>
      <c r="FL96" s="54"/>
    </row>
    <row r="97" spans="1:168" s="280" customFormat="1" ht="76.25" customHeight="1" x14ac:dyDescent="0.2">
      <c r="A97" s="54"/>
      <c r="B97" s="54"/>
      <c r="C97" s="54"/>
      <c r="D97" s="54"/>
      <c r="E97" s="54"/>
      <c r="G97" s="54"/>
      <c r="H97" s="54"/>
      <c r="I97" s="54"/>
      <c r="L97" s="281"/>
      <c r="M97" s="281"/>
      <c r="N97" s="227"/>
      <c r="O97" s="227"/>
      <c r="P97" s="227"/>
      <c r="Q97" s="227"/>
      <c r="R97" s="54"/>
      <c r="S97" s="54"/>
      <c r="T97" s="281"/>
      <c r="V97" s="54"/>
      <c r="W97" s="54"/>
      <c r="X97" s="54"/>
      <c r="Y97" s="54"/>
      <c r="AA97" s="54"/>
      <c r="AE97" s="227"/>
      <c r="AF97" s="54"/>
      <c r="AG97" s="54"/>
      <c r="AH97" s="54"/>
      <c r="AI97" s="54"/>
      <c r="AK97" s="54"/>
      <c r="AL97" s="54"/>
      <c r="AM97" s="227"/>
      <c r="AN97" s="227"/>
      <c r="AO97" s="227"/>
      <c r="AP97" s="281"/>
      <c r="AQ97" s="227"/>
      <c r="AR97" s="227"/>
      <c r="AS97" s="227"/>
      <c r="AT97" s="227" t="s">
        <v>2232</v>
      </c>
      <c r="AU97" s="227"/>
      <c r="AV97" s="281"/>
      <c r="AW97" s="281"/>
      <c r="AX97" s="281"/>
      <c r="AY97" s="281"/>
      <c r="AZ97" s="281"/>
      <c r="BA97" s="281"/>
      <c r="BB97" s="281"/>
      <c r="BC97" s="281"/>
      <c r="BD97" s="281"/>
      <c r="BE97" s="281"/>
      <c r="BF97" s="281"/>
      <c r="BG97" s="281"/>
      <c r="BH97" s="281"/>
      <c r="BI97" s="281"/>
      <c r="BJ97" s="281"/>
      <c r="BK97" s="281"/>
      <c r="BL97" s="281"/>
      <c r="BM97" s="227"/>
      <c r="BN97" s="281"/>
      <c r="BO97" s="281"/>
      <c r="BP97" s="281"/>
      <c r="BQ97" s="281"/>
      <c r="BR97" s="227"/>
      <c r="BS97" s="227"/>
      <c r="BT97" s="281"/>
      <c r="BU97" s="227"/>
      <c r="BV97" s="281"/>
      <c r="BW97" s="227"/>
      <c r="BX97" s="227"/>
      <c r="BY97" s="281"/>
      <c r="BZ97" s="281"/>
      <c r="CA97" s="281"/>
      <c r="CB97" s="281"/>
      <c r="CC97" s="227"/>
      <c r="CD97" s="281"/>
      <c r="CE97" s="281"/>
      <c r="CF97" s="281"/>
      <c r="CG97" s="281"/>
      <c r="CH97" s="281"/>
      <c r="CI97" s="227"/>
      <c r="CJ97" s="227"/>
      <c r="CK97" s="281"/>
      <c r="CL97" s="281"/>
      <c r="CM97" s="227"/>
      <c r="CN97" s="281"/>
      <c r="CO97" s="227"/>
      <c r="CP97" s="281"/>
      <c r="CQ97" s="281"/>
      <c r="CR97" s="281"/>
      <c r="CS97" s="281"/>
      <c r="CT97" s="281"/>
      <c r="CU97" s="281"/>
      <c r="CV97" s="281"/>
      <c r="CW97" s="281"/>
      <c r="CY97" s="54"/>
      <c r="CZ97" s="54"/>
      <c r="DA97" s="281"/>
      <c r="DB97" s="281"/>
      <c r="DC97" s="281"/>
      <c r="DD97" s="227"/>
      <c r="DE97" s="227"/>
      <c r="DF97" s="281"/>
      <c r="DG97" s="227"/>
      <c r="DH97" s="227"/>
      <c r="DI97" s="227"/>
      <c r="DJ97" s="281"/>
      <c r="DK97" s="227"/>
      <c r="DL97" s="227"/>
      <c r="DM97" s="227"/>
      <c r="DN97" s="281"/>
      <c r="DO97" s="227"/>
      <c r="DP97" s="54"/>
      <c r="DR97" s="54"/>
      <c r="DS97" s="189"/>
      <c r="DT97" s="198"/>
      <c r="DU97" s="198"/>
      <c r="DV97" s="371"/>
      <c r="DW97" s="371"/>
      <c r="DX97" s="193"/>
      <c r="DY97" s="193"/>
      <c r="DZ97" s="193"/>
      <c r="EA97" s="193"/>
      <c r="EB97" s="193"/>
      <c r="EC97" s="193"/>
      <c r="ED97" s="193"/>
      <c r="EE97" s="193"/>
      <c r="EF97" s="193"/>
      <c r="EG97" s="193"/>
      <c r="EH97" s="193"/>
      <c r="EI97" s="193"/>
      <c r="EJ97" s="193"/>
      <c r="EK97" s="193"/>
      <c r="EL97" s="193"/>
      <c r="EM97" s="198"/>
      <c r="EN97" s="198"/>
      <c r="EO97" s="198"/>
      <c r="EP97" s="223"/>
      <c r="EU97" s="380"/>
      <c r="EV97" s="54"/>
      <c r="EW97" s="54"/>
      <c r="EY97" s="54"/>
      <c r="EZ97" s="54"/>
      <c r="FA97" s="54"/>
      <c r="FB97" s="54"/>
      <c r="FC97" s="281"/>
      <c r="FD97" s="54"/>
      <c r="FE97" s="54"/>
      <c r="FF97" s="54"/>
      <c r="FG97" s="54"/>
      <c r="FH97" s="54"/>
      <c r="FK97" s="54"/>
      <c r="FL97" s="54"/>
    </row>
    <row r="98" spans="1:168" s="280" customFormat="1" ht="76.25" customHeight="1" x14ac:dyDescent="0.2">
      <c r="A98" s="54"/>
      <c r="B98" s="54"/>
      <c r="C98" s="54"/>
      <c r="D98" s="54"/>
      <c r="E98" s="54"/>
      <c r="G98" s="54"/>
      <c r="H98" s="54"/>
      <c r="I98" s="54"/>
      <c r="L98" s="281"/>
      <c r="M98" s="281"/>
      <c r="N98" s="227"/>
      <c r="O98" s="227"/>
      <c r="P98" s="227"/>
      <c r="Q98" s="227"/>
      <c r="R98" s="54"/>
      <c r="S98" s="54"/>
      <c r="T98" s="281"/>
      <c r="V98" s="54"/>
      <c r="W98" s="54"/>
      <c r="X98" s="54"/>
      <c r="Y98" s="54"/>
      <c r="AA98" s="54"/>
      <c r="AE98" s="227"/>
      <c r="AF98" s="54"/>
      <c r="AG98" s="54"/>
      <c r="AH98" s="54"/>
      <c r="AI98" s="54"/>
      <c r="AK98" s="54"/>
      <c r="AL98" s="54"/>
      <c r="AM98" s="227"/>
      <c r="AN98" s="227"/>
      <c r="AO98" s="227"/>
      <c r="AP98" s="281"/>
      <c r="AQ98" s="227"/>
      <c r="AR98" s="227"/>
      <c r="AS98" s="227"/>
      <c r="AT98" s="227" t="s">
        <v>2232</v>
      </c>
      <c r="AU98" s="227"/>
      <c r="AV98" s="281"/>
      <c r="AW98" s="281"/>
      <c r="AX98" s="281"/>
      <c r="AY98" s="281"/>
      <c r="AZ98" s="281"/>
      <c r="BA98" s="281"/>
      <c r="BB98" s="281"/>
      <c r="BC98" s="281"/>
      <c r="BD98" s="281"/>
      <c r="BE98" s="281"/>
      <c r="BF98" s="281"/>
      <c r="BG98" s="281"/>
      <c r="BH98" s="281"/>
      <c r="BI98" s="281"/>
      <c r="BJ98" s="281"/>
      <c r="BK98" s="281"/>
      <c r="BL98" s="281"/>
      <c r="BM98" s="227"/>
      <c r="BN98" s="281"/>
      <c r="BO98" s="281"/>
      <c r="BP98" s="281"/>
      <c r="BQ98" s="281"/>
      <c r="BR98" s="227"/>
      <c r="BS98" s="227"/>
      <c r="BT98" s="281"/>
      <c r="BU98" s="227"/>
      <c r="BV98" s="281"/>
      <c r="BW98" s="227"/>
      <c r="BX98" s="227"/>
      <c r="BY98" s="281"/>
      <c r="BZ98" s="281"/>
      <c r="CA98" s="281"/>
      <c r="CB98" s="281"/>
      <c r="CC98" s="227"/>
      <c r="CD98" s="281"/>
      <c r="CE98" s="281"/>
      <c r="CF98" s="281"/>
      <c r="CG98" s="281"/>
      <c r="CH98" s="281"/>
      <c r="CI98" s="227"/>
      <c r="CJ98" s="227"/>
      <c r="CK98" s="281"/>
      <c r="CL98" s="281"/>
      <c r="CM98" s="227"/>
      <c r="CN98" s="281"/>
      <c r="CO98" s="227"/>
      <c r="CP98" s="281"/>
      <c r="CQ98" s="281"/>
      <c r="CR98" s="281"/>
      <c r="CS98" s="281"/>
      <c r="CT98" s="281"/>
      <c r="CU98" s="281"/>
      <c r="CV98" s="281"/>
      <c r="CW98" s="281"/>
      <c r="CY98" s="54"/>
      <c r="CZ98" s="54"/>
      <c r="DA98" s="281"/>
      <c r="DB98" s="281"/>
      <c r="DC98" s="281"/>
      <c r="DD98" s="227"/>
      <c r="DE98" s="227"/>
      <c r="DF98" s="281"/>
      <c r="DG98" s="227"/>
      <c r="DH98" s="227"/>
      <c r="DI98" s="227"/>
      <c r="DJ98" s="281"/>
      <c r="DK98" s="227"/>
      <c r="DL98" s="227"/>
      <c r="DM98" s="227"/>
      <c r="DN98" s="281"/>
      <c r="DO98" s="227"/>
      <c r="DP98" s="54"/>
      <c r="DR98" s="54"/>
      <c r="DS98" s="189"/>
      <c r="DT98" s="198"/>
      <c r="DU98" s="198"/>
      <c r="DV98" s="371"/>
      <c r="DW98" s="371"/>
      <c r="DX98" s="193"/>
      <c r="DY98" s="193"/>
      <c r="DZ98" s="193"/>
      <c r="EA98" s="193"/>
      <c r="EB98" s="193"/>
      <c r="EC98" s="193"/>
      <c r="ED98" s="193"/>
      <c r="EE98" s="193"/>
      <c r="EF98" s="193"/>
      <c r="EG98" s="193"/>
      <c r="EH98" s="193"/>
      <c r="EI98" s="193"/>
      <c r="EJ98" s="193"/>
      <c r="EK98" s="193"/>
      <c r="EL98" s="193"/>
      <c r="EM98" s="198"/>
      <c r="EN98" s="198"/>
      <c r="EO98" s="198"/>
      <c r="EP98" s="223"/>
      <c r="EU98" s="380"/>
      <c r="EV98" s="54"/>
      <c r="EW98" s="54"/>
      <c r="EY98" s="54"/>
      <c r="EZ98" s="54"/>
      <c r="FA98" s="54"/>
      <c r="FB98" s="54"/>
      <c r="FC98" s="281"/>
      <c r="FD98" s="54"/>
      <c r="FE98" s="54"/>
      <c r="FF98" s="54"/>
      <c r="FG98" s="54"/>
      <c r="FH98" s="54"/>
      <c r="FK98" s="54"/>
      <c r="FL98" s="54"/>
    </row>
    <row r="99" spans="1:168" s="280" customFormat="1" ht="76.25" customHeight="1" x14ac:dyDescent="0.2">
      <c r="A99" s="54"/>
      <c r="B99" s="54"/>
      <c r="C99" s="54"/>
      <c r="D99" s="54"/>
      <c r="E99" s="54"/>
      <c r="G99" s="54"/>
      <c r="H99" s="54"/>
      <c r="I99" s="54"/>
      <c r="L99" s="281"/>
      <c r="M99" s="281"/>
      <c r="N99" s="227"/>
      <c r="O99" s="227"/>
      <c r="P99" s="227"/>
      <c r="Q99" s="227"/>
      <c r="R99" s="54"/>
      <c r="S99" s="54"/>
      <c r="T99" s="281"/>
      <c r="V99" s="54"/>
      <c r="W99" s="54"/>
      <c r="X99" s="54"/>
      <c r="Y99" s="54"/>
      <c r="AA99" s="54"/>
      <c r="AE99" s="227"/>
      <c r="AF99" s="54"/>
      <c r="AG99" s="54"/>
      <c r="AH99" s="54"/>
      <c r="AI99" s="54"/>
      <c r="AK99" s="54"/>
      <c r="AL99" s="54"/>
      <c r="AM99" s="227"/>
      <c r="AN99" s="227"/>
      <c r="AO99" s="227"/>
      <c r="AP99" s="281"/>
      <c r="AQ99" s="227"/>
      <c r="AR99" s="227"/>
      <c r="AS99" s="227"/>
      <c r="AT99" s="227" t="s">
        <v>2232</v>
      </c>
      <c r="AU99" s="227"/>
      <c r="AV99" s="281"/>
      <c r="AW99" s="281"/>
      <c r="AX99" s="281"/>
      <c r="AY99" s="281"/>
      <c r="AZ99" s="281"/>
      <c r="BA99" s="281"/>
      <c r="BB99" s="281"/>
      <c r="BC99" s="281"/>
      <c r="BD99" s="281"/>
      <c r="BE99" s="281"/>
      <c r="BF99" s="281"/>
      <c r="BG99" s="281"/>
      <c r="BH99" s="281"/>
      <c r="BI99" s="281"/>
      <c r="BJ99" s="281"/>
      <c r="BK99" s="281"/>
      <c r="BL99" s="281"/>
      <c r="BM99" s="227"/>
      <c r="BN99" s="281"/>
      <c r="BO99" s="281"/>
      <c r="BP99" s="281"/>
      <c r="BQ99" s="281"/>
      <c r="BR99" s="227"/>
      <c r="BS99" s="227"/>
      <c r="BT99" s="281"/>
      <c r="BU99" s="227"/>
      <c r="BV99" s="281"/>
      <c r="BW99" s="227"/>
      <c r="BX99" s="227"/>
      <c r="BY99" s="281"/>
      <c r="BZ99" s="281"/>
      <c r="CA99" s="281"/>
      <c r="CB99" s="281"/>
      <c r="CC99" s="227"/>
      <c r="CD99" s="281"/>
      <c r="CE99" s="281"/>
      <c r="CF99" s="281"/>
      <c r="CG99" s="281"/>
      <c r="CH99" s="281"/>
      <c r="CI99" s="227"/>
      <c r="CJ99" s="227"/>
      <c r="CK99" s="281"/>
      <c r="CL99" s="281"/>
      <c r="CM99" s="227"/>
      <c r="CN99" s="281"/>
      <c r="CO99" s="227"/>
      <c r="CP99" s="281"/>
      <c r="CQ99" s="281"/>
      <c r="CR99" s="281"/>
      <c r="CS99" s="281"/>
      <c r="CT99" s="281"/>
      <c r="CU99" s="281"/>
      <c r="CV99" s="281"/>
      <c r="CW99" s="281"/>
      <c r="CY99" s="54"/>
      <c r="CZ99" s="54"/>
      <c r="DA99" s="281"/>
      <c r="DB99" s="281"/>
      <c r="DC99" s="281"/>
      <c r="DD99" s="227"/>
      <c r="DE99" s="227"/>
      <c r="DF99" s="281"/>
      <c r="DG99" s="227"/>
      <c r="DH99" s="227"/>
      <c r="DI99" s="227"/>
      <c r="DJ99" s="281"/>
      <c r="DK99" s="227"/>
      <c r="DL99" s="227"/>
      <c r="DM99" s="227"/>
      <c r="DN99" s="281"/>
      <c r="DO99" s="227"/>
      <c r="DP99" s="54"/>
      <c r="DR99" s="54"/>
      <c r="DS99" s="189"/>
      <c r="DT99" s="198"/>
      <c r="DU99" s="198"/>
      <c r="DV99" s="371"/>
      <c r="DW99" s="371"/>
      <c r="DX99" s="193"/>
      <c r="DY99" s="193"/>
      <c r="DZ99" s="193"/>
      <c r="EA99" s="193"/>
      <c r="EB99" s="193"/>
      <c r="EC99" s="193"/>
      <c r="ED99" s="193"/>
      <c r="EE99" s="193"/>
      <c r="EF99" s="193"/>
      <c r="EG99" s="193"/>
      <c r="EH99" s="193"/>
      <c r="EI99" s="193"/>
      <c r="EJ99" s="193"/>
      <c r="EK99" s="193"/>
      <c r="EL99" s="193"/>
      <c r="EM99" s="198"/>
      <c r="EN99" s="198"/>
      <c r="EO99" s="198"/>
      <c r="EP99" s="223"/>
      <c r="EU99" s="380"/>
      <c r="EV99" s="54"/>
      <c r="EW99" s="54"/>
      <c r="EY99" s="54"/>
      <c r="EZ99" s="54"/>
      <c r="FA99" s="54"/>
      <c r="FB99" s="54"/>
      <c r="FC99" s="281"/>
      <c r="FD99" s="54"/>
      <c r="FE99" s="54"/>
      <c r="FF99" s="54"/>
      <c r="FG99" s="54"/>
      <c r="FH99" s="54"/>
      <c r="FK99" s="54"/>
      <c r="FL99" s="54"/>
    </row>
    <row r="100" spans="1:168" s="280" customFormat="1" ht="76.25" customHeight="1" x14ac:dyDescent="0.2">
      <c r="A100" s="54"/>
      <c r="B100" s="54"/>
      <c r="C100" s="54"/>
      <c r="D100" s="54"/>
      <c r="E100" s="54"/>
      <c r="G100" s="54"/>
      <c r="H100" s="54"/>
      <c r="I100" s="54"/>
      <c r="L100" s="281"/>
      <c r="M100" s="281"/>
      <c r="N100" s="227"/>
      <c r="O100" s="227"/>
      <c r="P100" s="227"/>
      <c r="Q100" s="227"/>
      <c r="R100" s="54"/>
      <c r="S100" s="54"/>
      <c r="T100" s="281"/>
      <c r="V100" s="54"/>
      <c r="W100" s="54"/>
      <c r="X100" s="54"/>
      <c r="Y100" s="54"/>
      <c r="AA100" s="54"/>
      <c r="AE100" s="227"/>
      <c r="AF100" s="54"/>
      <c r="AG100" s="54"/>
      <c r="AH100" s="54"/>
      <c r="AI100" s="54"/>
      <c r="AK100" s="54"/>
      <c r="AL100" s="54"/>
      <c r="AM100" s="227"/>
      <c r="AN100" s="227"/>
      <c r="AO100" s="227"/>
      <c r="AP100" s="281"/>
      <c r="AQ100" s="227"/>
      <c r="AR100" s="227"/>
      <c r="AS100" s="227"/>
      <c r="AT100" s="227" t="s">
        <v>2232</v>
      </c>
      <c r="AU100" s="227"/>
      <c r="AV100" s="281"/>
      <c r="AW100" s="281"/>
      <c r="AX100" s="281"/>
      <c r="AY100" s="281"/>
      <c r="AZ100" s="281"/>
      <c r="BA100" s="281"/>
      <c r="BB100" s="281"/>
      <c r="BC100" s="281"/>
      <c r="BD100" s="281"/>
      <c r="BE100" s="281"/>
      <c r="BF100" s="281"/>
      <c r="BG100" s="281"/>
      <c r="BH100" s="281"/>
      <c r="BI100" s="281"/>
      <c r="BJ100" s="281"/>
      <c r="BK100" s="281"/>
      <c r="BL100" s="281"/>
      <c r="BM100" s="227"/>
      <c r="BN100" s="281"/>
      <c r="BO100" s="281"/>
      <c r="BP100" s="281"/>
      <c r="BQ100" s="281"/>
      <c r="BR100" s="227"/>
      <c r="BS100" s="227"/>
      <c r="BT100" s="281"/>
      <c r="BU100" s="227"/>
      <c r="BV100" s="281"/>
      <c r="BW100" s="227"/>
      <c r="BX100" s="227"/>
      <c r="BY100" s="281"/>
      <c r="BZ100" s="281"/>
      <c r="CA100" s="281"/>
      <c r="CB100" s="281"/>
      <c r="CC100" s="227"/>
      <c r="CD100" s="281"/>
      <c r="CE100" s="281"/>
      <c r="CF100" s="281"/>
      <c r="CG100" s="281"/>
      <c r="CH100" s="281"/>
      <c r="CI100" s="227"/>
      <c r="CJ100" s="227"/>
      <c r="CK100" s="281"/>
      <c r="CL100" s="281"/>
      <c r="CM100" s="227"/>
      <c r="CN100" s="281"/>
      <c r="CO100" s="227"/>
      <c r="CP100" s="281"/>
      <c r="CQ100" s="281"/>
      <c r="CR100" s="281"/>
      <c r="CS100" s="281"/>
      <c r="CT100" s="281"/>
      <c r="CU100" s="281"/>
      <c r="CV100" s="281"/>
      <c r="CW100" s="281"/>
      <c r="CY100" s="54"/>
      <c r="CZ100" s="54"/>
      <c r="DA100" s="281"/>
      <c r="DB100" s="281"/>
      <c r="DC100" s="281"/>
      <c r="DD100" s="227"/>
      <c r="DE100" s="227"/>
      <c r="DF100" s="281"/>
      <c r="DG100" s="227"/>
      <c r="DH100" s="227"/>
      <c r="DI100" s="227"/>
      <c r="DJ100" s="281"/>
      <c r="DK100" s="227"/>
      <c r="DL100" s="227"/>
      <c r="DM100" s="227"/>
      <c r="DN100" s="281"/>
      <c r="DO100" s="227"/>
      <c r="DP100" s="54"/>
      <c r="DR100" s="54"/>
      <c r="DS100" s="189"/>
      <c r="DT100" s="198"/>
      <c r="DU100" s="198"/>
      <c r="DV100" s="371"/>
      <c r="DW100" s="371"/>
      <c r="DX100" s="193"/>
      <c r="DY100" s="193"/>
      <c r="DZ100" s="193"/>
      <c r="EA100" s="193"/>
      <c r="EB100" s="193"/>
      <c r="EC100" s="193"/>
      <c r="ED100" s="193"/>
      <c r="EE100" s="193"/>
      <c r="EF100" s="193"/>
      <c r="EG100" s="193"/>
      <c r="EH100" s="193"/>
      <c r="EI100" s="193"/>
      <c r="EJ100" s="193"/>
      <c r="EK100" s="193"/>
      <c r="EL100" s="193"/>
      <c r="EM100" s="198"/>
      <c r="EN100" s="198"/>
      <c r="EO100" s="198"/>
      <c r="EP100" s="223"/>
      <c r="EU100" s="380"/>
      <c r="EV100" s="54"/>
      <c r="EW100" s="54"/>
      <c r="EY100" s="54"/>
      <c r="EZ100" s="54"/>
      <c r="FA100" s="54"/>
      <c r="FB100" s="54"/>
      <c r="FC100" s="281"/>
      <c r="FD100" s="54"/>
      <c r="FE100" s="54"/>
      <c r="FF100" s="54"/>
      <c r="FG100" s="54"/>
      <c r="FH100" s="54"/>
      <c r="FK100" s="54"/>
      <c r="FL100" s="54"/>
    </row>
    <row r="101" spans="1:168" s="280" customFormat="1" ht="76.25" customHeight="1" x14ac:dyDescent="0.2">
      <c r="A101" s="54"/>
      <c r="B101" s="54"/>
      <c r="C101" s="54"/>
      <c r="D101" s="54"/>
      <c r="E101" s="54"/>
      <c r="G101" s="54"/>
      <c r="H101" s="54"/>
      <c r="I101" s="54"/>
      <c r="L101" s="281"/>
      <c r="M101" s="281"/>
      <c r="N101" s="227"/>
      <c r="O101" s="227"/>
      <c r="P101" s="227"/>
      <c r="Q101" s="227"/>
      <c r="R101" s="54"/>
      <c r="S101" s="54"/>
      <c r="T101" s="281"/>
      <c r="V101" s="54"/>
      <c r="W101" s="54"/>
      <c r="X101" s="54"/>
      <c r="Y101" s="54"/>
      <c r="AA101" s="54"/>
      <c r="AE101" s="227"/>
      <c r="AF101" s="54"/>
      <c r="AG101" s="54"/>
      <c r="AH101" s="54"/>
      <c r="AI101" s="54"/>
      <c r="AK101" s="54"/>
      <c r="AL101" s="54"/>
      <c r="AM101" s="227"/>
      <c r="AN101" s="227"/>
      <c r="AO101" s="227"/>
      <c r="AP101" s="281"/>
      <c r="AQ101" s="227"/>
      <c r="AR101" s="227"/>
      <c r="AS101" s="227"/>
      <c r="AT101" s="227" t="s">
        <v>2232</v>
      </c>
      <c r="AU101" s="227"/>
      <c r="AV101" s="281"/>
      <c r="AW101" s="281"/>
      <c r="AX101" s="281"/>
      <c r="AY101" s="281"/>
      <c r="AZ101" s="281"/>
      <c r="BA101" s="281"/>
      <c r="BB101" s="281"/>
      <c r="BC101" s="281"/>
      <c r="BD101" s="281"/>
      <c r="BE101" s="281"/>
      <c r="BF101" s="281"/>
      <c r="BG101" s="281"/>
      <c r="BH101" s="281"/>
      <c r="BI101" s="281"/>
      <c r="BJ101" s="281"/>
      <c r="BK101" s="281"/>
      <c r="BL101" s="281"/>
      <c r="BM101" s="227"/>
      <c r="BN101" s="281"/>
      <c r="BO101" s="281"/>
      <c r="BP101" s="281"/>
      <c r="BQ101" s="281"/>
      <c r="BR101" s="227"/>
      <c r="BS101" s="227"/>
      <c r="BT101" s="281"/>
      <c r="BU101" s="227"/>
      <c r="BV101" s="281"/>
      <c r="BW101" s="227"/>
      <c r="BX101" s="227"/>
      <c r="BY101" s="281"/>
      <c r="BZ101" s="281"/>
      <c r="CA101" s="281"/>
      <c r="CB101" s="281"/>
      <c r="CC101" s="227"/>
      <c r="CD101" s="281"/>
      <c r="CE101" s="281"/>
      <c r="CF101" s="281"/>
      <c r="CG101" s="281"/>
      <c r="CH101" s="281"/>
      <c r="CI101" s="227"/>
      <c r="CJ101" s="227"/>
      <c r="CK101" s="281"/>
      <c r="CL101" s="281"/>
      <c r="CM101" s="227"/>
      <c r="CN101" s="281"/>
      <c r="CO101" s="227"/>
      <c r="CP101" s="281"/>
      <c r="CQ101" s="281"/>
      <c r="CR101" s="281"/>
      <c r="CS101" s="281"/>
      <c r="CT101" s="281"/>
      <c r="CU101" s="281"/>
      <c r="CV101" s="281"/>
      <c r="CW101" s="281"/>
      <c r="CY101" s="54"/>
      <c r="CZ101" s="54"/>
      <c r="DA101" s="281"/>
      <c r="DB101" s="281"/>
      <c r="DC101" s="281"/>
      <c r="DD101" s="227"/>
      <c r="DE101" s="296"/>
      <c r="DF101" s="281"/>
      <c r="DG101" s="227"/>
      <c r="DH101" s="227"/>
      <c r="DI101" s="227"/>
      <c r="DJ101" s="281"/>
      <c r="DK101" s="227"/>
      <c r="DL101" s="227"/>
      <c r="DM101" s="227"/>
      <c r="DN101" s="281"/>
      <c r="DO101" s="227"/>
      <c r="DP101" s="54"/>
      <c r="DR101" s="54"/>
      <c r="DS101" s="189"/>
      <c r="DT101" s="198"/>
      <c r="DU101" s="198"/>
      <c r="DV101" s="371"/>
      <c r="DW101" s="371"/>
      <c r="DX101" s="193"/>
      <c r="DY101" s="193"/>
      <c r="DZ101" s="193"/>
      <c r="EA101" s="193"/>
      <c r="EB101" s="193"/>
      <c r="EC101" s="193"/>
      <c r="ED101" s="193"/>
      <c r="EE101" s="193"/>
      <c r="EF101" s="193"/>
      <c r="EG101" s="193"/>
      <c r="EH101" s="193"/>
      <c r="EI101" s="193"/>
      <c r="EJ101" s="193"/>
      <c r="EK101" s="193"/>
      <c r="EL101" s="193"/>
      <c r="EM101" s="198"/>
      <c r="EN101" s="198"/>
      <c r="EO101" s="198"/>
      <c r="EP101" s="223"/>
      <c r="EU101" s="380"/>
      <c r="EV101" s="54"/>
      <c r="EW101" s="54"/>
      <c r="EY101" s="54"/>
      <c r="EZ101" s="54"/>
      <c r="FA101" s="54"/>
      <c r="FB101" s="54"/>
      <c r="FC101" s="281"/>
      <c r="FD101" s="54"/>
      <c r="FE101" s="54"/>
      <c r="FF101" s="54"/>
      <c r="FG101" s="54"/>
      <c r="FH101" s="54"/>
      <c r="FK101" s="54"/>
      <c r="FL101" s="54"/>
    </row>
    <row r="102" spans="1:168" s="280" customFormat="1" ht="76.25" customHeight="1" x14ac:dyDescent="0.2">
      <c r="A102" s="54"/>
      <c r="B102" s="54"/>
      <c r="C102" s="54"/>
      <c r="D102" s="54"/>
      <c r="E102" s="54"/>
      <c r="G102" s="54"/>
      <c r="H102" s="54"/>
      <c r="I102" s="54"/>
      <c r="L102" s="281"/>
      <c r="M102" s="281"/>
      <c r="N102" s="227"/>
      <c r="O102" s="227"/>
      <c r="P102" s="227"/>
      <c r="Q102" s="227"/>
      <c r="R102" s="54"/>
      <c r="S102" s="54"/>
      <c r="T102" s="281"/>
      <c r="V102" s="54"/>
      <c r="W102" s="54"/>
      <c r="X102" s="54"/>
      <c r="Y102" s="54"/>
      <c r="AA102" s="54"/>
      <c r="AE102" s="227"/>
      <c r="AF102" s="54"/>
      <c r="AG102" s="54"/>
      <c r="AH102" s="54"/>
      <c r="AI102" s="54"/>
      <c r="AK102" s="54"/>
      <c r="AL102" s="54"/>
      <c r="AM102" s="227"/>
      <c r="AN102" s="227"/>
      <c r="AO102" s="227"/>
      <c r="AP102" s="281"/>
      <c r="AQ102" s="227"/>
      <c r="AR102" s="227"/>
      <c r="AS102" s="227"/>
      <c r="AT102" s="227" t="s">
        <v>2232</v>
      </c>
      <c r="AU102" s="227"/>
      <c r="AV102" s="281"/>
      <c r="AW102" s="281"/>
      <c r="AX102" s="281"/>
      <c r="AY102" s="281"/>
      <c r="AZ102" s="281"/>
      <c r="BA102" s="281"/>
      <c r="BB102" s="281"/>
      <c r="BC102" s="281"/>
      <c r="BD102" s="281"/>
      <c r="BE102" s="281"/>
      <c r="BF102" s="281"/>
      <c r="BG102" s="281"/>
      <c r="BH102" s="281"/>
      <c r="BI102" s="281"/>
      <c r="BJ102" s="281"/>
      <c r="BK102" s="281"/>
      <c r="BL102" s="281"/>
      <c r="BM102" s="227"/>
      <c r="BN102" s="281"/>
      <c r="BO102" s="281"/>
      <c r="BP102" s="281"/>
      <c r="BQ102" s="281"/>
      <c r="BR102" s="227"/>
      <c r="BS102" s="227"/>
      <c r="BT102" s="281"/>
      <c r="BU102" s="227"/>
      <c r="BV102" s="281"/>
      <c r="BW102" s="227"/>
      <c r="BX102" s="227"/>
      <c r="BY102" s="281"/>
      <c r="BZ102" s="281"/>
      <c r="CA102" s="281"/>
      <c r="CB102" s="281"/>
      <c r="CC102" s="227"/>
      <c r="CD102" s="281"/>
      <c r="CE102" s="281"/>
      <c r="CF102" s="281"/>
      <c r="CG102" s="281"/>
      <c r="CH102" s="281"/>
      <c r="CI102" s="227"/>
      <c r="CJ102" s="227"/>
      <c r="CK102" s="281"/>
      <c r="CL102" s="281"/>
      <c r="CM102" s="227"/>
      <c r="CN102" s="281"/>
      <c r="CO102" s="227"/>
      <c r="CP102" s="281"/>
      <c r="CQ102" s="281"/>
      <c r="CR102" s="281"/>
      <c r="CS102" s="281"/>
      <c r="CT102" s="281"/>
      <c r="CU102" s="281"/>
      <c r="CV102" s="281"/>
      <c r="CW102" s="281"/>
      <c r="CY102" s="54"/>
      <c r="CZ102" s="54"/>
      <c r="DA102" s="281"/>
      <c r="DB102" s="281"/>
      <c r="DC102" s="281"/>
      <c r="DD102" s="227"/>
      <c r="DE102" s="296"/>
      <c r="DF102" s="281"/>
      <c r="DG102" s="227"/>
      <c r="DH102" s="227"/>
      <c r="DI102" s="227"/>
      <c r="DJ102" s="281"/>
      <c r="DK102" s="227"/>
      <c r="DL102" s="227"/>
      <c r="DM102" s="227"/>
      <c r="DN102" s="281"/>
      <c r="DO102" s="227"/>
      <c r="DP102" s="54"/>
      <c r="DR102" s="54"/>
      <c r="DS102" s="189"/>
      <c r="DT102" s="198"/>
      <c r="DU102" s="198"/>
      <c r="DV102" s="371"/>
      <c r="DW102" s="371"/>
      <c r="DX102" s="193"/>
      <c r="DY102" s="193"/>
      <c r="DZ102" s="193"/>
      <c r="EA102" s="193"/>
      <c r="EB102" s="193"/>
      <c r="EC102" s="193"/>
      <c r="ED102" s="193"/>
      <c r="EE102" s="193"/>
      <c r="EF102" s="193"/>
      <c r="EG102" s="193"/>
      <c r="EH102" s="193"/>
      <c r="EI102" s="193"/>
      <c r="EJ102" s="193"/>
      <c r="EK102" s="193"/>
      <c r="EL102" s="193"/>
      <c r="EM102" s="198"/>
      <c r="EN102" s="198"/>
      <c r="EO102" s="198"/>
      <c r="EP102" s="223"/>
      <c r="EU102" s="380"/>
      <c r="EV102" s="54"/>
      <c r="EW102" s="54"/>
      <c r="EY102" s="54"/>
      <c r="EZ102" s="54"/>
      <c r="FA102" s="54"/>
      <c r="FB102" s="54"/>
      <c r="FC102" s="281"/>
      <c r="FD102" s="54"/>
      <c r="FE102" s="54"/>
      <c r="FF102" s="54"/>
      <c r="FG102" s="54"/>
      <c r="FH102" s="54"/>
      <c r="FK102" s="54"/>
      <c r="FL102" s="54"/>
    </row>
    <row r="103" spans="1:168" s="280" customFormat="1" ht="76.25" customHeight="1" x14ac:dyDescent="0.2">
      <c r="A103" s="54"/>
      <c r="B103" s="54"/>
      <c r="C103" s="54"/>
      <c r="D103" s="54"/>
      <c r="E103" s="54"/>
      <c r="G103" s="54"/>
      <c r="H103" s="54"/>
      <c r="I103" s="54"/>
      <c r="L103" s="281"/>
      <c r="M103" s="281"/>
      <c r="N103" s="227"/>
      <c r="O103" s="227"/>
      <c r="P103" s="227"/>
      <c r="Q103" s="227"/>
      <c r="R103" s="54"/>
      <c r="S103" s="54"/>
      <c r="T103" s="281"/>
      <c r="V103" s="54"/>
      <c r="W103" s="54"/>
      <c r="X103" s="54"/>
      <c r="Y103" s="54"/>
      <c r="AA103" s="54"/>
      <c r="AE103" s="227"/>
      <c r="AF103" s="54"/>
      <c r="AG103" s="54"/>
      <c r="AH103" s="54"/>
      <c r="AI103" s="54"/>
      <c r="AK103" s="54"/>
      <c r="AL103" s="54"/>
      <c r="AM103" s="227"/>
      <c r="AN103" s="227"/>
      <c r="AO103" s="227"/>
      <c r="AP103" s="281"/>
      <c r="AQ103" s="227"/>
      <c r="AR103" s="227"/>
      <c r="AS103" s="227"/>
      <c r="AT103" s="227" t="s">
        <v>2232</v>
      </c>
      <c r="AU103" s="227"/>
      <c r="AV103" s="281"/>
      <c r="AW103" s="281"/>
      <c r="AX103" s="281"/>
      <c r="AY103" s="281"/>
      <c r="AZ103" s="281"/>
      <c r="BA103" s="281"/>
      <c r="BB103" s="281"/>
      <c r="BC103" s="281"/>
      <c r="BD103" s="281"/>
      <c r="BE103" s="281"/>
      <c r="BF103" s="281"/>
      <c r="BG103" s="281"/>
      <c r="BH103" s="281"/>
      <c r="BI103" s="281"/>
      <c r="BJ103" s="281"/>
      <c r="BK103" s="281"/>
      <c r="BL103" s="281"/>
      <c r="BM103" s="227"/>
      <c r="BN103" s="281"/>
      <c r="BO103" s="281"/>
      <c r="BP103" s="281"/>
      <c r="BQ103" s="281"/>
      <c r="BR103" s="227"/>
      <c r="BS103" s="227"/>
      <c r="BT103" s="281"/>
      <c r="BU103" s="227"/>
      <c r="BV103" s="281"/>
      <c r="BW103" s="227"/>
      <c r="BX103" s="227"/>
      <c r="BY103" s="281"/>
      <c r="BZ103" s="281"/>
      <c r="CA103" s="281"/>
      <c r="CB103" s="281"/>
      <c r="CC103" s="227"/>
      <c r="CD103" s="281"/>
      <c r="CE103" s="281"/>
      <c r="CF103" s="281"/>
      <c r="CG103" s="281"/>
      <c r="CH103" s="281"/>
      <c r="CI103" s="227"/>
      <c r="CJ103" s="227"/>
      <c r="CK103" s="281"/>
      <c r="CL103" s="281"/>
      <c r="CM103" s="227"/>
      <c r="CN103" s="281"/>
      <c r="CO103" s="227"/>
      <c r="CP103" s="281"/>
      <c r="CQ103" s="281"/>
      <c r="CR103" s="281"/>
      <c r="CS103" s="281"/>
      <c r="CT103" s="281"/>
      <c r="CU103" s="281"/>
      <c r="CV103" s="281"/>
      <c r="CW103" s="281"/>
      <c r="CY103" s="54"/>
      <c r="CZ103" s="54"/>
      <c r="DA103" s="281"/>
      <c r="DB103" s="281"/>
      <c r="DC103" s="281"/>
      <c r="DD103" s="227"/>
      <c r="DE103" s="296"/>
      <c r="DF103" s="281"/>
      <c r="DG103" s="227"/>
      <c r="DH103" s="227"/>
      <c r="DI103" s="227"/>
      <c r="DJ103" s="281"/>
      <c r="DK103" s="227"/>
      <c r="DL103" s="227"/>
      <c r="DM103" s="227"/>
      <c r="DN103" s="281"/>
      <c r="DO103" s="227"/>
      <c r="DP103" s="54"/>
      <c r="DR103" s="54"/>
      <c r="DS103" s="189"/>
      <c r="DT103" s="198"/>
      <c r="DU103" s="198"/>
      <c r="DV103" s="371"/>
      <c r="DW103" s="371"/>
      <c r="DX103" s="193"/>
      <c r="DY103" s="193"/>
      <c r="DZ103" s="193"/>
      <c r="EA103" s="193"/>
      <c r="EB103" s="193"/>
      <c r="EC103" s="193"/>
      <c r="ED103" s="193"/>
      <c r="EE103" s="193"/>
      <c r="EF103" s="193"/>
      <c r="EG103" s="193"/>
      <c r="EH103" s="193"/>
      <c r="EI103" s="193"/>
      <c r="EJ103" s="193"/>
      <c r="EK103" s="193"/>
      <c r="EL103" s="193"/>
      <c r="EM103" s="198"/>
      <c r="EN103" s="198"/>
      <c r="EO103" s="198"/>
      <c r="EP103" s="223"/>
      <c r="EU103" s="380"/>
      <c r="EV103" s="54"/>
      <c r="EW103" s="54"/>
      <c r="EY103" s="54"/>
      <c r="EZ103" s="54"/>
      <c r="FA103" s="54"/>
      <c r="FB103" s="54"/>
      <c r="FC103" s="281"/>
      <c r="FD103" s="54"/>
      <c r="FE103" s="54"/>
      <c r="FF103" s="54"/>
      <c r="FG103" s="54"/>
      <c r="FH103" s="54"/>
      <c r="FK103" s="54"/>
      <c r="FL103" s="54"/>
    </row>
    <row r="104" spans="1:168" s="280" customFormat="1" ht="76.25" customHeight="1" x14ac:dyDescent="0.2">
      <c r="A104" s="54"/>
      <c r="B104" s="54"/>
      <c r="C104" s="54"/>
      <c r="D104" s="54"/>
      <c r="E104" s="54"/>
      <c r="G104" s="54"/>
      <c r="H104" s="54"/>
      <c r="I104" s="54"/>
      <c r="L104" s="281"/>
      <c r="M104" s="281"/>
      <c r="N104" s="227"/>
      <c r="O104" s="227"/>
      <c r="P104" s="227"/>
      <c r="Q104" s="227"/>
      <c r="R104" s="54"/>
      <c r="S104" s="54"/>
      <c r="T104" s="281"/>
      <c r="V104" s="54"/>
      <c r="W104" s="54"/>
      <c r="X104" s="54"/>
      <c r="Y104" s="54"/>
      <c r="AA104" s="54"/>
      <c r="AE104" s="227"/>
      <c r="AF104" s="54"/>
      <c r="AG104" s="54"/>
      <c r="AH104" s="54"/>
      <c r="AI104" s="54"/>
      <c r="AK104" s="54"/>
      <c r="AL104" s="54"/>
      <c r="AM104" s="227"/>
      <c r="AN104" s="227"/>
      <c r="AO104" s="227"/>
      <c r="AP104" s="281"/>
      <c r="AQ104" s="227"/>
      <c r="AR104" s="227"/>
      <c r="AS104" s="227"/>
      <c r="AT104" s="227" t="s">
        <v>2232</v>
      </c>
      <c r="AU104" s="227"/>
      <c r="AV104" s="281"/>
      <c r="AW104" s="281"/>
      <c r="AX104" s="281"/>
      <c r="AY104" s="281"/>
      <c r="AZ104" s="281"/>
      <c r="BA104" s="281"/>
      <c r="BB104" s="281"/>
      <c r="BC104" s="281"/>
      <c r="BD104" s="281"/>
      <c r="BE104" s="281"/>
      <c r="BF104" s="281"/>
      <c r="BG104" s="281"/>
      <c r="BH104" s="281"/>
      <c r="BI104" s="281"/>
      <c r="BJ104" s="281"/>
      <c r="BK104" s="281"/>
      <c r="BL104" s="281"/>
      <c r="BM104" s="227"/>
      <c r="BN104" s="281"/>
      <c r="BO104" s="281"/>
      <c r="BP104" s="281"/>
      <c r="BQ104" s="281"/>
      <c r="BR104" s="227"/>
      <c r="BS104" s="227"/>
      <c r="BT104" s="281"/>
      <c r="BU104" s="227"/>
      <c r="BV104" s="281"/>
      <c r="BW104" s="227"/>
      <c r="BX104" s="227"/>
      <c r="BY104" s="281"/>
      <c r="BZ104" s="281"/>
      <c r="CA104" s="281"/>
      <c r="CB104" s="281"/>
      <c r="CC104" s="227"/>
      <c r="CD104" s="281"/>
      <c r="CE104" s="281"/>
      <c r="CF104" s="281"/>
      <c r="CG104" s="281"/>
      <c r="CH104" s="281"/>
      <c r="CI104" s="227"/>
      <c r="CJ104" s="227"/>
      <c r="CK104" s="281"/>
      <c r="CL104" s="281"/>
      <c r="CM104" s="227"/>
      <c r="CN104" s="281"/>
      <c r="CO104" s="227"/>
      <c r="CP104" s="281"/>
      <c r="CQ104" s="281"/>
      <c r="CR104" s="281"/>
      <c r="CS104" s="281"/>
      <c r="CT104" s="281"/>
      <c r="CU104" s="281"/>
      <c r="CV104" s="281"/>
      <c r="CW104" s="281"/>
      <c r="CY104" s="54"/>
      <c r="CZ104" s="54"/>
      <c r="DA104" s="281"/>
      <c r="DB104" s="281"/>
      <c r="DC104" s="281"/>
      <c r="DD104" s="227"/>
      <c r="DE104" s="296"/>
      <c r="DF104" s="281"/>
      <c r="DG104" s="227"/>
      <c r="DH104" s="227"/>
      <c r="DI104" s="227"/>
      <c r="DJ104" s="281"/>
      <c r="DK104" s="227"/>
      <c r="DL104" s="227"/>
      <c r="DM104" s="227"/>
      <c r="DN104" s="281"/>
      <c r="DO104" s="227"/>
      <c r="DP104" s="54"/>
      <c r="DR104" s="54"/>
      <c r="DS104" s="189"/>
      <c r="DT104" s="198"/>
      <c r="DU104" s="198"/>
      <c r="DV104" s="371"/>
      <c r="DW104" s="371"/>
      <c r="DX104" s="193"/>
      <c r="DY104" s="193"/>
      <c r="DZ104" s="193"/>
      <c r="EA104" s="193"/>
      <c r="EB104" s="193"/>
      <c r="EC104" s="193"/>
      <c r="ED104" s="193"/>
      <c r="EE104" s="193"/>
      <c r="EF104" s="193"/>
      <c r="EG104" s="193"/>
      <c r="EH104" s="193"/>
      <c r="EI104" s="193"/>
      <c r="EJ104" s="193"/>
      <c r="EK104" s="193"/>
      <c r="EL104" s="193"/>
      <c r="EM104" s="198"/>
      <c r="EN104" s="198"/>
      <c r="EO104" s="198"/>
      <c r="EP104" s="223"/>
      <c r="EU104" s="380"/>
      <c r="EV104" s="54"/>
      <c r="EW104" s="54"/>
      <c r="EY104" s="54"/>
      <c r="EZ104" s="54"/>
      <c r="FA104" s="54"/>
      <c r="FB104" s="54"/>
      <c r="FC104" s="281"/>
      <c r="FD104" s="54"/>
      <c r="FE104" s="54"/>
      <c r="FF104" s="54"/>
      <c r="FG104" s="54"/>
      <c r="FH104" s="54"/>
      <c r="FK104" s="54"/>
      <c r="FL104" s="54"/>
    </row>
    <row r="105" spans="1:168" s="280" customFormat="1" ht="76.25" customHeight="1" x14ac:dyDescent="0.2">
      <c r="A105" s="54"/>
      <c r="B105" s="54"/>
      <c r="C105" s="54"/>
      <c r="D105" s="54"/>
      <c r="E105" s="54"/>
      <c r="G105" s="54"/>
      <c r="H105" s="54"/>
      <c r="I105" s="54"/>
      <c r="L105" s="281"/>
      <c r="M105" s="281"/>
      <c r="N105" s="227"/>
      <c r="O105" s="227"/>
      <c r="P105" s="227"/>
      <c r="Q105" s="227"/>
      <c r="R105" s="54"/>
      <c r="S105" s="54"/>
      <c r="T105" s="281"/>
      <c r="V105" s="54"/>
      <c r="W105" s="54"/>
      <c r="X105" s="54"/>
      <c r="Y105" s="54"/>
      <c r="AA105" s="54"/>
      <c r="AE105" s="227"/>
      <c r="AF105" s="54"/>
      <c r="AG105" s="54"/>
      <c r="AH105" s="54"/>
      <c r="AI105" s="54"/>
      <c r="AK105" s="54"/>
      <c r="AL105" s="54"/>
      <c r="AM105" s="227"/>
      <c r="AN105" s="227"/>
      <c r="AO105" s="227"/>
      <c r="AP105" s="281"/>
      <c r="AQ105" s="227"/>
      <c r="AR105" s="227"/>
      <c r="AS105" s="227"/>
      <c r="AT105" s="227" t="s">
        <v>2232</v>
      </c>
      <c r="AU105" s="227"/>
      <c r="AV105" s="281"/>
      <c r="AW105" s="281"/>
      <c r="AX105" s="281"/>
      <c r="AY105" s="281"/>
      <c r="AZ105" s="281"/>
      <c r="BA105" s="281"/>
      <c r="BB105" s="281"/>
      <c r="BC105" s="281"/>
      <c r="BD105" s="281"/>
      <c r="BE105" s="281"/>
      <c r="BF105" s="281"/>
      <c r="BG105" s="281"/>
      <c r="BH105" s="281"/>
      <c r="BI105" s="281"/>
      <c r="BJ105" s="281"/>
      <c r="BK105" s="281"/>
      <c r="BL105" s="281"/>
      <c r="BM105" s="227"/>
      <c r="BN105" s="281"/>
      <c r="BO105" s="281"/>
      <c r="BP105" s="281"/>
      <c r="BQ105" s="281"/>
      <c r="BR105" s="227"/>
      <c r="BS105" s="227"/>
      <c r="BT105" s="281"/>
      <c r="BU105" s="227"/>
      <c r="BV105" s="281"/>
      <c r="BW105" s="227"/>
      <c r="BX105" s="227"/>
      <c r="BY105" s="281"/>
      <c r="BZ105" s="281"/>
      <c r="CA105" s="281"/>
      <c r="CB105" s="281"/>
      <c r="CC105" s="227"/>
      <c r="CD105" s="281"/>
      <c r="CE105" s="281"/>
      <c r="CF105" s="281"/>
      <c r="CG105" s="281"/>
      <c r="CH105" s="281"/>
      <c r="CI105" s="227"/>
      <c r="CJ105" s="227"/>
      <c r="CK105" s="281"/>
      <c r="CL105" s="281"/>
      <c r="CM105" s="227"/>
      <c r="CN105" s="281"/>
      <c r="CO105" s="227"/>
      <c r="CP105" s="281"/>
      <c r="CQ105" s="281"/>
      <c r="CR105" s="281"/>
      <c r="CS105" s="281"/>
      <c r="CT105" s="281"/>
      <c r="CU105" s="281"/>
      <c r="CV105" s="281"/>
      <c r="CW105" s="281"/>
      <c r="CY105" s="54"/>
      <c r="CZ105" s="54"/>
      <c r="DA105" s="281"/>
      <c r="DB105" s="281"/>
      <c r="DC105" s="281"/>
      <c r="DD105" s="227"/>
      <c r="DE105" s="296"/>
      <c r="DF105" s="281"/>
      <c r="DG105" s="227"/>
      <c r="DH105" s="227"/>
      <c r="DI105" s="227"/>
      <c r="DJ105" s="281"/>
      <c r="DK105" s="227"/>
      <c r="DL105" s="227"/>
      <c r="DM105" s="227"/>
      <c r="DN105" s="281"/>
      <c r="DO105" s="227"/>
      <c r="DP105" s="54"/>
      <c r="DR105" s="54"/>
      <c r="DS105" s="189"/>
      <c r="DT105" s="198"/>
      <c r="DU105" s="198"/>
      <c r="DV105" s="371"/>
      <c r="DW105" s="371"/>
      <c r="DX105" s="193"/>
      <c r="DY105" s="193"/>
      <c r="DZ105" s="193"/>
      <c r="EA105" s="193"/>
      <c r="EB105" s="193"/>
      <c r="EC105" s="193"/>
      <c r="ED105" s="193"/>
      <c r="EE105" s="193"/>
      <c r="EF105" s="193"/>
      <c r="EG105" s="193"/>
      <c r="EH105" s="193"/>
      <c r="EI105" s="193"/>
      <c r="EJ105" s="193"/>
      <c r="EK105" s="193"/>
      <c r="EL105" s="193"/>
      <c r="EM105" s="198"/>
      <c r="EN105" s="198"/>
      <c r="EO105" s="198"/>
      <c r="EP105" s="223"/>
      <c r="EU105" s="380"/>
      <c r="EV105" s="54"/>
      <c r="EW105" s="54"/>
      <c r="EY105" s="54"/>
      <c r="EZ105" s="54"/>
      <c r="FA105" s="54"/>
      <c r="FB105" s="54"/>
      <c r="FC105" s="281"/>
      <c r="FD105" s="54"/>
      <c r="FE105" s="54"/>
      <c r="FF105" s="54"/>
      <c r="FG105" s="54"/>
      <c r="FH105" s="54"/>
      <c r="FK105" s="54"/>
      <c r="FL105" s="54"/>
    </row>
    <row r="106" spans="1:168" s="280" customFormat="1" ht="76.25" customHeight="1" x14ac:dyDescent="0.2">
      <c r="A106" s="54"/>
      <c r="B106" s="54"/>
      <c r="C106" s="54"/>
      <c r="D106" s="54"/>
      <c r="E106" s="54"/>
      <c r="G106" s="54"/>
      <c r="H106" s="54"/>
      <c r="I106" s="54"/>
      <c r="L106" s="281"/>
      <c r="M106" s="281"/>
      <c r="N106" s="227"/>
      <c r="O106" s="227"/>
      <c r="P106" s="227"/>
      <c r="Q106" s="227"/>
      <c r="R106" s="54"/>
      <c r="S106" s="54"/>
      <c r="T106" s="281"/>
      <c r="V106" s="54"/>
      <c r="W106" s="54"/>
      <c r="X106" s="54"/>
      <c r="Y106" s="54"/>
      <c r="AA106" s="54"/>
      <c r="AE106" s="227"/>
      <c r="AF106" s="54"/>
      <c r="AG106" s="54"/>
      <c r="AH106" s="54"/>
      <c r="AI106" s="54"/>
      <c r="AK106" s="54"/>
      <c r="AL106" s="54"/>
      <c r="AM106" s="227"/>
      <c r="AN106" s="227"/>
      <c r="AO106" s="227"/>
      <c r="AP106" s="281"/>
      <c r="AQ106" s="227"/>
      <c r="AR106" s="227"/>
      <c r="AS106" s="227"/>
      <c r="AT106" s="227" t="s">
        <v>2232</v>
      </c>
      <c r="AU106" s="227"/>
      <c r="AV106" s="281"/>
      <c r="AW106" s="281"/>
      <c r="AX106" s="281"/>
      <c r="AY106" s="281"/>
      <c r="AZ106" s="281"/>
      <c r="BA106" s="281"/>
      <c r="BB106" s="281"/>
      <c r="BC106" s="281"/>
      <c r="BD106" s="281"/>
      <c r="BE106" s="281"/>
      <c r="BF106" s="281"/>
      <c r="BG106" s="281"/>
      <c r="BH106" s="281"/>
      <c r="BI106" s="281"/>
      <c r="BJ106" s="281"/>
      <c r="BK106" s="281"/>
      <c r="BL106" s="281"/>
      <c r="BM106" s="227"/>
      <c r="BN106" s="281"/>
      <c r="BO106" s="281"/>
      <c r="BP106" s="281"/>
      <c r="BQ106" s="281"/>
      <c r="BR106" s="227"/>
      <c r="BS106" s="227"/>
      <c r="BT106" s="281"/>
      <c r="BU106" s="227"/>
      <c r="BV106" s="281"/>
      <c r="BW106" s="227"/>
      <c r="BX106" s="227"/>
      <c r="BY106" s="281"/>
      <c r="BZ106" s="281"/>
      <c r="CA106" s="281"/>
      <c r="CB106" s="281"/>
      <c r="CC106" s="227"/>
      <c r="CD106" s="281"/>
      <c r="CE106" s="281"/>
      <c r="CF106" s="281"/>
      <c r="CG106" s="281"/>
      <c r="CH106" s="281"/>
      <c r="CI106" s="227"/>
      <c r="CJ106" s="227"/>
      <c r="CK106" s="281"/>
      <c r="CL106" s="281"/>
      <c r="CM106" s="227"/>
      <c r="CN106" s="281"/>
      <c r="CO106" s="227"/>
      <c r="CP106" s="281"/>
      <c r="CQ106" s="281"/>
      <c r="CR106" s="281"/>
      <c r="CS106" s="281"/>
      <c r="CT106" s="281"/>
      <c r="CU106" s="281"/>
      <c r="CV106" s="281"/>
      <c r="CW106" s="281"/>
      <c r="CY106" s="54"/>
      <c r="CZ106" s="54"/>
      <c r="DA106" s="281"/>
      <c r="DB106" s="281"/>
      <c r="DC106" s="281"/>
      <c r="DD106" s="227"/>
      <c r="DE106" s="296"/>
      <c r="DF106" s="281"/>
      <c r="DG106" s="227"/>
      <c r="DH106" s="227"/>
      <c r="DI106" s="227"/>
      <c r="DJ106" s="281"/>
      <c r="DK106" s="227"/>
      <c r="DL106" s="227"/>
      <c r="DM106" s="227"/>
      <c r="DN106" s="281"/>
      <c r="DO106" s="227"/>
      <c r="DP106" s="54"/>
      <c r="DR106" s="54"/>
      <c r="DS106" s="189"/>
      <c r="DT106" s="198"/>
      <c r="DU106" s="198"/>
      <c r="DV106" s="371"/>
      <c r="DW106" s="371"/>
      <c r="DX106" s="193"/>
      <c r="DY106" s="193"/>
      <c r="DZ106" s="193"/>
      <c r="EA106" s="193"/>
      <c r="EB106" s="193"/>
      <c r="EC106" s="193"/>
      <c r="ED106" s="193"/>
      <c r="EE106" s="193"/>
      <c r="EF106" s="193"/>
      <c r="EG106" s="193"/>
      <c r="EH106" s="193"/>
      <c r="EI106" s="193"/>
      <c r="EJ106" s="193"/>
      <c r="EK106" s="193"/>
      <c r="EL106" s="193"/>
      <c r="EM106" s="198"/>
      <c r="EN106" s="198"/>
      <c r="EO106" s="198"/>
      <c r="EP106" s="223"/>
      <c r="EU106" s="380"/>
      <c r="EV106" s="54"/>
      <c r="EW106" s="54"/>
      <c r="EY106" s="54"/>
      <c r="EZ106" s="54"/>
      <c r="FA106" s="54"/>
      <c r="FB106" s="54"/>
      <c r="FC106" s="281"/>
      <c r="FD106" s="54"/>
      <c r="FE106" s="54"/>
      <c r="FF106" s="54"/>
      <c r="FG106" s="54"/>
      <c r="FH106" s="54"/>
      <c r="FK106" s="54"/>
      <c r="FL106" s="54"/>
    </row>
    <row r="107" spans="1:168" s="280" customFormat="1" ht="76.25" customHeight="1" x14ac:dyDescent="0.2">
      <c r="A107" s="54"/>
      <c r="B107" s="54"/>
      <c r="C107" s="54"/>
      <c r="D107" s="54"/>
      <c r="E107" s="54"/>
      <c r="G107" s="54"/>
      <c r="H107" s="54"/>
      <c r="I107" s="54"/>
      <c r="L107" s="281"/>
      <c r="M107" s="281"/>
      <c r="N107" s="227"/>
      <c r="O107" s="227"/>
      <c r="P107" s="227"/>
      <c r="Q107" s="227"/>
      <c r="R107" s="54"/>
      <c r="S107" s="54"/>
      <c r="T107" s="281"/>
      <c r="V107" s="54"/>
      <c r="W107" s="54"/>
      <c r="X107" s="54"/>
      <c r="Y107" s="54"/>
      <c r="AA107" s="54"/>
      <c r="AE107" s="227"/>
      <c r="AF107" s="54"/>
      <c r="AG107" s="54"/>
      <c r="AH107" s="54"/>
      <c r="AI107" s="54"/>
      <c r="AK107" s="54"/>
      <c r="AL107" s="54"/>
      <c r="AM107" s="227"/>
      <c r="AN107" s="227"/>
      <c r="AO107" s="227"/>
      <c r="AP107" s="281"/>
      <c r="AQ107" s="227"/>
      <c r="AR107" s="227"/>
      <c r="AS107" s="227"/>
      <c r="AT107" s="227" t="s">
        <v>2232</v>
      </c>
      <c r="AU107" s="227"/>
      <c r="AV107" s="281"/>
      <c r="AW107" s="281"/>
      <c r="AX107" s="281"/>
      <c r="AY107" s="281"/>
      <c r="AZ107" s="281"/>
      <c r="BA107" s="281"/>
      <c r="BB107" s="281"/>
      <c r="BC107" s="281"/>
      <c r="BD107" s="281"/>
      <c r="BE107" s="281"/>
      <c r="BF107" s="281"/>
      <c r="BG107" s="281"/>
      <c r="BH107" s="281"/>
      <c r="BI107" s="281"/>
      <c r="BJ107" s="281"/>
      <c r="BK107" s="281"/>
      <c r="BL107" s="281"/>
      <c r="BM107" s="227"/>
      <c r="BN107" s="281"/>
      <c r="BO107" s="281"/>
      <c r="BP107" s="281"/>
      <c r="BQ107" s="281"/>
      <c r="BR107" s="227"/>
      <c r="BS107" s="227"/>
      <c r="BT107" s="281"/>
      <c r="BU107" s="227"/>
      <c r="BV107" s="281"/>
      <c r="BW107" s="227"/>
      <c r="BX107" s="227"/>
      <c r="BY107" s="281"/>
      <c r="BZ107" s="281"/>
      <c r="CA107" s="281"/>
      <c r="CB107" s="281"/>
      <c r="CC107" s="227"/>
      <c r="CD107" s="281"/>
      <c r="CE107" s="281"/>
      <c r="CF107" s="281"/>
      <c r="CG107" s="281"/>
      <c r="CH107" s="281"/>
      <c r="CI107" s="227"/>
      <c r="CJ107" s="227"/>
      <c r="CK107" s="281"/>
      <c r="CL107" s="281"/>
      <c r="CM107" s="227"/>
      <c r="CN107" s="281"/>
      <c r="CO107" s="227"/>
      <c r="CP107" s="281"/>
      <c r="CQ107" s="281"/>
      <c r="CR107" s="281"/>
      <c r="CS107" s="281"/>
      <c r="CT107" s="281"/>
      <c r="CU107" s="281"/>
      <c r="CV107" s="281"/>
      <c r="CW107" s="281"/>
      <c r="CY107" s="54"/>
      <c r="CZ107" s="54"/>
      <c r="DA107" s="281"/>
      <c r="DB107" s="281"/>
      <c r="DC107" s="281"/>
      <c r="DD107" s="227"/>
      <c r="DE107" s="296"/>
      <c r="DF107" s="281"/>
      <c r="DG107" s="227"/>
      <c r="DH107" s="227"/>
      <c r="DI107" s="227"/>
      <c r="DJ107" s="281"/>
      <c r="DK107" s="227"/>
      <c r="DL107" s="227"/>
      <c r="DM107" s="227"/>
      <c r="DN107" s="281"/>
      <c r="DO107" s="227"/>
      <c r="DP107" s="54"/>
      <c r="DR107" s="54"/>
      <c r="DS107" s="189"/>
      <c r="DT107" s="198"/>
      <c r="DU107" s="198"/>
      <c r="DV107" s="371"/>
      <c r="DW107" s="371"/>
      <c r="DX107" s="193"/>
      <c r="DY107" s="193"/>
      <c r="DZ107" s="193"/>
      <c r="EA107" s="193"/>
      <c r="EB107" s="193"/>
      <c r="EC107" s="193"/>
      <c r="ED107" s="193"/>
      <c r="EE107" s="193"/>
      <c r="EF107" s="193"/>
      <c r="EG107" s="193"/>
      <c r="EH107" s="193"/>
      <c r="EI107" s="193"/>
      <c r="EJ107" s="193"/>
      <c r="EK107" s="193"/>
      <c r="EL107" s="193"/>
      <c r="EM107" s="198"/>
      <c r="EN107" s="198"/>
      <c r="EO107" s="198"/>
      <c r="EP107" s="223"/>
      <c r="EU107" s="380"/>
      <c r="EV107" s="54"/>
      <c r="EW107" s="54"/>
      <c r="EY107" s="54"/>
      <c r="EZ107" s="54"/>
      <c r="FA107" s="54"/>
      <c r="FB107" s="54"/>
      <c r="FC107" s="281"/>
      <c r="FD107" s="54"/>
      <c r="FE107" s="54"/>
      <c r="FF107" s="54"/>
      <c r="FG107" s="54"/>
      <c r="FH107" s="54"/>
      <c r="FK107" s="54"/>
      <c r="FL107" s="54"/>
    </row>
    <row r="108" spans="1:168" s="280" customFormat="1" ht="76.25" customHeight="1" x14ac:dyDescent="0.2">
      <c r="A108" s="54"/>
      <c r="B108" s="54"/>
      <c r="C108" s="54"/>
      <c r="D108" s="54"/>
      <c r="E108" s="54"/>
      <c r="G108" s="54"/>
      <c r="H108" s="54"/>
      <c r="I108" s="54"/>
      <c r="L108" s="281"/>
      <c r="M108" s="281"/>
      <c r="N108" s="227"/>
      <c r="O108" s="227"/>
      <c r="P108" s="227"/>
      <c r="Q108" s="227"/>
      <c r="R108" s="54"/>
      <c r="S108" s="54"/>
      <c r="T108" s="281"/>
      <c r="V108" s="54"/>
      <c r="W108" s="54"/>
      <c r="X108" s="54"/>
      <c r="Y108" s="54"/>
      <c r="AA108" s="54"/>
      <c r="AE108" s="227"/>
      <c r="AF108" s="54"/>
      <c r="AG108" s="54"/>
      <c r="AH108" s="54"/>
      <c r="AI108" s="54"/>
      <c r="AK108" s="54"/>
      <c r="AL108" s="54"/>
      <c r="AM108" s="227"/>
      <c r="AN108" s="227"/>
      <c r="AO108" s="227"/>
      <c r="AP108" s="281"/>
      <c r="AQ108" s="227"/>
      <c r="AR108" s="227"/>
      <c r="AS108" s="227"/>
      <c r="AT108" s="227" t="s">
        <v>2232</v>
      </c>
      <c r="AU108" s="227"/>
      <c r="AV108" s="281"/>
      <c r="AW108" s="281"/>
      <c r="AX108" s="281"/>
      <c r="AY108" s="281"/>
      <c r="AZ108" s="281"/>
      <c r="BA108" s="281"/>
      <c r="BB108" s="281"/>
      <c r="BC108" s="281"/>
      <c r="BD108" s="281"/>
      <c r="BE108" s="281"/>
      <c r="BF108" s="281"/>
      <c r="BG108" s="281"/>
      <c r="BH108" s="281"/>
      <c r="BI108" s="281"/>
      <c r="BJ108" s="281"/>
      <c r="BK108" s="281"/>
      <c r="BL108" s="281"/>
      <c r="BM108" s="227"/>
      <c r="BN108" s="281"/>
      <c r="BO108" s="281"/>
      <c r="BP108" s="281"/>
      <c r="BQ108" s="281"/>
      <c r="BR108" s="227"/>
      <c r="BS108" s="227"/>
      <c r="BT108" s="281"/>
      <c r="BU108" s="227"/>
      <c r="BV108" s="281"/>
      <c r="BW108" s="227"/>
      <c r="BX108" s="227"/>
      <c r="BY108" s="281"/>
      <c r="BZ108" s="281"/>
      <c r="CA108" s="281"/>
      <c r="CB108" s="281"/>
      <c r="CC108" s="227"/>
      <c r="CD108" s="281"/>
      <c r="CE108" s="281"/>
      <c r="CF108" s="281"/>
      <c r="CG108" s="281"/>
      <c r="CH108" s="281"/>
      <c r="CI108" s="227"/>
      <c r="CJ108" s="227"/>
      <c r="CK108" s="281"/>
      <c r="CL108" s="281"/>
      <c r="CM108" s="227"/>
      <c r="CN108" s="281"/>
      <c r="CO108" s="227"/>
      <c r="CP108" s="281"/>
      <c r="CQ108" s="281"/>
      <c r="CR108" s="281"/>
      <c r="CS108" s="281"/>
      <c r="CT108" s="281"/>
      <c r="CU108" s="281"/>
      <c r="CV108" s="281"/>
      <c r="CW108" s="281"/>
      <c r="CY108" s="54"/>
      <c r="CZ108" s="54"/>
      <c r="DA108" s="281"/>
      <c r="DB108" s="281"/>
      <c r="DC108" s="281"/>
      <c r="DD108" s="227"/>
      <c r="DE108" s="296"/>
      <c r="DF108" s="281"/>
      <c r="DG108" s="227"/>
      <c r="DH108" s="227"/>
      <c r="DI108" s="227"/>
      <c r="DJ108" s="281"/>
      <c r="DK108" s="227"/>
      <c r="DL108" s="227"/>
      <c r="DM108" s="227"/>
      <c r="DN108" s="281"/>
      <c r="DO108" s="227"/>
      <c r="DP108" s="54"/>
      <c r="DR108" s="54"/>
      <c r="DS108" s="189"/>
      <c r="DT108" s="198"/>
      <c r="DU108" s="198"/>
      <c r="DV108" s="371"/>
      <c r="DW108" s="371"/>
      <c r="DX108" s="193"/>
      <c r="DY108" s="193"/>
      <c r="DZ108" s="193"/>
      <c r="EA108" s="193"/>
      <c r="EB108" s="193"/>
      <c r="EC108" s="193"/>
      <c r="ED108" s="193"/>
      <c r="EE108" s="193"/>
      <c r="EF108" s="193"/>
      <c r="EG108" s="193"/>
      <c r="EH108" s="193"/>
      <c r="EI108" s="193"/>
      <c r="EJ108" s="193"/>
      <c r="EK108" s="193"/>
      <c r="EL108" s="193"/>
      <c r="EM108" s="198"/>
      <c r="EN108" s="198"/>
      <c r="EO108" s="198"/>
      <c r="EP108" s="223"/>
      <c r="EU108" s="380"/>
      <c r="EV108" s="54"/>
      <c r="EW108" s="54"/>
      <c r="EY108" s="54"/>
      <c r="EZ108" s="54"/>
      <c r="FA108" s="54"/>
      <c r="FB108" s="54"/>
      <c r="FC108" s="281"/>
      <c r="FD108" s="54"/>
      <c r="FE108" s="54"/>
      <c r="FF108" s="54"/>
      <c r="FG108" s="54"/>
      <c r="FH108" s="54"/>
      <c r="FK108" s="54"/>
      <c r="FL108" s="54"/>
    </row>
    <row r="109" spans="1:168" s="280" customFormat="1" ht="76.25" customHeight="1" x14ac:dyDescent="0.2">
      <c r="A109" s="54"/>
      <c r="B109" s="54"/>
      <c r="C109" s="54"/>
      <c r="D109" s="54"/>
      <c r="E109" s="54"/>
      <c r="G109" s="54"/>
      <c r="H109" s="54"/>
      <c r="I109" s="54"/>
      <c r="L109" s="281"/>
      <c r="M109" s="281"/>
      <c r="N109" s="227"/>
      <c r="O109" s="227"/>
      <c r="P109" s="227"/>
      <c r="Q109" s="227"/>
      <c r="R109" s="54"/>
      <c r="S109" s="54"/>
      <c r="T109" s="281"/>
      <c r="V109" s="54"/>
      <c r="W109" s="54"/>
      <c r="X109" s="54"/>
      <c r="Y109" s="54"/>
      <c r="AA109" s="54"/>
      <c r="AE109" s="227"/>
      <c r="AF109" s="54"/>
      <c r="AG109" s="54"/>
      <c r="AH109" s="54"/>
      <c r="AI109" s="54"/>
      <c r="AK109" s="54"/>
      <c r="AL109" s="54"/>
      <c r="AM109" s="227"/>
      <c r="AN109" s="227"/>
      <c r="AO109" s="227"/>
      <c r="AP109" s="281"/>
      <c r="AQ109" s="227"/>
      <c r="AR109" s="227"/>
      <c r="AS109" s="227"/>
      <c r="AT109" s="227" t="s">
        <v>2232</v>
      </c>
      <c r="AU109" s="227"/>
      <c r="AV109" s="281"/>
      <c r="AW109" s="281"/>
      <c r="AX109" s="281"/>
      <c r="AY109" s="281"/>
      <c r="AZ109" s="281"/>
      <c r="BA109" s="281"/>
      <c r="BB109" s="281"/>
      <c r="BC109" s="281"/>
      <c r="BD109" s="281"/>
      <c r="BE109" s="281"/>
      <c r="BF109" s="281"/>
      <c r="BG109" s="281"/>
      <c r="BH109" s="281"/>
      <c r="BI109" s="281"/>
      <c r="BJ109" s="281"/>
      <c r="BK109" s="281"/>
      <c r="BL109" s="281"/>
      <c r="BM109" s="227"/>
      <c r="BN109" s="281"/>
      <c r="BO109" s="281"/>
      <c r="BP109" s="281"/>
      <c r="BQ109" s="281"/>
      <c r="BR109" s="227"/>
      <c r="BS109" s="227"/>
      <c r="BT109" s="281"/>
      <c r="BU109" s="227"/>
      <c r="BV109" s="281"/>
      <c r="BW109" s="227"/>
      <c r="BX109" s="227"/>
      <c r="BY109" s="281"/>
      <c r="BZ109" s="281"/>
      <c r="CA109" s="281"/>
      <c r="CB109" s="281"/>
      <c r="CC109" s="227"/>
      <c r="CD109" s="281"/>
      <c r="CE109" s="281"/>
      <c r="CF109" s="281"/>
      <c r="CG109" s="281"/>
      <c r="CH109" s="281"/>
      <c r="CI109" s="227"/>
      <c r="CJ109" s="227"/>
      <c r="CK109" s="281"/>
      <c r="CL109" s="281"/>
      <c r="CM109" s="227"/>
      <c r="CN109" s="281"/>
      <c r="CO109" s="227"/>
      <c r="CP109" s="281"/>
      <c r="CQ109" s="281"/>
      <c r="CR109" s="281"/>
      <c r="CS109" s="281"/>
      <c r="CT109" s="281"/>
      <c r="CU109" s="281"/>
      <c r="CV109" s="281"/>
      <c r="CW109" s="281"/>
      <c r="CY109" s="54"/>
      <c r="CZ109" s="54"/>
      <c r="DA109" s="281"/>
      <c r="DB109" s="281"/>
      <c r="DC109" s="281"/>
      <c r="DD109" s="227"/>
      <c r="DE109" s="296"/>
      <c r="DF109" s="281"/>
      <c r="DG109" s="227"/>
      <c r="DH109" s="227"/>
      <c r="DI109" s="227"/>
      <c r="DJ109" s="281"/>
      <c r="DK109" s="227"/>
      <c r="DL109" s="227"/>
      <c r="DM109" s="227"/>
      <c r="DN109" s="281"/>
      <c r="DO109" s="227"/>
      <c r="DP109" s="54"/>
      <c r="DR109" s="54"/>
      <c r="DS109" s="189"/>
      <c r="DT109" s="198"/>
      <c r="DU109" s="198"/>
      <c r="DV109" s="371"/>
      <c r="DW109" s="371"/>
      <c r="DX109" s="193"/>
      <c r="DY109" s="193"/>
      <c r="DZ109" s="193"/>
      <c r="EA109" s="193"/>
      <c r="EB109" s="193"/>
      <c r="EC109" s="193"/>
      <c r="ED109" s="193"/>
      <c r="EE109" s="193"/>
      <c r="EF109" s="193"/>
      <c r="EG109" s="193"/>
      <c r="EH109" s="193"/>
      <c r="EI109" s="193"/>
      <c r="EJ109" s="193"/>
      <c r="EK109" s="193"/>
      <c r="EL109" s="193"/>
      <c r="EM109" s="198"/>
      <c r="EN109" s="198"/>
      <c r="EO109" s="198"/>
      <c r="EP109" s="223"/>
      <c r="EU109" s="380"/>
      <c r="EV109" s="54"/>
      <c r="EW109" s="54"/>
      <c r="EY109" s="54"/>
      <c r="EZ109" s="54"/>
      <c r="FA109" s="54"/>
      <c r="FB109" s="54"/>
      <c r="FC109" s="281"/>
      <c r="FD109" s="54"/>
      <c r="FE109" s="54"/>
      <c r="FF109" s="54"/>
      <c r="FG109" s="54"/>
      <c r="FH109" s="54"/>
      <c r="FK109" s="54"/>
      <c r="FL109" s="54"/>
    </row>
    <row r="110" spans="1:168" s="280" customFormat="1" ht="76.25" customHeight="1" x14ac:dyDescent="0.2">
      <c r="A110" s="54"/>
      <c r="B110" s="54"/>
      <c r="C110" s="54"/>
      <c r="D110" s="54"/>
      <c r="E110" s="54"/>
      <c r="G110" s="54"/>
      <c r="H110" s="54"/>
      <c r="I110" s="54"/>
      <c r="L110" s="281"/>
      <c r="M110" s="281"/>
      <c r="N110" s="227"/>
      <c r="O110" s="227"/>
      <c r="P110" s="227"/>
      <c r="Q110" s="227"/>
      <c r="R110" s="54"/>
      <c r="S110" s="54"/>
      <c r="T110" s="281"/>
      <c r="V110" s="54"/>
      <c r="W110" s="54"/>
      <c r="X110" s="54"/>
      <c r="Y110" s="54"/>
      <c r="AA110" s="54"/>
      <c r="AE110" s="227"/>
      <c r="AF110" s="54"/>
      <c r="AG110" s="54"/>
      <c r="AH110" s="54"/>
      <c r="AI110" s="54"/>
      <c r="AK110" s="54"/>
      <c r="AL110" s="54"/>
      <c r="AM110" s="227"/>
      <c r="AN110" s="227"/>
      <c r="AO110" s="227"/>
      <c r="AP110" s="281"/>
      <c r="AQ110" s="227"/>
      <c r="AR110" s="227"/>
      <c r="AS110" s="227"/>
      <c r="AT110" s="227" t="s">
        <v>2232</v>
      </c>
      <c r="AU110" s="227"/>
      <c r="AV110" s="281"/>
      <c r="AW110" s="281"/>
      <c r="AX110" s="281"/>
      <c r="AY110" s="281"/>
      <c r="AZ110" s="281"/>
      <c r="BA110" s="281"/>
      <c r="BB110" s="281"/>
      <c r="BC110" s="281"/>
      <c r="BD110" s="281"/>
      <c r="BE110" s="281"/>
      <c r="BF110" s="281"/>
      <c r="BG110" s="281"/>
      <c r="BH110" s="281"/>
      <c r="BI110" s="281"/>
      <c r="BJ110" s="281"/>
      <c r="BK110" s="281"/>
      <c r="BL110" s="281"/>
      <c r="BM110" s="227"/>
      <c r="BN110" s="281"/>
      <c r="BO110" s="281"/>
      <c r="BP110" s="281"/>
      <c r="BQ110" s="281"/>
      <c r="BR110" s="227"/>
      <c r="BS110" s="227"/>
      <c r="BT110" s="281"/>
      <c r="BU110" s="227"/>
      <c r="BV110" s="281"/>
      <c r="BW110" s="227"/>
      <c r="BX110" s="227"/>
      <c r="BY110" s="281"/>
      <c r="BZ110" s="281"/>
      <c r="CA110" s="281"/>
      <c r="CB110" s="281"/>
      <c r="CC110" s="227"/>
      <c r="CD110" s="281"/>
      <c r="CE110" s="281"/>
      <c r="CF110" s="281"/>
      <c r="CG110" s="281"/>
      <c r="CH110" s="281"/>
      <c r="CI110" s="227"/>
      <c r="CJ110" s="227"/>
      <c r="CK110" s="281"/>
      <c r="CL110" s="281"/>
      <c r="CM110" s="227"/>
      <c r="CN110" s="281"/>
      <c r="CO110" s="227"/>
      <c r="CP110" s="281"/>
      <c r="CQ110" s="281"/>
      <c r="CR110" s="281"/>
      <c r="CS110" s="281"/>
      <c r="CT110" s="281"/>
      <c r="CU110" s="281"/>
      <c r="CV110" s="281"/>
      <c r="CW110" s="281"/>
      <c r="CY110" s="54"/>
      <c r="CZ110" s="54"/>
      <c r="DA110" s="281"/>
      <c r="DB110" s="281"/>
      <c r="DC110" s="281"/>
      <c r="DD110" s="227"/>
      <c r="DE110" s="296"/>
      <c r="DF110" s="281"/>
      <c r="DG110" s="227"/>
      <c r="DH110" s="227"/>
      <c r="DI110" s="227"/>
      <c r="DJ110" s="281"/>
      <c r="DK110" s="227"/>
      <c r="DL110" s="227"/>
      <c r="DM110" s="227"/>
      <c r="DN110" s="281"/>
      <c r="DO110" s="227"/>
      <c r="DP110" s="54"/>
      <c r="DR110" s="54"/>
      <c r="DS110" s="189"/>
      <c r="DT110" s="198"/>
      <c r="DU110" s="198"/>
      <c r="DV110" s="371"/>
      <c r="DW110" s="371"/>
      <c r="DX110" s="193"/>
      <c r="DY110" s="193"/>
      <c r="DZ110" s="193"/>
      <c r="EA110" s="193"/>
      <c r="EB110" s="193"/>
      <c r="EC110" s="193"/>
      <c r="ED110" s="193"/>
      <c r="EE110" s="193"/>
      <c r="EF110" s="193"/>
      <c r="EG110" s="193"/>
      <c r="EH110" s="193"/>
      <c r="EI110" s="193"/>
      <c r="EJ110" s="193"/>
      <c r="EK110" s="193"/>
      <c r="EL110" s="193"/>
      <c r="EM110" s="198"/>
      <c r="EN110" s="198"/>
      <c r="EO110" s="198"/>
      <c r="EP110" s="223"/>
      <c r="EU110" s="380"/>
      <c r="EV110" s="54"/>
      <c r="EW110" s="54"/>
      <c r="EY110" s="54"/>
      <c r="EZ110" s="54"/>
      <c r="FA110" s="54"/>
      <c r="FB110" s="54"/>
      <c r="FC110" s="281"/>
      <c r="FD110" s="54"/>
      <c r="FE110" s="54"/>
      <c r="FF110" s="54"/>
      <c r="FG110" s="54"/>
      <c r="FH110" s="54"/>
      <c r="FK110" s="54"/>
      <c r="FL110" s="54"/>
    </row>
    <row r="111" spans="1:168" s="280" customFormat="1" ht="76.25" customHeight="1" x14ac:dyDescent="0.2">
      <c r="A111" s="54"/>
      <c r="B111" s="54"/>
      <c r="C111" s="54"/>
      <c r="D111" s="54"/>
      <c r="E111" s="54"/>
      <c r="G111" s="54"/>
      <c r="H111" s="54"/>
      <c r="I111" s="54"/>
      <c r="L111" s="281"/>
      <c r="M111" s="281"/>
      <c r="N111" s="227"/>
      <c r="O111" s="227"/>
      <c r="P111" s="227"/>
      <c r="Q111" s="227"/>
      <c r="R111" s="54"/>
      <c r="S111" s="54"/>
      <c r="T111" s="281"/>
      <c r="V111" s="54"/>
      <c r="W111" s="54"/>
      <c r="X111" s="54"/>
      <c r="Y111" s="54"/>
      <c r="AA111" s="54"/>
      <c r="AE111" s="227"/>
      <c r="AF111" s="54"/>
      <c r="AG111" s="54"/>
      <c r="AH111" s="54"/>
      <c r="AI111" s="54"/>
      <c r="AK111" s="54"/>
      <c r="AL111" s="54"/>
      <c r="AM111" s="227"/>
      <c r="AN111" s="227"/>
      <c r="AO111" s="227"/>
      <c r="AP111" s="281"/>
      <c r="AQ111" s="227"/>
      <c r="AR111" s="227"/>
      <c r="AS111" s="227"/>
      <c r="AT111" s="227" t="s">
        <v>2232</v>
      </c>
      <c r="AU111" s="227"/>
      <c r="AV111" s="281"/>
      <c r="AW111" s="281"/>
      <c r="AX111" s="281"/>
      <c r="AY111" s="281"/>
      <c r="AZ111" s="281"/>
      <c r="BA111" s="281"/>
      <c r="BB111" s="281"/>
      <c r="BC111" s="281"/>
      <c r="BD111" s="281"/>
      <c r="BE111" s="281"/>
      <c r="BF111" s="281"/>
      <c r="BG111" s="281"/>
      <c r="BH111" s="281"/>
      <c r="BI111" s="281"/>
      <c r="BJ111" s="281"/>
      <c r="BK111" s="281"/>
      <c r="BL111" s="281"/>
      <c r="BM111" s="227"/>
      <c r="BN111" s="281"/>
      <c r="BO111" s="281"/>
      <c r="BP111" s="281"/>
      <c r="BQ111" s="281"/>
      <c r="BR111" s="227"/>
      <c r="BS111" s="227"/>
      <c r="BT111" s="281"/>
      <c r="BU111" s="227"/>
      <c r="BV111" s="281"/>
      <c r="BW111" s="227"/>
      <c r="BX111" s="227"/>
      <c r="BY111" s="281"/>
      <c r="BZ111" s="281"/>
      <c r="CA111" s="281"/>
      <c r="CB111" s="281"/>
      <c r="CC111" s="227"/>
      <c r="CD111" s="281"/>
      <c r="CE111" s="281"/>
      <c r="CF111" s="281"/>
      <c r="CG111" s="281"/>
      <c r="CH111" s="281"/>
      <c r="CI111" s="227"/>
      <c r="CJ111" s="227"/>
      <c r="CK111" s="281"/>
      <c r="CL111" s="281"/>
      <c r="CM111" s="227"/>
      <c r="CN111" s="281"/>
      <c r="CO111" s="227"/>
      <c r="CP111" s="281"/>
      <c r="CQ111" s="281"/>
      <c r="CR111" s="281"/>
      <c r="CS111" s="281"/>
      <c r="CT111" s="281"/>
      <c r="CU111" s="281"/>
      <c r="CV111" s="281"/>
      <c r="CW111" s="281"/>
      <c r="CY111" s="54"/>
      <c r="CZ111" s="54"/>
      <c r="DA111" s="281"/>
      <c r="DB111" s="281"/>
      <c r="DC111" s="281"/>
      <c r="DD111" s="227"/>
      <c r="DE111" s="296"/>
      <c r="DF111" s="281"/>
      <c r="DG111" s="227"/>
      <c r="DH111" s="227"/>
      <c r="DI111" s="227"/>
      <c r="DJ111" s="281"/>
      <c r="DK111" s="227"/>
      <c r="DL111" s="227"/>
      <c r="DM111" s="227"/>
      <c r="DN111" s="281"/>
      <c r="DO111" s="227"/>
      <c r="DP111" s="54"/>
      <c r="DR111" s="54"/>
      <c r="DS111" s="189"/>
      <c r="DT111" s="198"/>
      <c r="DU111" s="198"/>
      <c r="DV111" s="371"/>
      <c r="DW111" s="371"/>
      <c r="DX111" s="193"/>
      <c r="DY111" s="193"/>
      <c r="DZ111" s="193"/>
      <c r="EA111" s="193"/>
      <c r="EB111" s="193"/>
      <c r="EC111" s="193"/>
      <c r="ED111" s="193"/>
      <c r="EE111" s="193"/>
      <c r="EF111" s="193"/>
      <c r="EG111" s="193"/>
      <c r="EH111" s="193"/>
      <c r="EI111" s="193"/>
      <c r="EJ111" s="193"/>
      <c r="EK111" s="193"/>
      <c r="EL111" s="193"/>
      <c r="EM111" s="198"/>
      <c r="EN111" s="198"/>
      <c r="EO111" s="198"/>
      <c r="EP111" s="223"/>
      <c r="EU111" s="380"/>
      <c r="EV111" s="54"/>
      <c r="EW111" s="54"/>
      <c r="EY111" s="54"/>
      <c r="EZ111" s="54"/>
      <c r="FA111" s="54"/>
      <c r="FB111" s="54"/>
      <c r="FC111" s="281"/>
      <c r="FD111" s="54"/>
      <c r="FE111" s="54"/>
      <c r="FF111" s="54"/>
      <c r="FG111" s="54"/>
      <c r="FH111" s="54"/>
      <c r="FK111" s="54"/>
      <c r="FL111" s="54"/>
    </row>
    <row r="112" spans="1:168" s="280" customFormat="1" ht="76.25" customHeight="1" x14ac:dyDescent="0.2">
      <c r="A112" s="54"/>
      <c r="B112" s="54"/>
      <c r="C112" s="54"/>
      <c r="D112" s="54"/>
      <c r="E112" s="54"/>
      <c r="G112" s="54"/>
      <c r="H112" s="54"/>
      <c r="I112" s="54"/>
      <c r="L112" s="281"/>
      <c r="M112" s="281"/>
      <c r="N112" s="227"/>
      <c r="O112" s="227"/>
      <c r="P112" s="227"/>
      <c r="Q112" s="227"/>
      <c r="R112" s="54"/>
      <c r="S112" s="54"/>
      <c r="T112" s="281"/>
      <c r="V112" s="54"/>
      <c r="W112" s="54"/>
      <c r="X112" s="54"/>
      <c r="Y112" s="54"/>
      <c r="AA112" s="54"/>
      <c r="AE112" s="227"/>
      <c r="AF112" s="54"/>
      <c r="AG112" s="54"/>
      <c r="AH112" s="54"/>
      <c r="AI112" s="54"/>
      <c r="AK112" s="54"/>
      <c r="AL112" s="54"/>
      <c r="AM112" s="227"/>
      <c r="AN112" s="227"/>
      <c r="AO112" s="227"/>
      <c r="AP112" s="281"/>
      <c r="AQ112" s="227"/>
      <c r="AR112" s="227"/>
      <c r="AS112" s="227"/>
      <c r="AT112" s="227" t="s">
        <v>2232</v>
      </c>
      <c r="AU112" s="227"/>
      <c r="AV112" s="281"/>
      <c r="AW112" s="281"/>
      <c r="AX112" s="281"/>
      <c r="AY112" s="281"/>
      <c r="AZ112" s="281"/>
      <c r="BA112" s="281"/>
      <c r="BB112" s="281"/>
      <c r="BC112" s="281"/>
      <c r="BD112" s="281"/>
      <c r="BE112" s="281"/>
      <c r="BF112" s="281"/>
      <c r="BG112" s="281"/>
      <c r="BH112" s="281"/>
      <c r="BI112" s="281"/>
      <c r="BJ112" s="281"/>
      <c r="BK112" s="281"/>
      <c r="BL112" s="281"/>
      <c r="BM112" s="227"/>
      <c r="BN112" s="281"/>
      <c r="BO112" s="281"/>
      <c r="BP112" s="281"/>
      <c r="BQ112" s="281"/>
      <c r="BR112" s="227"/>
      <c r="BS112" s="227"/>
      <c r="BT112" s="281"/>
      <c r="BU112" s="227"/>
      <c r="BV112" s="281"/>
      <c r="BW112" s="227"/>
      <c r="BX112" s="227"/>
      <c r="BY112" s="281"/>
      <c r="BZ112" s="281"/>
      <c r="CA112" s="281"/>
      <c r="CB112" s="281"/>
      <c r="CC112" s="227"/>
      <c r="CD112" s="281"/>
      <c r="CE112" s="281"/>
      <c r="CF112" s="281"/>
      <c r="CG112" s="281"/>
      <c r="CH112" s="281"/>
      <c r="CI112" s="227"/>
      <c r="CJ112" s="227"/>
      <c r="CK112" s="281"/>
      <c r="CL112" s="281"/>
      <c r="CM112" s="227"/>
      <c r="CN112" s="281"/>
      <c r="CO112" s="227"/>
      <c r="CP112" s="281"/>
      <c r="CQ112" s="281"/>
      <c r="CR112" s="281"/>
      <c r="CS112" s="281"/>
      <c r="CT112" s="281"/>
      <c r="CU112" s="281"/>
      <c r="CV112" s="281"/>
      <c r="CW112" s="281"/>
      <c r="CY112" s="54"/>
      <c r="CZ112" s="54"/>
      <c r="DA112" s="281"/>
      <c r="DB112" s="281"/>
      <c r="DC112" s="281"/>
      <c r="DD112" s="227"/>
      <c r="DE112" s="296"/>
      <c r="DF112" s="281"/>
      <c r="DG112" s="227"/>
      <c r="DH112" s="227"/>
      <c r="DI112" s="227"/>
      <c r="DJ112" s="281"/>
      <c r="DK112" s="227"/>
      <c r="DL112" s="227"/>
      <c r="DM112" s="227"/>
      <c r="DN112" s="281"/>
      <c r="DO112" s="227"/>
      <c r="DP112" s="54"/>
      <c r="DR112" s="54"/>
      <c r="DS112" s="189"/>
      <c r="DT112" s="198"/>
      <c r="DU112" s="198"/>
      <c r="DV112" s="371"/>
      <c r="DW112" s="371"/>
      <c r="DX112" s="193"/>
      <c r="DY112" s="193"/>
      <c r="DZ112" s="193"/>
      <c r="EA112" s="193"/>
      <c r="EB112" s="193"/>
      <c r="EC112" s="193"/>
      <c r="ED112" s="193"/>
      <c r="EE112" s="193"/>
      <c r="EF112" s="193"/>
      <c r="EG112" s="193"/>
      <c r="EH112" s="193"/>
      <c r="EI112" s="193"/>
      <c r="EJ112" s="193"/>
      <c r="EK112" s="193"/>
      <c r="EL112" s="193"/>
      <c r="EM112" s="198"/>
      <c r="EN112" s="198"/>
      <c r="EO112" s="198"/>
      <c r="EP112" s="223"/>
      <c r="EU112" s="380"/>
      <c r="EV112" s="54"/>
      <c r="EW112" s="54"/>
      <c r="EY112" s="54"/>
      <c r="EZ112" s="54"/>
      <c r="FA112" s="54"/>
      <c r="FB112" s="54"/>
      <c r="FC112" s="281"/>
      <c r="FD112" s="54"/>
      <c r="FE112" s="54"/>
      <c r="FF112" s="54"/>
      <c r="FG112" s="54"/>
      <c r="FH112" s="54"/>
      <c r="FK112" s="54"/>
      <c r="FL112" s="54"/>
    </row>
    <row r="113" spans="1:170" x14ac:dyDescent="0.2">
      <c r="A113" s="54"/>
      <c r="B113" s="54"/>
      <c r="C113" s="54"/>
      <c r="D113" s="54"/>
      <c r="E113" s="54"/>
      <c r="G113" s="54"/>
      <c r="H113" s="54"/>
      <c r="I113" s="54"/>
      <c r="N113" s="227"/>
      <c r="O113" s="227"/>
      <c r="P113" s="227"/>
      <c r="Q113" s="227"/>
      <c r="R113" s="54"/>
      <c r="S113" s="54"/>
      <c r="T113" s="54"/>
      <c r="V113" s="54"/>
      <c r="W113" s="54"/>
      <c r="X113" s="54"/>
      <c r="Y113" s="54"/>
      <c r="Z113" s="54"/>
      <c r="AA113" s="54"/>
      <c r="AD113" s="54"/>
      <c r="AE113" s="227"/>
      <c r="AF113" s="54"/>
      <c r="AG113" s="54"/>
      <c r="AH113" s="54"/>
      <c r="AI113" s="54"/>
      <c r="AJ113" s="54"/>
      <c r="AK113" s="54"/>
      <c r="AM113" s="227"/>
      <c r="AN113" s="227"/>
      <c r="AO113" s="227"/>
      <c r="AP113" s="281"/>
      <c r="AQ113" s="227"/>
      <c r="AR113" s="227"/>
      <c r="AS113" s="227"/>
      <c r="AT113" s="227" t="s">
        <v>2232</v>
      </c>
      <c r="AU113" s="227"/>
      <c r="AV113" s="281"/>
      <c r="AW113" s="281"/>
      <c r="AX113" s="281"/>
      <c r="AY113" s="281"/>
      <c r="AZ113" s="281"/>
      <c r="BA113" s="281"/>
      <c r="BB113" s="281"/>
      <c r="BC113" s="281"/>
      <c r="BD113" s="281"/>
      <c r="BE113" s="281"/>
      <c r="BF113" s="281"/>
      <c r="BG113" s="281"/>
      <c r="BH113" s="281"/>
      <c r="BI113" s="281"/>
      <c r="BJ113" s="281"/>
      <c r="BK113" s="281"/>
      <c r="BL113" s="281"/>
      <c r="BM113" s="281"/>
      <c r="BN113" s="281"/>
      <c r="BO113" s="281"/>
      <c r="BP113" s="281"/>
      <c r="BQ113" s="281"/>
      <c r="BR113" s="227"/>
      <c r="BS113" s="281"/>
      <c r="BT113" s="227"/>
      <c r="BU113" s="227"/>
      <c r="BV113" s="281"/>
      <c r="BW113" s="227"/>
      <c r="BX113" s="227"/>
      <c r="BY113" s="281"/>
      <c r="BZ113" s="281"/>
      <c r="CA113" s="281"/>
      <c r="CB113" s="281"/>
      <c r="CC113" s="227"/>
      <c r="CD113" s="281"/>
      <c r="CE113" s="281"/>
      <c r="CF113" s="281"/>
      <c r="CG113" s="281"/>
      <c r="CH113" s="281"/>
      <c r="CI113" s="227"/>
      <c r="CJ113" s="227"/>
      <c r="CK113" s="281"/>
      <c r="CL113" s="227"/>
      <c r="CM113" s="227"/>
      <c r="CN113" s="281"/>
      <c r="CO113" s="227"/>
      <c r="CP113" s="281"/>
      <c r="CQ113" s="281"/>
      <c r="CR113" s="281"/>
      <c r="CS113" s="281"/>
      <c r="CT113" s="281"/>
      <c r="CU113" s="281"/>
      <c r="CV113" s="281"/>
      <c r="CW113" s="227"/>
      <c r="CY113" s="54"/>
      <c r="CZ113" s="54"/>
      <c r="DA113" s="281"/>
      <c r="DB113" s="281"/>
      <c r="DC113" s="54"/>
      <c r="DD113" s="227"/>
      <c r="DE113" s="54"/>
      <c r="DF113" s="281"/>
      <c r="DG113" s="54"/>
      <c r="DH113" s="227"/>
      <c r="DI113" s="54"/>
      <c r="DJ113" s="281"/>
      <c r="DK113" s="54"/>
      <c r="DL113" s="320"/>
      <c r="DM113" s="54"/>
      <c r="DN113" s="54"/>
      <c r="DO113" s="54"/>
      <c r="DP113" s="54"/>
      <c r="DR113" s="54"/>
      <c r="DS113" s="189"/>
      <c r="DT113" s="198"/>
      <c r="DU113" s="198"/>
      <c r="DV113" s="371"/>
      <c r="DW113" s="371"/>
      <c r="DX113" s="193"/>
      <c r="DY113" s="193"/>
      <c r="DZ113" s="193"/>
      <c r="EA113" s="193"/>
      <c r="EB113" s="193"/>
      <c r="EC113" s="193"/>
      <c r="ED113" s="193"/>
      <c r="EE113" s="193"/>
      <c r="EF113" s="193"/>
      <c r="EG113" s="193"/>
      <c r="EH113" s="193"/>
      <c r="EI113" s="193"/>
      <c r="EJ113" s="193"/>
      <c r="EK113" s="193"/>
      <c r="EL113" s="193"/>
      <c r="EM113" s="198"/>
      <c r="EN113" s="198"/>
      <c r="EO113" s="198"/>
      <c r="EP113" s="223"/>
      <c r="EU113" s="380"/>
      <c r="EV113" s="54"/>
      <c r="EW113" s="54"/>
      <c r="EY113" s="54"/>
      <c r="EZ113" s="54"/>
      <c r="FA113" s="54"/>
      <c r="FB113" s="54"/>
      <c r="FC113" s="281"/>
      <c r="FD113" s="54"/>
      <c r="FE113" s="54"/>
      <c r="FF113" s="54"/>
      <c r="FG113" s="54"/>
      <c r="FH113" s="54"/>
      <c r="FI113" s="54"/>
      <c r="FJ113" s="54"/>
      <c r="FK113" s="54"/>
      <c r="FL113" s="54"/>
      <c r="FN113" s="54"/>
    </row>
    <row r="114" spans="1:170" x14ac:dyDescent="0.2">
      <c r="A114" s="54"/>
      <c r="B114" s="54"/>
      <c r="C114" s="54"/>
      <c r="D114" s="54"/>
      <c r="E114" s="54"/>
      <c r="G114" s="54"/>
      <c r="H114" s="54"/>
      <c r="I114" s="54"/>
      <c r="N114" s="227"/>
      <c r="O114" s="227"/>
      <c r="P114" s="227"/>
      <c r="Q114" s="227"/>
      <c r="R114" s="54"/>
      <c r="S114" s="54"/>
      <c r="T114" s="54"/>
      <c r="V114" s="54"/>
      <c r="W114" s="54"/>
      <c r="X114" s="54"/>
      <c r="Y114" s="54"/>
      <c r="Z114" s="54"/>
      <c r="AA114" s="54"/>
      <c r="AD114" s="54"/>
      <c r="AE114" s="227"/>
      <c r="AF114" s="54"/>
      <c r="AG114" s="54"/>
      <c r="AH114" s="54"/>
      <c r="AI114" s="54"/>
      <c r="AJ114" s="54"/>
      <c r="AK114" s="54"/>
      <c r="AM114" s="227"/>
      <c r="AN114" s="227"/>
      <c r="AO114" s="227"/>
      <c r="AP114" s="281"/>
      <c r="AQ114" s="227"/>
      <c r="AR114" s="227"/>
      <c r="AS114" s="227"/>
      <c r="AT114" s="227" t="s">
        <v>2232</v>
      </c>
      <c r="AU114" s="227"/>
      <c r="AV114" s="281"/>
      <c r="AW114" s="281"/>
      <c r="AX114" s="281"/>
      <c r="AY114" s="281"/>
      <c r="AZ114" s="281"/>
      <c r="BA114" s="281"/>
      <c r="BB114" s="281"/>
      <c r="BC114" s="281"/>
      <c r="BD114" s="281"/>
      <c r="BE114" s="281"/>
      <c r="BF114" s="281"/>
      <c r="BG114" s="281"/>
      <c r="BH114" s="281"/>
      <c r="BI114" s="281"/>
      <c r="BJ114" s="281"/>
      <c r="BK114" s="281"/>
      <c r="BL114" s="281"/>
      <c r="BM114" s="281"/>
      <c r="BN114" s="281"/>
      <c r="BO114" s="281"/>
      <c r="BP114" s="281"/>
      <c r="BQ114" s="281"/>
      <c r="BR114" s="227"/>
      <c r="BS114" s="281"/>
      <c r="BT114" s="227"/>
      <c r="BU114" s="227"/>
      <c r="BV114" s="281"/>
      <c r="BW114" s="227"/>
      <c r="BX114" s="227"/>
      <c r="BY114" s="281"/>
      <c r="BZ114" s="281"/>
      <c r="CA114" s="281"/>
      <c r="CB114" s="281"/>
      <c r="CC114" s="227"/>
      <c r="CD114" s="281"/>
      <c r="CE114" s="281"/>
      <c r="CF114" s="281"/>
      <c r="CG114" s="281"/>
      <c r="CH114" s="281"/>
      <c r="CI114" s="227"/>
      <c r="CJ114" s="227"/>
      <c r="CK114" s="281"/>
      <c r="CL114" s="227"/>
      <c r="CM114" s="227"/>
      <c r="CN114" s="281"/>
      <c r="CO114" s="227"/>
      <c r="CP114" s="281"/>
      <c r="CQ114" s="281"/>
      <c r="CR114" s="281"/>
      <c r="CS114" s="281"/>
      <c r="CT114" s="281"/>
      <c r="CU114" s="281"/>
      <c r="CV114" s="281"/>
      <c r="CW114" s="227"/>
      <c r="CY114" s="54"/>
      <c r="CZ114" s="54"/>
      <c r="DA114" s="281"/>
      <c r="DB114" s="281"/>
      <c r="DC114" s="54"/>
      <c r="DD114" s="227"/>
      <c r="DE114" s="54"/>
      <c r="DF114" s="281"/>
      <c r="DG114" s="54"/>
      <c r="DH114" s="227"/>
      <c r="DI114" s="54"/>
      <c r="DJ114" s="281"/>
      <c r="DK114" s="54"/>
      <c r="DL114" s="320"/>
      <c r="DM114" s="54"/>
      <c r="DN114" s="54"/>
      <c r="DO114" s="54"/>
      <c r="DP114" s="54"/>
      <c r="DR114" s="54"/>
      <c r="DS114" s="189"/>
      <c r="DT114" s="198"/>
      <c r="DU114" s="198"/>
      <c r="DV114" s="371"/>
      <c r="DW114" s="371"/>
      <c r="DX114" s="193"/>
      <c r="DY114" s="193"/>
      <c r="DZ114" s="193"/>
      <c r="EA114" s="193"/>
      <c r="EB114" s="193"/>
      <c r="EC114" s="193"/>
      <c r="ED114" s="193"/>
      <c r="EE114" s="193"/>
      <c r="EF114" s="193"/>
      <c r="EG114" s="193"/>
      <c r="EH114" s="193"/>
      <c r="EI114" s="193"/>
      <c r="EJ114" s="193"/>
      <c r="EK114" s="193"/>
      <c r="EL114" s="193"/>
      <c r="EM114" s="198"/>
      <c r="EN114" s="198"/>
      <c r="EO114" s="198"/>
      <c r="EP114" s="223"/>
      <c r="EU114" s="380"/>
      <c r="EV114" s="54"/>
      <c r="EW114" s="54"/>
      <c r="EY114" s="54"/>
      <c r="EZ114" s="54"/>
      <c r="FA114" s="54"/>
      <c r="FB114" s="54"/>
      <c r="FC114" s="281"/>
      <c r="FD114" s="54"/>
      <c r="FE114" s="54"/>
      <c r="FF114" s="54"/>
      <c r="FG114" s="54"/>
      <c r="FH114" s="54"/>
      <c r="FI114" s="54"/>
      <c r="FJ114" s="54"/>
      <c r="FK114" s="54"/>
      <c r="FL114" s="54"/>
      <c r="FN114" s="54"/>
    </row>
    <row r="115" spans="1:170" x14ac:dyDescent="0.2">
      <c r="A115" s="227"/>
      <c r="B115" s="54"/>
      <c r="C115" s="54"/>
      <c r="E115" s="54"/>
      <c r="G115" s="54"/>
      <c r="H115" s="54"/>
      <c r="I115" s="54"/>
      <c r="N115" s="227"/>
      <c r="O115" s="227"/>
      <c r="P115" s="227"/>
      <c r="Q115" s="227"/>
      <c r="R115" s="54"/>
      <c r="S115" s="54"/>
      <c r="V115" s="54"/>
      <c r="X115" s="54"/>
      <c r="AA115" s="54"/>
      <c r="AD115" s="54"/>
      <c r="AE115" s="227"/>
      <c r="AF115" s="54"/>
      <c r="AG115" s="54"/>
      <c r="AH115" s="54"/>
      <c r="AI115" s="54"/>
      <c r="AJ115" s="54"/>
      <c r="AK115" s="54"/>
      <c r="AL115" s="227"/>
      <c r="AM115" s="227"/>
      <c r="AN115" s="227"/>
      <c r="AO115" s="281"/>
      <c r="AP115" s="281"/>
      <c r="AQ115" s="281"/>
      <c r="AR115" s="227"/>
      <c r="AS115" s="227"/>
      <c r="AT115" s="227" t="s">
        <v>2232</v>
      </c>
      <c r="AU115" s="227"/>
      <c r="AV115" s="281"/>
      <c r="AW115" s="281"/>
      <c r="AX115" s="281"/>
      <c r="AY115" s="281"/>
      <c r="AZ115" s="281"/>
      <c r="BA115" s="281"/>
      <c r="BB115" s="281"/>
      <c r="BC115" s="281"/>
      <c r="BD115" s="281"/>
      <c r="BE115" s="281"/>
      <c r="BF115" s="281"/>
      <c r="BG115" s="281"/>
      <c r="BH115" s="281"/>
      <c r="BI115" s="281"/>
      <c r="BJ115" s="281"/>
      <c r="BK115" s="281"/>
      <c r="BL115" s="281"/>
      <c r="BM115" s="281"/>
      <c r="BN115" s="281"/>
      <c r="BO115" s="281"/>
      <c r="BP115" s="281"/>
      <c r="BQ115" s="281"/>
      <c r="BR115" s="227"/>
      <c r="BS115" s="281"/>
      <c r="BT115" s="281"/>
      <c r="BU115" s="227"/>
      <c r="BV115" s="281"/>
      <c r="BW115" s="227"/>
      <c r="BX115" s="227"/>
      <c r="BY115" s="281"/>
      <c r="BZ115" s="281"/>
      <c r="CA115" s="281"/>
      <c r="CB115" s="281"/>
      <c r="CC115" s="281"/>
      <c r="CD115" s="281"/>
      <c r="CE115" s="281"/>
      <c r="CF115" s="281"/>
      <c r="CG115" s="281"/>
      <c r="CH115" s="281"/>
      <c r="CI115" s="227"/>
      <c r="CJ115" s="227"/>
      <c r="CK115" s="281"/>
      <c r="CL115" s="281"/>
      <c r="CM115" s="227"/>
      <c r="CN115" s="281"/>
      <c r="CO115" s="281"/>
      <c r="CP115" s="281"/>
      <c r="CQ115" s="281"/>
      <c r="CR115" s="281"/>
      <c r="CS115" s="281"/>
      <c r="CT115" s="281"/>
      <c r="CU115" s="281"/>
      <c r="CV115" s="281"/>
      <c r="CW115" s="281"/>
      <c r="CY115" s="54"/>
      <c r="CZ115" s="54"/>
      <c r="DA115" s="281"/>
      <c r="DB115" s="281"/>
      <c r="DC115" s="54"/>
      <c r="DD115" s="227"/>
      <c r="DE115" s="54"/>
      <c r="DF115" s="281"/>
      <c r="DG115" s="54"/>
      <c r="DH115" s="227"/>
      <c r="DI115" s="54"/>
      <c r="DJ115" s="281"/>
      <c r="DK115" s="54"/>
      <c r="DL115" s="54"/>
      <c r="DM115" s="54"/>
      <c r="DN115" s="54"/>
      <c r="DO115" s="54"/>
      <c r="DP115" s="54"/>
      <c r="DR115" s="54"/>
      <c r="DS115" s="189"/>
      <c r="DT115" s="198"/>
      <c r="DU115" s="198"/>
      <c r="DV115" s="371"/>
      <c r="DW115" s="371"/>
      <c r="DX115" s="193"/>
      <c r="DY115" s="193"/>
      <c r="DZ115" s="193"/>
      <c r="EA115" s="193"/>
      <c r="EB115" s="193"/>
      <c r="EC115" s="193"/>
      <c r="ED115" s="193"/>
      <c r="EE115" s="193"/>
      <c r="EF115" s="193"/>
      <c r="EG115" s="193"/>
      <c r="EH115" s="193"/>
      <c r="EI115" s="193"/>
      <c r="EJ115" s="193"/>
      <c r="EK115" s="193"/>
      <c r="EL115" s="193"/>
      <c r="EM115" s="198"/>
      <c r="EN115" s="198"/>
      <c r="EO115" s="198"/>
      <c r="EP115" s="260"/>
      <c r="EU115" s="380"/>
      <c r="EV115" s="54"/>
      <c r="EW115" s="54"/>
      <c r="EZ115" s="54"/>
      <c r="FA115" s="54"/>
      <c r="FB115" s="54"/>
      <c r="FC115" s="281"/>
      <c r="FD115" s="54"/>
      <c r="FE115" s="54"/>
      <c r="FF115" s="54"/>
      <c r="FG115" s="54"/>
      <c r="FH115" s="54"/>
      <c r="FJ115" s="54"/>
      <c r="FK115" s="54"/>
      <c r="FL115" s="54"/>
      <c r="FN115" s="54"/>
    </row>
    <row r="116" spans="1:170" x14ac:dyDescent="0.2">
      <c r="A116" s="227"/>
      <c r="B116" s="54"/>
      <c r="C116" s="54"/>
      <c r="E116" s="54"/>
      <c r="G116" s="54"/>
      <c r="H116" s="54"/>
      <c r="I116" s="54"/>
      <c r="N116" s="227"/>
      <c r="O116" s="227"/>
      <c r="P116" s="227"/>
      <c r="Q116" s="227"/>
      <c r="R116" s="54"/>
      <c r="S116" s="54"/>
      <c r="V116" s="54"/>
      <c r="X116" s="54"/>
      <c r="AA116" s="54"/>
      <c r="AD116" s="54"/>
      <c r="AE116" s="227"/>
      <c r="AF116" s="54"/>
      <c r="AG116" s="54"/>
      <c r="AH116" s="54"/>
      <c r="AI116" s="54"/>
      <c r="AJ116" s="54"/>
      <c r="AK116" s="54"/>
      <c r="AL116" s="227"/>
      <c r="AM116" s="227"/>
      <c r="AN116" s="227"/>
      <c r="AO116" s="281"/>
      <c r="AP116" s="281"/>
      <c r="AQ116" s="281"/>
      <c r="AR116" s="227"/>
      <c r="AS116" s="227"/>
      <c r="AT116" s="227" t="s">
        <v>2232</v>
      </c>
      <c r="AU116" s="227"/>
      <c r="AV116" s="281"/>
      <c r="AW116" s="281"/>
      <c r="AX116" s="281"/>
      <c r="AY116" s="281"/>
      <c r="AZ116" s="281"/>
      <c r="BA116" s="281"/>
      <c r="BB116" s="281"/>
      <c r="BC116" s="281"/>
      <c r="BD116" s="281"/>
      <c r="BE116" s="281"/>
      <c r="BF116" s="281"/>
      <c r="BG116" s="281"/>
      <c r="BH116" s="281"/>
      <c r="BI116" s="281"/>
      <c r="BJ116" s="281"/>
      <c r="BK116" s="281"/>
      <c r="BL116" s="281"/>
      <c r="BM116" s="281"/>
      <c r="BN116" s="281"/>
      <c r="BO116" s="281"/>
      <c r="BP116" s="281"/>
      <c r="BQ116" s="281"/>
      <c r="BR116" s="227"/>
      <c r="BS116" s="281"/>
      <c r="BT116" s="281"/>
      <c r="BU116" s="227"/>
      <c r="BV116" s="281"/>
      <c r="BW116" s="227"/>
      <c r="BX116" s="227"/>
      <c r="BY116" s="281"/>
      <c r="BZ116" s="281"/>
      <c r="CA116" s="281"/>
      <c r="CB116" s="281"/>
      <c r="CC116" s="281"/>
      <c r="CD116" s="281"/>
      <c r="CE116" s="281"/>
      <c r="CF116" s="281"/>
      <c r="CG116" s="281"/>
      <c r="CH116" s="281"/>
      <c r="CI116" s="227"/>
      <c r="CJ116" s="227"/>
      <c r="CK116" s="281"/>
      <c r="CL116" s="281"/>
      <c r="CM116" s="227"/>
      <c r="CN116" s="281"/>
      <c r="CO116" s="281"/>
      <c r="CP116" s="281"/>
      <c r="CQ116" s="281"/>
      <c r="CR116" s="281"/>
      <c r="CS116" s="281"/>
      <c r="CT116" s="281"/>
      <c r="CU116" s="281"/>
      <c r="CV116" s="281"/>
      <c r="CW116" s="281"/>
      <c r="DA116" s="281"/>
      <c r="DB116" s="281"/>
      <c r="DC116" s="54"/>
      <c r="DD116" s="227"/>
      <c r="DE116" s="54"/>
      <c r="DF116" s="281"/>
      <c r="DG116" s="54"/>
      <c r="DH116" s="227"/>
      <c r="DI116" s="54"/>
      <c r="DJ116" s="281"/>
      <c r="DK116" s="54"/>
      <c r="DL116" s="54"/>
      <c r="DM116" s="54"/>
      <c r="DN116" s="54"/>
      <c r="DO116" s="54"/>
      <c r="DP116" s="54"/>
      <c r="DR116" s="54"/>
      <c r="DS116" s="281"/>
      <c r="DT116" s="281"/>
      <c r="DU116" s="281"/>
      <c r="DV116" s="287"/>
      <c r="DW116" s="287"/>
      <c r="DX116" s="193"/>
      <c r="DY116" s="193"/>
      <c r="DZ116" s="193"/>
      <c r="EA116" s="193"/>
      <c r="EB116" s="193"/>
      <c r="EC116" s="193"/>
      <c r="ED116" s="193"/>
      <c r="EE116" s="193"/>
      <c r="EF116" s="193"/>
      <c r="EG116" s="193"/>
      <c r="EH116" s="193"/>
      <c r="EI116" s="193"/>
      <c r="EJ116" s="193"/>
      <c r="EK116" s="193"/>
      <c r="EL116" s="193"/>
      <c r="EM116" s="198"/>
      <c r="EN116" s="198"/>
      <c r="EO116" s="198"/>
      <c r="EP116" s="281"/>
      <c r="EU116" s="380"/>
      <c r="EV116" s="54"/>
      <c r="EW116" s="54"/>
      <c r="EZ116" s="54"/>
      <c r="FA116" s="54"/>
      <c r="FB116" s="54"/>
      <c r="FC116" s="281"/>
      <c r="FD116" s="54"/>
      <c r="FE116" s="54"/>
      <c r="FF116" s="54"/>
      <c r="FG116" s="54"/>
      <c r="FH116" s="54"/>
      <c r="FJ116" s="54"/>
      <c r="FK116" s="54"/>
      <c r="FL116" s="54"/>
      <c r="FN116" s="54"/>
    </row>
    <row r="117" spans="1:170" x14ac:dyDescent="0.2">
      <c r="A117" s="227"/>
      <c r="B117" s="54"/>
      <c r="C117" s="54"/>
      <c r="E117" s="54"/>
      <c r="G117" s="54"/>
      <c r="H117" s="54"/>
      <c r="I117" s="54"/>
      <c r="N117" s="227"/>
      <c r="O117" s="227"/>
      <c r="P117" s="227"/>
      <c r="Q117" s="227"/>
      <c r="R117" s="54"/>
      <c r="S117" s="54"/>
      <c r="V117" s="54"/>
      <c r="X117" s="54"/>
      <c r="AA117" s="54"/>
      <c r="AD117" s="54"/>
      <c r="AE117" s="227"/>
      <c r="AF117" s="54"/>
      <c r="AG117" s="54"/>
      <c r="AH117" s="54"/>
      <c r="AI117" s="54"/>
      <c r="AJ117" s="54"/>
      <c r="AK117" s="54"/>
      <c r="AL117" s="227"/>
      <c r="AM117" s="227"/>
      <c r="AN117" s="227"/>
      <c r="AO117" s="281"/>
      <c r="AP117" s="281"/>
      <c r="AQ117" s="281"/>
      <c r="AR117" s="227"/>
      <c r="AS117" s="227"/>
      <c r="AT117" s="227" t="s">
        <v>2232</v>
      </c>
      <c r="AU117" s="227"/>
      <c r="AV117" s="281"/>
      <c r="AW117" s="281"/>
      <c r="AX117" s="281"/>
      <c r="AY117" s="281"/>
      <c r="AZ117" s="281"/>
      <c r="BA117" s="281"/>
      <c r="BB117" s="281"/>
      <c r="BC117" s="281"/>
      <c r="BD117" s="281"/>
      <c r="BE117" s="281"/>
      <c r="BF117" s="281"/>
      <c r="BG117" s="281"/>
      <c r="BH117" s="281"/>
      <c r="BI117" s="281"/>
      <c r="BJ117" s="281"/>
      <c r="BK117" s="281"/>
      <c r="BL117" s="281"/>
      <c r="BM117" s="281"/>
      <c r="BN117" s="281"/>
      <c r="BO117" s="281"/>
      <c r="BP117" s="281"/>
      <c r="BQ117" s="281"/>
      <c r="BR117" s="227"/>
      <c r="BS117" s="281"/>
      <c r="BT117" s="281"/>
      <c r="BU117" s="227"/>
      <c r="BV117" s="281"/>
      <c r="BW117" s="227"/>
      <c r="BX117" s="227"/>
      <c r="BY117" s="281"/>
      <c r="BZ117" s="281"/>
      <c r="CA117" s="281"/>
      <c r="CB117" s="281"/>
      <c r="CC117" s="281"/>
      <c r="CD117" s="281"/>
      <c r="CE117" s="281"/>
      <c r="CF117" s="281"/>
      <c r="CG117" s="281"/>
      <c r="CH117" s="281"/>
      <c r="CI117" s="227"/>
      <c r="CJ117" s="227"/>
      <c r="CK117" s="281"/>
      <c r="CL117" s="281"/>
      <c r="CM117" s="227"/>
      <c r="CN117" s="281"/>
      <c r="CO117" s="281"/>
      <c r="CP117" s="281"/>
      <c r="CQ117" s="281"/>
      <c r="CR117" s="281"/>
      <c r="CS117" s="281"/>
      <c r="CT117" s="281"/>
      <c r="CU117" s="281"/>
      <c r="CV117" s="281"/>
      <c r="CW117" s="281"/>
      <c r="DA117" s="281"/>
      <c r="DB117" s="281"/>
      <c r="DC117" s="54"/>
      <c r="DD117" s="227"/>
      <c r="DE117" s="54"/>
      <c r="DF117" s="281"/>
      <c r="DG117" s="54"/>
      <c r="DH117" s="227"/>
      <c r="DI117" s="54"/>
      <c r="DJ117" s="281"/>
      <c r="DK117" s="54"/>
      <c r="DL117" s="54"/>
      <c r="DM117" s="54"/>
      <c r="DN117" s="54"/>
      <c r="DO117" s="54"/>
      <c r="DP117" s="54"/>
      <c r="DR117" s="54"/>
      <c r="DS117" s="281"/>
      <c r="DT117" s="281"/>
      <c r="DU117" s="281"/>
      <c r="DV117" s="287"/>
      <c r="DW117" s="287"/>
      <c r="DX117" s="193"/>
      <c r="DY117" s="193"/>
      <c r="DZ117" s="193"/>
      <c r="EA117" s="193"/>
      <c r="EB117" s="193"/>
      <c r="EC117" s="193"/>
      <c r="ED117" s="193"/>
      <c r="EE117" s="193"/>
      <c r="EF117" s="193"/>
      <c r="EG117" s="193"/>
      <c r="EH117" s="193"/>
      <c r="EI117" s="193"/>
      <c r="EJ117" s="193"/>
      <c r="EK117" s="193"/>
      <c r="EL117" s="193"/>
      <c r="EM117" s="198"/>
      <c r="EN117" s="198"/>
      <c r="EO117" s="198"/>
      <c r="EP117" s="281"/>
      <c r="EU117" s="380"/>
      <c r="EV117" s="54"/>
      <c r="EW117" s="54"/>
      <c r="EZ117" s="54"/>
      <c r="FA117" s="54"/>
      <c r="FB117" s="54"/>
      <c r="FC117" s="281"/>
      <c r="FD117" s="54"/>
      <c r="FE117" s="54"/>
      <c r="FF117" s="54"/>
      <c r="FG117" s="54"/>
      <c r="FH117" s="54"/>
      <c r="FJ117" s="54"/>
      <c r="FK117" s="54"/>
      <c r="FL117" s="54"/>
      <c r="FN117" s="54"/>
    </row>
    <row r="118" spans="1:170" x14ac:dyDescent="0.2">
      <c r="A118" s="227"/>
      <c r="B118" s="54"/>
      <c r="C118" s="54"/>
      <c r="E118" s="54"/>
      <c r="G118" s="54"/>
      <c r="H118" s="54"/>
      <c r="I118" s="54"/>
      <c r="N118" s="227"/>
      <c r="O118" s="227"/>
      <c r="P118" s="227"/>
      <c r="Q118" s="227"/>
      <c r="R118" s="54"/>
      <c r="S118" s="54"/>
      <c r="V118" s="54"/>
      <c r="X118" s="54"/>
      <c r="AA118" s="54"/>
      <c r="AD118" s="54"/>
      <c r="AE118" s="227"/>
      <c r="AF118" s="54"/>
      <c r="AG118" s="54"/>
      <c r="AH118" s="54"/>
      <c r="AI118" s="54"/>
      <c r="AJ118" s="54"/>
      <c r="AK118" s="54"/>
      <c r="AL118" s="227"/>
      <c r="AM118" s="227"/>
      <c r="AN118" s="227"/>
      <c r="AO118" s="281"/>
      <c r="AP118" s="281"/>
      <c r="AQ118" s="281"/>
      <c r="AR118" s="227"/>
      <c r="AS118" s="227"/>
      <c r="AT118" s="227" t="s">
        <v>2232</v>
      </c>
      <c r="AU118" s="227"/>
      <c r="AV118" s="281"/>
      <c r="AW118" s="281"/>
      <c r="AX118" s="281"/>
      <c r="AY118" s="281"/>
      <c r="AZ118" s="281"/>
      <c r="BA118" s="281"/>
      <c r="BB118" s="281"/>
      <c r="BC118" s="281"/>
      <c r="BD118" s="281"/>
      <c r="BE118" s="281"/>
      <c r="BF118" s="281"/>
      <c r="BG118" s="281"/>
      <c r="BH118" s="281"/>
      <c r="BI118" s="281"/>
      <c r="BJ118" s="281"/>
      <c r="BK118" s="281"/>
      <c r="BL118" s="281"/>
      <c r="BM118" s="281"/>
      <c r="BN118" s="281"/>
      <c r="BO118" s="281"/>
      <c r="BP118" s="281"/>
      <c r="BQ118" s="281"/>
      <c r="BR118" s="227"/>
      <c r="BS118" s="281"/>
      <c r="BT118" s="281"/>
      <c r="BU118" s="227"/>
      <c r="BV118" s="281"/>
      <c r="BW118" s="227"/>
      <c r="BX118" s="227"/>
      <c r="BY118" s="281"/>
      <c r="BZ118" s="281"/>
      <c r="CA118" s="281"/>
      <c r="CB118" s="281"/>
      <c r="CC118" s="281"/>
      <c r="CD118" s="281"/>
      <c r="CE118" s="281"/>
      <c r="CF118" s="281"/>
      <c r="CG118" s="281"/>
      <c r="CH118" s="281"/>
      <c r="CI118" s="227"/>
      <c r="CJ118" s="227"/>
      <c r="CK118" s="281"/>
      <c r="CL118" s="281"/>
      <c r="CM118" s="227"/>
      <c r="CN118" s="281"/>
      <c r="CO118" s="281"/>
      <c r="CP118" s="281"/>
      <c r="CQ118" s="281"/>
      <c r="CR118" s="281"/>
      <c r="CS118" s="281"/>
      <c r="CT118" s="281"/>
      <c r="CU118" s="281"/>
      <c r="CV118" s="281"/>
      <c r="CW118" s="281"/>
      <c r="DA118" s="281"/>
      <c r="DB118" s="281"/>
      <c r="DC118" s="54"/>
      <c r="DD118" s="227"/>
      <c r="DE118" s="54"/>
      <c r="DF118" s="281"/>
      <c r="DG118" s="54"/>
      <c r="DH118" s="227"/>
      <c r="DI118" s="54"/>
      <c r="DJ118" s="281"/>
      <c r="DK118" s="54"/>
      <c r="DL118" s="54"/>
      <c r="DM118" s="54"/>
      <c r="DN118" s="54"/>
      <c r="DO118" s="54"/>
      <c r="DP118" s="54"/>
      <c r="DR118" s="54"/>
      <c r="DS118" s="281"/>
      <c r="DT118" s="281"/>
      <c r="DU118" s="281"/>
      <c r="DV118" s="287"/>
      <c r="DW118" s="287"/>
      <c r="DX118" s="193"/>
      <c r="DY118" s="193"/>
      <c r="DZ118" s="193"/>
      <c r="EA118" s="193"/>
      <c r="EB118" s="193"/>
      <c r="EC118" s="193"/>
      <c r="ED118" s="193"/>
      <c r="EE118" s="193"/>
      <c r="EF118" s="193"/>
      <c r="EG118" s="193"/>
      <c r="EH118" s="193"/>
      <c r="EI118" s="193"/>
      <c r="EJ118" s="193"/>
      <c r="EK118" s="193"/>
      <c r="EL118" s="193"/>
      <c r="EM118" s="198"/>
      <c r="EN118" s="198"/>
      <c r="EO118" s="198"/>
      <c r="EP118" s="281"/>
      <c r="EU118" s="380"/>
      <c r="EV118" s="54"/>
      <c r="EW118" s="54"/>
      <c r="EZ118" s="54"/>
      <c r="FA118" s="54"/>
      <c r="FB118" s="54"/>
      <c r="FC118" s="281"/>
      <c r="FD118" s="54"/>
      <c r="FE118" s="54"/>
      <c r="FF118" s="54"/>
      <c r="FG118" s="54"/>
      <c r="FH118" s="54"/>
      <c r="FJ118" s="54"/>
      <c r="FK118" s="54"/>
      <c r="FL118" s="54"/>
      <c r="FN118" s="54"/>
    </row>
    <row r="119" spans="1:170" x14ac:dyDescent="0.2">
      <c r="A119" s="227"/>
      <c r="B119" s="54"/>
      <c r="C119" s="54"/>
      <c r="E119" s="54"/>
      <c r="G119" s="54"/>
      <c r="H119" s="54"/>
      <c r="I119" s="54"/>
      <c r="N119" s="227"/>
      <c r="O119" s="227"/>
      <c r="P119" s="227"/>
      <c r="Q119" s="227"/>
      <c r="R119" s="54"/>
      <c r="S119" s="54"/>
      <c r="V119" s="54"/>
      <c r="X119" s="54"/>
      <c r="AA119" s="54"/>
      <c r="AD119" s="54"/>
      <c r="AE119" s="227"/>
      <c r="AF119" s="54"/>
      <c r="AG119" s="54"/>
      <c r="AH119" s="54"/>
      <c r="AI119" s="54"/>
      <c r="AJ119" s="54"/>
      <c r="AK119" s="54"/>
      <c r="AL119" s="227"/>
      <c r="AM119" s="227"/>
      <c r="AN119" s="227"/>
      <c r="AO119" s="281"/>
      <c r="AP119" s="281"/>
      <c r="AQ119" s="281"/>
      <c r="AR119" s="227"/>
      <c r="AS119" s="227"/>
      <c r="AT119" s="227" t="s">
        <v>2232</v>
      </c>
      <c r="AU119" s="227"/>
      <c r="AV119" s="281"/>
      <c r="AW119" s="281"/>
      <c r="AX119" s="281"/>
      <c r="AY119" s="281"/>
      <c r="AZ119" s="281"/>
      <c r="BA119" s="281"/>
      <c r="BB119" s="281"/>
      <c r="BC119" s="281"/>
      <c r="BD119" s="281"/>
      <c r="BE119" s="281"/>
      <c r="BF119" s="281"/>
      <c r="BG119" s="281"/>
      <c r="BH119" s="281"/>
      <c r="BI119" s="281"/>
      <c r="BJ119" s="281"/>
      <c r="BK119" s="281"/>
      <c r="BL119" s="281"/>
      <c r="BM119" s="281"/>
      <c r="BN119" s="281"/>
      <c r="BO119" s="281"/>
      <c r="BP119" s="281"/>
      <c r="BQ119" s="281"/>
      <c r="BR119" s="227"/>
      <c r="BS119" s="281"/>
      <c r="BT119" s="281"/>
      <c r="BU119" s="227"/>
      <c r="BV119" s="281"/>
      <c r="BW119" s="227"/>
      <c r="BX119" s="227"/>
      <c r="BY119" s="281"/>
      <c r="BZ119" s="281"/>
      <c r="CA119" s="281"/>
      <c r="CB119" s="281"/>
      <c r="CC119" s="281"/>
      <c r="CD119" s="281"/>
      <c r="CE119" s="281"/>
      <c r="CF119" s="281"/>
      <c r="CG119" s="281"/>
      <c r="CH119" s="281"/>
      <c r="CI119" s="227"/>
      <c r="CJ119" s="227"/>
      <c r="CK119" s="281"/>
      <c r="CL119" s="281"/>
      <c r="CM119" s="227"/>
      <c r="CN119" s="281"/>
      <c r="CO119" s="281"/>
      <c r="CP119" s="281"/>
      <c r="CQ119" s="281"/>
      <c r="CR119" s="281"/>
      <c r="CS119" s="281"/>
      <c r="CT119" s="281"/>
      <c r="CU119" s="281"/>
      <c r="CV119" s="281"/>
      <c r="CW119" s="281"/>
      <c r="DA119" s="281"/>
      <c r="DB119" s="281"/>
      <c r="DC119" s="54"/>
      <c r="DD119" s="227"/>
      <c r="DE119" s="54"/>
      <c r="DF119" s="281"/>
      <c r="DG119" s="54"/>
      <c r="DH119" s="227"/>
      <c r="DI119" s="54"/>
      <c r="DJ119" s="281"/>
      <c r="DK119" s="54"/>
      <c r="DL119" s="54"/>
      <c r="DM119" s="54"/>
      <c r="DN119" s="54"/>
      <c r="DO119" s="54"/>
      <c r="DP119" s="54"/>
      <c r="DR119" s="54"/>
      <c r="DS119" s="281"/>
      <c r="DT119" s="281"/>
      <c r="DU119" s="281"/>
      <c r="DV119" s="287"/>
      <c r="DW119" s="287"/>
      <c r="DX119" s="193"/>
      <c r="DY119" s="193"/>
      <c r="DZ119" s="193"/>
      <c r="EA119" s="193"/>
      <c r="EB119" s="193"/>
      <c r="EC119" s="193"/>
      <c r="ED119" s="193"/>
      <c r="EE119" s="193"/>
      <c r="EF119" s="193"/>
      <c r="EG119" s="193"/>
      <c r="EH119" s="193"/>
      <c r="EI119" s="193"/>
      <c r="EJ119" s="193"/>
      <c r="EK119" s="193"/>
      <c r="EL119" s="193"/>
      <c r="EM119" s="198"/>
      <c r="EN119" s="198"/>
      <c r="EO119" s="198"/>
      <c r="EP119" s="281"/>
      <c r="EU119" s="380"/>
      <c r="EV119" s="54"/>
      <c r="EW119" s="54"/>
      <c r="EZ119" s="54"/>
      <c r="FA119" s="54"/>
      <c r="FB119" s="54"/>
      <c r="FC119" s="281"/>
      <c r="FD119" s="54"/>
      <c r="FE119" s="54"/>
      <c r="FF119" s="54"/>
      <c r="FG119" s="54"/>
      <c r="FH119" s="54"/>
      <c r="FJ119" s="54"/>
      <c r="FK119" s="54"/>
      <c r="FL119" s="54"/>
      <c r="FN119" s="54"/>
    </row>
    <row r="120" spans="1:170" x14ac:dyDescent="0.2">
      <c r="A120" s="227"/>
      <c r="B120" s="54"/>
      <c r="C120" s="54"/>
      <c r="E120" s="54"/>
      <c r="G120" s="54"/>
      <c r="H120" s="54"/>
      <c r="I120" s="54"/>
      <c r="N120" s="227"/>
      <c r="O120" s="227"/>
      <c r="P120" s="227"/>
      <c r="Q120" s="227"/>
      <c r="R120" s="54"/>
      <c r="S120" s="54"/>
      <c r="V120" s="54"/>
      <c r="X120" s="54"/>
      <c r="AA120" s="54"/>
      <c r="AD120" s="54"/>
      <c r="AE120" s="227"/>
      <c r="AF120" s="54"/>
      <c r="AG120" s="54"/>
      <c r="AH120" s="54"/>
      <c r="AI120" s="54"/>
      <c r="AJ120" s="54"/>
      <c r="AK120" s="54"/>
      <c r="AL120" s="227"/>
      <c r="AM120" s="227"/>
      <c r="AN120" s="227"/>
      <c r="AO120" s="281"/>
      <c r="AP120" s="281"/>
      <c r="AQ120" s="281"/>
      <c r="AR120" s="227"/>
      <c r="AS120" s="227"/>
      <c r="AT120" s="227" t="s">
        <v>2232</v>
      </c>
      <c r="AU120" s="227"/>
      <c r="AV120" s="281"/>
      <c r="AW120" s="281"/>
      <c r="AX120" s="281"/>
      <c r="AY120" s="281"/>
      <c r="AZ120" s="281"/>
      <c r="BA120" s="281"/>
      <c r="BB120" s="281"/>
      <c r="BC120" s="281"/>
      <c r="BD120" s="281"/>
      <c r="BE120" s="281"/>
      <c r="BF120" s="281"/>
      <c r="BG120" s="281"/>
      <c r="BH120" s="281"/>
      <c r="BI120" s="281"/>
      <c r="BJ120" s="281"/>
      <c r="BK120" s="281"/>
      <c r="BL120" s="281"/>
      <c r="BM120" s="281"/>
      <c r="BN120" s="281"/>
      <c r="BO120" s="281"/>
      <c r="BP120" s="281"/>
      <c r="BQ120" s="281"/>
      <c r="BR120" s="227"/>
      <c r="BS120" s="281"/>
      <c r="BT120" s="281"/>
      <c r="BU120" s="227"/>
      <c r="BV120" s="281"/>
      <c r="BW120" s="227"/>
      <c r="BX120" s="227"/>
      <c r="BY120" s="281"/>
      <c r="BZ120" s="281"/>
      <c r="CA120" s="281"/>
      <c r="CB120" s="281"/>
      <c r="CC120" s="281"/>
      <c r="CD120" s="281"/>
      <c r="CE120" s="281"/>
      <c r="CF120" s="281"/>
      <c r="CG120" s="281"/>
      <c r="CH120" s="281"/>
      <c r="CI120" s="227"/>
      <c r="CJ120" s="227"/>
      <c r="CK120" s="281"/>
      <c r="CL120" s="281"/>
      <c r="CM120" s="227"/>
      <c r="CN120" s="281"/>
      <c r="CO120" s="281"/>
      <c r="CP120" s="281"/>
      <c r="CQ120" s="281"/>
      <c r="CR120" s="281"/>
      <c r="CS120" s="281"/>
      <c r="CT120" s="281"/>
      <c r="CU120" s="281"/>
      <c r="CV120" s="281"/>
      <c r="CW120" s="281"/>
      <c r="DA120" s="281"/>
      <c r="DB120" s="281"/>
      <c r="DC120" s="54"/>
      <c r="DD120" s="227"/>
      <c r="DE120" s="54"/>
      <c r="DF120" s="281"/>
      <c r="DG120" s="54"/>
      <c r="DH120" s="227"/>
      <c r="DI120" s="54"/>
      <c r="DJ120" s="281"/>
      <c r="DK120" s="54"/>
      <c r="DL120" s="54"/>
      <c r="DM120" s="54"/>
      <c r="DN120" s="54"/>
      <c r="DO120" s="54"/>
      <c r="DP120" s="54"/>
      <c r="DR120" s="54"/>
      <c r="DS120" s="281"/>
      <c r="DT120" s="281"/>
      <c r="DU120" s="281"/>
      <c r="DV120" s="287"/>
      <c r="DW120" s="287"/>
      <c r="DX120" s="193"/>
      <c r="DY120" s="193"/>
      <c r="DZ120" s="193"/>
      <c r="EA120" s="193"/>
      <c r="EB120" s="193"/>
      <c r="EC120" s="193"/>
      <c r="ED120" s="193"/>
      <c r="EE120" s="193"/>
      <c r="EF120" s="193"/>
      <c r="EG120" s="193"/>
      <c r="EH120" s="193"/>
      <c r="EI120" s="193"/>
      <c r="EJ120" s="193"/>
      <c r="EK120" s="193"/>
      <c r="EL120" s="193"/>
      <c r="EM120" s="198"/>
      <c r="EN120" s="198"/>
      <c r="EO120" s="198"/>
      <c r="EP120" s="281"/>
      <c r="EU120" s="380"/>
      <c r="EV120" s="54"/>
      <c r="EW120" s="54"/>
      <c r="EZ120" s="54"/>
      <c r="FA120" s="54"/>
      <c r="FB120" s="54"/>
      <c r="FC120" s="281"/>
      <c r="FD120" s="54"/>
      <c r="FE120" s="54"/>
      <c r="FF120" s="54"/>
      <c r="FG120" s="54"/>
      <c r="FH120" s="54"/>
      <c r="FJ120" s="54"/>
      <c r="FK120" s="54"/>
      <c r="FL120" s="54"/>
      <c r="FN120" s="54"/>
    </row>
    <row r="121" spans="1:170" s="280" customFormat="1" x14ac:dyDescent="0.2">
      <c r="A121" s="227"/>
      <c r="B121" s="54"/>
      <c r="C121" s="54"/>
      <c r="E121" s="54"/>
      <c r="G121" s="54"/>
      <c r="H121" s="54"/>
      <c r="I121" s="54"/>
      <c r="N121" s="227"/>
      <c r="O121" s="227"/>
      <c r="P121" s="227"/>
      <c r="Q121" s="227"/>
      <c r="R121" s="54"/>
      <c r="S121" s="54"/>
      <c r="V121" s="54"/>
      <c r="X121" s="54"/>
      <c r="AA121" s="54"/>
      <c r="AD121" s="54"/>
      <c r="AE121" s="227"/>
      <c r="AF121" s="54"/>
      <c r="AG121" s="54"/>
      <c r="AH121" s="54"/>
      <c r="AI121" s="54"/>
      <c r="AJ121" s="54"/>
      <c r="AK121" s="54"/>
      <c r="AL121" s="227"/>
      <c r="AM121" s="227"/>
      <c r="AN121" s="227"/>
      <c r="AO121" s="281"/>
      <c r="AP121" s="281"/>
      <c r="AQ121" s="281"/>
      <c r="AR121" s="227"/>
      <c r="AS121" s="227"/>
      <c r="AT121" s="227" t="s">
        <v>2232</v>
      </c>
      <c r="AU121" s="227"/>
      <c r="AV121" s="281"/>
      <c r="AW121" s="281"/>
      <c r="AX121" s="281"/>
      <c r="AY121" s="281"/>
      <c r="AZ121" s="281"/>
      <c r="BA121" s="281"/>
      <c r="BB121" s="281"/>
      <c r="BC121" s="281"/>
      <c r="BD121" s="281"/>
      <c r="BE121" s="281"/>
      <c r="BF121" s="281"/>
      <c r="BG121" s="281"/>
      <c r="BH121" s="281"/>
      <c r="BI121" s="281"/>
      <c r="BJ121" s="281"/>
      <c r="BK121" s="281"/>
      <c r="BL121" s="281"/>
      <c r="BM121" s="281"/>
      <c r="BN121" s="281"/>
      <c r="BO121" s="281"/>
      <c r="BP121" s="281"/>
      <c r="BQ121" s="281"/>
      <c r="BR121" s="227"/>
      <c r="BS121" s="281"/>
      <c r="BT121" s="281"/>
      <c r="BU121" s="227"/>
      <c r="BV121" s="281"/>
      <c r="BW121" s="227"/>
      <c r="BX121" s="227"/>
      <c r="BY121" s="281"/>
      <c r="BZ121" s="281"/>
      <c r="CA121" s="281"/>
      <c r="CB121" s="281"/>
      <c r="CC121" s="281"/>
      <c r="CD121" s="281"/>
      <c r="CE121" s="281"/>
      <c r="CF121" s="281"/>
      <c r="CG121" s="281"/>
      <c r="CH121" s="281"/>
      <c r="CI121" s="227"/>
      <c r="CJ121" s="227"/>
      <c r="CK121" s="281"/>
      <c r="CL121" s="281"/>
      <c r="CM121" s="227"/>
      <c r="CN121" s="281"/>
      <c r="CO121" s="281"/>
      <c r="CP121" s="281"/>
      <c r="CQ121" s="281"/>
      <c r="CR121" s="281"/>
      <c r="CS121" s="281"/>
      <c r="CT121" s="281"/>
      <c r="CU121" s="281"/>
      <c r="CV121" s="281"/>
      <c r="CW121" s="281"/>
      <c r="DA121" s="281"/>
      <c r="DB121" s="281"/>
      <c r="DC121" s="54"/>
      <c r="DD121" s="227"/>
      <c r="DE121" s="54"/>
      <c r="DF121" s="281"/>
      <c r="DG121" s="54"/>
      <c r="DH121" s="227"/>
      <c r="DI121" s="54"/>
      <c r="DJ121" s="281"/>
      <c r="DK121" s="54"/>
      <c r="DL121" s="54"/>
      <c r="DM121" s="54"/>
      <c r="DN121" s="54"/>
      <c r="DO121" s="54"/>
      <c r="DP121" s="54"/>
      <c r="DR121" s="54"/>
      <c r="DS121" s="281"/>
      <c r="DT121" s="281"/>
      <c r="DU121" s="281"/>
      <c r="DV121" s="287"/>
      <c r="DW121" s="287"/>
      <c r="DX121" s="193"/>
      <c r="DY121" s="193"/>
      <c r="DZ121" s="193"/>
      <c r="EA121" s="193"/>
      <c r="EB121" s="193"/>
      <c r="EC121" s="193"/>
      <c r="ED121" s="193"/>
      <c r="EE121" s="193"/>
      <c r="EF121" s="193"/>
      <c r="EG121" s="193"/>
      <c r="EH121" s="193"/>
      <c r="EI121" s="193"/>
      <c r="EJ121" s="193"/>
      <c r="EK121" s="193"/>
      <c r="EL121" s="193"/>
      <c r="EM121" s="198"/>
      <c r="EN121" s="198"/>
      <c r="EO121" s="198"/>
      <c r="EP121" s="260"/>
      <c r="EU121" s="380"/>
      <c r="EV121" s="54"/>
      <c r="EW121" s="54"/>
      <c r="EZ121" s="54"/>
      <c r="FA121" s="54"/>
      <c r="FB121" s="54"/>
      <c r="FC121" s="281"/>
      <c r="FD121" s="54"/>
      <c r="FE121" s="54"/>
      <c r="FF121" s="54"/>
      <c r="FG121" s="54"/>
      <c r="FH121" s="54"/>
      <c r="FJ121" s="54"/>
      <c r="FK121" s="54"/>
      <c r="FL121" s="54"/>
      <c r="FN121" s="54"/>
    </row>
    <row r="122" spans="1:170" x14ac:dyDescent="0.2">
      <c r="A122" s="227"/>
      <c r="B122" s="54"/>
      <c r="C122" s="54"/>
      <c r="E122" s="54"/>
      <c r="G122" s="54"/>
      <c r="H122" s="54"/>
      <c r="I122" s="54"/>
      <c r="N122" s="227"/>
      <c r="O122" s="227"/>
      <c r="P122" s="227"/>
      <c r="Q122" s="227"/>
      <c r="R122" s="54"/>
      <c r="S122" s="54"/>
      <c r="V122" s="54"/>
      <c r="X122" s="54"/>
      <c r="AA122" s="54"/>
      <c r="AD122" s="54"/>
      <c r="AE122" s="227"/>
      <c r="AF122" s="54"/>
      <c r="AG122" s="54"/>
      <c r="AH122" s="54"/>
      <c r="AI122" s="54"/>
      <c r="AJ122" s="54"/>
      <c r="AK122" s="54"/>
      <c r="AL122" s="227"/>
      <c r="AM122" s="227"/>
      <c r="AN122" s="227"/>
      <c r="AO122" s="281"/>
      <c r="AP122" s="281"/>
      <c r="AQ122" s="281"/>
      <c r="AR122" s="227"/>
      <c r="AS122" s="227"/>
      <c r="AT122" s="227" t="s">
        <v>2232</v>
      </c>
      <c r="AU122" s="227"/>
      <c r="AV122" s="281"/>
      <c r="AW122" s="281"/>
      <c r="AX122" s="281"/>
      <c r="AY122" s="281"/>
      <c r="AZ122" s="281"/>
      <c r="BA122" s="281"/>
      <c r="BB122" s="281"/>
      <c r="BC122" s="281"/>
      <c r="BD122" s="281"/>
      <c r="BE122" s="281"/>
      <c r="BF122" s="281"/>
      <c r="BG122" s="281"/>
      <c r="BH122" s="281"/>
      <c r="BI122" s="281"/>
      <c r="BJ122" s="281"/>
      <c r="BK122" s="281"/>
      <c r="BL122" s="281"/>
      <c r="BM122" s="281"/>
      <c r="BN122" s="281"/>
      <c r="BO122" s="281"/>
      <c r="BP122" s="281"/>
      <c r="BQ122" s="281"/>
      <c r="BR122" s="227"/>
      <c r="BS122" s="281"/>
      <c r="BT122" s="281"/>
      <c r="BU122" s="227"/>
      <c r="BV122" s="281"/>
      <c r="BW122" s="227"/>
      <c r="BX122" s="227"/>
      <c r="BY122" s="281"/>
      <c r="BZ122" s="281"/>
      <c r="CA122" s="281"/>
      <c r="CB122" s="281"/>
      <c r="CC122" s="281"/>
      <c r="CD122" s="281"/>
      <c r="CE122" s="281"/>
      <c r="CF122" s="281"/>
      <c r="CG122" s="281"/>
      <c r="CH122" s="281"/>
      <c r="CI122" s="227"/>
      <c r="CJ122" s="227"/>
      <c r="CK122" s="281"/>
      <c r="CL122" s="281"/>
      <c r="CM122" s="227"/>
      <c r="CN122" s="281"/>
      <c r="CO122" s="281"/>
      <c r="CP122" s="281"/>
      <c r="CQ122" s="281"/>
      <c r="CR122" s="281"/>
      <c r="CS122" s="281"/>
      <c r="CT122" s="281"/>
      <c r="CU122" s="281"/>
      <c r="CV122" s="281"/>
      <c r="CW122" s="281"/>
      <c r="DA122" s="281"/>
      <c r="DB122" s="281"/>
      <c r="DC122" s="54"/>
      <c r="DD122" s="227"/>
      <c r="DE122" s="54"/>
      <c r="DF122" s="281"/>
      <c r="DG122" s="54"/>
      <c r="DH122" s="227"/>
      <c r="DI122" s="54"/>
      <c r="DJ122" s="281"/>
      <c r="DK122" s="54"/>
      <c r="DL122" s="54"/>
      <c r="DM122" s="54"/>
      <c r="DN122" s="54"/>
      <c r="DO122" s="54"/>
      <c r="DP122" s="54"/>
      <c r="DR122" s="54"/>
      <c r="DS122" s="281"/>
      <c r="DT122" s="281"/>
      <c r="DU122" s="281"/>
      <c r="DV122" s="287"/>
      <c r="DW122" s="287"/>
      <c r="DX122" s="193"/>
      <c r="DY122" s="193"/>
      <c r="DZ122" s="193"/>
      <c r="EA122" s="193"/>
      <c r="EB122" s="193"/>
      <c r="EC122" s="193"/>
      <c r="ED122" s="193"/>
      <c r="EE122" s="193"/>
      <c r="EF122" s="193"/>
      <c r="EG122" s="193"/>
      <c r="EH122" s="193"/>
      <c r="EI122" s="193"/>
      <c r="EJ122" s="193"/>
      <c r="EK122" s="193"/>
      <c r="EL122" s="193"/>
      <c r="EM122" s="198"/>
      <c r="EN122" s="198"/>
      <c r="EO122" s="198"/>
      <c r="EP122" s="281"/>
      <c r="EU122" s="380"/>
      <c r="EV122" s="54"/>
      <c r="EW122" s="54"/>
      <c r="EZ122" s="54"/>
      <c r="FA122" s="54"/>
      <c r="FB122" s="54"/>
      <c r="FC122" s="281"/>
      <c r="FD122" s="54"/>
      <c r="FE122" s="54"/>
      <c r="FF122" s="54"/>
      <c r="FG122" s="54"/>
      <c r="FH122" s="54"/>
      <c r="FJ122" s="54"/>
      <c r="FK122" s="54"/>
      <c r="FL122" s="54"/>
      <c r="FN122" s="54"/>
    </row>
    <row r="123" spans="1:170" ht="111.25" customHeight="1" x14ac:dyDescent="0.2">
      <c r="A123" s="227"/>
      <c r="B123" s="54"/>
      <c r="C123" s="54"/>
      <c r="E123" s="54"/>
      <c r="G123" s="54"/>
      <c r="H123" s="54"/>
      <c r="I123" s="54"/>
      <c r="N123" s="227"/>
      <c r="O123" s="227"/>
      <c r="P123" s="227"/>
      <c r="Q123" s="227"/>
      <c r="R123" s="54"/>
      <c r="S123" s="54"/>
      <c r="V123" s="54"/>
      <c r="X123" s="54"/>
      <c r="AA123" s="54"/>
      <c r="AD123" s="54"/>
      <c r="AE123" s="227"/>
      <c r="AF123" s="54"/>
      <c r="AG123" s="54"/>
      <c r="AH123" s="54"/>
      <c r="AI123" s="54"/>
      <c r="AJ123" s="54"/>
      <c r="AK123" s="54"/>
      <c r="AL123" s="227"/>
      <c r="AM123" s="227"/>
      <c r="AN123" s="227"/>
      <c r="AO123" s="281"/>
      <c r="AP123" s="281"/>
      <c r="AQ123" s="281"/>
      <c r="AR123" s="227"/>
      <c r="AS123" s="227"/>
      <c r="AT123" s="227" t="s">
        <v>2232</v>
      </c>
      <c r="AU123" s="227"/>
      <c r="AV123" s="281"/>
      <c r="AW123" s="281"/>
      <c r="AX123" s="281"/>
      <c r="AY123" s="281"/>
      <c r="AZ123" s="281"/>
      <c r="BA123" s="281"/>
      <c r="BB123" s="281"/>
      <c r="BC123" s="281"/>
      <c r="BD123" s="281"/>
      <c r="BE123" s="281"/>
      <c r="BF123" s="281"/>
      <c r="BG123" s="281"/>
      <c r="BH123" s="281"/>
      <c r="BI123" s="281"/>
      <c r="BJ123" s="281"/>
      <c r="BK123" s="281"/>
      <c r="BL123" s="281"/>
      <c r="BM123" s="281"/>
      <c r="BN123" s="281"/>
      <c r="BO123" s="281"/>
      <c r="BP123" s="281"/>
      <c r="BQ123" s="281"/>
      <c r="BR123" s="227"/>
      <c r="BS123" s="281"/>
      <c r="BT123" s="281"/>
      <c r="BU123" s="227"/>
      <c r="BV123" s="281"/>
      <c r="BW123" s="227"/>
      <c r="BX123" s="227"/>
      <c r="BY123" s="281"/>
      <c r="BZ123" s="281"/>
      <c r="CA123" s="281"/>
      <c r="CB123" s="281"/>
      <c r="CC123" s="281"/>
      <c r="CD123" s="281"/>
      <c r="CE123" s="281"/>
      <c r="CF123" s="281"/>
      <c r="CG123" s="281"/>
      <c r="CH123" s="281"/>
      <c r="CI123" s="227"/>
      <c r="CJ123" s="227"/>
      <c r="CK123" s="281"/>
      <c r="CL123" s="281"/>
      <c r="CM123" s="227"/>
      <c r="CN123" s="281"/>
      <c r="CO123" s="281"/>
      <c r="CP123" s="281"/>
      <c r="CQ123" s="281"/>
      <c r="CR123" s="281"/>
      <c r="CS123" s="281"/>
      <c r="CT123" s="281"/>
      <c r="CU123" s="281"/>
      <c r="CV123" s="281"/>
      <c r="CW123" s="281"/>
      <c r="DA123" s="281"/>
      <c r="DB123" s="281"/>
      <c r="DC123" s="54"/>
      <c r="DD123" s="227"/>
      <c r="DE123" s="54"/>
      <c r="DF123" s="281"/>
      <c r="DG123" s="54"/>
      <c r="DH123" s="227"/>
      <c r="DI123" s="54"/>
      <c r="DJ123" s="281"/>
      <c r="DK123" s="54"/>
      <c r="DL123" s="54"/>
      <c r="DM123" s="54"/>
      <c r="DN123" s="54"/>
      <c r="DO123" s="54"/>
      <c r="DP123" s="54"/>
      <c r="DR123" s="54"/>
      <c r="DS123" s="281"/>
      <c r="DT123" s="281"/>
      <c r="DU123" s="281"/>
      <c r="DV123" s="287"/>
      <c r="DW123" s="287"/>
      <c r="DX123" s="193"/>
      <c r="DY123" s="193"/>
      <c r="DZ123" s="193"/>
      <c r="EA123" s="193"/>
      <c r="EB123" s="193"/>
      <c r="EC123" s="193"/>
      <c r="ED123" s="193"/>
      <c r="EE123" s="193"/>
      <c r="EF123" s="193"/>
      <c r="EG123" s="193"/>
      <c r="EH123" s="193"/>
      <c r="EI123" s="193"/>
      <c r="EJ123" s="193"/>
      <c r="EK123" s="193"/>
      <c r="EL123" s="193"/>
      <c r="EM123" s="198"/>
      <c r="EN123" s="198"/>
      <c r="EO123" s="198"/>
      <c r="EP123" s="281"/>
      <c r="EU123" s="380"/>
      <c r="EV123" s="54"/>
      <c r="EW123" s="54"/>
      <c r="EZ123" s="54"/>
      <c r="FA123" s="54"/>
      <c r="FB123" s="54"/>
      <c r="FC123" s="281"/>
      <c r="FD123" s="54"/>
      <c r="FE123" s="54"/>
      <c r="FF123" s="54"/>
      <c r="FG123" s="54"/>
      <c r="FH123" s="54"/>
      <c r="FJ123" s="54"/>
      <c r="FK123" s="54"/>
      <c r="FL123" s="54"/>
      <c r="FN123" s="54"/>
    </row>
    <row r="124" spans="1:170" ht="111.25" customHeight="1" x14ac:dyDescent="0.2">
      <c r="N124" s="227"/>
      <c r="AE124" s="281"/>
      <c r="AM124" s="280"/>
      <c r="AN124" s="280"/>
      <c r="AO124" s="280"/>
      <c r="AP124" s="281"/>
      <c r="AQ124" s="280"/>
      <c r="AR124" s="280"/>
      <c r="AS124" s="281"/>
      <c r="AT124" s="227" t="s">
        <v>2232</v>
      </c>
      <c r="AU124" s="280"/>
      <c r="AV124" s="280"/>
      <c r="AW124" s="280"/>
      <c r="AX124" s="281"/>
      <c r="AY124" s="281"/>
      <c r="AZ124" s="281"/>
      <c r="BA124" s="281"/>
      <c r="BB124" s="280"/>
      <c r="BC124" s="281"/>
      <c r="BD124" s="281"/>
      <c r="BE124" s="281"/>
      <c r="BF124" s="281"/>
      <c r="BG124" s="281"/>
      <c r="BH124" s="281"/>
      <c r="BI124" s="281"/>
      <c r="BJ124" s="281"/>
      <c r="BK124" s="281"/>
      <c r="BL124" s="281"/>
      <c r="BM124" s="280"/>
      <c r="BN124" s="281"/>
      <c r="BO124" s="281"/>
      <c r="BP124" s="280"/>
      <c r="BQ124" s="280"/>
      <c r="BR124" s="280"/>
      <c r="BS124" s="280"/>
      <c r="BT124" s="280"/>
      <c r="BU124" s="280"/>
      <c r="BV124" s="280"/>
      <c r="BW124" s="280"/>
      <c r="BX124" s="280"/>
      <c r="BY124" s="281"/>
      <c r="BZ124" s="281"/>
      <c r="CA124" s="281"/>
      <c r="CB124" s="281"/>
      <c r="CC124" s="280"/>
      <c r="CD124" s="280"/>
      <c r="CE124" s="281"/>
      <c r="CF124" s="281"/>
      <c r="CG124" s="281"/>
      <c r="CH124" s="281"/>
      <c r="CI124" s="280"/>
      <c r="CJ124" s="280"/>
      <c r="CK124" s="280"/>
      <c r="CL124" s="281"/>
      <c r="CM124" s="227"/>
      <c r="CN124" s="280"/>
      <c r="CO124" s="280"/>
      <c r="CP124" s="280"/>
      <c r="CQ124" s="280"/>
      <c r="CR124" s="280"/>
      <c r="CS124" s="280"/>
      <c r="CT124" s="280"/>
      <c r="CU124" s="280"/>
      <c r="CV124" s="280"/>
      <c r="CW124" s="280"/>
      <c r="DA124" s="281"/>
      <c r="DB124" s="281"/>
      <c r="DD124" s="227"/>
      <c r="DF124" s="281"/>
      <c r="DH124" s="227"/>
      <c r="DJ124" s="281"/>
      <c r="DS124" s="281"/>
      <c r="DT124" s="281"/>
      <c r="DU124" s="281"/>
      <c r="DV124" s="287"/>
      <c r="DW124" s="287"/>
      <c r="DX124" s="289"/>
      <c r="DY124" s="289"/>
      <c r="DZ124" s="289"/>
      <c r="EA124" s="289"/>
      <c r="EB124" s="289"/>
      <c r="EC124" s="289"/>
      <c r="ED124" s="289"/>
      <c r="EE124" s="289"/>
      <c r="EF124" s="289"/>
      <c r="EG124" s="289"/>
      <c r="EH124" s="289"/>
      <c r="EI124" s="289"/>
      <c r="EJ124" s="289"/>
      <c r="EK124" s="289"/>
      <c r="EL124" s="289"/>
      <c r="EM124" s="287"/>
      <c r="EN124" s="287"/>
      <c r="EO124" s="287"/>
      <c r="EP124" s="281"/>
      <c r="EU124" s="380"/>
      <c r="FB124" s="285"/>
      <c r="FC124" s="281"/>
    </row>
    <row r="125" spans="1:170" x14ac:dyDescent="0.2">
      <c r="N125" s="227"/>
      <c r="AE125" s="281"/>
      <c r="AM125" s="280"/>
      <c r="AN125" s="280"/>
      <c r="AO125" s="280"/>
      <c r="AP125" s="281"/>
      <c r="AQ125" s="280"/>
      <c r="AR125" s="280"/>
      <c r="AS125" s="281"/>
      <c r="AT125" s="227" t="s">
        <v>2232</v>
      </c>
      <c r="AU125" s="280"/>
      <c r="AV125" s="280"/>
      <c r="AW125" s="280"/>
      <c r="AX125" s="281"/>
      <c r="AY125" s="281"/>
      <c r="AZ125" s="281"/>
      <c r="BA125" s="281"/>
      <c r="BB125" s="280"/>
      <c r="BC125" s="281"/>
      <c r="BD125" s="281"/>
      <c r="BE125" s="281"/>
      <c r="BF125" s="281"/>
      <c r="BG125" s="281"/>
      <c r="BH125" s="281"/>
      <c r="BI125" s="281"/>
      <c r="BJ125" s="281"/>
      <c r="BK125" s="281"/>
      <c r="BL125" s="281"/>
      <c r="BM125" s="280"/>
      <c r="BN125" s="281"/>
      <c r="BO125" s="281"/>
      <c r="BP125" s="280"/>
      <c r="BQ125" s="280"/>
      <c r="BR125" s="280"/>
      <c r="BS125" s="280"/>
      <c r="BT125" s="280"/>
      <c r="BU125" s="280"/>
      <c r="BV125" s="280"/>
      <c r="BW125" s="280"/>
      <c r="BX125" s="280"/>
      <c r="BY125" s="281"/>
      <c r="BZ125" s="281"/>
      <c r="CA125" s="281"/>
      <c r="CB125" s="281"/>
      <c r="CC125" s="280"/>
      <c r="CD125" s="280"/>
      <c r="CE125" s="281"/>
      <c r="CF125" s="281"/>
      <c r="CG125" s="281"/>
      <c r="CH125" s="281"/>
      <c r="CI125" s="280"/>
      <c r="CJ125" s="280"/>
      <c r="CK125" s="280"/>
      <c r="CL125" s="280"/>
      <c r="CM125" s="280"/>
      <c r="CN125" s="280"/>
      <c r="CO125" s="280"/>
      <c r="CP125" s="280"/>
      <c r="CQ125" s="280"/>
      <c r="CR125" s="280"/>
      <c r="CS125" s="280"/>
      <c r="CT125" s="280"/>
      <c r="CU125" s="280"/>
      <c r="CV125" s="280"/>
      <c r="CW125" s="280"/>
      <c r="DA125" s="281"/>
      <c r="DB125" s="281"/>
      <c r="DD125" s="227"/>
      <c r="DF125" s="281"/>
      <c r="DH125" s="227"/>
      <c r="DJ125" s="281"/>
      <c r="DS125" s="281"/>
      <c r="DT125" s="281"/>
      <c r="DU125" s="281"/>
      <c r="DV125" s="287"/>
      <c r="DW125" s="287"/>
      <c r="DX125" s="289"/>
      <c r="DY125" s="289"/>
      <c r="DZ125" s="289"/>
      <c r="EA125" s="289"/>
      <c r="EB125" s="289"/>
      <c r="EC125" s="289"/>
      <c r="ED125" s="289"/>
      <c r="EE125" s="289"/>
      <c r="EF125" s="289"/>
      <c r="EG125" s="289"/>
      <c r="EH125" s="289"/>
      <c r="EI125" s="289"/>
      <c r="EJ125" s="289"/>
      <c r="EK125" s="289"/>
      <c r="EL125" s="289"/>
      <c r="EO125" s="287"/>
      <c r="EP125" s="287"/>
      <c r="EU125" s="380"/>
      <c r="FB125" s="285"/>
      <c r="FC125" s="281"/>
    </row>
    <row r="126" spans="1:170" s="280" customFormat="1" ht="108.5" customHeight="1" x14ac:dyDescent="0.2">
      <c r="N126" s="227"/>
      <c r="AE126" s="281"/>
      <c r="AL126" s="281"/>
      <c r="AP126" s="281"/>
      <c r="AS126" s="281"/>
      <c r="AT126" s="227" t="s">
        <v>2232</v>
      </c>
      <c r="AX126" s="281"/>
      <c r="AY126" s="281"/>
      <c r="AZ126" s="281"/>
      <c r="BA126" s="281"/>
      <c r="BC126" s="281"/>
      <c r="BD126" s="281"/>
      <c r="BE126" s="281"/>
      <c r="BF126" s="281"/>
      <c r="BG126" s="281"/>
      <c r="BH126" s="281"/>
      <c r="BI126" s="281"/>
      <c r="BJ126" s="281"/>
      <c r="BK126" s="281"/>
      <c r="BL126" s="281"/>
      <c r="BN126" s="281"/>
      <c r="BO126" s="281"/>
      <c r="BT126" s="285"/>
      <c r="BY126" s="281"/>
      <c r="BZ126" s="281"/>
      <c r="CA126" s="281"/>
      <c r="CB126" s="281"/>
      <c r="CE126" s="281"/>
      <c r="CF126" s="281"/>
      <c r="CG126" s="281"/>
      <c r="CH126" s="281"/>
      <c r="DA126" s="281"/>
      <c r="DB126" s="281"/>
      <c r="DD126" s="227"/>
      <c r="DF126" s="281"/>
      <c r="DH126" s="227"/>
      <c r="DJ126" s="281"/>
      <c r="DL126" s="284"/>
      <c r="DS126" s="281"/>
      <c r="DT126" s="281"/>
      <c r="DU126" s="281"/>
      <c r="DV126" s="287"/>
      <c r="DW126" s="287"/>
      <c r="DX126" s="289"/>
      <c r="DY126" s="289"/>
      <c r="DZ126" s="289"/>
      <c r="EA126" s="289"/>
      <c r="EB126" s="289"/>
      <c r="EC126" s="289"/>
      <c r="ED126" s="289"/>
      <c r="EE126" s="289"/>
      <c r="EF126" s="289"/>
      <c r="EG126" s="289"/>
      <c r="EH126" s="289"/>
      <c r="EI126" s="289"/>
      <c r="EJ126" s="289"/>
      <c r="EK126" s="289"/>
      <c r="EL126" s="289"/>
      <c r="EM126" s="287"/>
      <c r="EN126" s="287"/>
      <c r="EO126" s="287"/>
      <c r="EP126" s="287"/>
      <c r="EU126" s="380"/>
      <c r="FB126" s="285"/>
      <c r="FC126" s="281"/>
    </row>
    <row r="127" spans="1:170" s="280" customFormat="1" x14ac:dyDescent="0.2">
      <c r="N127" s="227"/>
      <c r="AE127" s="281"/>
      <c r="AL127" s="281"/>
      <c r="AP127" s="281"/>
      <c r="AS127" s="281"/>
      <c r="AT127" s="227" t="s">
        <v>2232</v>
      </c>
      <c r="AX127" s="281"/>
      <c r="AY127" s="281"/>
      <c r="AZ127" s="281"/>
      <c r="BA127" s="281"/>
      <c r="BC127" s="281"/>
      <c r="BD127" s="281"/>
      <c r="BE127" s="281"/>
      <c r="BF127" s="281"/>
      <c r="BG127" s="281"/>
      <c r="BH127" s="281"/>
      <c r="BI127" s="281"/>
      <c r="BJ127" s="281"/>
      <c r="BK127" s="281"/>
      <c r="BL127" s="281"/>
      <c r="BN127" s="281"/>
      <c r="BO127" s="281"/>
      <c r="BT127" s="285"/>
      <c r="BY127" s="281"/>
      <c r="BZ127" s="281"/>
      <c r="CA127" s="281"/>
      <c r="CB127" s="281"/>
      <c r="CE127" s="281"/>
      <c r="CF127" s="281"/>
      <c r="CG127" s="281"/>
      <c r="CH127" s="281"/>
      <c r="DA127" s="281"/>
      <c r="DB127" s="281"/>
      <c r="DD127" s="227"/>
      <c r="DF127" s="281"/>
      <c r="DH127" s="227"/>
      <c r="DJ127" s="281"/>
      <c r="DL127" s="284"/>
      <c r="DS127" s="281"/>
      <c r="DT127" s="281"/>
      <c r="DU127" s="281"/>
      <c r="DV127" s="287"/>
      <c r="DW127" s="287"/>
      <c r="DX127" s="289"/>
      <c r="DY127" s="289"/>
      <c r="DZ127" s="289"/>
      <c r="EA127" s="289"/>
      <c r="EB127" s="289"/>
      <c r="EC127" s="289"/>
      <c r="ED127" s="289"/>
      <c r="EE127" s="289"/>
      <c r="EF127" s="289"/>
      <c r="EG127" s="289"/>
      <c r="EH127" s="289"/>
      <c r="EI127" s="289"/>
      <c r="EJ127" s="289"/>
      <c r="EK127" s="289"/>
      <c r="EL127" s="289"/>
      <c r="EM127" s="287"/>
      <c r="EN127" s="287"/>
      <c r="EO127" s="287"/>
      <c r="EP127" s="287"/>
      <c r="EU127" s="380"/>
      <c r="FB127" s="285"/>
      <c r="FC127" s="281"/>
    </row>
    <row r="128" spans="1:170" s="280" customFormat="1" x14ac:dyDescent="0.2">
      <c r="N128" s="227"/>
      <c r="AE128" s="281"/>
      <c r="AL128" s="281"/>
      <c r="AP128" s="281"/>
      <c r="AS128" s="281"/>
      <c r="AT128" s="227" t="s">
        <v>2232</v>
      </c>
      <c r="AX128" s="281"/>
      <c r="AY128" s="281"/>
      <c r="AZ128" s="281"/>
      <c r="BA128" s="281"/>
      <c r="BC128" s="281"/>
      <c r="BD128" s="281"/>
      <c r="BE128" s="281"/>
      <c r="BF128" s="281"/>
      <c r="BG128" s="281"/>
      <c r="BH128" s="281"/>
      <c r="BI128" s="281"/>
      <c r="BJ128" s="281"/>
      <c r="BK128" s="281"/>
      <c r="BL128" s="281"/>
      <c r="BN128" s="281"/>
      <c r="BO128" s="281"/>
      <c r="BT128" s="285"/>
      <c r="BY128" s="281"/>
      <c r="BZ128" s="281"/>
      <c r="CA128" s="281"/>
      <c r="CB128" s="281"/>
      <c r="CE128" s="281"/>
      <c r="CF128" s="281"/>
      <c r="CG128" s="281"/>
      <c r="CH128" s="281"/>
      <c r="DA128" s="281"/>
      <c r="DB128" s="281"/>
      <c r="DD128" s="227"/>
      <c r="DF128" s="281"/>
      <c r="DH128" s="227"/>
      <c r="DJ128" s="281"/>
      <c r="DL128" s="284"/>
      <c r="DS128" s="281"/>
      <c r="DT128" s="281"/>
      <c r="DU128" s="281"/>
      <c r="DV128" s="287"/>
      <c r="DW128" s="287"/>
      <c r="DX128" s="289"/>
      <c r="DY128" s="289"/>
      <c r="DZ128" s="289"/>
      <c r="EA128" s="289"/>
      <c r="EB128" s="289"/>
      <c r="EC128" s="289"/>
      <c r="ED128" s="289"/>
      <c r="EE128" s="289"/>
      <c r="EF128" s="289"/>
      <c r="EG128" s="289"/>
      <c r="EH128" s="289"/>
      <c r="EI128" s="289"/>
      <c r="EJ128" s="289"/>
      <c r="EK128" s="289"/>
      <c r="EL128" s="289"/>
      <c r="EM128" s="287"/>
      <c r="EN128" s="287"/>
      <c r="EO128" s="287"/>
      <c r="EP128" s="287"/>
      <c r="EU128" s="380"/>
      <c r="FB128" s="285"/>
      <c r="FC128" s="281"/>
    </row>
    <row r="129" spans="14:159" s="280" customFormat="1" x14ac:dyDescent="0.2">
      <c r="N129" s="227"/>
      <c r="AE129" s="281"/>
      <c r="AL129" s="281"/>
      <c r="AP129" s="281"/>
      <c r="AS129" s="281"/>
      <c r="AT129" s="227" t="s">
        <v>2232</v>
      </c>
      <c r="AX129" s="281"/>
      <c r="AY129" s="281"/>
      <c r="AZ129" s="281"/>
      <c r="BA129" s="281"/>
      <c r="BC129" s="281"/>
      <c r="BD129" s="281"/>
      <c r="BE129" s="281"/>
      <c r="BF129" s="281"/>
      <c r="BG129" s="281"/>
      <c r="BH129" s="281"/>
      <c r="BI129" s="281"/>
      <c r="BJ129" s="281"/>
      <c r="BK129" s="281"/>
      <c r="BL129" s="281"/>
      <c r="BN129" s="281"/>
      <c r="BO129" s="281"/>
      <c r="BY129" s="281"/>
      <c r="BZ129" s="281"/>
      <c r="CA129" s="281"/>
      <c r="CB129" s="281"/>
      <c r="CE129" s="281"/>
      <c r="CF129" s="281"/>
      <c r="CG129" s="281"/>
      <c r="CH129" s="281"/>
      <c r="DA129" s="281"/>
      <c r="DB129" s="281"/>
      <c r="DD129" s="227"/>
      <c r="DF129" s="281"/>
      <c r="DH129" s="227"/>
      <c r="DJ129" s="281"/>
      <c r="DS129" s="287"/>
      <c r="DT129" s="287"/>
      <c r="DU129" s="287"/>
      <c r="DV129" s="287"/>
      <c r="DW129" s="287"/>
      <c r="DX129" s="289"/>
      <c r="DY129" s="289"/>
      <c r="DZ129" s="289"/>
      <c r="EA129" s="289"/>
      <c r="EB129" s="289"/>
      <c r="EC129" s="289"/>
      <c r="ED129" s="289"/>
      <c r="EE129" s="289"/>
      <c r="EF129" s="289"/>
      <c r="EG129" s="289"/>
      <c r="EH129" s="289"/>
      <c r="EI129" s="289"/>
      <c r="EJ129" s="289"/>
      <c r="EK129" s="289"/>
      <c r="EL129" s="289"/>
      <c r="EM129" s="287"/>
      <c r="EN129" s="287"/>
      <c r="EO129" s="287"/>
      <c r="EP129" s="287"/>
      <c r="EU129" s="380"/>
      <c r="FC129" s="281"/>
    </row>
    <row r="130" spans="14:159" s="280" customFormat="1" x14ac:dyDescent="0.2">
      <c r="N130" s="227"/>
      <c r="AE130" s="281"/>
      <c r="AL130" s="281"/>
      <c r="AP130" s="281"/>
      <c r="AS130" s="281"/>
      <c r="AT130" s="227" t="s">
        <v>2232</v>
      </c>
      <c r="AX130" s="281"/>
      <c r="AY130" s="281"/>
      <c r="AZ130" s="281"/>
      <c r="BA130" s="281"/>
      <c r="BC130" s="281"/>
      <c r="BD130" s="281"/>
      <c r="BE130" s="281"/>
      <c r="BF130" s="281"/>
      <c r="BG130" s="281"/>
      <c r="BH130" s="281"/>
      <c r="BI130" s="281"/>
      <c r="BJ130" s="281"/>
      <c r="BK130" s="281"/>
      <c r="BL130" s="281"/>
      <c r="BN130" s="281"/>
      <c r="BO130" s="281"/>
      <c r="BT130" s="285"/>
      <c r="BY130" s="281"/>
      <c r="BZ130" s="281"/>
      <c r="CA130" s="281"/>
      <c r="CB130" s="281"/>
      <c r="CE130" s="281"/>
      <c r="CF130" s="281"/>
      <c r="CG130" s="281"/>
      <c r="CH130" s="281"/>
      <c r="DA130" s="281"/>
      <c r="DB130" s="281"/>
      <c r="DD130" s="227"/>
      <c r="DF130" s="281"/>
      <c r="DH130" s="227"/>
      <c r="DJ130" s="281"/>
      <c r="DS130" s="287"/>
      <c r="DT130" s="287"/>
      <c r="DU130" s="287"/>
      <c r="DV130" s="287"/>
      <c r="DW130" s="287"/>
      <c r="DX130" s="289"/>
      <c r="DY130" s="289"/>
      <c r="DZ130" s="289"/>
      <c r="EA130" s="289"/>
      <c r="EB130" s="289"/>
      <c r="EC130" s="289"/>
      <c r="ED130" s="289"/>
      <c r="EE130" s="289"/>
      <c r="EF130" s="289"/>
      <c r="EG130" s="289"/>
      <c r="EH130" s="289"/>
      <c r="EI130" s="289"/>
      <c r="EJ130" s="289"/>
      <c r="EK130" s="289"/>
      <c r="EL130" s="289"/>
      <c r="EO130" s="287"/>
      <c r="EU130" s="380"/>
      <c r="FC130" s="281"/>
    </row>
    <row r="131" spans="14:159" s="280" customFormat="1" x14ac:dyDescent="0.2">
      <c r="N131" s="227"/>
      <c r="AE131" s="281"/>
      <c r="AL131" s="281"/>
      <c r="AP131" s="281"/>
      <c r="AS131" s="281"/>
      <c r="AT131" s="227" t="s">
        <v>2232</v>
      </c>
      <c r="AX131" s="281"/>
      <c r="AY131" s="281"/>
      <c r="AZ131" s="281"/>
      <c r="BA131" s="281"/>
      <c r="BC131" s="281"/>
      <c r="BD131" s="281"/>
      <c r="BE131" s="281"/>
      <c r="BF131" s="281"/>
      <c r="BG131" s="281"/>
      <c r="BH131" s="281"/>
      <c r="BI131" s="281"/>
      <c r="BJ131" s="281"/>
      <c r="BK131" s="281"/>
      <c r="BL131" s="281"/>
      <c r="BN131" s="281"/>
      <c r="BO131" s="281"/>
      <c r="BT131" s="285"/>
      <c r="BY131" s="281"/>
      <c r="BZ131" s="281"/>
      <c r="CA131" s="281"/>
      <c r="CB131" s="281"/>
      <c r="CE131" s="281"/>
      <c r="CF131" s="281"/>
      <c r="CG131" s="281"/>
      <c r="CH131" s="281"/>
      <c r="DA131" s="281"/>
      <c r="DB131" s="281"/>
      <c r="DD131" s="227"/>
      <c r="DF131" s="281"/>
      <c r="DH131" s="227"/>
      <c r="DJ131" s="281"/>
      <c r="DS131" s="287"/>
      <c r="DT131" s="287"/>
      <c r="DU131" s="287"/>
      <c r="DV131" s="287"/>
      <c r="DW131" s="287"/>
      <c r="DX131" s="289"/>
      <c r="DY131" s="289"/>
      <c r="DZ131" s="289"/>
      <c r="EA131" s="289"/>
      <c r="EB131" s="289"/>
      <c r="EC131" s="289"/>
      <c r="ED131" s="289"/>
      <c r="EE131" s="289"/>
      <c r="EF131" s="289"/>
      <c r="EG131" s="289"/>
      <c r="EH131" s="289"/>
      <c r="EI131" s="289"/>
      <c r="EJ131" s="289"/>
      <c r="EK131" s="289"/>
      <c r="EL131" s="289"/>
      <c r="EO131" s="287"/>
      <c r="EU131" s="380"/>
      <c r="FC131" s="281"/>
    </row>
    <row r="132" spans="14:159" s="280" customFormat="1" x14ac:dyDescent="0.2">
      <c r="N132" s="227"/>
      <c r="AE132" s="281"/>
      <c r="AL132" s="281"/>
      <c r="AP132" s="281"/>
      <c r="AS132" s="281"/>
      <c r="AT132" s="227" t="s">
        <v>2232</v>
      </c>
      <c r="AX132" s="281"/>
      <c r="AY132" s="281"/>
      <c r="AZ132" s="281"/>
      <c r="BA132" s="281"/>
      <c r="BC132" s="281"/>
      <c r="BD132" s="281"/>
      <c r="BE132" s="281"/>
      <c r="BF132" s="281"/>
      <c r="BG132" s="281"/>
      <c r="BH132" s="281"/>
      <c r="BI132" s="281"/>
      <c r="BJ132" s="281"/>
      <c r="BK132" s="281"/>
      <c r="BL132" s="281"/>
      <c r="BN132" s="281"/>
      <c r="BO132" s="281"/>
      <c r="BT132" s="285"/>
      <c r="BY132" s="281"/>
      <c r="BZ132" s="281"/>
      <c r="CA132" s="281"/>
      <c r="CB132" s="281"/>
      <c r="CE132" s="281"/>
      <c r="CF132" s="281"/>
      <c r="CG132" s="281"/>
      <c r="CH132" s="281"/>
      <c r="DA132" s="281"/>
      <c r="DB132" s="281"/>
      <c r="DD132" s="227"/>
      <c r="DF132" s="281"/>
      <c r="DH132" s="227"/>
      <c r="DJ132" s="281"/>
      <c r="DS132" s="287"/>
      <c r="DT132" s="287"/>
      <c r="DU132" s="287"/>
      <c r="DV132" s="287"/>
      <c r="DW132" s="287"/>
      <c r="DX132" s="289"/>
      <c r="DY132" s="289"/>
      <c r="DZ132" s="289"/>
      <c r="EA132" s="289"/>
      <c r="EB132" s="289"/>
      <c r="EC132" s="289"/>
      <c r="ED132" s="289"/>
      <c r="EE132" s="289"/>
      <c r="EF132" s="289"/>
      <c r="EG132" s="289"/>
      <c r="EH132" s="289"/>
      <c r="EI132" s="289"/>
      <c r="EJ132" s="289"/>
      <c r="EK132" s="289"/>
      <c r="EL132" s="289"/>
      <c r="EO132" s="287"/>
      <c r="EU132" s="380"/>
      <c r="FC132" s="281"/>
    </row>
    <row r="133" spans="14:159" s="280" customFormat="1" x14ac:dyDescent="0.2">
      <c r="N133" s="227"/>
      <c r="AE133" s="281"/>
      <c r="AL133" s="281"/>
      <c r="AP133" s="281"/>
      <c r="AS133" s="281"/>
      <c r="AT133" s="227" t="s">
        <v>2232</v>
      </c>
      <c r="AX133" s="281"/>
      <c r="AY133" s="281"/>
      <c r="AZ133" s="281"/>
      <c r="BA133" s="281"/>
      <c r="BC133" s="281"/>
      <c r="BD133" s="281"/>
      <c r="BE133" s="281"/>
      <c r="BF133" s="281"/>
      <c r="BG133" s="281"/>
      <c r="BH133" s="281"/>
      <c r="BI133" s="281"/>
      <c r="BJ133" s="281"/>
      <c r="BK133" s="281"/>
      <c r="BL133" s="281"/>
      <c r="BN133" s="281"/>
      <c r="BO133" s="281"/>
      <c r="BT133" s="285"/>
      <c r="BY133" s="281"/>
      <c r="BZ133" s="281"/>
      <c r="CA133" s="281"/>
      <c r="CB133" s="281"/>
      <c r="CE133" s="281"/>
      <c r="CF133" s="281"/>
      <c r="CG133" s="281"/>
      <c r="CH133" s="281"/>
      <c r="DA133" s="281"/>
      <c r="DB133" s="281"/>
      <c r="DD133" s="227"/>
      <c r="DF133" s="281"/>
      <c r="DH133" s="227"/>
      <c r="DJ133" s="281"/>
      <c r="DS133" s="287"/>
      <c r="DT133" s="287"/>
      <c r="DU133" s="287"/>
      <c r="DV133" s="287"/>
      <c r="DW133" s="287"/>
      <c r="DX133" s="289"/>
      <c r="DY133" s="289"/>
      <c r="DZ133" s="289"/>
      <c r="EA133" s="289"/>
      <c r="EB133" s="289"/>
      <c r="EC133" s="289"/>
      <c r="ED133" s="289"/>
      <c r="EE133" s="289"/>
      <c r="EF133" s="289"/>
      <c r="EG133" s="289"/>
      <c r="EH133" s="289"/>
      <c r="EI133" s="289"/>
      <c r="EJ133" s="289"/>
      <c r="EK133" s="289"/>
      <c r="EL133" s="289"/>
      <c r="EO133" s="287"/>
      <c r="EU133" s="380"/>
      <c r="FC133" s="281"/>
    </row>
    <row r="134" spans="14:159" s="280" customFormat="1" x14ac:dyDescent="0.2">
      <c r="N134" s="227"/>
      <c r="AE134" s="281"/>
      <c r="AL134" s="281"/>
      <c r="AP134" s="281"/>
      <c r="AS134" s="281"/>
      <c r="AT134" s="227" t="s">
        <v>2232</v>
      </c>
      <c r="AX134" s="281"/>
      <c r="AY134" s="281"/>
      <c r="AZ134" s="281"/>
      <c r="BA134" s="281"/>
      <c r="BC134" s="281"/>
      <c r="BD134" s="281"/>
      <c r="BE134" s="281"/>
      <c r="BF134" s="281"/>
      <c r="BG134" s="281"/>
      <c r="BH134" s="281"/>
      <c r="BI134" s="281"/>
      <c r="BJ134" s="281"/>
      <c r="BK134" s="281"/>
      <c r="BL134" s="281"/>
      <c r="BN134" s="281"/>
      <c r="BO134" s="281"/>
      <c r="BT134" s="285"/>
      <c r="BY134" s="281"/>
      <c r="BZ134" s="281"/>
      <c r="CA134" s="281"/>
      <c r="CB134" s="281"/>
      <c r="CE134" s="281"/>
      <c r="CF134" s="281"/>
      <c r="CG134" s="281"/>
      <c r="CH134" s="281"/>
      <c r="DA134" s="281"/>
      <c r="DB134" s="281"/>
      <c r="DD134" s="227"/>
      <c r="DF134" s="281"/>
      <c r="DH134" s="227"/>
      <c r="DJ134" s="281"/>
      <c r="DS134" s="287"/>
      <c r="DT134" s="287"/>
      <c r="DU134" s="287"/>
      <c r="DV134" s="287"/>
      <c r="DW134" s="287"/>
      <c r="DX134" s="289"/>
      <c r="DY134" s="289"/>
      <c r="DZ134" s="289"/>
      <c r="EA134" s="289"/>
      <c r="EB134" s="289"/>
      <c r="EC134" s="289"/>
      <c r="ED134" s="289"/>
      <c r="EE134" s="289"/>
      <c r="EF134" s="289"/>
      <c r="EG134" s="289"/>
      <c r="EH134" s="289"/>
      <c r="EI134" s="289"/>
      <c r="EJ134" s="289"/>
      <c r="EK134" s="289"/>
      <c r="EL134" s="289"/>
      <c r="EO134" s="287"/>
      <c r="EU134" s="380"/>
      <c r="FC134" s="281"/>
    </row>
    <row r="135" spans="14:159" s="280" customFormat="1" x14ac:dyDescent="0.2">
      <c r="N135" s="227"/>
      <c r="AE135" s="281"/>
      <c r="AL135" s="281"/>
      <c r="AP135" s="281"/>
      <c r="AS135" s="281"/>
      <c r="AT135" s="227" t="s">
        <v>2232</v>
      </c>
      <c r="AX135" s="281"/>
      <c r="AY135" s="281"/>
      <c r="AZ135" s="281"/>
      <c r="BA135" s="281"/>
      <c r="BC135" s="281"/>
      <c r="BD135" s="281"/>
      <c r="BE135" s="281"/>
      <c r="BF135" s="281"/>
      <c r="BG135" s="281"/>
      <c r="BH135" s="281"/>
      <c r="BI135" s="281"/>
      <c r="BJ135" s="281"/>
      <c r="BK135" s="281"/>
      <c r="BL135" s="281"/>
      <c r="BN135" s="281"/>
      <c r="BO135" s="281"/>
      <c r="BT135" s="285"/>
      <c r="BY135" s="281"/>
      <c r="BZ135" s="281"/>
      <c r="CA135" s="281"/>
      <c r="CB135" s="281"/>
      <c r="CE135" s="281"/>
      <c r="CF135" s="281"/>
      <c r="CG135" s="281"/>
      <c r="CH135" s="281"/>
      <c r="DA135" s="281"/>
      <c r="DB135" s="281"/>
      <c r="DD135" s="227"/>
      <c r="DF135" s="281"/>
      <c r="DH135" s="227"/>
      <c r="DJ135" s="281"/>
      <c r="DS135" s="287"/>
      <c r="DT135" s="287"/>
      <c r="DU135" s="287"/>
      <c r="DV135" s="287"/>
      <c r="DW135" s="287"/>
      <c r="DX135" s="289"/>
      <c r="DY135" s="289"/>
      <c r="DZ135" s="289"/>
      <c r="EA135" s="289"/>
      <c r="EB135" s="289"/>
      <c r="EC135" s="289"/>
      <c r="ED135" s="289"/>
      <c r="EE135" s="289"/>
      <c r="EF135" s="289"/>
      <c r="EG135" s="289"/>
      <c r="EH135" s="289"/>
      <c r="EI135" s="289"/>
      <c r="EJ135" s="289"/>
      <c r="EK135" s="289"/>
      <c r="EL135" s="289"/>
      <c r="EO135" s="287"/>
      <c r="EU135" s="380"/>
      <c r="FC135" s="281"/>
    </row>
    <row r="136" spans="14:159" x14ac:dyDescent="0.2">
      <c r="N136" s="227"/>
      <c r="AE136" s="281"/>
      <c r="AM136" s="280"/>
      <c r="AN136" s="280"/>
      <c r="AO136" s="280"/>
      <c r="AP136" s="281"/>
      <c r="AQ136" s="280"/>
      <c r="AR136" s="280"/>
      <c r="AS136" s="281"/>
      <c r="AT136" s="227" t="s">
        <v>2232</v>
      </c>
      <c r="AU136" s="280"/>
      <c r="AV136" s="280"/>
      <c r="AW136" s="280"/>
      <c r="AX136" s="281"/>
      <c r="AY136" s="281"/>
      <c r="AZ136" s="281"/>
      <c r="BA136" s="281"/>
      <c r="BB136" s="280"/>
      <c r="BC136" s="281"/>
      <c r="BD136" s="281"/>
      <c r="BE136" s="281"/>
      <c r="BF136" s="281"/>
      <c r="BG136" s="281"/>
      <c r="BH136" s="281"/>
      <c r="BI136" s="281"/>
      <c r="BJ136" s="281"/>
      <c r="BK136" s="281"/>
      <c r="BL136" s="281"/>
      <c r="BM136" s="280"/>
      <c r="BN136" s="281"/>
      <c r="BO136" s="281"/>
      <c r="BP136" s="280"/>
      <c r="BQ136" s="280"/>
      <c r="BR136" s="280"/>
      <c r="BS136" s="280"/>
      <c r="BT136" s="285"/>
      <c r="BU136" s="280"/>
      <c r="BV136" s="280"/>
      <c r="BW136" s="280"/>
      <c r="BX136" s="280"/>
      <c r="BY136" s="281"/>
      <c r="BZ136" s="281"/>
      <c r="CA136" s="281"/>
      <c r="CB136" s="281"/>
      <c r="CC136" s="280"/>
      <c r="CD136" s="280"/>
      <c r="CE136" s="281"/>
      <c r="CF136" s="281"/>
      <c r="CG136" s="281"/>
      <c r="CH136" s="281"/>
      <c r="CI136" s="280"/>
      <c r="CJ136" s="280"/>
      <c r="CK136" s="280"/>
      <c r="CL136" s="280"/>
      <c r="CM136" s="280"/>
      <c r="CN136" s="280"/>
      <c r="CO136" s="280"/>
      <c r="CP136" s="280"/>
      <c r="CQ136" s="280"/>
      <c r="CR136" s="280"/>
      <c r="CS136" s="280"/>
      <c r="CT136" s="280"/>
      <c r="CU136" s="280"/>
      <c r="CV136" s="280"/>
      <c r="CW136" s="280"/>
      <c r="DA136" s="281"/>
      <c r="DB136" s="281"/>
      <c r="DD136" s="227"/>
      <c r="DF136" s="281"/>
      <c r="DH136" s="227"/>
      <c r="DJ136" s="281"/>
      <c r="DS136" s="287"/>
      <c r="DT136" s="287"/>
      <c r="DU136" s="287"/>
      <c r="DV136" s="287"/>
      <c r="DW136" s="287"/>
      <c r="DX136" s="289"/>
      <c r="DY136" s="289"/>
      <c r="DZ136" s="289"/>
      <c r="EA136" s="289"/>
      <c r="EB136" s="289"/>
      <c r="EC136" s="289"/>
      <c r="ED136" s="289"/>
      <c r="EE136" s="289"/>
      <c r="EF136" s="289"/>
      <c r="EG136" s="289"/>
      <c r="EH136" s="289"/>
      <c r="EI136" s="289"/>
      <c r="EJ136" s="289"/>
      <c r="EK136" s="289"/>
      <c r="EL136" s="289"/>
      <c r="EO136" s="287"/>
      <c r="EU136" s="380"/>
      <c r="FC136" s="281"/>
    </row>
    <row r="137" spans="14:159" x14ac:dyDescent="0.2">
      <c r="N137" s="227"/>
      <c r="AE137" s="281"/>
      <c r="AM137" s="280"/>
      <c r="AN137" s="280"/>
      <c r="AO137" s="280"/>
      <c r="AP137" s="281"/>
      <c r="AQ137" s="280"/>
      <c r="AR137" s="280"/>
      <c r="AS137" s="281"/>
      <c r="AT137" s="227" t="s">
        <v>2232</v>
      </c>
      <c r="AU137" s="280"/>
      <c r="AV137" s="280"/>
      <c r="AW137" s="280"/>
      <c r="AX137" s="281"/>
      <c r="AY137" s="281"/>
      <c r="AZ137" s="281"/>
      <c r="BA137" s="281"/>
      <c r="BB137" s="280"/>
      <c r="BC137" s="281"/>
      <c r="BD137" s="281"/>
      <c r="BE137" s="281"/>
      <c r="BF137" s="281"/>
      <c r="BG137" s="281"/>
      <c r="BH137" s="281"/>
      <c r="BI137" s="281"/>
      <c r="BJ137" s="281"/>
      <c r="BK137" s="281"/>
      <c r="BL137" s="281"/>
      <c r="BM137" s="280"/>
      <c r="BN137" s="281"/>
      <c r="BO137" s="281"/>
      <c r="BP137" s="280"/>
      <c r="BQ137" s="280"/>
      <c r="BR137" s="280"/>
      <c r="BS137" s="280"/>
      <c r="BT137" s="285"/>
      <c r="BU137" s="280"/>
      <c r="BV137" s="280"/>
      <c r="BW137" s="280"/>
      <c r="BX137" s="280"/>
      <c r="BY137" s="281"/>
      <c r="BZ137" s="281"/>
      <c r="CA137" s="281"/>
      <c r="CB137" s="281"/>
      <c r="CC137" s="280"/>
      <c r="CD137" s="280"/>
      <c r="CE137" s="281"/>
      <c r="CF137" s="281"/>
      <c r="CG137" s="281"/>
      <c r="CH137" s="281"/>
      <c r="CI137" s="280"/>
      <c r="CJ137" s="280"/>
      <c r="CK137" s="280"/>
      <c r="CL137" s="280"/>
      <c r="CM137" s="280"/>
      <c r="CN137" s="280"/>
      <c r="CO137" s="280"/>
      <c r="CP137" s="280"/>
      <c r="CQ137" s="280"/>
      <c r="CR137" s="280"/>
      <c r="CS137" s="280"/>
      <c r="CT137" s="280"/>
      <c r="CU137" s="280"/>
      <c r="CV137" s="280"/>
      <c r="CW137" s="280"/>
      <c r="DA137" s="281"/>
      <c r="DB137" s="281"/>
      <c r="DD137" s="227"/>
      <c r="DF137" s="281"/>
      <c r="DH137" s="227"/>
      <c r="DJ137" s="281"/>
      <c r="DS137" s="287"/>
      <c r="DT137" s="287"/>
      <c r="DU137" s="287"/>
      <c r="DV137" s="287"/>
      <c r="DW137" s="287"/>
      <c r="DX137" s="289"/>
      <c r="DY137" s="289"/>
      <c r="DZ137" s="289"/>
      <c r="EA137" s="289"/>
      <c r="EB137" s="289"/>
      <c r="EC137" s="289"/>
      <c r="ED137" s="289"/>
      <c r="EE137" s="289"/>
      <c r="EF137" s="289"/>
      <c r="EG137" s="289"/>
      <c r="EH137" s="289"/>
      <c r="EI137" s="289"/>
      <c r="EJ137" s="289"/>
      <c r="EK137" s="289"/>
      <c r="EL137" s="289"/>
      <c r="EO137" s="287"/>
      <c r="EU137" s="380"/>
      <c r="FC137" s="281"/>
    </row>
    <row r="138" spans="14:159" x14ac:dyDescent="0.2">
      <c r="N138" s="227"/>
      <c r="AE138" s="281"/>
      <c r="AM138" s="280"/>
      <c r="AN138" s="280"/>
      <c r="AO138" s="280"/>
      <c r="AP138" s="281"/>
      <c r="AQ138" s="280"/>
      <c r="AR138" s="280"/>
      <c r="AS138" s="281"/>
      <c r="AT138" s="227" t="s">
        <v>2232</v>
      </c>
      <c r="AU138" s="280"/>
      <c r="AV138" s="280"/>
      <c r="AW138" s="280"/>
      <c r="AX138" s="281"/>
      <c r="AY138" s="281"/>
      <c r="AZ138" s="281"/>
      <c r="BA138" s="281"/>
      <c r="BB138" s="280"/>
      <c r="BC138" s="281"/>
      <c r="BD138" s="281"/>
      <c r="BE138" s="281"/>
      <c r="BF138" s="281"/>
      <c r="BG138" s="281"/>
      <c r="BH138" s="281"/>
      <c r="BI138" s="281"/>
      <c r="BJ138" s="281"/>
      <c r="BK138" s="281"/>
      <c r="BL138" s="281"/>
      <c r="BM138" s="280"/>
      <c r="BN138" s="281"/>
      <c r="BO138" s="281"/>
      <c r="BP138" s="280"/>
      <c r="BQ138" s="280"/>
      <c r="BR138" s="280"/>
      <c r="BS138" s="280"/>
      <c r="BT138" s="285"/>
      <c r="BU138" s="280"/>
      <c r="BV138" s="280"/>
      <c r="BW138" s="280"/>
      <c r="BX138" s="280"/>
      <c r="BY138" s="281"/>
      <c r="BZ138" s="281"/>
      <c r="CA138" s="281"/>
      <c r="CB138" s="281"/>
      <c r="CC138" s="280"/>
      <c r="CD138" s="280"/>
      <c r="CE138" s="281"/>
      <c r="CF138" s="281"/>
      <c r="CG138" s="281"/>
      <c r="CH138" s="281"/>
      <c r="CI138" s="280"/>
      <c r="CJ138" s="280"/>
      <c r="CK138" s="280"/>
      <c r="CL138" s="280"/>
      <c r="CM138" s="280"/>
      <c r="CN138" s="280"/>
      <c r="CO138" s="280"/>
      <c r="CP138" s="280"/>
      <c r="CQ138" s="280"/>
      <c r="CR138" s="280"/>
      <c r="CS138" s="280"/>
      <c r="CT138" s="280"/>
      <c r="CU138" s="280"/>
      <c r="CV138" s="280"/>
      <c r="CW138" s="280"/>
      <c r="DA138" s="281"/>
      <c r="DB138" s="281"/>
      <c r="DD138" s="227"/>
      <c r="DF138" s="281"/>
      <c r="DH138" s="227"/>
      <c r="DJ138" s="281"/>
      <c r="DS138" s="287"/>
      <c r="DT138" s="287"/>
      <c r="DU138" s="287"/>
      <c r="DV138" s="287"/>
      <c r="DW138" s="287"/>
      <c r="DX138" s="289"/>
      <c r="DY138" s="289"/>
      <c r="DZ138" s="289"/>
      <c r="EA138" s="289"/>
      <c r="EB138" s="289"/>
      <c r="EC138" s="289"/>
      <c r="ED138" s="289"/>
      <c r="EE138" s="289"/>
      <c r="EF138" s="289"/>
      <c r="EG138" s="289"/>
      <c r="EH138" s="289"/>
      <c r="EI138" s="289"/>
      <c r="EJ138" s="289"/>
      <c r="EK138" s="289"/>
      <c r="EL138" s="289"/>
      <c r="EM138" s="287"/>
      <c r="EN138" s="287"/>
      <c r="EO138" s="287"/>
      <c r="EU138" s="380"/>
      <c r="FC138" s="281"/>
    </row>
    <row r="139" spans="14:159" x14ac:dyDescent="0.2">
      <c r="N139" s="227"/>
      <c r="AE139" s="281"/>
      <c r="AM139" s="280"/>
      <c r="AN139" s="280"/>
      <c r="AO139" s="280"/>
      <c r="AP139" s="281"/>
      <c r="AQ139" s="280"/>
      <c r="AR139" s="280"/>
      <c r="AS139" s="281"/>
      <c r="AT139" s="227" t="s">
        <v>2232</v>
      </c>
      <c r="AU139" s="280"/>
      <c r="AV139" s="280"/>
      <c r="AW139" s="280"/>
      <c r="AX139" s="281"/>
      <c r="AY139" s="281"/>
      <c r="AZ139" s="281"/>
      <c r="BA139" s="281"/>
      <c r="BB139" s="280"/>
      <c r="BC139" s="281"/>
      <c r="BD139" s="281"/>
      <c r="BE139" s="281"/>
      <c r="BF139" s="281"/>
      <c r="BG139" s="281"/>
      <c r="BH139" s="281"/>
      <c r="BI139" s="281"/>
      <c r="BJ139" s="281"/>
      <c r="BK139" s="281"/>
      <c r="BL139" s="281"/>
      <c r="BM139" s="280"/>
      <c r="BN139" s="281"/>
      <c r="BO139" s="281"/>
      <c r="BP139" s="280"/>
      <c r="BQ139" s="280"/>
      <c r="BR139" s="280"/>
      <c r="BS139" s="280"/>
      <c r="BT139" s="285"/>
      <c r="BU139" s="280"/>
      <c r="BV139" s="280"/>
      <c r="BW139" s="280"/>
      <c r="BX139" s="280"/>
      <c r="BY139" s="281"/>
      <c r="BZ139" s="281"/>
      <c r="CA139" s="281"/>
      <c r="CB139" s="281"/>
      <c r="CC139" s="280"/>
      <c r="CD139" s="280"/>
      <c r="CE139" s="281"/>
      <c r="CF139" s="281"/>
      <c r="CG139" s="281"/>
      <c r="CH139" s="281"/>
      <c r="CI139" s="280"/>
      <c r="CJ139" s="280"/>
      <c r="CK139" s="280"/>
      <c r="CL139" s="280"/>
      <c r="CM139" s="280"/>
      <c r="CN139" s="280"/>
      <c r="CO139" s="280"/>
      <c r="CP139" s="280"/>
      <c r="CQ139" s="280"/>
      <c r="CR139" s="280"/>
      <c r="CS139" s="280"/>
      <c r="CT139" s="280"/>
      <c r="CU139" s="280"/>
      <c r="CV139" s="280"/>
      <c r="CW139" s="280"/>
      <c r="DA139" s="281"/>
      <c r="DB139" s="281"/>
      <c r="DD139" s="227"/>
      <c r="DF139" s="281"/>
      <c r="DH139" s="227"/>
      <c r="DJ139" s="281"/>
      <c r="DS139" s="287"/>
      <c r="DT139" s="287"/>
      <c r="DU139" s="287"/>
      <c r="DV139" s="287"/>
      <c r="DW139" s="287"/>
      <c r="DX139" s="289"/>
      <c r="DY139" s="289"/>
      <c r="DZ139" s="289"/>
      <c r="EA139" s="289"/>
      <c r="EB139" s="289"/>
      <c r="EC139" s="289"/>
      <c r="ED139" s="289"/>
      <c r="EE139" s="289"/>
      <c r="EF139" s="289"/>
      <c r="EG139" s="289"/>
      <c r="EH139" s="289"/>
      <c r="EI139" s="289"/>
      <c r="EJ139" s="289"/>
      <c r="EK139" s="289"/>
      <c r="EL139" s="289"/>
      <c r="EM139" s="287"/>
      <c r="EN139" s="287"/>
      <c r="EO139" s="287"/>
      <c r="EU139" s="380"/>
      <c r="FC139" s="281"/>
    </row>
    <row r="140" spans="14:159" x14ac:dyDescent="0.2">
      <c r="N140" s="227"/>
      <c r="AE140" s="281"/>
      <c r="AM140" s="280"/>
      <c r="AN140" s="280"/>
      <c r="AO140" s="280"/>
      <c r="AP140" s="281"/>
      <c r="AQ140" s="280"/>
      <c r="AR140" s="280"/>
      <c r="AS140" s="281"/>
      <c r="AT140" s="227" t="s">
        <v>2232</v>
      </c>
      <c r="AU140" s="280"/>
      <c r="AV140" s="280"/>
      <c r="AW140" s="280"/>
      <c r="AX140" s="281"/>
      <c r="AY140" s="281"/>
      <c r="AZ140" s="281"/>
      <c r="BA140" s="281"/>
      <c r="BB140" s="280"/>
      <c r="BC140" s="281"/>
      <c r="BD140" s="281"/>
      <c r="BE140" s="281"/>
      <c r="BF140" s="281"/>
      <c r="BG140" s="281"/>
      <c r="BH140" s="281"/>
      <c r="BI140" s="281"/>
      <c r="BJ140" s="281"/>
      <c r="BK140" s="281"/>
      <c r="BL140" s="281"/>
      <c r="BM140" s="280"/>
      <c r="BN140" s="281"/>
      <c r="BO140" s="281"/>
      <c r="BP140" s="280"/>
      <c r="BQ140" s="280"/>
      <c r="BR140" s="280"/>
      <c r="BS140" s="280"/>
      <c r="BT140" s="285"/>
      <c r="BU140" s="280"/>
      <c r="BV140" s="280"/>
      <c r="BW140" s="280"/>
      <c r="BX140" s="280"/>
      <c r="BY140" s="281"/>
      <c r="BZ140" s="281"/>
      <c r="CA140" s="281"/>
      <c r="CB140" s="281"/>
      <c r="CC140" s="280"/>
      <c r="CD140" s="280"/>
      <c r="CE140" s="281"/>
      <c r="CF140" s="281"/>
      <c r="CG140" s="281"/>
      <c r="CH140" s="281"/>
      <c r="CI140" s="280"/>
      <c r="CJ140" s="280"/>
      <c r="CK140" s="280"/>
      <c r="CL140" s="280"/>
      <c r="CM140" s="280"/>
      <c r="CN140" s="280"/>
      <c r="CO140" s="280"/>
      <c r="CP140" s="280"/>
      <c r="CQ140" s="280"/>
      <c r="CR140" s="280"/>
      <c r="CS140" s="280"/>
      <c r="CT140" s="280"/>
      <c r="CU140" s="280"/>
      <c r="CV140" s="280"/>
      <c r="CW140" s="280"/>
      <c r="DA140" s="281"/>
      <c r="DB140" s="281"/>
      <c r="DD140" s="227"/>
      <c r="DF140" s="281"/>
      <c r="DH140" s="227"/>
      <c r="DJ140" s="281"/>
      <c r="DS140" s="287"/>
      <c r="DT140" s="287"/>
      <c r="DU140" s="287"/>
      <c r="DV140" s="287"/>
      <c r="DW140" s="287"/>
      <c r="DX140" s="289"/>
      <c r="DY140" s="289"/>
      <c r="DZ140" s="289"/>
      <c r="EA140" s="289"/>
      <c r="EB140" s="289"/>
      <c r="EC140" s="289"/>
      <c r="ED140" s="289"/>
      <c r="EE140" s="289"/>
      <c r="EF140" s="289"/>
      <c r="EG140" s="289"/>
      <c r="EH140" s="289"/>
      <c r="EI140" s="289"/>
      <c r="EJ140" s="289"/>
      <c r="EK140" s="289"/>
      <c r="EL140" s="289"/>
      <c r="EM140" s="287"/>
      <c r="EN140" s="287"/>
      <c r="EO140" s="287"/>
      <c r="EU140" s="380"/>
      <c r="FC140" s="281"/>
    </row>
    <row r="141" spans="14:159" x14ac:dyDescent="0.2">
      <c r="N141" s="227"/>
      <c r="AS141" s="281"/>
      <c r="AT141" s="227" t="s">
        <v>2232</v>
      </c>
      <c r="AX141" s="281"/>
      <c r="AY141" s="281"/>
      <c r="AZ141" s="281"/>
      <c r="BA141" s="281"/>
      <c r="BC141" s="281"/>
      <c r="BD141" s="281"/>
      <c r="BE141" s="281"/>
      <c r="BF141" s="281"/>
      <c r="BG141" s="281"/>
      <c r="BH141" s="281"/>
      <c r="BI141" s="281"/>
      <c r="BJ141" s="281"/>
      <c r="BK141" s="281"/>
      <c r="BL141" s="281"/>
      <c r="BN141" s="281"/>
      <c r="BO141" s="281"/>
      <c r="BY141" s="281"/>
      <c r="BZ141" s="281"/>
      <c r="CA141" s="281"/>
      <c r="CB141" s="281"/>
      <c r="CE141" s="281"/>
      <c r="CF141" s="281"/>
      <c r="CG141" s="281"/>
      <c r="CH141" s="281"/>
      <c r="DA141" s="281"/>
      <c r="DB141" s="281"/>
      <c r="DD141" s="227"/>
      <c r="DF141" s="281"/>
      <c r="DH141" s="227"/>
      <c r="DJ141" s="281"/>
      <c r="EU141" s="380"/>
      <c r="FC141" s="281"/>
    </row>
    <row r="142" spans="14:159" x14ac:dyDescent="0.2">
      <c r="N142" s="227"/>
      <c r="AS142" s="281"/>
      <c r="AT142" s="227" t="s">
        <v>2232</v>
      </c>
      <c r="AX142" s="281"/>
      <c r="AY142" s="281"/>
      <c r="AZ142" s="281"/>
      <c r="BA142" s="281"/>
      <c r="BC142" s="281"/>
      <c r="BD142" s="281"/>
      <c r="BE142" s="281"/>
      <c r="BF142" s="281"/>
      <c r="BG142" s="281"/>
      <c r="BH142" s="281"/>
      <c r="BI142" s="281"/>
      <c r="BJ142" s="281"/>
      <c r="BK142" s="281"/>
      <c r="BL142" s="281"/>
      <c r="BN142" s="281"/>
      <c r="BO142" s="281"/>
      <c r="BY142" s="281"/>
      <c r="BZ142" s="281"/>
      <c r="CA142" s="281"/>
      <c r="CB142" s="281"/>
      <c r="CE142" s="281"/>
      <c r="CF142" s="281"/>
      <c r="CG142" s="281"/>
      <c r="CH142" s="281"/>
      <c r="DA142" s="281"/>
      <c r="DB142" s="281"/>
      <c r="DD142" s="227"/>
      <c r="DF142" s="281"/>
      <c r="DH142" s="227"/>
      <c r="DJ142" s="281"/>
      <c r="EU142" s="380"/>
      <c r="FC142" s="281"/>
    </row>
    <row r="143" spans="14:159" x14ac:dyDescent="0.2">
      <c r="N143" s="227"/>
      <c r="AS143" s="281"/>
      <c r="AT143" s="227" t="s">
        <v>2232</v>
      </c>
      <c r="AX143" s="281"/>
      <c r="AY143" s="281"/>
      <c r="AZ143" s="281"/>
      <c r="BA143" s="281"/>
      <c r="BC143" s="281"/>
      <c r="BD143" s="281"/>
      <c r="BE143" s="281"/>
      <c r="BF143" s="281"/>
      <c r="BG143" s="281"/>
      <c r="BH143" s="281"/>
      <c r="BI143" s="281"/>
      <c r="BJ143" s="281"/>
      <c r="BK143" s="281"/>
      <c r="BL143" s="281"/>
      <c r="BN143" s="281"/>
      <c r="BO143" s="281"/>
      <c r="BY143" s="281"/>
      <c r="BZ143" s="281"/>
      <c r="CA143" s="281"/>
      <c r="CB143" s="281"/>
      <c r="CE143" s="281"/>
      <c r="CF143" s="281"/>
      <c r="CG143" s="281"/>
      <c r="CH143" s="281"/>
      <c r="DA143" s="281"/>
      <c r="DB143" s="281"/>
      <c r="DD143" s="227"/>
      <c r="DF143" s="281"/>
      <c r="DH143" s="227"/>
      <c r="DJ143" s="281"/>
      <c r="EU143" s="380"/>
      <c r="FC143" s="281"/>
    </row>
    <row r="144" spans="14:159" x14ac:dyDescent="0.2">
      <c r="N144" s="227"/>
      <c r="AS144" s="281"/>
      <c r="AT144" s="227" t="s">
        <v>2232</v>
      </c>
      <c r="AX144" s="281"/>
      <c r="AY144" s="281"/>
      <c r="AZ144" s="281"/>
      <c r="BA144" s="281"/>
      <c r="BC144" s="281"/>
      <c r="BD144" s="281"/>
      <c r="BE144" s="281"/>
      <c r="BF144" s="281"/>
      <c r="BG144" s="281"/>
      <c r="BH144" s="281"/>
      <c r="BI144" s="281"/>
      <c r="BJ144" s="281"/>
      <c r="BK144" s="281"/>
      <c r="BL144" s="281"/>
      <c r="BN144" s="281"/>
      <c r="BO144" s="281"/>
      <c r="BY144" s="281"/>
      <c r="BZ144" s="281"/>
      <c r="CA144" s="281"/>
      <c r="CB144" s="281"/>
      <c r="CE144" s="281"/>
      <c r="CF144" s="281"/>
      <c r="CG144" s="281"/>
      <c r="CH144" s="281"/>
      <c r="DA144" s="281"/>
      <c r="DB144" s="281"/>
      <c r="DD144" s="227"/>
      <c r="DF144" s="281"/>
      <c r="DH144" s="227"/>
      <c r="DJ144" s="281"/>
      <c r="EU144" s="380"/>
      <c r="FC144" s="281"/>
    </row>
    <row r="145" spans="14:159" x14ac:dyDescent="0.2">
      <c r="N145" s="227"/>
      <c r="AS145" s="281"/>
      <c r="AT145" s="227" t="s">
        <v>2232</v>
      </c>
      <c r="AX145" s="281"/>
      <c r="AY145" s="281"/>
      <c r="AZ145" s="281"/>
      <c r="BA145" s="281"/>
      <c r="BC145" s="281"/>
      <c r="BD145" s="281"/>
      <c r="BE145" s="281"/>
      <c r="BF145" s="281"/>
      <c r="BG145" s="281"/>
      <c r="BH145" s="281"/>
      <c r="BI145" s="281"/>
      <c r="BJ145" s="281"/>
      <c r="BK145" s="281"/>
      <c r="BL145" s="281"/>
      <c r="BN145" s="281"/>
      <c r="BO145" s="281"/>
      <c r="BY145" s="281"/>
      <c r="BZ145" s="281"/>
      <c r="CA145" s="281"/>
      <c r="CB145" s="281"/>
      <c r="CE145" s="281"/>
      <c r="CF145" s="281"/>
      <c r="CG145" s="281"/>
      <c r="CH145" s="281"/>
      <c r="DA145" s="281"/>
      <c r="DB145" s="281"/>
      <c r="DD145" s="227"/>
      <c r="DF145" s="281"/>
      <c r="DH145" s="227"/>
      <c r="DJ145" s="281"/>
      <c r="EU145" s="380"/>
      <c r="FC145" s="281"/>
    </row>
    <row r="146" spans="14:159" x14ac:dyDescent="0.2">
      <c r="N146" s="227"/>
      <c r="AS146" s="281"/>
      <c r="AT146" s="227" t="s">
        <v>2232</v>
      </c>
      <c r="AX146" s="281"/>
      <c r="AY146" s="281"/>
      <c r="AZ146" s="281"/>
      <c r="BA146" s="281"/>
      <c r="BC146" s="281"/>
      <c r="BD146" s="281"/>
      <c r="BE146" s="281"/>
      <c r="BF146" s="281"/>
      <c r="BG146" s="281"/>
      <c r="BH146" s="281"/>
      <c r="BI146" s="281"/>
      <c r="BJ146" s="281"/>
      <c r="BK146" s="281"/>
      <c r="BL146" s="281"/>
      <c r="BN146" s="281"/>
      <c r="BO146" s="281"/>
      <c r="BY146" s="281"/>
      <c r="BZ146" s="281"/>
      <c r="CA146" s="281"/>
      <c r="CB146" s="281"/>
      <c r="CE146" s="281"/>
      <c r="CF146" s="281"/>
      <c r="CG146" s="281"/>
      <c r="CH146" s="281"/>
      <c r="DA146" s="281"/>
      <c r="DB146" s="281"/>
      <c r="DD146" s="227"/>
      <c r="DF146" s="281"/>
      <c r="DH146" s="227"/>
      <c r="DJ146" s="281"/>
      <c r="EU146" s="380"/>
      <c r="FC146" s="281"/>
    </row>
    <row r="147" spans="14:159" x14ac:dyDescent="0.2">
      <c r="N147" s="227"/>
      <c r="AS147" s="281"/>
      <c r="AT147" s="227" t="s">
        <v>2232</v>
      </c>
      <c r="AX147" s="281"/>
      <c r="AY147" s="281"/>
      <c r="AZ147" s="281"/>
      <c r="BA147" s="281"/>
      <c r="BC147" s="281"/>
      <c r="BD147" s="281"/>
      <c r="BE147" s="281"/>
      <c r="BF147" s="281"/>
      <c r="BG147" s="281"/>
      <c r="BH147" s="281"/>
      <c r="BI147" s="281"/>
      <c r="BJ147" s="281"/>
      <c r="BK147" s="281"/>
      <c r="BL147" s="281"/>
      <c r="BN147" s="281"/>
      <c r="BO147" s="281"/>
      <c r="BY147" s="281"/>
      <c r="BZ147" s="281"/>
      <c r="CA147" s="281"/>
      <c r="CB147" s="281"/>
      <c r="CE147" s="281"/>
      <c r="CF147" s="281"/>
      <c r="CG147" s="281"/>
      <c r="CH147" s="281"/>
      <c r="DA147" s="281"/>
      <c r="DB147" s="281"/>
      <c r="DD147" s="227"/>
      <c r="DF147" s="281"/>
      <c r="DH147" s="227"/>
      <c r="DJ147" s="281"/>
      <c r="EU147" s="380"/>
      <c r="FC147" s="281"/>
    </row>
    <row r="148" spans="14:159" x14ac:dyDescent="0.2">
      <c r="N148" s="227"/>
      <c r="AS148" s="281"/>
      <c r="AT148" s="227" t="s">
        <v>2232</v>
      </c>
      <c r="AX148" s="281"/>
      <c r="AY148" s="281"/>
      <c r="AZ148" s="281"/>
      <c r="BA148" s="281"/>
      <c r="BC148" s="281"/>
      <c r="BD148" s="281"/>
      <c r="BE148" s="281"/>
      <c r="BF148" s="281"/>
      <c r="BG148" s="281"/>
      <c r="BH148" s="281"/>
      <c r="BI148" s="281"/>
      <c r="BJ148" s="281"/>
      <c r="BK148" s="281"/>
      <c r="BL148" s="281"/>
      <c r="BN148" s="281"/>
      <c r="BO148" s="281"/>
      <c r="BY148" s="281"/>
      <c r="BZ148" s="281"/>
      <c r="CA148" s="281"/>
      <c r="CB148" s="281"/>
      <c r="CE148" s="281"/>
      <c r="CF148" s="281"/>
      <c r="CG148" s="281"/>
      <c r="CH148" s="281"/>
      <c r="DA148" s="281"/>
      <c r="DB148" s="281"/>
      <c r="DD148" s="227"/>
      <c r="DF148" s="281"/>
      <c r="DH148" s="227"/>
      <c r="DJ148" s="281"/>
      <c r="EU148" s="380"/>
      <c r="FC148" s="281"/>
    </row>
    <row r="149" spans="14:159" x14ac:dyDescent="0.2">
      <c r="N149" s="227"/>
      <c r="AS149" s="281"/>
      <c r="AT149" s="227" t="s">
        <v>2232</v>
      </c>
      <c r="AX149" s="281"/>
      <c r="AY149" s="281"/>
      <c r="AZ149" s="281"/>
      <c r="BA149" s="281"/>
      <c r="BC149" s="281"/>
      <c r="BD149" s="281"/>
      <c r="BE149" s="281"/>
      <c r="BF149" s="281"/>
      <c r="BG149" s="281"/>
      <c r="BH149" s="281"/>
      <c r="BI149" s="281"/>
      <c r="BJ149" s="281"/>
      <c r="BK149" s="281"/>
      <c r="BL149" s="281"/>
      <c r="BN149" s="281"/>
      <c r="BO149" s="281"/>
      <c r="BY149" s="281"/>
      <c r="BZ149" s="281"/>
      <c r="CA149" s="281"/>
      <c r="CB149" s="281"/>
      <c r="CE149" s="281"/>
      <c r="CF149" s="281"/>
      <c r="CG149" s="281"/>
      <c r="CH149" s="281"/>
      <c r="DA149" s="281"/>
      <c r="DB149" s="281"/>
      <c r="DD149" s="227"/>
      <c r="DF149" s="281"/>
      <c r="DH149" s="227"/>
      <c r="DJ149" s="281"/>
      <c r="EU149" s="380"/>
      <c r="FC149" s="281"/>
    </row>
    <row r="150" spans="14:159" x14ac:dyDescent="0.2">
      <c r="N150" s="227"/>
      <c r="AS150" s="281"/>
      <c r="AT150" s="227" t="s">
        <v>2232</v>
      </c>
      <c r="AX150" s="281"/>
      <c r="AY150" s="281"/>
      <c r="AZ150" s="281"/>
      <c r="BA150" s="281"/>
      <c r="BC150" s="281"/>
      <c r="BD150" s="281"/>
      <c r="BE150" s="281"/>
      <c r="BF150" s="281"/>
      <c r="BG150" s="281"/>
      <c r="BH150" s="281"/>
      <c r="BI150" s="281"/>
      <c r="BJ150" s="281"/>
      <c r="BK150" s="281"/>
      <c r="BL150" s="281"/>
      <c r="BN150" s="281"/>
      <c r="BO150" s="281"/>
      <c r="BY150" s="281"/>
      <c r="BZ150" s="281"/>
      <c r="CA150" s="281"/>
      <c r="CB150" s="281"/>
      <c r="CE150" s="281"/>
      <c r="CF150" s="281"/>
      <c r="CG150" s="281"/>
      <c r="CH150" s="281"/>
      <c r="DA150" s="281"/>
      <c r="DB150" s="281"/>
      <c r="DD150" s="227"/>
      <c r="DF150" s="281"/>
      <c r="DH150" s="227"/>
      <c r="DJ150" s="281"/>
      <c r="EU150" s="380"/>
      <c r="FC150" s="281"/>
    </row>
    <row r="151" spans="14:159" x14ac:dyDescent="0.2">
      <c r="N151" s="227"/>
      <c r="AS151" s="281"/>
      <c r="AT151" s="227" t="s">
        <v>2232</v>
      </c>
      <c r="AX151" s="281"/>
      <c r="AY151" s="281"/>
      <c r="AZ151" s="281"/>
      <c r="BA151" s="281"/>
      <c r="BC151" s="281"/>
      <c r="BD151" s="281"/>
      <c r="BE151" s="281"/>
      <c r="BF151" s="281"/>
      <c r="BG151" s="281"/>
      <c r="BH151" s="281"/>
      <c r="BI151" s="281"/>
      <c r="BJ151" s="281"/>
      <c r="BK151" s="281"/>
      <c r="BL151" s="281"/>
      <c r="BN151" s="281"/>
      <c r="BO151" s="281"/>
      <c r="BY151" s="281"/>
      <c r="BZ151" s="281"/>
      <c r="CA151" s="281"/>
      <c r="CB151" s="281"/>
      <c r="CE151" s="281"/>
      <c r="CF151" s="281"/>
      <c r="CG151" s="281"/>
      <c r="CH151" s="281"/>
      <c r="DA151" s="281"/>
      <c r="DB151" s="281"/>
      <c r="DD151" s="227"/>
      <c r="DF151" s="281"/>
      <c r="DH151" s="227"/>
      <c r="DJ151" s="281"/>
      <c r="EU151" s="380"/>
      <c r="FC151" s="281"/>
    </row>
    <row r="152" spans="14:159" x14ac:dyDescent="0.2">
      <c r="N152" s="227"/>
      <c r="AS152" s="281"/>
      <c r="AT152" s="227" t="s">
        <v>2232</v>
      </c>
      <c r="AX152" s="281"/>
      <c r="AY152" s="281"/>
      <c r="AZ152" s="281"/>
      <c r="BA152" s="281"/>
      <c r="BC152" s="281"/>
      <c r="BD152" s="281"/>
      <c r="BE152" s="281"/>
      <c r="BF152" s="281"/>
      <c r="BG152" s="281"/>
      <c r="BH152" s="281"/>
      <c r="BI152" s="281"/>
      <c r="BJ152" s="281"/>
      <c r="BK152" s="281"/>
      <c r="BL152" s="281"/>
      <c r="BN152" s="281"/>
      <c r="BO152" s="281"/>
      <c r="BY152" s="281"/>
      <c r="BZ152" s="281"/>
      <c r="CA152" s="281"/>
      <c r="CB152" s="281"/>
      <c r="CE152" s="281"/>
      <c r="CF152" s="281"/>
      <c r="CG152" s="281"/>
      <c r="CH152" s="281"/>
      <c r="DA152" s="281"/>
      <c r="DB152" s="281"/>
      <c r="DD152" s="227"/>
      <c r="DF152" s="281"/>
      <c r="DH152" s="227"/>
      <c r="DJ152" s="281"/>
      <c r="EU152" s="380"/>
      <c r="FC152" s="281"/>
    </row>
    <row r="153" spans="14:159" x14ac:dyDescent="0.2">
      <c r="N153" s="227"/>
      <c r="AS153" s="281"/>
      <c r="AT153" s="227" t="s">
        <v>2232</v>
      </c>
      <c r="AX153" s="281"/>
      <c r="AY153" s="281"/>
      <c r="AZ153" s="281"/>
      <c r="BA153" s="281"/>
      <c r="BC153" s="281"/>
      <c r="BD153" s="281"/>
      <c r="BE153" s="281"/>
      <c r="BF153" s="281"/>
      <c r="BG153" s="281"/>
      <c r="BH153" s="281"/>
      <c r="BI153" s="281"/>
      <c r="BJ153" s="281"/>
      <c r="BK153" s="281"/>
      <c r="BL153" s="281"/>
      <c r="BN153" s="281"/>
      <c r="BO153" s="281"/>
      <c r="BY153" s="281"/>
      <c r="BZ153" s="281"/>
      <c r="CA153" s="281"/>
      <c r="CB153" s="281"/>
      <c r="CE153" s="281"/>
      <c r="CF153" s="281"/>
      <c r="CG153" s="281"/>
      <c r="CH153" s="281"/>
      <c r="DA153" s="281"/>
      <c r="DB153" s="281"/>
      <c r="DD153" s="227"/>
      <c r="DF153" s="281"/>
      <c r="DH153" s="227"/>
      <c r="DJ153" s="281"/>
      <c r="EU153" s="380"/>
      <c r="FC153" s="281"/>
    </row>
    <row r="154" spans="14:159" x14ac:dyDescent="0.2">
      <c r="N154" s="227"/>
      <c r="AS154" s="281"/>
      <c r="AT154" s="227" t="s">
        <v>2232</v>
      </c>
      <c r="AX154" s="281"/>
      <c r="AY154" s="281"/>
      <c r="AZ154" s="281"/>
      <c r="BA154" s="281"/>
      <c r="BC154" s="281"/>
      <c r="BD154" s="281"/>
      <c r="BE154" s="281"/>
      <c r="BF154" s="281"/>
      <c r="BG154" s="281"/>
      <c r="BH154" s="281"/>
      <c r="BI154" s="281"/>
      <c r="BJ154" s="281"/>
      <c r="BK154" s="281"/>
      <c r="BL154" s="281"/>
      <c r="BN154" s="281"/>
      <c r="BO154" s="281"/>
      <c r="BY154" s="281"/>
      <c r="BZ154" s="281"/>
      <c r="CA154" s="281"/>
      <c r="CB154" s="281"/>
      <c r="CE154" s="281"/>
      <c r="CF154" s="281"/>
      <c r="CG154" s="281"/>
      <c r="CH154" s="281"/>
      <c r="DA154" s="281"/>
      <c r="DB154" s="281"/>
      <c r="DD154" s="227"/>
      <c r="DF154" s="281"/>
      <c r="DH154" s="227"/>
      <c r="DJ154" s="281"/>
      <c r="EU154" s="380"/>
      <c r="FC154" s="281"/>
    </row>
    <row r="155" spans="14:159" x14ac:dyDescent="0.2">
      <c r="N155" s="227"/>
      <c r="AS155" s="281"/>
      <c r="AT155" s="227" t="s">
        <v>2232</v>
      </c>
      <c r="AX155" s="281"/>
      <c r="AY155" s="281"/>
      <c r="AZ155" s="281"/>
      <c r="BA155" s="281"/>
      <c r="BC155" s="281"/>
      <c r="BD155" s="281"/>
      <c r="BE155" s="281"/>
      <c r="BF155" s="281"/>
      <c r="BG155" s="281"/>
      <c r="BH155" s="281"/>
      <c r="BI155" s="281"/>
      <c r="BJ155" s="281"/>
      <c r="BK155" s="281"/>
      <c r="BL155" s="281"/>
      <c r="BN155" s="281"/>
      <c r="BO155" s="281"/>
      <c r="BY155" s="281"/>
      <c r="BZ155" s="281"/>
      <c r="CA155" s="281"/>
      <c r="CB155" s="281"/>
      <c r="CE155" s="281"/>
      <c r="CF155" s="281"/>
      <c r="CG155" s="281"/>
      <c r="CH155" s="281"/>
      <c r="DA155" s="281"/>
      <c r="DB155" s="281"/>
      <c r="DD155" s="227"/>
      <c r="DF155" s="281"/>
      <c r="DH155" s="227"/>
      <c r="DJ155" s="281"/>
      <c r="EU155" s="380"/>
      <c r="FC155" s="281"/>
    </row>
    <row r="156" spans="14:159" x14ac:dyDescent="0.2">
      <c r="N156" s="227"/>
      <c r="AS156" s="281"/>
      <c r="AT156" s="227" t="s">
        <v>2232</v>
      </c>
      <c r="AX156" s="281"/>
      <c r="AY156" s="281"/>
      <c r="AZ156" s="281"/>
      <c r="BA156" s="281"/>
      <c r="BC156" s="281"/>
      <c r="BD156" s="281"/>
      <c r="BE156" s="281"/>
      <c r="BF156" s="281"/>
      <c r="BG156" s="281"/>
      <c r="BH156" s="281"/>
      <c r="BI156" s="281"/>
      <c r="BJ156" s="281"/>
      <c r="BK156" s="281"/>
      <c r="BL156" s="281"/>
      <c r="BN156" s="281"/>
      <c r="BO156" s="281"/>
      <c r="BY156" s="281"/>
      <c r="BZ156" s="281"/>
      <c r="CA156" s="281"/>
      <c r="CB156" s="281"/>
      <c r="CE156" s="281"/>
      <c r="CF156" s="281"/>
      <c r="CG156" s="281"/>
      <c r="CH156" s="281"/>
      <c r="DA156" s="281"/>
      <c r="DB156" s="281"/>
      <c r="DD156" s="227"/>
      <c r="DF156" s="281"/>
      <c r="DH156" s="227"/>
      <c r="DJ156" s="281"/>
      <c r="EU156" s="380"/>
      <c r="FC156" s="281"/>
    </row>
    <row r="157" spans="14:159" x14ac:dyDescent="0.2">
      <c r="N157" s="227"/>
      <c r="AS157" s="281"/>
      <c r="AT157" s="227" t="s">
        <v>2232</v>
      </c>
      <c r="AX157" s="281"/>
      <c r="AY157" s="281"/>
      <c r="AZ157" s="281"/>
      <c r="BA157" s="281"/>
      <c r="BC157" s="281"/>
      <c r="BD157" s="281"/>
      <c r="BE157" s="281"/>
      <c r="BF157" s="281"/>
      <c r="BG157" s="281"/>
      <c r="BH157" s="281"/>
      <c r="BI157" s="281"/>
      <c r="BJ157" s="281"/>
      <c r="BK157" s="281"/>
      <c r="BL157" s="281"/>
      <c r="BN157" s="281"/>
      <c r="BO157" s="281"/>
      <c r="BY157" s="281"/>
      <c r="BZ157" s="281"/>
      <c r="CA157" s="281"/>
      <c r="CB157" s="281"/>
      <c r="CE157" s="281"/>
      <c r="CF157" s="281"/>
      <c r="CG157" s="281"/>
      <c r="CH157" s="281"/>
      <c r="DA157" s="281"/>
      <c r="DB157" s="281"/>
      <c r="DD157" s="227"/>
      <c r="DF157" s="281"/>
      <c r="DH157" s="227"/>
      <c r="DJ157" s="281"/>
      <c r="EU157" s="380"/>
      <c r="FC157" s="281"/>
    </row>
    <row r="158" spans="14:159" x14ac:dyDescent="0.2">
      <c r="N158" s="227"/>
      <c r="AS158" s="281"/>
      <c r="AT158" s="227" t="s">
        <v>2232</v>
      </c>
      <c r="AX158" s="281"/>
      <c r="AY158" s="281"/>
      <c r="AZ158" s="281"/>
      <c r="BA158" s="281"/>
      <c r="BC158" s="281"/>
      <c r="BD158" s="281"/>
      <c r="BE158" s="281"/>
      <c r="BF158" s="281"/>
      <c r="BG158" s="281"/>
      <c r="BH158" s="281"/>
      <c r="BI158" s="281"/>
      <c r="BJ158" s="281"/>
      <c r="BK158" s="281"/>
      <c r="BL158" s="281"/>
      <c r="BN158" s="281"/>
      <c r="BO158" s="281"/>
      <c r="BY158" s="281"/>
      <c r="BZ158" s="281"/>
      <c r="CA158" s="281"/>
      <c r="CB158" s="281"/>
      <c r="CE158" s="281"/>
      <c r="CF158" s="281"/>
      <c r="CG158" s="281"/>
      <c r="CH158" s="281"/>
      <c r="DA158" s="281"/>
      <c r="DB158" s="281"/>
      <c r="DD158" s="227"/>
      <c r="DF158" s="281"/>
      <c r="DH158" s="227"/>
      <c r="DJ158" s="281"/>
      <c r="EU158" s="380"/>
      <c r="FC158" s="281"/>
    </row>
    <row r="159" spans="14:159" x14ac:dyDescent="0.2">
      <c r="N159" s="227"/>
      <c r="AS159" s="281"/>
      <c r="AT159" s="227" t="s">
        <v>2232</v>
      </c>
      <c r="AX159" s="281"/>
      <c r="AY159" s="281"/>
      <c r="AZ159" s="281"/>
      <c r="BA159" s="281"/>
      <c r="BC159" s="281"/>
      <c r="BD159" s="281"/>
      <c r="BE159" s="281"/>
      <c r="BF159" s="281"/>
      <c r="BG159" s="281"/>
      <c r="BH159" s="281"/>
      <c r="BI159" s="281"/>
      <c r="BJ159" s="281"/>
      <c r="BK159" s="281"/>
      <c r="BL159" s="281"/>
      <c r="BN159" s="281"/>
      <c r="BO159" s="281"/>
      <c r="BY159" s="281"/>
      <c r="BZ159" s="281"/>
      <c r="CA159" s="281"/>
      <c r="CB159" s="281"/>
      <c r="CE159" s="281"/>
      <c r="CF159" s="281"/>
      <c r="CG159" s="281"/>
      <c r="CH159" s="281"/>
      <c r="DA159" s="281"/>
      <c r="DB159" s="281"/>
      <c r="DD159" s="227"/>
      <c r="DF159" s="281"/>
      <c r="DH159" s="227"/>
      <c r="DJ159" s="281"/>
      <c r="EU159" s="380"/>
      <c r="FC159" s="281"/>
    </row>
    <row r="160" spans="14:159" x14ac:dyDescent="0.2">
      <c r="N160" s="227"/>
      <c r="AS160" s="281"/>
      <c r="AT160" s="227" t="s">
        <v>2232</v>
      </c>
      <c r="AX160" s="281"/>
      <c r="AY160" s="281"/>
      <c r="AZ160" s="281"/>
      <c r="BA160" s="281"/>
      <c r="BC160" s="281"/>
      <c r="BD160" s="281"/>
      <c r="BE160" s="281"/>
      <c r="BF160" s="281"/>
      <c r="BG160" s="281"/>
      <c r="BH160" s="281"/>
      <c r="BI160" s="281"/>
      <c r="BJ160" s="281"/>
      <c r="BK160" s="281"/>
      <c r="BL160" s="281"/>
      <c r="BN160" s="281"/>
      <c r="BO160" s="281"/>
      <c r="BY160" s="281"/>
      <c r="BZ160" s="281"/>
      <c r="CA160" s="281"/>
      <c r="CB160" s="281"/>
      <c r="CE160" s="281"/>
      <c r="CF160" s="281"/>
      <c r="CG160" s="281"/>
      <c r="CH160" s="281"/>
      <c r="DA160" s="281"/>
      <c r="DB160" s="281"/>
      <c r="DD160" s="227"/>
      <c r="DF160" s="281"/>
      <c r="DH160" s="227"/>
      <c r="DJ160" s="281"/>
      <c r="EU160" s="380"/>
      <c r="FC160" s="281"/>
    </row>
    <row r="161" spans="14:159" x14ac:dyDescent="0.2">
      <c r="N161" s="227"/>
      <c r="AS161" s="281"/>
      <c r="AT161" s="227" t="s">
        <v>2232</v>
      </c>
      <c r="AX161" s="281"/>
      <c r="AY161" s="281"/>
      <c r="AZ161" s="281"/>
      <c r="BA161" s="281"/>
      <c r="BC161" s="281"/>
      <c r="BD161" s="281"/>
      <c r="BE161" s="281"/>
      <c r="BF161" s="281"/>
      <c r="BG161" s="281"/>
      <c r="BH161" s="281"/>
      <c r="BI161" s="281"/>
      <c r="BJ161" s="281"/>
      <c r="BK161" s="281"/>
      <c r="BL161" s="281"/>
      <c r="BN161" s="281"/>
      <c r="BO161" s="281"/>
      <c r="BY161" s="281"/>
      <c r="BZ161" s="281"/>
      <c r="CA161" s="281"/>
      <c r="CB161" s="281"/>
      <c r="CE161" s="281"/>
      <c r="CF161" s="281"/>
      <c r="CG161" s="281"/>
      <c r="CH161" s="281"/>
      <c r="DA161" s="281"/>
      <c r="DB161" s="281"/>
      <c r="DD161" s="227"/>
      <c r="DF161" s="281"/>
      <c r="DH161" s="227"/>
      <c r="DJ161" s="281"/>
      <c r="EU161" s="380"/>
      <c r="FC161" s="281"/>
    </row>
    <row r="162" spans="14:159" x14ac:dyDescent="0.2">
      <c r="N162" s="227"/>
      <c r="AS162" s="281"/>
      <c r="AT162" s="227" t="s">
        <v>2232</v>
      </c>
      <c r="AX162" s="281"/>
      <c r="AY162" s="281"/>
      <c r="AZ162" s="281"/>
      <c r="BA162" s="281"/>
      <c r="BC162" s="281"/>
      <c r="BD162" s="281"/>
      <c r="BE162" s="281"/>
      <c r="BF162" s="281"/>
      <c r="BG162" s="281"/>
      <c r="BH162" s="281"/>
      <c r="BI162" s="281"/>
      <c r="BJ162" s="281"/>
      <c r="BK162" s="281"/>
      <c r="BL162" s="281"/>
      <c r="BN162" s="281"/>
      <c r="BO162" s="281"/>
      <c r="BY162" s="281"/>
      <c r="BZ162" s="281"/>
      <c r="CA162" s="281"/>
      <c r="CB162" s="281"/>
      <c r="CE162" s="281"/>
      <c r="CF162" s="281"/>
      <c r="CG162" s="281"/>
      <c r="CH162" s="281"/>
      <c r="DA162" s="281"/>
      <c r="DB162" s="281"/>
      <c r="DD162" s="227"/>
      <c r="DF162" s="281"/>
      <c r="DH162" s="227"/>
      <c r="DJ162" s="281"/>
      <c r="EU162" s="380"/>
      <c r="FC162" s="281"/>
    </row>
    <row r="163" spans="14:159" x14ac:dyDescent="0.2">
      <c r="N163" s="227"/>
      <c r="AS163" s="281"/>
      <c r="AT163" s="227" t="s">
        <v>2232</v>
      </c>
      <c r="AX163" s="281"/>
      <c r="AY163" s="281"/>
      <c r="AZ163" s="281"/>
      <c r="BA163" s="281"/>
      <c r="BC163" s="281"/>
      <c r="BD163" s="281"/>
      <c r="BE163" s="281"/>
      <c r="BF163" s="281"/>
      <c r="BG163" s="281"/>
      <c r="BH163" s="281"/>
      <c r="BI163" s="281"/>
      <c r="BJ163" s="281"/>
      <c r="BK163" s="281"/>
      <c r="BL163" s="281"/>
      <c r="BN163" s="281"/>
      <c r="BO163" s="281"/>
      <c r="BY163" s="281"/>
      <c r="BZ163" s="281"/>
      <c r="CA163" s="281"/>
      <c r="CB163" s="281"/>
      <c r="CE163" s="281"/>
      <c r="CF163" s="281"/>
      <c r="CG163" s="281"/>
      <c r="CH163" s="281"/>
      <c r="DA163" s="281"/>
      <c r="DB163" s="281"/>
      <c r="DD163" s="227"/>
      <c r="DF163" s="281"/>
      <c r="DH163" s="227"/>
      <c r="DJ163" s="281"/>
      <c r="EU163" s="380"/>
      <c r="FC163" s="281"/>
    </row>
    <row r="164" spans="14:159" x14ac:dyDescent="0.2">
      <c r="N164" s="227"/>
      <c r="AS164" s="281"/>
      <c r="AT164" s="227" t="s">
        <v>2232</v>
      </c>
      <c r="AX164" s="281"/>
      <c r="AY164" s="281"/>
      <c r="AZ164" s="281"/>
      <c r="BA164" s="281"/>
      <c r="BC164" s="281"/>
      <c r="BD164" s="281"/>
      <c r="BE164" s="281"/>
      <c r="BF164" s="281"/>
      <c r="BG164" s="281"/>
      <c r="BH164" s="281"/>
      <c r="BI164" s="281"/>
      <c r="BJ164" s="281"/>
      <c r="BK164" s="281"/>
      <c r="BL164" s="281"/>
      <c r="BN164" s="281"/>
      <c r="BO164" s="281"/>
      <c r="BY164" s="281"/>
      <c r="BZ164" s="281"/>
      <c r="CA164" s="281"/>
      <c r="CB164" s="281"/>
      <c r="CE164" s="281"/>
      <c r="CF164" s="281"/>
      <c r="CG164" s="281"/>
      <c r="CH164" s="281"/>
      <c r="DA164" s="281"/>
      <c r="DB164" s="281"/>
      <c r="DD164" s="227"/>
      <c r="DF164" s="281"/>
      <c r="DH164" s="227"/>
      <c r="DJ164" s="281"/>
      <c r="EU164" s="380"/>
      <c r="FC164" s="281"/>
    </row>
    <row r="165" spans="14:159" x14ac:dyDescent="0.2">
      <c r="N165" s="227"/>
      <c r="AS165" s="281"/>
      <c r="AT165" s="227" t="s">
        <v>2232</v>
      </c>
      <c r="AX165" s="281"/>
      <c r="AY165" s="281"/>
      <c r="AZ165" s="281"/>
      <c r="BA165" s="281"/>
      <c r="BC165" s="281"/>
      <c r="BD165" s="281"/>
      <c r="BE165" s="281"/>
      <c r="BF165" s="281"/>
      <c r="BG165" s="281"/>
      <c r="BH165" s="281"/>
      <c r="BI165" s="281"/>
      <c r="BJ165" s="281"/>
      <c r="BK165" s="281"/>
      <c r="BL165" s="281"/>
      <c r="BN165" s="281"/>
      <c r="BO165" s="281"/>
      <c r="BY165" s="281"/>
      <c r="BZ165" s="281"/>
      <c r="CA165" s="281"/>
      <c r="CB165" s="281"/>
      <c r="CE165" s="281"/>
      <c r="CF165" s="281"/>
      <c r="CG165" s="281"/>
      <c r="CH165" s="281"/>
      <c r="DA165" s="281"/>
      <c r="DB165" s="281"/>
      <c r="DD165" s="227"/>
      <c r="DF165" s="281"/>
      <c r="DH165" s="227"/>
      <c r="DJ165" s="281"/>
      <c r="EU165" s="380"/>
      <c r="FC165" s="281"/>
    </row>
    <row r="166" spans="14:159" x14ac:dyDescent="0.2">
      <c r="N166" s="227"/>
      <c r="AS166" s="281"/>
      <c r="AT166" s="227" t="s">
        <v>2232</v>
      </c>
      <c r="AX166" s="281"/>
      <c r="AY166" s="281"/>
      <c r="AZ166" s="281"/>
      <c r="BA166" s="281"/>
      <c r="BC166" s="281"/>
      <c r="BD166" s="281"/>
      <c r="BE166" s="281"/>
      <c r="BF166" s="281"/>
      <c r="BG166" s="281"/>
      <c r="BH166" s="281"/>
      <c r="BI166" s="281"/>
      <c r="BJ166" s="281"/>
      <c r="BK166" s="281"/>
      <c r="BL166" s="281"/>
      <c r="BN166" s="281"/>
      <c r="BO166" s="281"/>
      <c r="BY166" s="281"/>
      <c r="BZ166" s="281"/>
      <c r="CA166" s="281"/>
      <c r="CB166" s="281"/>
      <c r="CE166" s="281"/>
      <c r="CF166" s="281"/>
      <c r="CG166" s="281"/>
      <c r="CH166" s="281"/>
      <c r="DA166" s="281"/>
      <c r="DB166" s="281"/>
      <c r="DD166" s="227"/>
      <c r="DF166" s="281"/>
      <c r="DH166" s="227"/>
      <c r="DJ166" s="281"/>
      <c r="EU166" s="380"/>
      <c r="FC166" s="281"/>
    </row>
    <row r="167" spans="14:159" x14ac:dyDescent="0.2">
      <c r="N167" s="227"/>
      <c r="AS167" s="281"/>
      <c r="AT167" s="227" t="s">
        <v>2232</v>
      </c>
      <c r="AX167" s="281"/>
      <c r="AY167" s="281"/>
      <c r="AZ167" s="281"/>
      <c r="BA167" s="281"/>
      <c r="BC167" s="281"/>
      <c r="BD167" s="281"/>
      <c r="BE167" s="281"/>
      <c r="BF167" s="281"/>
      <c r="BG167" s="281"/>
      <c r="BH167" s="281"/>
      <c r="BI167" s="281"/>
      <c r="BJ167" s="281"/>
      <c r="BK167" s="281"/>
      <c r="BL167" s="281"/>
      <c r="BN167" s="281"/>
      <c r="BO167" s="281"/>
      <c r="BY167" s="281"/>
      <c r="BZ167" s="281"/>
      <c r="CA167" s="281"/>
      <c r="CB167" s="281"/>
      <c r="CE167" s="281"/>
      <c r="CF167" s="281"/>
      <c r="CG167" s="281"/>
      <c r="CH167" s="281"/>
      <c r="DA167" s="281"/>
      <c r="DB167" s="281"/>
      <c r="DD167" s="227"/>
      <c r="DF167" s="281"/>
      <c r="DH167" s="227"/>
      <c r="DJ167" s="281"/>
      <c r="EU167" s="380"/>
      <c r="FC167" s="281"/>
    </row>
    <row r="168" spans="14:159" x14ac:dyDescent="0.2">
      <c r="N168" s="227"/>
      <c r="AS168" s="281"/>
      <c r="AT168" s="227" t="s">
        <v>2232</v>
      </c>
      <c r="AX168" s="281"/>
      <c r="AY168" s="281"/>
      <c r="AZ168" s="281"/>
      <c r="BA168" s="281"/>
      <c r="BC168" s="281"/>
      <c r="BD168" s="281"/>
      <c r="BE168" s="281"/>
      <c r="BF168" s="281"/>
      <c r="BG168" s="281"/>
      <c r="BH168" s="281"/>
      <c r="BI168" s="281"/>
      <c r="BJ168" s="281"/>
      <c r="BK168" s="281"/>
      <c r="BL168" s="281"/>
      <c r="BN168" s="281"/>
      <c r="BO168" s="281"/>
      <c r="BY168" s="281"/>
      <c r="BZ168" s="281"/>
      <c r="CA168" s="281"/>
      <c r="CB168" s="281"/>
      <c r="CE168" s="281"/>
      <c r="CF168" s="281"/>
      <c r="CG168" s="281"/>
      <c r="CH168" s="281"/>
      <c r="DA168" s="281"/>
      <c r="DB168" s="281"/>
      <c r="DD168" s="227"/>
      <c r="DF168" s="281"/>
      <c r="DH168" s="227"/>
      <c r="DJ168" s="281"/>
      <c r="EU168" s="380"/>
      <c r="FC168" s="281"/>
    </row>
    <row r="169" spans="14:159" x14ac:dyDescent="0.2">
      <c r="N169" s="227"/>
      <c r="AS169" s="281"/>
      <c r="AT169" s="227" t="s">
        <v>2232</v>
      </c>
      <c r="AX169" s="281"/>
      <c r="AY169" s="281"/>
      <c r="AZ169" s="281"/>
      <c r="BA169" s="281"/>
      <c r="BC169" s="281"/>
      <c r="BD169" s="281"/>
      <c r="BE169" s="281"/>
      <c r="BF169" s="281"/>
      <c r="BG169" s="281"/>
      <c r="BH169" s="281"/>
      <c r="BI169" s="281"/>
      <c r="BJ169" s="281"/>
      <c r="BK169" s="281"/>
      <c r="BL169" s="281"/>
      <c r="BN169" s="281"/>
      <c r="BO169" s="281"/>
      <c r="BY169" s="281"/>
      <c r="BZ169" s="281"/>
      <c r="CA169" s="281"/>
      <c r="CB169" s="281"/>
      <c r="CE169" s="281"/>
      <c r="CF169" s="281"/>
      <c r="CG169" s="281"/>
      <c r="CH169" s="281"/>
      <c r="DA169" s="281"/>
      <c r="DB169" s="281"/>
      <c r="DD169" s="227"/>
      <c r="DF169" s="281"/>
      <c r="DH169" s="227"/>
      <c r="DJ169" s="281"/>
      <c r="EU169" s="380"/>
      <c r="FC169" s="281"/>
    </row>
    <row r="170" spans="14:159" x14ac:dyDescent="0.2">
      <c r="N170" s="227"/>
      <c r="AS170" s="281"/>
      <c r="AT170" s="227" t="s">
        <v>2232</v>
      </c>
      <c r="AX170" s="281"/>
      <c r="AY170" s="281"/>
      <c r="AZ170" s="281"/>
      <c r="BA170" s="281"/>
      <c r="BC170" s="281"/>
      <c r="BD170" s="281"/>
      <c r="BE170" s="281"/>
      <c r="BF170" s="281"/>
      <c r="BG170" s="281"/>
      <c r="BH170" s="281"/>
      <c r="BI170" s="281"/>
      <c r="BJ170" s="281"/>
      <c r="BK170" s="281"/>
      <c r="BL170" s="281"/>
      <c r="BN170" s="281"/>
      <c r="BO170" s="281"/>
      <c r="BY170" s="281"/>
      <c r="BZ170" s="281"/>
      <c r="CA170" s="281"/>
      <c r="CB170" s="281"/>
      <c r="CE170" s="281"/>
      <c r="CF170" s="281"/>
      <c r="CG170" s="281"/>
      <c r="CH170" s="281"/>
      <c r="DA170" s="281"/>
      <c r="DB170" s="281"/>
      <c r="DD170" s="227"/>
      <c r="DF170" s="281"/>
      <c r="DH170" s="227"/>
      <c r="DJ170" s="281"/>
      <c r="EU170" s="380"/>
      <c r="FC170" s="281"/>
    </row>
    <row r="171" spans="14:159" x14ac:dyDescent="0.2">
      <c r="N171" s="227"/>
      <c r="AS171" s="281"/>
      <c r="AT171" s="227" t="s">
        <v>2232</v>
      </c>
      <c r="AX171" s="281"/>
      <c r="AY171" s="281"/>
      <c r="AZ171" s="281"/>
      <c r="BA171" s="281"/>
      <c r="BC171" s="281"/>
      <c r="BD171" s="281"/>
      <c r="BE171" s="281"/>
      <c r="BF171" s="281"/>
      <c r="BG171" s="281"/>
      <c r="BH171" s="281"/>
      <c r="BI171" s="281"/>
      <c r="BJ171" s="281"/>
      <c r="BK171" s="281"/>
      <c r="BL171" s="281"/>
      <c r="BN171" s="281"/>
      <c r="BO171" s="281"/>
      <c r="BY171" s="281"/>
      <c r="BZ171" s="281"/>
      <c r="CA171" s="281"/>
      <c r="CB171" s="281"/>
      <c r="CE171" s="281"/>
      <c r="CF171" s="281"/>
      <c r="CG171" s="281"/>
      <c r="CH171" s="281"/>
      <c r="DA171" s="281"/>
      <c r="DB171" s="281"/>
      <c r="DD171" s="227"/>
      <c r="DF171" s="281"/>
      <c r="DH171" s="227"/>
      <c r="DJ171" s="281"/>
      <c r="EU171" s="380"/>
      <c r="FC171" s="281"/>
    </row>
    <row r="172" spans="14:159" x14ac:dyDescent="0.2">
      <c r="N172" s="227"/>
      <c r="AS172" s="281"/>
      <c r="AT172" s="227" t="s">
        <v>2232</v>
      </c>
      <c r="AX172" s="281"/>
      <c r="AY172" s="281"/>
      <c r="AZ172" s="281"/>
      <c r="BA172" s="281"/>
      <c r="BC172" s="281"/>
      <c r="BD172" s="281"/>
      <c r="BE172" s="281"/>
      <c r="BF172" s="281"/>
      <c r="BG172" s="281"/>
      <c r="BH172" s="281"/>
      <c r="BI172" s="281"/>
      <c r="BJ172" s="281"/>
      <c r="BK172" s="281"/>
      <c r="BL172" s="281"/>
      <c r="BN172" s="281"/>
      <c r="BO172" s="281"/>
      <c r="BY172" s="281"/>
      <c r="BZ172" s="281"/>
      <c r="CA172" s="281"/>
      <c r="CB172" s="281"/>
      <c r="CE172" s="281"/>
      <c r="CF172" s="281"/>
      <c r="CG172" s="281"/>
      <c r="CH172" s="281"/>
      <c r="DA172" s="281"/>
      <c r="DB172" s="281"/>
      <c r="DD172" s="227"/>
      <c r="DF172" s="281"/>
      <c r="DH172" s="227"/>
      <c r="DJ172" s="281"/>
      <c r="EU172" s="380"/>
      <c r="FC172" s="281"/>
    </row>
    <row r="173" spans="14:159" x14ac:dyDescent="0.2">
      <c r="N173" s="227"/>
      <c r="AS173" s="281"/>
      <c r="AT173" s="227" t="s">
        <v>2232</v>
      </c>
      <c r="AX173" s="281"/>
      <c r="AY173" s="281"/>
      <c r="AZ173" s="281"/>
      <c r="BA173" s="281"/>
      <c r="BC173" s="281"/>
      <c r="BD173" s="281"/>
      <c r="BE173" s="281"/>
      <c r="BF173" s="281"/>
      <c r="BG173" s="281"/>
      <c r="BH173" s="281"/>
      <c r="BI173" s="281"/>
      <c r="BJ173" s="281"/>
      <c r="BK173" s="281"/>
      <c r="BL173" s="281"/>
      <c r="BN173" s="281"/>
      <c r="BO173" s="281"/>
      <c r="BY173" s="281"/>
      <c r="BZ173" s="281"/>
      <c r="CA173" s="281"/>
      <c r="CB173" s="281"/>
      <c r="CE173" s="281"/>
      <c r="CF173" s="281"/>
      <c r="CG173" s="281"/>
      <c r="CH173" s="281"/>
      <c r="DA173" s="281"/>
      <c r="DB173" s="281"/>
      <c r="DD173" s="227"/>
      <c r="DF173" s="281"/>
      <c r="DH173" s="227"/>
      <c r="DJ173" s="281"/>
      <c r="EU173" s="380"/>
      <c r="FC173" s="281"/>
    </row>
    <row r="174" spans="14:159" x14ac:dyDescent="0.2">
      <c r="N174" s="227"/>
      <c r="AS174" s="281"/>
      <c r="AT174" s="227" t="s">
        <v>2232</v>
      </c>
      <c r="AX174" s="281"/>
      <c r="AY174" s="281"/>
      <c r="AZ174" s="281"/>
      <c r="BA174" s="281"/>
      <c r="BC174" s="281"/>
      <c r="BD174" s="281"/>
      <c r="BE174" s="281"/>
      <c r="BF174" s="281"/>
      <c r="BG174" s="281"/>
      <c r="BH174" s="281"/>
      <c r="BI174" s="281"/>
      <c r="BJ174" s="281"/>
      <c r="BK174" s="281"/>
      <c r="BL174" s="281"/>
      <c r="BN174" s="281"/>
      <c r="BO174" s="281"/>
      <c r="BY174" s="281"/>
      <c r="BZ174" s="281"/>
      <c r="CA174" s="281"/>
      <c r="CB174" s="281"/>
      <c r="CE174" s="281"/>
      <c r="CF174" s="281"/>
      <c r="CG174" s="281"/>
      <c r="CH174" s="281"/>
      <c r="DA174" s="281"/>
      <c r="DB174" s="281"/>
      <c r="DD174" s="227"/>
      <c r="DF174" s="281"/>
      <c r="DH174" s="227"/>
      <c r="DJ174" s="281"/>
      <c r="EU174" s="380"/>
      <c r="FC174" s="281"/>
    </row>
    <row r="175" spans="14:159" x14ac:dyDescent="0.2">
      <c r="N175" s="227"/>
      <c r="AS175" s="281"/>
      <c r="AT175" s="227" t="s">
        <v>2232</v>
      </c>
      <c r="AX175" s="281"/>
      <c r="AY175" s="281"/>
      <c r="AZ175" s="281"/>
      <c r="BA175" s="281"/>
      <c r="BC175" s="281"/>
      <c r="BD175" s="281"/>
      <c r="BE175" s="281"/>
      <c r="BF175" s="281"/>
      <c r="BG175" s="281"/>
      <c r="BH175" s="281"/>
      <c r="BI175" s="281"/>
      <c r="BJ175" s="281"/>
      <c r="BK175" s="281"/>
      <c r="BL175" s="281"/>
      <c r="BN175" s="281"/>
      <c r="BO175" s="281"/>
      <c r="BY175" s="281"/>
      <c r="BZ175" s="281"/>
      <c r="CA175" s="281"/>
      <c r="CB175" s="281"/>
      <c r="CE175" s="281"/>
      <c r="CF175" s="281"/>
      <c r="CG175" s="281"/>
      <c r="CH175" s="281"/>
      <c r="DA175" s="281"/>
      <c r="DB175" s="281"/>
      <c r="DD175" s="227"/>
      <c r="DF175" s="281"/>
      <c r="DH175" s="227"/>
      <c r="DJ175" s="281"/>
      <c r="EU175" s="380"/>
      <c r="FC175" s="281"/>
    </row>
    <row r="176" spans="14:159" x14ac:dyDescent="0.2">
      <c r="N176" s="227"/>
      <c r="AS176" s="281"/>
      <c r="AT176" s="227" t="s">
        <v>2232</v>
      </c>
      <c r="AX176" s="281"/>
      <c r="AY176" s="281"/>
      <c r="AZ176" s="281"/>
      <c r="BA176" s="281"/>
      <c r="BC176" s="281"/>
      <c r="BD176" s="281"/>
      <c r="BE176" s="281"/>
      <c r="BF176" s="281"/>
      <c r="BG176" s="281"/>
      <c r="BH176" s="281"/>
      <c r="BI176" s="281"/>
      <c r="BJ176" s="281"/>
      <c r="BK176" s="281"/>
      <c r="BL176" s="281"/>
      <c r="BN176" s="281"/>
      <c r="BO176" s="281"/>
      <c r="BY176" s="281"/>
      <c r="BZ176" s="281"/>
      <c r="CA176" s="281"/>
      <c r="CB176" s="281"/>
      <c r="CE176" s="281"/>
      <c r="CF176" s="281"/>
      <c r="CG176" s="281"/>
      <c r="CH176" s="281"/>
      <c r="DA176" s="281"/>
      <c r="DB176" s="281"/>
      <c r="DD176" s="227"/>
      <c r="DF176" s="281"/>
      <c r="DH176" s="227"/>
      <c r="DJ176" s="281"/>
      <c r="EU176" s="380"/>
      <c r="FC176" s="281"/>
    </row>
    <row r="177" spans="14:159" x14ac:dyDescent="0.2">
      <c r="N177" s="227"/>
      <c r="AS177" s="281"/>
      <c r="AT177" s="227" t="s">
        <v>2232</v>
      </c>
      <c r="AX177" s="281"/>
      <c r="AY177" s="281"/>
      <c r="AZ177" s="281"/>
      <c r="BA177" s="281"/>
      <c r="BC177" s="281"/>
      <c r="BD177" s="281"/>
      <c r="BE177" s="281"/>
      <c r="BF177" s="281"/>
      <c r="BG177" s="281"/>
      <c r="BH177" s="281"/>
      <c r="BI177" s="281"/>
      <c r="BJ177" s="281"/>
      <c r="BK177" s="281"/>
      <c r="BL177" s="281"/>
      <c r="BN177" s="281"/>
      <c r="BO177" s="281"/>
      <c r="BY177" s="281"/>
      <c r="BZ177" s="281"/>
      <c r="CA177" s="281"/>
      <c r="CB177" s="281"/>
      <c r="CE177" s="281"/>
      <c r="CF177" s="281"/>
      <c r="CG177" s="281"/>
      <c r="CH177" s="281"/>
      <c r="DA177" s="281"/>
      <c r="DB177" s="281"/>
      <c r="DD177" s="227"/>
      <c r="DF177" s="281"/>
      <c r="DH177" s="227"/>
      <c r="DJ177" s="281"/>
      <c r="EU177" s="380"/>
      <c r="FC177" s="281"/>
    </row>
    <row r="178" spans="14:159" x14ac:dyDescent="0.2">
      <c r="N178" s="227"/>
      <c r="AS178" s="281"/>
      <c r="AT178" s="227" t="s">
        <v>2232</v>
      </c>
      <c r="AX178" s="281"/>
      <c r="AY178" s="281"/>
      <c r="AZ178" s="281"/>
      <c r="BA178" s="281"/>
      <c r="BC178" s="281"/>
      <c r="BD178" s="281"/>
      <c r="BE178" s="281"/>
      <c r="BF178" s="281"/>
      <c r="BG178" s="281"/>
      <c r="BH178" s="281"/>
      <c r="BI178" s="281"/>
      <c r="BJ178" s="281"/>
      <c r="BK178" s="281"/>
      <c r="BL178" s="281"/>
      <c r="BN178" s="281"/>
      <c r="BO178" s="281"/>
      <c r="BY178" s="281"/>
      <c r="BZ178" s="281"/>
      <c r="CA178" s="281"/>
      <c r="CB178" s="281"/>
      <c r="CE178" s="281"/>
      <c r="CF178" s="281"/>
      <c r="CG178" s="281"/>
      <c r="CH178" s="281"/>
      <c r="DA178" s="281"/>
      <c r="DB178" s="281"/>
      <c r="DD178" s="227"/>
      <c r="DF178" s="281"/>
      <c r="DH178" s="227"/>
      <c r="DJ178" s="281"/>
      <c r="EU178" s="380"/>
      <c r="FC178" s="281"/>
    </row>
    <row r="179" spans="14:159" x14ac:dyDescent="0.2">
      <c r="N179" s="227"/>
      <c r="AS179" s="281"/>
      <c r="AT179" s="227" t="s">
        <v>2232</v>
      </c>
      <c r="AX179" s="281"/>
      <c r="AY179" s="281"/>
      <c r="AZ179" s="281"/>
      <c r="BA179" s="281"/>
      <c r="BC179" s="281"/>
      <c r="BD179" s="281"/>
      <c r="BE179" s="281"/>
      <c r="BF179" s="281"/>
      <c r="BG179" s="281"/>
      <c r="BH179" s="281"/>
      <c r="BI179" s="281"/>
      <c r="BJ179" s="281"/>
      <c r="BK179" s="281"/>
      <c r="BL179" s="281"/>
      <c r="BN179" s="281"/>
      <c r="BO179" s="281"/>
      <c r="BY179" s="281"/>
      <c r="BZ179" s="281"/>
      <c r="CA179" s="281"/>
      <c r="CB179" s="281"/>
      <c r="CE179" s="281"/>
      <c r="CF179" s="281"/>
      <c r="CG179" s="281"/>
      <c r="CH179" s="281"/>
      <c r="DA179" s="281"/>
      <c r="DB179" s="281"/>
      <c r="DD179" s="227"/>
      <c r="DF179" s="281"/>
      <c r="DH179" s="227"/>
      <c r="DJ179" s="281"/>
      <c r="EU179" s="380"/>
      <c r="FC179" s="281"/>
    </row>
    <row r="180" spans="14:159" x14ac:dyDescent="0.2">
      <c r="N180" s="227"/>
      <c r="AS180" s="281"/>
      <c r="AT180" s="227" t="s">
        <v>2232</v>
      </c>
      <c r="AX180" s="281"/>
      <c r="AY180" s="281"/>
      <c r="AZ180" s="281"/>
      <c r="BA180" s="281"/>
      <c r="BC180" s="281"/>
      <c r="BD180" s="281"/>
      <c r="BE180" s="281"/>
      <c r="BF180" s="281"/>
      <c r="BG180" s="281"/>
      <c r="BH180" s="281"/>
      <c r="BI180" s="281"/>
      <c r="BJ180" s="281"/>
      <c r="BK180" s="281"/>
      <c r="BL180" s="281"/>
      <c r="BN180" s="281"/>
      <c r="BO180" s="281"/>
      <c r="BY180" s="281"/>
      <c r="BZ180" s="281"/>
      <c r="CA180" s="281"/>
      <c r="CB180" s="281"/>
      <c r="CE180" s="281"/>
      <c r="CF180" s="281"/>
      <c r="CG180" s="281"/>
      <c r="CH180" s="281"/>
      <c r="DA180" s="281"/>
      <c r="DB180" s="281"/>
      <c r="DD180" s="227"/>
      <c r="DF180" s="281"/>
      <c r="DH180" s="227"/>
      <c r="DJ180" s="281"/>
      <c r="EU180" s="380"/>
      <c r="FC180" s="281"/>
    </row>
    <row r="181" spans="14:159" x14ac:dyDescent="0.2">
      <c r="N181" s="227"/>
      <c r="AS181" s="281"/>
      <c r="AT181" s="227" t="s">
        <v>2232</v>
      </c>
      <c r="AX181" s="281"/>
      <c r="AY181" s="281"/>
      <c r="AZ181" s="281"/>
      <c r="BA181" s="281"/>
      <c r="BC181" s="281"/>
      <c r="BD181" s="281"/>
      <c r="BE181" s="281"/>
      <c r="BF181" s="281"/>
      <c r="BG181" s="281"/>
      <c r="BH181" s="281"/>
      <c r="BI181" s="281"/>
      <c r="BJ181" s="281"/>
      <c r="BK181" s="281"/>
      <c r="BL181" s="281"/>
      <c r="BN181" s="281"/>
      <c r="BO181" s="281"/>
      <c r="BY181" s="281"/>
      <c r="BZ181" s="281"/>
      <c r="CA181" s="281"/>
      <c r="CB181" s="281"/>
      <c r="CE181" s="281"/>
      <c r="CF181" s="281"/>
      <c r="CG181" s="281"/>
      <c r="CH181" s="281"/>
      <c r="DA181" s="281"/>
      <c r="DB181" s="281"/>
      <c r="DD181" s="227"/>
      <c r="DF181" s="281"/>
      <c r="DH181" s="227"/>
      <c r="DJ181" s="281"/>
      <c r="EU181" s="380"/>
      <c r="FC181" s="281"/>
    </row>
    <row r="182" spans="14:159" x14ac:dyDescent="0.2">
      <c r="N182" s="227"/>
      <c r="AS182" s="281"/>
      <c r="AT182" s="227" t="s">
        <v>2232</v>
      </c>
      <c r="AX182" s="281"/>
      <c r="AY182" s="281"/>
      <c r="AZ182" s="281"/>
      <c r="BA182" s="281"/>
      <c r="BC182" s="281"/>
      <c r="BD182" s="281"/>
      <c r="BE182" s="281"/>
      <c r="BF182" s="281"/>
      <c r="BG182" s="281"/>
      <c r="BH182" s="281"/>
      <c r="BI182" s="281"/>
      <c r="BJ182" s="281"/>
      <c r="BK182" s="281"/>
      <c r="BL182" s="281"/>
      <c r="BN182" s="281"/>
      <c r="BO182" s="281"/>
      <c r="BY182" s="281"/>
      <c r="BZ182" s="281"/>
      <c r="CA182" s="281"/>
      <c r="CB182" s="281"/>
      <c r="CE182" s="281"/>
      <c r="CF182" s="281"/>
      <c r="CG182" s="281"/>
      <c r="CH182" s="281"/>
      <c r="DA182" s="281"/>
      <c r="DB182" s="281"/>
      <c r="DD182" s="227"/>
      <c r="DF182" s="281"/>
      <c r="DH182" s="227"/>
      <c r="DJ182" s="281"/>
      <c r="EU182" s="380"/>
      <c r="FC182" s="281"/>
    </row>
    <row r="183" spans="14:159" x14ac:dyDescent="0.2">
      <c r="N183" s="227"/>
      <c r="AS183" s="281"/>
      <c r="AT183" s="227" t="s">
        <v>2232</v>
      </c>
      <c r="AX183" s="281"/>
      <c r="AY183" s="281"/>
      <c r="AZ183" s="281"/>
      <c r="BA183" s="281"/>
      <c r="BC183" s="281"/>
      <c r="BD183" s="281"/>
      <c r="BE183" s="281"/>
      <c r="BF183" s="281"/>
      <c r="BG183" s="281"/>
      <c r="BH183" s="281"/>
      <c r="BI183" s="281"/>
      <c r="BJ183" s="281"/>
      <c r="BK183" s="281"/>
      <c r="BL183" s="281"/>
      <c r="BN183" s="281"/>
      <c r="BO183" s="281"/>
      <c r="BY183" s="281"/>
      <c r="BZ183" s="281"/>
      <c r="CA183" s="281"/>
      <c r="CB183" s="281"/>
      <c r="CE183" s="281"/>
      <c r="CF183" s="281"/>
      <c r="CG183" s="281"/>
      <c r="CH183" s="281"/>
      <c r="DA183" s="281"/>
      <c r="DB183" s="281"/>
      <c r="DD183" s="227"/>
      <c r="DF183" s="281"/>
      <c r="DH183" s="227"/>
      <c r="DJ183" s="281"/>
      <c r="EU183" s="380"/>
      <c r="FC183" s="281"/>
    </row>
    <row r="184" spans="14:159" x14ac:dyDescent="0.2">
      <c r="N184" s="227"/>
      <c r="AS184" s="281"/>
      <c r="AT184" s="227" t="s">
        <v>2232</v>
      </c>
      <c r="AX184" s="281"/>
      <c r="AY184" s="281"/>
      <c r="AZ184" s="281"/>
      <c r="BA184" s="281"/>
      <c r="BC184" s="281"/>
      <c r="BD184" s="281"/>
      <c r="BE184" s="281"/>
      <c r="BF184" s="281"/>
      <c r="BG184" s="281"/>
      <c r="BH184" s="281"/>
      <c r="BI184" s="281"/>
      <c r="BJ184" s="281"/>
      <c r="BK184" s="281"/>
      <c r="BL184" s="281"/>
      <c r="BN184" s="281"/>
      <c r="BO184" s="281"/>
      <c r="BY184" s="281"/>
      <c r="BZ184" s="281"/>
      <c r="CA184" s="281"/>
      <c r="CB184" s="281"/>
      <c r="CE184" s="281"/>
      <c r="CF184" s="281"/>
      <c r="CG184" s="281"/>
      <c r="CH184" s="281"/>
      <c r="DA184" s="281"/>
      <c r="DB184" s="281"/>
      <c r="DD184" s="227"/>
      <c r="DF184" s="281"/>
      <c r="DH184" s="227"/>
      <c r="DJ184" s="281"/>
      <c r="EU184" s="380"/>
      <c r="FC184" s="281"/>
    </row>
    <row r="185" spans="14:159" x14ac:dyDescent="0.2">
      <c r="N185" s="227"/>
      <c r="AS185" s="281"/>
      <c r="AT185" s="227" t="s">
        <v>2232</v>
      </c>
      <c r="AX185" s="281"/>
      <c r="AY185" s="281"/>
      <c r="AZ185" s="281"/>
      <c r="BA185" s="281"/>
      <c r="BC185" s="281"/>
      <c r="BD185" s="281"/>
      <c r="BE185" s="281"/>
      <c r="BF185" s="281"/>
      <c r="BG185" s="281"/>
      <c r="BH185" s="281"/>
      <c r="BI185" s="281"/>
      <c r="BJ185" s="281"/>
      <c r="BK185" s="281"/>
      <c r="BL185" s="281"/>
      <c r="BN185" s="281"/>
      <c r="BO185" s="281"/>
      <c r="BY185" s="281"/>
      <c r="BZ185" s="281"/>
      <c r="CA185" s="281"/>
      <c r="CB185" s="281"/>
      <c r="CE185" s="281"/>
      <c r="CF185" s="281"/>
      <c r="CG185" s="281"/>
      <c r="CH185" s="281"/>
      <c r="DA185" s="281"/>
      <c r="DB185" s="281"/>
      <c r="DD185" s="227"/>
      <c r="DF185" s="281"/>
      <c r="DH185" s="227"/>
      <c r="DJ185" s="281"/>
      <c r="EU185" s="380"/>
      <c r="FC185" s="281"/>
    </row>
    <row r="186" spans="14:159" x14ac:dyDescent="0.2">
      <c r="N186" s="227"/>
      <c r="AS186" s="281"/>
      <c r="AT186" s="227" t="s">
        <v>2232</v>
      </c>
      <c r="AX186" s="281"/>
      <c r="AY186" s="281"/>
      <c r="AZ186" s="281"/>
      <c r="BA186" s="281"/>
      <c r="BC186" s="281"/>
      <c r="BD186" s="281"/>
      <c r="BE186" s="281"/>
      <c r="BF186" s="281"/>
      <c r="BG186" s="281"/>
      <c r="BH186" s="281"/>
      <c r="BI186" s="281"/>
      <c r="BJ186" s="281"/>
      <c r="BK186" s="281"/>
      <c r="BL186" s="281"/>
      <c r="BN186" s="281"/>
      <c r="BO186" s="281"/>
      <c r="BY186" s="281"/>
      <c r="BZ186" s="281"/>
      <c r="CA186" s="281"/>
      <c r="CB186" s="281"/>
      <c r="CE186" s="281"/>
      <c r="CF186" s="281"/>
      <c r="CG186" s="281"/>
      <c r="CH186" s="281"/>
      <c r="DA186" s="281"/>
      <c r="DB186" s="281"/>
      <c r="DD186" s="227"/>
      <c r="DF186" s="281"/>
      <c r="DH186" s="227"/>
      <c r="DJ186" s="281"/>
      <c r="EU186" s="380"/>
      <c r="FC186" s="281"/>
    </row>
    <row r="187" spans="14:159" x14ac:dyDescent="0.2">
      <c r="N187" s="227"/>
      <c r="AS187" s="281"/>
      <c r="AT187" s="227" t="s">
        <v>2232</v>
      </c>
      <c r="AX187" s="281"/>
      <c r="AY187" s="281"/>
      <c r="AZ187" s="281"/>
      <c r="BA187" s="281"/>
      <c r="BC187" s="281"/>
      <c r="BD187" s="281"/>
      <c r="BE187" s="281"/>
      <c r="BF187" s="281"/>
      <c r="BG187" s="281"/>
      <c r="BH187" s="281"/>
      <c r="BI187" s="281"/>
      <c r="BJ187" s="281"/>
      <c r="BK187" s="281"/>
      <c r="BL187" s="281"/>
      <c r="BN187" s="281"/>
      <c r="BO187" s="281"/>
      <c r="BY187" s="281"/>
      <c r="BZ187" s="281"/>
      <c r="CA187" s="281"/>
      <c r="CB187" s="281"/>
      <c r="CE187" s="281"/>
      <c r="CF187" s="281"/>
      <c r="CG187" s="281"/>
      <c r="CH187" s="281"/>
      <c r="DA187" s="281"/>
      <c r="DB187" s="281"/>
      <c r="DD187" s="227"/>
      <c r="DF187" s="281"/>
      <c r="DH187" s="227"/>
      <c r="DJ187" s="281"/>
      <c r="EU187" s="380"/>
      <c r="FC187" s="281"/>
    </row>
    <row r="188" spans="14:159" x14ac:dyDescent="0.2">
      <c r="N188" s="227"/>
      <c r="AS188" s="281"/>
      <c r="AT188" s="227" t="s">
        <v>2232</v>
      </c>
      <c r="AX188" s="281"/>
      <c r="AY188" s="281"/>
      <c r="AZ188" s="281"/>
      <c r="BA188" s="281"/>
      <c r="BC188" s="281"/>
      <c r="BD188" s="281"/>
      <c r="BE188" s="281"/>
      <c r="BF188" s="281"/>
      <c r="BG188" s="281"/>
      <c r="BH188" s="281"/>
      <c r="BI188" s="281"/>
      <c r="BJ188" s="281"/>
      <c r="BK188" s="281"/>
      <c r="BL188" s="281"/>
      <c r="BN188" s="281"/>
      <c r="BO188" s="281"/>
      <c r="BY188" s="281"/>
      <c r="BZ188" s="281"/>
      <c r="CA188" s="281"/>
      <c r="CB188" s="281"/>
      <c r="CE188" s="281"/>
      <c r="CF188" s="281"/>
      <c r="CG188" s="281"/>
      <c r="CH188" s="281"/>
      <c r="DA188" s="281"/>
      <c r="DB188" s="281"/>
      <c r="DD188" s="227"/>
      <c r="DF188" s="281"/>
      <c r="DH188" s="227"/>
      <c r="DJ188" s="281"/>
      <c r="EU188" s="380"/>
      <c r="FC188" s="281"/>
    </row>
    <row r="189" spans="14:159" x14ac:dyDescent="0.2">
      <c r="N189" s="227"/>
      <c r="AS189" s="281"/>
      <c r="AT189" s="227" t="s">
        <v>2232</v>
      </c>
      <c r="AX189" s="281"/>
      <c r="AY189" s="281"/>
      <c r="AZ189" s="281"/>
      <c r="BA189" s="281"/>
      <c r="BC189" s="281"/>
      <c r="BD189" s="281"/>
      <c r="BE189" s="281"/>
      <c r="BF189" s="281"/>
      <c r="BG189" s="281"/>
      <c r="BH189" s="281"/>
      <c r="BI189" s="281"/>
      <c r="BJ189" s="281"/>
      <c r="BK189" s="281"/>
      <c r="BL189" s="281"/>
      <c r="BN189" s="281"/>
      <c r="BO189" s="281"/>
      <c r="BY189" s="281"/>
      <c r="BZ189" s="281"/>
      <c r="CA189" s="281"/>
      <c r="CB189" s="281"/>
      <c r="CE189" s="281"/>
      <c r="CF189" s="281"/>
      <c r="CG189" s="281"/>
      <c r="CH189" s="281"/>
      <c r="DA189" s="281"/>
      <c r="DB189" s="281"/>
      <c r="DD189" s="227"/>
      <c r="DF189" s="281"/>
      <c r="DH189" s="227"/>
      <c r="DJ189" s="281"/>
      <c r="EU189" s="380"/>
      <c r="FC189" s="281"/>
    </row>
    <row r="190" spans="14:159" x14ac:dyDescent="0.2">
      <c r="N190" s="227"/>
      <c r="AS190" s="281"/>
      <c r="AT190" s="227" t="s">
        <v>2232</v>
      </c>
      <c r="AX190" s="281"/>
      <c r="AY190" s="281"/>
      <c r="AZ190" s="281"/>
      <c r="BA190" s="281"/>
      <c r="BC190" s="281"/>
      <c r="BD190" s="281"/>
      <c r="BE190" s="281"/>
      <c r="BF190" s="281"/>
      <c r="BG190" s="281"/>
      <c r="BH190" s="281"/>
      <c r="BI190" s="281"/>
      <c r="BJ190" s="281"/>
      <c r="BK190" s="281"/>
      <c r="BL190" s="281"/>
      <c r="BN190" s="281"/>
      <c r="BO190" s="281"/>
      <c r="BY190" s="281"/>
      <c r="BZ190" s="281"/>
      <c r="CA190" s="281"/>
      <c r="CB190" s="281"/>
      <c r="CE190" s="281"/>
      <c r="CF190" s="281"/>
      <c r="CG190" s="281"/>
      <c r="CH190" s="281"/>
      <c r="DA190" s="281"/>
      <c r="DB190" s="281"/>
      <c r="DD190" s="227"/>
      <c r="DF190" s="281"/>
      <c r="DH190" s="227"/>
      <c r="DJ190" s="281"/>
      <c r="EU190" s="380"/>
      <c r="FC190" s="281"/>
    </row>
    <row r="191" spans="14:159" x14ac:dyDescent="0.2">
      <c r="N191" s="227"/>
      <c r="AS191" s="281"/>
      <c r="AT191" s="227" t="s">
        <v>2232</v>
      </c>
      <c r="AX191" s="281"/>
      <c r="AY191" s="281"/>
      <c r="AZ191" s="281"/>
      <c r="BA191" s="281"/>
      <c r="BC191" s="281"/>
      <c r="BD191" s="281"/>
      <c r="BE191" s="281"/>
      <c r="BF191" s="281"/>
      <c r="BG191" s="281"/>
      <c r="BH191" s="281"/>
      <c r="BI191" s="281"/>
      <c r="BJ191" s="281"/>
      <c r="BK191" s="281"/>
      <c r="BL191" s="281"/>
      <c r="BN191" s="281"/>
      <c r="BO191" s="281"/>
      <c r="BY191" s="281"/>
      <c r="BZ191" s="281"/>
      <c r="CA191" s="281"/>
      <c r="CB191" s="281"/>
      <c r="CE191" s="281"/>
      <c r="CF191" s="281"/>
      <c r="CG191" s="281"/>
      <c r="CH191" s="281"/>
      <c r="DA191" s="281"/>
      <c r="DB191" s="281"/>
      <c r="DD191" s="227"/>
      <c r="DF191" s="281"/>
      <c r="DH191" s="227"/>
      <c r="DJ191" s="281"/>
      <c r="EU191" s="380"/>
      <c r="FC191" s="281"/>
    </row>
    <row r="192" spans="14:159" x14ac:dyDescent="0.2">
      <c r="N192" s="227"/>
      <c r="AS192" s="281"/>
      <c r="AT192" s="227" t="s">
        <v>2232</v>
      </c>
      <c r="AX192" s="281"/>
      <c r="AY192" s="281"/>
      <c r="AZ192" s="281"/>
      <c r="BA192" s="281"/>
      <c r="BC192" s="281"/>
      <c r="BD192" s="281"/>
      <c r="BE192" s="281"/>
      <c r="BF192" s="281"/>
      <c r="BG192" s="281"/>
      <c r="BH192" s="281"/>
      <c r="BI192" s="281"/>
      <c r="BJ192" s="281"/>
      <c r="BK192" s="281"/>
      <c r="BL192" s="281"/>
      <c r="BN192" s="281"/>
      <c r="BO192" s="281"/>
      <c r="BY192" s="281"/>
      <c r="BZ192" s="281"/>
      <c r="CA192" s="281"/>
      <c r="CB192" s="281"/>
      <c r="CE192" s="281"/>
      <c r="CF192" s="281"/>
      <c r="CG192" s="281"/>
      <c r="CH192" s="281"/>
      <c r="DA192" s="281"/>
      <c r="DB192" s="281"/>
      <c r="DD192" s="227"/>
      <c r="DF192" s="281"/>
      <c r="DH192" s="227"/>
      <c r="DJ192" s="281"/>
      <c r="EU192" s="380"/>
      <c r="FC192" s="281"/>
    </row>
    <row r="193" spans="14:159" x14ac:dyDescent="0.2">
      <c r="N193" s="227"/>
      <c r="AS193" s="281"/>
      <c r="AT193" s="227" t="s">
        <v>2232</v>
      </c>
      <c r="AX193" s="281"/>
      <c r="AY193" s="281"/>
      <c r="AZ193" s="281"/>
      <c r="BA193" s="281"/>
      <c r="BC193" s="281"/>
      <c r="BD193" s="281"/>
      <c r="BE193" s="281"/>
      <c r="BF193" s="281"/>
      <c r="BG193" s="281"/>
      <c r="BH193" s="281"/>
      <c r="BI193" s="281"/>
      <c r="BJ193" s="281"/>
      <c r="BK193" s="281"/>
      <c r="BL193" s="281"/>
      <c r="BN193" s="281"/>
      <c r="BO193" s="281"/>
      <c r="BY193" s="281"/>
      <c r="BZ193" s="281"/>
      <c r="CA193" s="281"/>
      <c r="CB193" s="281"/>
      <c r="CE193" s="281"/>
      <c r="CF193" s="281"/>
      <c r="CG193" s="281"/>
      <c r="CH193" s="281"/>
      <c r="DA193" s="281"/>
      <c r="DB193" s="281"/>
      <c r="DD193" s="227"/>
      <c r="DF193" s="281"/>
      <c r="DH193" s="227"/>
      <c r="DJ193" s="281"/>
      <c r="EU193" s="380"/>
      <c r="FC193" s="281"/>
    </row>
    <row r="194" spans="14:159" x14ac:dyDescent="0.2">
      <c r="N194" s="227"/>
      <c r="AS194" s="281"/>
      <c r="AT194" s="227" t="s">
        <v>2232</v>
      </c>
      <c r="AX194" s="281"/>
      <c r="AY194" s="281"/>
      <c r="AZ194" s="281"/>
      <c r="BA194" s="281"/>
      <c r="BC194" s="281"/>
      <c r="BD194" s="281"/>
      <c r="BE194" s="281"/>
      <c r="BF194" s="281"/>
      <c r="BG194" s="281"/>
      <c r="BH194" s="281"/>
      <c r="BI194" s="281"/>
      <c r="BJ194" s="281"/>
      <c r="BK194" s="281"/>
      <c r="BL194" s="281"/>
      <c r="BN194" s="281"/>
      <c r="BO194" s="281"/>
      <c r="BY194" s="281"/>
      <c r="BZ194" s="281"/>
      <c r="CA194" s="281"/>
      <c r="CB194" s="281"/>
      <c r="CE194" s="281"/>
      <c r="CF194" s="281"/>
      <c r="CG194" s="281"/>
      <c r="CH194" s="281"/>
      <c r="DA194" s="281"/>
      <c r="DB194" s="281"/>
      <c r="DD194" s="227"/>
      <c r="DF194" s="281"/>
      <c r="DH194" s="227"/>
      <c r="DJ194" s="281"/>
      <c r="EU194" s="380"/>
      <c r="FC194" s="281"/>
    </row>
    <row r="195" spans="14:159" x14ac:dyDescent="0.2">
      <c r="N195" s="227"/>
      <c r="AS195" s="281"/>
      <c r="AT195" s="227" t="s">
        <v>2232</v>
      </c>
      <c r="AX195" s="281"/>
      <c r="AY195" s="281"/>
      <c r="AZ195" s="281"/>
      <c r="BA195" s="281"/>
      <c r="BC195" s="281"/>
      <c r="BD195" s="281"/>
      <c r="BE195" s="281"/>
      <c r="BF195" s="281"/>
      <c r="BG195" s="281"/>
      <c r="BH195" s="281"/>
      <c r="BI195" s="281"/>
      <c r="BJ195" s="281"/>
      <c r="BK195" s="281"/>
      <c r="BL195" s="281"/>
      <c r="BN195" s="281"/>
      <c r="BO195" s="281"/>
      <c r="BY195" s="281"/>
      <c r="BZ195" s="281"/>
      <c r="CA195" s="281"/>
      <c r="CB195" s="281"/>
      <c r="CE195" s="281"/>
      <c r="CF195" s="281"/>
      <c r="CG195" s="281"/>
      <c r="CH195" s="281"/>
      <c r="DA195" s="281"/>
      <c r="DB195" s="281"/>
      <c r="DD195" s="227"/>
      <c r="DF195" s="281"/>
      <c r="DH195" s="227"/>
      <c r="DJ195" s="281"/>
      <c r="EU195" s="380"/>
      <c r="FC195" s="281"/>
    </row>
    <row r="196" spans="14:159" x14ac:dyDescent="0.2">
      <c r="N196" s="227"/>
      <c r="AS196" s="281"/>
      <c r="AT196" s="227" t="s">
        <v>2232</v>
      </c>
      <c r="AX196" s="281"/>
      <c r="AY196" s="281"/>
      <c r="AZ196" s="281"/>
      <c r="BA196" s="281"/>
      <c r="BC196" s="281"/>
      <c r="BD196" s="281"/>
      <c r="BE196" s="281"/>
      <c r="BF196" s="281"/>
      <c r="BG196" s="281"/>
      <c r="BH196" s="281"/>
      <c r="BI196" s="281"/>
      <c r="BJ196" s="281"/>
      <c r="BK196" s="281"/>
      <c r="BL196" s="281"/>
      <c r="BN196" s="281"/>
      <c r="BO196" s="281"/>
      <c r="BY196" s="281"/>
      <c r="BZ196" s="281"/>
      <c r="CA196" s="281"/>
      <c r="CB196" s="281"/>
      <c r="CE196" s="281"/>
      <c r="CF196" s="281"/>
      <c r="CG196" s="281"/>
      <c r="CH196" s="281"/>
      <c r="DA196" s="281"/>
      <c r="DB196" s="281"/>
      <c r="DD196" s="227"/>
      <c r="DF196" s="281"/>
      <c r="DH196" s="227"/>
      <c r="DJ196" s="281"/>
      <c r="EU196" s="380"/>
      <c r="FC196" s="281"/>
    </row>
    <row r="197" spans="14:159" x14ac:dyDescent="0.2">
      <c r="N197" s="227"/>
      <c r="AS197" s="281"/>
      <c r="AT197" s="227" t="s">
        <v>2232</v>
      </c>
      <c r="AX197" s="281"/>
      <c r="AY197" s="281"/>
      <c r="AZ197" s="281"/>
      <c r="BA197" s="281"/>
      <c r="BC197" s="281"/>
      <c r="BD197" s="281"/>
      <c r="BE197" s="281"/>
      <c r="BF197" s="281"/>
      <c r="BG197" s="281"/>
      <c r="BH197" s="281"/>
      <c r="BI197" s="281"/>
      <c r="BJ197" s="281"/>
      <c r="BK197" s="281"/>
      <c r="BL197" s="281"/>
      <c r="BN197" s="281"/>
      <c r="BO197" s="281"/>
      <c r="BY197" s="281"/>
      <c r="BZ197" s="281"/>
      <c r="CA197" s="281"/>
      <c r="CB197" s="281"/>
      <c r="CE197" s="281"/>
      <c r="CF197" s="281"/>
      <c r="CG197" s="281"/>
      <c r="CH197" s="281"/>
      <c r="DA197" s="281"/>
      <c r="DB197" s="281"/>
      <c r="DD197" s="227"/>
      <c r="DF197" s="281"/>
      <c r="DH197" s="227"/>
      <c r="DJ197" s="281"/>
      <c r="EU197" s="380"/>
      <c r="FC197" s="281"/>
    </row>
    <row r="198" spans="14:159" x14ac:dyDescent="0.2">
      <c r="N198" s="227"/>
      <c r="AS198" s="281"/>
      <c r="AT198" s="227" t="s">
        <v>2232</v>
      </c>
      <c r="AX198" s="281"/>
      <c r="AY198" s="281"/>
      <c r="AZ198" s="281"/>
      <c r="BA198" s="281"/>
      <c r="BC198" s="281"/>
      <c r="BD198" s="281"/>
      <c r="BE198" s="281"/>
      <c r="BF198" s="281"/>
      <c r="BG198" s="281"/>
      <c r="BH198" s="281"/>
      <c r="BI198" s="281"/>
      <c r="BJ198" s="281"/>
      <c r="BK198" s="281"/>
      <c r="BL198" s="281"/>
      <c r="BN198" s="281"/>
      <c r="BO198" s="281"/>
      <c r="BY198" s="281"/>
      <c r="BZ198" s="281"/>
      <c r="CA198" s="281"/>
      <c r="CB198" s="281"/>
      <c r="CE198" s="281"/>
      <c r="CF198" s="281"/>
      <c r="CG198" s="281"/>
      <c r="CH198" s="281"/>
      <c r="DA198" s="281"/>
      <c r="DB198" s="281"/>
      <c r="DD198" s="227"/>
      <c r="DF198" s="281"/>
      <c r="DH198" s="227"/>
      <c r="DJ198" s="281"/>
      <c r="EU198" s="380"/>
      <c r="FC198" s="281"/>
    </row>
    <row r="199" spans="14:159" x14ac:dyDescent="0.2">
      <c r="N199" s="227"/>
      <c r="AS199" s="281"/>
      <c r="AT199" s="227" t="s">
        <v>2232</v>
      </c>
      <c r="AX199" s="281"/>
      <c r="AY199" s="281"/>
      <c r="AZ199" s="281"/>
      <c r="BA199" s="281"/>
      <c r="BC199" s="281"/>
      <c r="BD199" s="281"/>
      <c r="BE199" s="281"/>
      <c r="BF199" s="281"/>
      <c r="BG199" s="281"/>
      <c r="BH199" s="281"/>
      <c r="BI199" s="281"/>
      <c r="BJ199" s="281"/>
      <c r="BK199" s="281"/>
      <c r="BL199" s="281"/>
      <c r="BN199" s="281"/>
      <c r="BO199" s="281"/>
      <c r="BY199" s="281"/>
      <c r="BZ199" s="281"/>
      <c r="CA199" s="281"/>
      <c r="CB199" s="281"/>
      <c r="CE199" s="281"/>
      <c r="CF199" s="281"/>
      <c r="CG199" s="281"/>
      <c r="CH199" s="281"/>
      <c r="DA199" s="281"/>
      <c r="DB199" s="281"/>
      <c r="DD199" s="227"/>
      <c r="DF199" s="281"/>
      <c r="DH199" s="227"/>
      <c r="DJ199" s="281"/>
      <c r="EU199" s="380"/>
      <c r="FC199" s="281"/>
    </row>
    <row r="200" spans="14:159" x14ac:dyDescent="0.2">
      <c r="N200" s="227"/>
      <c r="AS200" s="281"/>
      <c r="AT200" s="227" t="s">
        <v>2232</v>
      </c>
      <c r="AX200" s="281"/>
      <c r="AY200" s="281"/>
      <c r="AZ200" s="281"/>
      <c r="BA200" s="281"/>
      <c r="BC200" s="281"/>
      <c r="BD200" s="281"/>
      <c r="BE200" s="281"/>
      <c r="BF200" s="281"/>
      <c r="BG200" s="281"/>
      <c r="BH200" s="281"/>
      <c r="BI200" s="281"/>
      <c r="BJ200" s="281"/>
      <c r="BK200" s="281"/>
      <c r="BL200" s="281"/>
      <c r="BN200" s="281"/>
      <c r="BO200" s="281"/>
      <c r="BY200" s="281"/>
      <c r="BZ200" s="281"/>
      <c r="CA200" s="281"/>
      <c r="CB200" s="281"/>
      <c r="CE200" s="281"/>
      <c r="CF200" s="281"/>
      <c r="CG200" s="281"/>
      <c r="CH200" s="281"/>
      <c r="DA200" s="281"/>
      <c r="DB200" s="281"/>
      <c r="DD200" s="227"/>
      <c r="DF200" s="281"/>
      <c r="DH200" s="227"/>
      <c r="DJ200" s="281"/>
      <c r="EU200" s="380"/>
      <c r="FC200" s="281"/>
    </row>
    <row r="201" spans="14:159" x14ac:dyDescent="0.2">
      <c r="N201" s="227"/>
      <c r="AS201" s="281"/>
      <c r="AT201" s="227" t="s">
        <v>2232</v>
      </c>
      <c r="AX201" s="281"/>
      <c r="AY201" s="281"/>
      <c r="AZ201" s="281"/>
      <c r="BA201" s="281"/>
      <c r="BC201" s="281"/>
      <c r="BD201" s="281"/>
      <c r="BE201" s="281"/>
      <c r="BF201" s="281"/>
      <c r="BG201" s="281"/>
      <c r="BH201" s="281"/>
      <c r="BI201" s="281"/>
      <c r="BJ201" s="281"/>
      <c r="BK201" s="281"/>
      <c r="BL201" s="281"/>
      <c r="BN201" s="281"/>
      <c r="BO201" s="281"/>
      <c r="BY201" s="281"/>
      <c r="BZ201" s="281"/>
      <c r="CA201" s="281"/>
      <c r="CB201" s="281"/>
      <c r="CE201" s="281"/>
      <c r="CF201" s="281"/>
      <c r="CG201" s="281"/>
      <c r="CH201" s="281"/>
      <c r="DA201" s="281"/>
      <c r="DB201" s="281"/>
      <c r="DD201" s="227"/>
      <c r="DF201" s="281"/>
      <c r="DH201" s="227"/>
      <c r="DJ201" s="281"/>
      <c r="EU201" s="380"/>
      <c r="FC201" s="281"/>
    </row>
    <row r="202" spans="14:159" x14ac:dyDescent="0.2">
      <c r="N202" s="227"/>
      <c r="AS202" s="281"/>
      <c r="AT202" s="227" t="s">
        <v>2232</v>
      </c>
      <c r="AX202" s="281"/>
      <c r="AY202" s="281"/>
      <c r="AZ202" s="281"/>
      <c r="BA202" s="281"/>
      <c r="BC202" s="281"/>
      <c r="BD202" s="281"/>
      <c r="BE202" s="281"/>
      <c r="BF202" s="281"/>
      <c r="BG202" s="281"/>
      <c r="BH202" s="281"/>
      <c r="BI202" s="281"/>
      <c r="BJ202" s="281"/>
      <c r="BK202" s="281"/>
      <c r="BL202" s="281"/>
      <c r="BN202" s="281"/>
      <c r="BO202" s="281"/>
      <c r="BY202" s="281"/>
      <c r="BZ202" s="281"/>
      <c r="CA202" s="281"/>
      <c r="CB202" s="281"/>
      <c r="CE202" s="281"/>
      <c r="CF202" s="281"/>
      <c r="CG202" s="281"/>
      <c r="CH202" s="281"/>
      <c r="DA202" s="281"/>
      <c r="DB202" s="281"/>
      <c r="DD202" s="227"/>
      <c r="DF202" s="281"/>
      <c r="DH202" s="227"/>
      <c r="DJ202" s="281"/>
      <c r="EU202" s="380"/>
      <c r="FC202" s="281"/>
    </row>
    <row r="203" spans="14:159" x14ac:dyDescent="0.2">
      <c r="N203" s="227"/>
      <c r="AS203" s="281"/>
      <c r="AT203" s="227" t="s">
        <v>2232</v>
      </c>
      <c r="AX203" s="281"/>
      <c r="AY203" s="281"/>
      <c r="AZ203" s="281"/>
      <c r="BA203" s="281"/>
      <c r="BC203" s="281"/>
      <c r="BD203" s="281"/>
      <c r="BE203" s="281"/>
      <c r="BF203" s="281"/>
      <c r="BG203" s="281"/>
      <c r="BH203" s="281"/>
      <c r="BI203" s="281"/>
      <c r="BJ203" s="281"/>
      <c r="BK203" s="281"/>
      <c r="BL203" s="281"/>
      <c r="BN203" s="281"/>
      <c r="BO203" s="281"/>
      <c r="BY203" s="281"/>
      <c r="BZ203" s="281"/>
      <c r="CA203" s="281"/>
      <c r="CB203" s="281"/>
      <c r="CE203" s="281"/>
      <c r="CF203" s="281"/>
      <c r="CG203" s="281"/>
      <c r="CH203" s="281"/>
      <c r="DA203" s="281"/>
      <c r="DB203" s="281"/>
      <c r="DD203" s="227"/>
      <c r="DF203" s="281"/>
      <c r="DH203" s="227"/>
      <c r="DJ203" s="281"/>
      <c r="EU203" s="380"/>
      <c r="FC203" s="281"/>
    </row>
    <row r="204" spans="14:159" x14ac:dyDescent="0.2">
      <c r="N204" s="227"/>
      <c r="AS204" s="281"/>
      <c r="AT204" s="227" t="s">
        <v>2232</v>
      </c>
      <c r="AX204" s="281"/>
      <c r="AY204" s="281"/>
      <c r="AZ204" s="281"/>
      <c r="BA204" s="281"/>
      <c r="BC204" s="281"/>
      <c r="BD204" s="281"/>
      <c r="BE204" s="281"/>
      <c r="BF204" s="281"/>
      <c r="BG204" s="281"/>
      <c r="BH204" s="281"/>
      <c r="BI204" s="281"/>
      <c r="BJ204" s="281"/>
      <c r="BK204" s="281"/>
      <c r="BL204" s="281"/>
      <c r="BN204" s="281"/>
      <c r="BO204" s="281"/>
      <c r="BY204" s="281"/>
      <c r="BZ204" s="281"/>
      <c r="CA204" s="281"/>
      <c r="CB204" s="281"/>
      <c r="CE204" s="281"/>
      <c r="CF204" s="281"/>
      <c r="CG204" s="281"/>
      <c r="CH204" s="281"/>
      <c r="DA204" s="281"/>
      <c r="DB204" s="281"/>
      <c r="DD204" s="227"/>
      <c r="DF204" s="281"/>
      <c r="DH204" s="227"/>
      <c r="DJ204" s="281"/>
      <c r="EU204" s="380"/>
      <c r="FC204" s="281"/>
    </row>
    <row r="205" spans="14:159" x14ac:dyDescent="0.2">
      <c r="N205" s="227"/>
      <c r="AS205" s="281"/>
      <c r="AT205" s="227" t="s">
        <v>2232</v>
      </c>
      <c r="AX205" s="281"/>
      <c r="AY205" s="281"/>
      <c r="AZ205" s="281"/>
      <c r="BA205" s="281"/>
      <c r="BC205" s="281"/>
      <c r="BD205" s="281"/>
      <c r="BE205" s="281"/>
      <c r="BF205" s="281"/>
      <c r="BG205" s="281"/>
      <c r="BH205" s="281"/>
      <c r="BI205" s="281"/>
      <c r="BJ205" s="281"/>
      <c r="BK205" s="281"/>
      <c r="BL205" s="281"/>
      <c r="BN205" s="281"/>
      <c r="BO205" s="281"/>
      <c r="BY205" s="281"/>
      <c r="BZ205" s="281"/>
      <c r="CA205" s="281"/>
      <c r="CB205" s="281"/>
      <c r="CE205" s="281"/>
      <c r="CF205" s="281"/>
      <c r="CG205" s="281"/>
      <c r="CH205" s="281"/>
      <c r="DA205" s="281"/>
      <c r="DB205" s="281"/>
      <c r="DD205" s="227"/>
      <c r="DF205" s="281"/>
      <c r="DH205" s="227"/>
      <c r="DJ205" s="281"/>
      <c r="EU205" s="380"/>
      <c r="FC205" s="281"/>
    </row>
    <row r="206" spans="14:159" x14ac:dyDescent="0.2">
      <c r="N206" s="227"/>
      <c r="AS206" s="281"/>
      <c r="AT206" s="227" t="s">
        <v>2232</v>
      </c>
      <c r="AX206" s="281"/>
      <c r="AY206" s="281"/>
      <c r="AZ206" s="281"/>
      <c r="BA206" s="281"/>
      <c r="BC206" s="281"/>
      <c r="BD206" s="281"/>
      <c r="BE206" s="281"/>
      <c r="BF206" s="281"/>
      <c r="BG206" s="281"/>
      <c r="BH206" s="281"/>
      <c r="BI206" s="281"/>
      <c r="BJ206" s="281"/>
      <c r="BK206" s="281"/>
      <c r="BL206" s="281"/>
      <c r="BN206" s="281"/>
      <c r="BO206" s="281"/>
      <c r="BY206" s="281"/>
      <c r="BZ206" s="281"/>
      <c r="CA206" s="281"/>
      <c r="CB206" s="281"/>
      <c r="CE206" s="281"/>
      <c r="CF206" s="281"/>
      <c r="CG206" s="281"/>
      <c r="CH206" s="281"/>
      <c r="DA206" s="281"/>
      <c r="DB206" s="281"/>
      <c r="DD206" s="227"/>
      <c r="DF206" s="281"/>
      <c r="DH206" s="227"/>
      <c r="DJ206" s="281"/>
      <c r="EU206" s="380"/>
      <c r="FC206" s="281"/>
    </row>
    <row r="207" spans="14:159" x14ac:dyDescent="0.2">
      <c r="N207" s="227"/>
      <c r="AS207" s="281"/>
      <c r="AT207" s="227" t="s">
        <v>2232</v>
      </c>
      <c r="AX207" s="281"/>
      <c r="AY207" s="281"/>
      <c r="AZ207" s="281"/>
      <c r="BA207" s="281"/>
      <c r="BC207" s="281"/>
      <c r="BD207" s="281"/>
      <c r="BE207" s="281"/>
      <c r="BF207" s="281"/>
      <c r="BG207" s="281"/>
      <c r="BH207" s="281"/>
      <c r="BI207" s="281"/>
      <c r="BJ207" s="281"/>
      <c r="BK207" s="281"/>
      <c r="BL207" s="281"/>
      <c r="BN207" s="281"/>
      <c r="BO207" s="281"/>
      <c r="BY207" s="281"/>
      <c r="BZ207" s="281"/>
      <c r="CA207" s="281"/>
      <c r="CB207" s="281"/>
      <c r="CE207" s="281"/>
      <c r="CF207" s="281"/>
      <c r="CG207" s="281"/>
      <c r="CH207" s="281"/>
      <c r="DA207" s="281"/>
      <c r="DB207" s="281"/>
      <c r="DD207" s="227"/>
      <c r="DF207" s="281"/>
      <c r="DH207" s="227"/>
      <c r="DJ207" s="281"/>
      <c r="EU207" s="380"/>
      <c r="FC207" s="281"/>
    </row>
    <row r="208" spans="14:159" x14ac:dyDescent="0.2">
      <c r="N208" s="227"/>
      <c r="AS208" s="281"/>
      <c r="AT208" s="227" t="s">
        <v>2232</v>
      </c>
      <c r="AX208" s="281"/>
      <c r="AY208" s="281"/>
      <c r="AZ208" s="281"/>
      <c r="BA208" s="281"/>
      <c r="BC208" s="281"/>
      <c r="BD208" s="281"/>
      <c r="BE208" s="281"/>
      <c r="BF208" s="281"/>
      <c r="BG208" s="281"/>
      <c r="BH208" s="281"/>
      <c r="BI208" s="281"/>
      <c r="BJ208" s="281"/>
      <c r="BK208" s="281"/>
      <c r="BL208" s="281"/>
      <c r="BN208" s="281"/>
      <c r="BO208" s="281"/>
      <c r="BY208" s="281"/>
      <c r="BZ208" s="281"/>
      <c r="CA208" s="281"/>
      <c r="CB208" s="281"/>
      <c r="CE208" s="281"/>
      <c r="CF208" s="281"/>
      <c r="CG208" s="281"/>
      <c r="CH208" s="281"/>
      <c r="DA208" s="281"/>
      <c r="DB208" s="281"/>
      <c r="DD208" s="227"/>
      <c r="DF208" s="281"/>
      <c r="DH208" s="227"/>
      <c r="DJ208" s="281"/>
      <c r="EU208" s="380"/>
      <c r="FC208" s="281"/>
    </row>
    <row r="209" spans="14:159" x14ac:dyDescent="0.2">
      <c r="N209" s="227"/>
      <c r="AS209" s="281"/>
      <c r="AT209" s="227" t="s">
        <v>2232</v>
      </c>
      <c r="AX209" s="281"/>
      <c r="AY209" s="281"/>
      <c r="AZ209" s="281"/>
      <c r="BA209" s="281"/>
      <c r="BC209" s="281"/>
      <c r="BD209" s="281"/>
      <c r="BE209" s="281"/>
      <c r="BF209" s="281"/>
      <c r="BG209" s="281"/>
      <c r="BH209" s="281"/>
      <c r="BI209" s="281"/>
      <c r="BJ209" s="281"/>
      <c r="BK209" s="281"/>
      <c r="BL209" s="281"/>
      <c r="BN209" s="281"/>
      <c r="BO209" s="281"/>
      <c r="BY209" s="281"/>
      <c r="BZ209" s="281"/>
      <c r="CA209" s="281"/>
      <c r="CB209" s="281"/>
      <c r="CE209" s="281"/>
      <c r="CF209" s="281"/>
      <c r="CG209" s="281"/>
      <c r="CH209" s="281"/>
      <c r="DA209" s="281"/>
      <c r="DB209" s="281"/>
      <c r="DD209" s="227"/>
      <c r="DF209" s="281"/>
      <c r="DH209" s="227"/>
      <c r="DJ209" s="281"/>
      <c r="EU209" s="380"/>
      <c r="FC209" s="281"/>
    </row>
    <row r="210" spans="14:159" x14ac:dyDescent="0.2">
      <c r="N210" s="227"/>
      <c r="AS210" s="281"/>
      <c r="AT210" s="227" t="s">
        <v>2232</v>
      </c>
      <c r="AX210" s="281"/>
      <c r="AY210" s="281"/>
      <c r="AZ210" s="281"/>
      <c r="BA210" s="281"/>
      <c r="BC210" s="281"/>
      <c r="BD210" s="281"/>
      <c r="BE210" s="281"/>
      <c r="BF210" s="281"/>
      <c r="BG210" s="281"/>
      <c r="BH210" s="281"/>
      <c r="BI210" s="281"/>
      <c r="BJ210" s="281"/>
      <c r="BK210" s="281"/>
      <c r="BL210" s="281"/>
      <c r="BN210" s="281"/>
      <c r="BO210" s="281"/>
      <c r="BY210" s="281"/>
      <c r="BZ210" s="281"/>
      <c r="CA210" s="281"/>
      <c r="CB210" s="281"/>
      <c r="CE210" s="281"/>
      <c r="CF210" s="281"/>
      <c r="CG210" s="281"/>
      <c r="CH210" s="281"/>
      <c r="DA210" s="281"/>
      <c r="DB210" s="281"/>
      <c r="DD210" s="227"/>
      <c r="DF210" s="281"/>
      <c r="DH210" s="227"/>
      <c r="DJ210" s="281"/>
      <c r="EU210" s="380"/>
      <c r="FC210" s="281"/>
    </row>
    <row r="211" spans="14:159" x14ac:dyDescent="0.2">
      <c r="N211" s="227"/>
      <c r="AS211" s="281"/>
      <c r="AT211" s="227" t="s">
        <v>2232</v>
      </c>
      <c r="AX211" s="281"/>
      <c r="AY211" s="281"/>
      <c r="AZ211" s="281"/>
      <c r="BA211" s="281"/>
      <c r="BC211" s="281"/>
      <c r="BD211" s="281"/>
      <c r="BE211" s="281"/>
      <c r="BF211" s="281"/>
      <c r="BG211" s="281"/>
      <c r="BH211" s="281"/>
      <c r="BI211" s="281"/>
      <c r="BJ211" s="281"/>
      <c r="BK211" s="281"/>
      <c r="BL211" s="281"/>
      <c r="BN211" s="281"/>
      <c r="BO211" s="281"/>
      <c r="BY211" s="281"/>
      <c r="BZ211" s="281"/>
      <c r="CA211" s="281"/>
      <c r="CB211" s="281"/>
      <c r="CE211" s="281"/>
      <c r="CF211" s="281"/>
      <c r="CG211" s="281"/>
      <c r="CH211" s="281"/>
      <c r="DA211" s="281"/>
      <c r="DB211" s="281"/>
      <c r="DD211" s="227"/>
      <c r="DF211" s="281"/>
      <c r="DH211" s="227"/>
      <c r="DJ211" s="281"/>
      <c r="EU211" s="380"/>
      <c r="FC211" s="281"/>
    </row>
    <row r="212" spans="14:159" x14ac:dyDescent="0.2">
      <c r="N212" s="227"/>
      <c r="AS212" s="281"/>
      <c r="AT212" s="227" t="s">
        <v>2232</v>
      </c>
      <c r="AX212" s="281"/>
      <c r="AY212" s="281"/>
      <c r="AZ212" s="281"/>
      <c r="BA212" s="281"/>
      <c r="BC212" s="281"/>
      <c r="BD212" s="281"/>
      <c r="BE212" s="281"/>
      <c r="BF212" s="281"/>
      <c r="BG212" s="281"/>
      <c r="BH212" s="281"/>
      <c r="BI212" s="281"/>
      <c r="BJ212" s="281"/>
      <c r="BK212" s="281"/>
      <c r="BL212" s="281"/>
      <c r="BN212" s="281"/>
      <c r="BO212" s="281"/>
      <c r="BY212" s="281"/>
      <c r="BZ212" s="281"/>
      <c r="CA212" s="281"/>
      <c r="CB212" s="281"/>
      <c r="CE212" s="281"/>
      <c r="CF212" s="281"/>
      <c r="CG212" s="281"/>
      <c r="CH212" s="281"/>
      <c r="DA212" s="281"/>
      <c r="DB212" s="281"/>
      <c r="DD212" s="227"/>
      <c r="DF212" s="281"/>
      <c r="DH212" s="227"/>
      <c r="DJ212" s="281"/>
      <c r="EU212" s="380"/>
      <c r="FC212" s="281"/>
    </row>
    <row r="213" spans="14:159" x14ac:dyDescent="0.2">
      <c r="N213" s="227"/>
      <c r="AS213" s="281"/>
      <c r="AT213" s="227" t="s">
        <v>2232</v>
      </c>
      <c r="AX213" s="281"/>
      <c r="AY213" s="281"/>
      <c r="AZ213" s="281"/>
      <c r="BA213" s="281"/>
      <c r="BC213" s="281"/>
      <c r="BD213" s="281"/>
      <c r="BE213" s="281"/>
      <c r="BF213" s="281"/>
      <c r="BG213" s="281"/>
      <c r="BH213" s="281"/>
      <c r="BI213" s="281"/>
      <c r="BJ213" s="281"/>
      <c r="BK213" s="281"/>
      <c r="BL213" s="281"/>
      <c r="BN213" s="281"/>
      <c r="BO213" s="281"/>
      <c r="BY213" s="281"/>
      <c r="BZ213" s="281"/>
      <c r="CA213" s="281"/>
      <c r="CB213" s="281"/>
      <c r="CE213" s="281"/>
      <c r="CF213" s="281"/>
      <c r="CG213" s="281"/>
      <c r="CH213" s="281"/>
      <c r="DA213" s="281"/>
      <c r="DB213" s="281"/>
      <c r="DD213" s="227"/>
      <c r="DF213" s="281"/>
      <c r="DH213" s="227"/>
      <c r="DJ213" s="281"/>
      <c r="EU213" s="380"/>
      <c r="FC213" s="281"/>
    </row>
    <row r="214" spans="14:159" x14ac:dyDescent="0.2">
      <c r="N214" s="227"/>
      <c r="AS214" s="281"/>
      <c r="AT214" s="227" t="s">
        <v>2232</v>
      </c>
      <c r="AX214" s="281"/>
      <c r="AY214" s="281"/>
      <c r="AZ214" s="281"/>
      <c r="BA214" s="281"/>
      <c r="BC214" s="281"/>
      <c r="BD214" s="281"/>
      <c r="BE214" s="281"/>
      <c r="BF214" s="281"/>
      <c r="BG214" s="281"/>
      <c r="BH214" s="281"/>
      <c r="BI214" s="281"/>
      <c r="BJ214" s="281"/>
      <c r="BK214" s="281"/>
      <c r="BL214" s="281"/>
      <c r="BN214" s="281"/>
      <c r="BO214" s="281"/>
      <c r="BY214" s="281"/>
      <c r="BZ214" s="281"/>
      <c r="CA214" s="281"/>
      <c r="CB214" s="281"/>
      <c r="CE214" s="281"/>
      <c r="CF214" s="281"/>
      <c r="CG214" s="281"/>
      <c r="CH214" s="281"/>
      <c r="DA214" s="281"/>
      <c r="DB214" s="281"/>
      <c r="DD214" s="227"/>
      <c r="DF214" s="281"/>
      <c r="DH214" s="227"/>
      <c r="DJ214" s="281"/>
      <c r="EU214" s="380"/>
      <c r="FC214" s="281"/>
    </row>
    <row r="215" spans="14:159" x14ac:dyDescent="0.2">
      <c r="N215" s="227"/>
      <c r="AS215" s="281"/>
      <c r="AT215" s="227" t="s">
        <v>2232</v>
      </c>
      <c r="AX215" s="281"/>
      <c r="AY215" s="281"/>
      <c r="AZ215" s="281"/>
      <c r="BA215" s="281"/>
      <c r="BC215" s="281"/>
      <c r="BD215" s="281"/>
      <c r="BE215" s="281"/>
      <c r="BF215" s="281"/>
      <c r="BG215" s="281"/>
      <c r="BH215" s="281"/>
      <c r="BI215" s="281"/>
      <c r="BJ215" s="281"/>
      <c r="BK215" s="281"/>
      <c r="BL215" s="281"/>
      <c r="BN215" s="281"/>
      <c r="BO215" s="281"/>
      <c r="BY215" s="281"/>
      <c r="BZ215" s="281"/>
      <c r="CA215" s="281"/>
      <c r="CB215" s="281"/>
      <c r="CE215" s="281"/>
      <c r="CF215" s="281"/>
      <c r="CG215" s="281"/>
      <c r="CH215" s="281"/>
      <c r="DA215" s="281"/>
      <c r="DB215" s="281"/>
      <c r="DD215" s="227"/>
      <c r="DF215" s="281"/>
      <c r="DH215" s="227"/>
      <c r="DJ215" s="281"/>
      <c r="EU215" s="380"/>
      <c r="FC215" s="281"/>
    </row>
    <row r="216" spans="14:159" x14ac:dyDescent="0.2">
      <c r="N216" s="227"/>
      <c r="AS216" s="281"/>
      <c r="AT216" s="227" t="s">
        <v>2232</v>
      </c>
      <c r="AX216" s="281"/>
      <c r="AY216" s="281"/>
      <c r="AZ216" s="281"/>
      <c r="BA216" s="281"/>
      <c r="BC216" s="281"/>
      <c r="BD216" s="281"/>
      <c r="BE216" s="281"/>
      <c r="BF216" s="281"/>
      <c r="BG216" s="281"/>
      <c r="BH216" s="281"/>
      <c r="BI216" s="281"/>
      <c r="BJ216" s="281"/>
      <c r="BK216" s="281"/>
      <c r="BL216" s="281"/>
      <c r="BN216" s="281"/>
      <c r="BO216" s="281"/>
      <c r="BY216" s="281"/>
      <c r="BZ216" s="281"/>
      <c r="CA216" s="281"/>
      <c r="CB216" s="281"/>
      <c r="CE216" s="281"/>
      <c r="CF216" s="281"/>
      <c r="CG216" s="281"/>
      <c r="CH216" s="281"/>
      <c r="DA216" s="281"/>
      <c r="DB216" s="281"/>
      <c r="DD216" s="227"/>
      <c r="DF216" s="281"/>
      <c r="DH216" s="227"/>
      <c r="DJ216" s="281"/>
      <c r="EU216" s="380"/>
      <c r="FC216" s="281"/>
    </row>
    <row r="217" spans="14:159" x14ac:dyDescent="0.2">
      <c r="N217" s="227"/>
      <c r="AS217" s="281"/>
      <c r="AT217" s="227" t="s">
        <v>2232</v>
      </c>
      <c r="AX217" s="281"/>
      <c r="AY217" s="281"/>
      <c r="AZ217" s="281"/>
      <c r="BA217" s="281"/>
      <c r="BC217" s="281"/>
      <c r="BD217" s="281"/>
      <c r="BE217" s="281"/>
      <c r="BF217" s="281"/>
      <c r="BG217" s="281"/>
      <c r="BH217" s="281"/>
      <c r="BI217" s="281"/>
      <c r="BJ217" s="281"/>
      <c r="BK217" s="281"/>
      <c r="BL217" s="281"/>
      <c r="BN217" s="281"/>
      <c r="BO217" s="281"/>
      <c r="BY217" s="281"/>
      <c r="BZ217" s="281"/>
      <c r="CA217" s="281"/>
      <c r="CB217" s="281"/>
      <c r="CE217" s="281"/>
      <c r="CF217" s="281"/>
      <c r="CG217" s="281"/>
      <c r="CH217" s="281"/>
      <c r="DA217" s="281"/>
      <c r="DB217" s="281"/>
      <c r="DD217" s="227"/>
      <c r="DF217" s="281"/>
      <c r="DH217" s="227"/>
      <c r="DJ217" s="281"/>
      <c r="EU217" s="380"/>
      <c r="FC217" s="281"/>
    </row>
    <row r="218" spans="14:159" x14ac:dyDescent="0.2">
      <c r="N218" s="227"/>
      <c r="AS218" s="281"/>
      <c r="AT218" s="227" t="s">
        <v>2232</v>
      </c>
      <c r="AX218" s="281"/>
      <c r="AY218" s="281"/>
      <c r="AZ218" s="281"/>
      <c r="BA218" s="281"/>
      <c r="BC218" s="281"/>
      <c r="BD218" s="281"/>
      <c r="BE218" s="281"/>
      <c r="BF218" s="281"/>
      <c r="BG218" s="281"/>
      <c r="BH218" s="281"/>
      <c r="BI218" s="281"/>
      <c r="BJ218" s="281"/>
      <c r="BK218" s="281"/>
      <c r="BL218" s="281"/>
      <c r="BN218" s="281"/>
      <c r="BO218" s="281"/>
      <c r="BY218" s="281"/>
      <c r="BZ218" s="281"/>
      <c r="CA218" s="281"/>
      <c r="CB218" s="281"/>
      <c r="CE218" s="281"/>
      <c r="CF218" s="281"/>
      <c r="CG218" s="281"/>
      <c r="CH218" s="281"/>
      <c r="DA218" s="281"/>
      <c r="DB218" s="281"/>
      <c r="DD218" s="227"/>
      <c r="DF218" s="281"/>
      <c r="DH218" s="227"/>
      <c r="DJ218" s="281"/>
      <c r="EU218" s="380"/>
      <c r="FC218" s="281"/>
    </row>
    <row r="219" spans="14:159" x14ac:dyDescent="0.2">
      <c r="N219" s="227"/>
      <c r="AS219" s="281"/>
      <c r="AT219" s="227" t="s">
        <v>2232</v>
      </c>
      <c r="AX219" s="281"/>
      <c r="AY219" s="281"/>
      <c r="AZ219" s="281"/>
      <c r="BA219" s="281"/>
      <c r="BC219" s="281"/>
      <c r="BD219" s="281"/>
      <c r="BE219" s="281"/>
      <c r="BF219" s="281"/>
      <c r="BG219" s="281"/>
      <c r="BH219" s="281"/>
      <c r="BI219" s="281"/>
      <c r="BJ219" s="281"/>
      <c r="BK219" s="281"/>
      <c r="BL219" s="281"/>
      <c r="BN219" s="281"/>
      <c r="BO219" s="281"/>
      <c r="BY219" s="281"/>
      <c r="BZ219" s="281"/>
      <c r="CA219" s="281"/>
      <c r="CB219" s="281"/>
      <c r="CE219" s="281"/>
      <c r="CF219" s="281"/>
      <c r="CG219" s="281"/>
      <c r="CH219" s="281"/>
      <c r="DA219" s="281"/>
      <c r="DB219" s="281"/>
      <c r="DD219" s="227"/>
      <c r="DF219" s="281"/>
      <c r="DH219" s="227"/>
      <c r="DJ219" s="281"/>
      <c r="EU219" s="380"/>
      <c r="FC219" s="281"/>
    </row>
    <row r="220" spans="14:159" x14ac:dyDescent="0.2">
      <c r="N220" s="227"/>
      <c r="AS220" s="281"/>
      <c r="AT220" s="227" t="s">
        <v>2232</v>
      </c>
      <c r="AX220" s="281"/>
      <c r="AY220" s="281"/>
      <c r="AZ220" s="281"/>
      <c r="BA220" s="281"/>
      <c r="BC220" s="281"/>
      <c r="BD220" s="281"/>
      <c r="BE220" s="281"/>
      <c r="BF220" s="281"/>
      <c r="BG220" s="281"/>
      <c r="BH220" s="281"/>
      <c r="BI220" s="281"/>
      <c r="BJ220" s="281"/>
      <c r="BK220" s="281"/>
      <c r="BL220" s="281"/>
      <c r="BN220" s="281"/>
      <c r="BO220" s="281"/>
      <c r="BY220" s="281"/>
      <c r="BZ220" s="281"/>
      <c r="CA220" s="281"/>
      <c r="CB220" s="281"/>
      <c r="CE220" s="281"/>
      <c r="CF220" s="281"/>
      <c r="CG220" s="281"/>
      <c r="CH220" s="281"/>
      <c r="DA220" s="281"/>
      <c r="DB220" s="281"/>
      <c r="DD220" s="227"/>
      <c r="DF220" s="281"/>
      <c r="DH220" s="227"/>
      <c r="DJ220" s="281"/>
      <c r="EU220" s="380"/>
      <c r="FC220" s="281"/>
    </row>
    <row r="221" spans="14:159" x14ac:dyDescent="0.2">
      <c r="N221" s="227"/>
      <c r="AS221" s="281"/>
      <c r="AT221" s="227" t="s">
        <v>2232</v>
      </c>
      <c r="AX221" s="281"/>
      <c r="AY221" s="281"/>
      <c r="AZ221" s="281"/>
      <c r="BA221" s="281"/>
      <c r="BC221" s="281"/>
      <c r="BD221" s="281"/>
      <c r="BE221" s="281"/>
      <c r="BF221" s="281"/>
      <c r="BG221" s="281"/>
      <c r="BH221" s="281"/>
      <c r="BI221" s="281"/>
      <c r="BJ221" s="281"/>
      <c r="BK221" s="281"/>
      <c r="BL221" s="281"/>
      <c r="BN221" s="281"/>
      <c r="BO221" s="281"/>
      <c r="BY221" s="281"/>
      <c r="BZ221" s="281"/>
      <c r="CA221" s="281"/>
      <c r="CB221" s="281"/>
      <c r="CE221" s="281"/>
      <c r="CF221" s="281"/>
      <c r="CG221" s="281"/>
      <c r="CH221" s="281"/>
      <c r="DA221" s="281"/>
      <c r="DB221" s="281"/>
      <c r="DD221" s="227"/>
      <c r="DF221" s="281"/>
      <c r="DH221" s="227"/>
      <c r="DJ221" s="281"/>
      <c r="EU221" s="380"/>
      <c r="FC221" s="281"/>
    </row>
    <row r="222" spans="14:159" x14ac:dyDescent="0.2">
      <c r="N222" s="227"/>
      <c r="AS222" s="281"/>
      <c r="AT222" s="227" t="s">
        <v>2232</v>
      </c>
      <c r="AX222" s="281"/>
      <c r="AY222" s="281"/>
      <c r="AZ222" s="281"/>
      <c r="BA222" s="281"/>
      <c r="BC222" s="281"/>
      <c r="BD222" s="281"/>
      <c r="BE222" s="281"/>
      <c r="BF222" s="281"/>
      <c r="BG222" s="281"/>
      <c r="BH222" s="281"/>
      <c r="BI222" s="281"/>
      <c r="BJ222" s="281"/>
      <c r="BK222" s="281"/>
      <c r="BL222" s="281"/>
      <c r="BN222" s="281"/>
      <c r="BO222" s="281"/>
      <c r="BY222" s="281"/>
      <c r="BZ222" s="281"/>
      <c r="CA222" s="281"/>
      <c r="CB222" s="281"/>
      <c r="CE222" s="281"/>
      <c r="CF222" s="281"/>
      <c r="CG222" s="281"/>
      <c r="CH222" s="281"/>
      <c r="DA222" s="281"/>
      <c r="DB222" s="281"/>
      <c r="DD222" s="227"/>
      <c r="DF222" s="281"/>
      <c r="DH222" s="227"/>
      <c r="DJ222" s="281"/>
      <c r="EU222" s="380"/>
      <c r="FC222" s="281"/>
    </row>
    <row r="223" spans="14:159" x14ac:dyDescent="0.2">
      <c r="N223" s="227"/>
      <c r="AS223" s="281"/>
      <c r="AT223" s="227" t="s">
        <v>2232</v>
      </c>
      <c r="AX223" s="281"/>
      <c r="AY223" s="281"/>
      <c r="AZ223" s="281"/>
      <c r="BA223" s="281"/>
      <c r="BC223" s="281"/>
      <c r="BD223" s="281"/>
      <c r="BE223" s="281"/>
      <c r="BF223" s="281"/>
      <c r="BG223" s="281"/>
      <c r="BH223" s="281"/>
      <c r="BI223" s="281"/>
      <c r="BJ223" s="281"/>
      <c r="BK223" s="281"/>
      <c r="BL223" s="281"/>
      <c r="BN223" s="281"/>
      <c r="BO223" s="281"/>
      <c r="BY223" s="281"/>
      <c r="BZ223" s="281"/>
      <c r="CA223" s="281"/>
      <c r="CB223" s="281"/>
      <c r="CE223" s="281"/>
      <c r="CF223" s="281"/>
      <c r="CG223" s="281"/>
      <c r="CH223" s="281"/>
      <c r="DA223" s="281"/>
      <c r="DB223" s="281"/>
      <c r="DD223" s="227"/>
      <c r="DF223" s="281"/>
      <c r="DH223" s="227"/>
      <c r="DJ223" s="281"/>
      <c r="EU223" s="380"/>
      <c r="FC223" s="281"/>
    </row>
    <row r="224" spans="14:159" x14ac:dyDescent="0.2">
      <c r="N224" s="227"/>
      <c r="AS224" s="281"/>
      <c r="AT224" s="227" t="s">
        <v>2232</v>
      </c>
      <c r="AX224" s="281"/>
      <c r="AY224" s="281"/>
      <c r="AZ224" s="281"/>
      <c r="BA224" s="281"/>
      <c r="BC224" s="281"/>
      <c r="BD224" s="281"/>
      <c r="BE224" s="281"/>
      <c r="BF224" s="281"/>
      <c r="BG224" s="281"/>
      <c r="BH224" s="281"/>
      <c r="BI224" s="281"/>
      <c r="BJ224" s="281"/>
      <c r="BK224" s="281"/>
      <c r="BL224" s="281"/>
      <c r="BN224" s="281"/>
      <c r="BO224" s="281"/>
      <c r="BY224" s="281"/>
      <c r="BZ224" s="281"/>
      <c r="CA224" s="281"/>
      <c r="CB224" s="281"/>
      <c r="CE224" s="281"/>
      <c r="CF224" s="281"/>
      <c r="CG224" s="281"/>
      <c r="CH224" s="281"/>
      <c r="DA224" s="281"/>
      <c r="DB224" s="281"/>
      <c r="DD224" s="227"/>
      <c r="DF224" s="281"/>
      <c r="DH224" s="227"/>
      <c r="DJ224" s="281"/>
      <c r="EU224" s="380"/>
      <c r="FC224" s="281"/>
    </row>
    <row r="225" spans="14:159" x14ac:dyDescent="0.2">
      <c r="N225" s="227"/>
      <c r="AS225" s="281"/>
      <c r="AT225" s="227" t="s">
        <v>2232</v>
      </c>
      <c r="AX225" s="281"/>
      <c r="AY225" s="281"/>
      <c r="AZ225" s="281"/>
      <c r="BA225" s="281"/>
      <c r="BC225" s="281"/>
      <c r="BD225" s="281"/>
      <c r="BE225" s="281"/>
      <c r="BF225" s="281"/>
      <c r="BG225" s="281"/>
      <c r="BH225" s="281"/>
      <c r="BI225" s="281"/>
      <c r="BJ225" s="281"/>
      <c r="BK225" s="281"/>
      <c r="BL225" s="281"/>
      <c r="BN225" s="281"/>
      <c r="BO225" s="281"/>
      <c r="BY225" s="281"/>
      <c r="BZ225" s="281"/>
      <c r="CA225" s="281"/>
      <c r="CB225" s="281"/>
      <c r="CE225" s="281"/>
      <c r="CF225" s="281"/>
      <c r="CG225" s="281"/>
      <c r="CH225" s="281"/>
      <c r="DA225" s="281"/>
      <c r="DB225" s="281"/>
      <c r="DD225" s="227"/>
      <c r="DF225" s="281"/>
      <c r="DH225" s="227"/>
      <c r="DJ225" s="281"/>
      <c r="EU225" s="380"/>
      <c r="FC225" s="281"/>
    </row>
    <row r="226" spans="14:159" x14ac:dyDescent="0.2">
      <c r="N226" s="227"/>
      <c r="AS226" s="281"/>
      <c r="AT226" s="227" t="s">
        <v>2232</v>
      </c>
      <c r="AX226" s="281"/>
      <c r="AY226" s="281"/>
      <c r="AZ226" s="281"/>
      <c r="BA226" s="281"/>
      <c r="BC226" s="281"/>
      <c r="BD226" s="281"/>
      <c r="BE226" s="281"/>
      <c r="BF226" s="281"/>
      <c r="BG226" s="281"/>
      <c r="BH226" s="281"/>
      <c r="BI226" s="281"/>
      <c r="BJ226" s="281"/>
      <c r="BK226" s="281"/>
      <c r="BL226" s="281"/>
      <c r="BN226" s="281"/>
      <c r="BO226" s="281"/>
      <c r="BY226" s="281"/>
      <c r="BZ226" s="281"/>
      <c r="CA226" s="281"/>
      <c r="CB226" s="281"/>
      <c r="CE226" s="281"/>
      <c r="CF226" s="281"/>
      <c r="CG226" s="281"/>
      <c r="CH226" s="281"/>
      <c r="DA226" s="281"/>
      <c r="DB226" s="281"/>
      <c r="DD226" s="227"/>
      <c r="DF226" s="281"/>
      <c r="DH226" s="227"/>
      <c r="DJ226" s="281"/>
      <c r="EU226" s="380"/>
      <c r="FC226" s="281"/>
    </row>
    <row r="227" spans="14:159" x14ac:dyDescent="0.2">
      <c r="N227" s="227"/>
      <c r="AS227" s="281"/>
      <c r="AT227" s="227" t="s">
        <v>2232</v>
      </c>
      <c r="AX227" s="281"/>
      <c r="AY227" s="281"/>
      <c r="AZ227" s="281"/>
      <c r="BA227" s="281"/>
      <c r="BC227" s="281"/>
      <c r="BD227" s="281"/>
      <c r="BE227" s="281"/>
      <c r="BF227" s="281"/>
      <c r="BG227" s="281"/>
      <c r="BH227" s="281"/>
      <c r="BI227" s="281"/>
      <c r="BJ227" s="281"/>
      <c r="BK227" s="281"/>
      <c r="BL227" s="281"/>
      <c r="BN227" s="281"/>
      <c r="BO227" s="281"/>
      <c r="BY227" s="281"/>
      <c r="BZ227" s="281"/>
      <c r="CA227" s="281"/>
      <c r="CB227" s="281"/>
      <c r="CE227" s="281"/>
      <c r="CF227" s="281"/>
      <c r="CG227" s="281"/>
      <c r="CH227" s="281"/>
      <c r="DA227" s="281"/>
      <c r="DB227" s="281"/>
      <c r="DD227" s="227"/>
      <c r="DF227" s="281"/>
      <c r="DH227" s="227"/>
      <c r="DJ227" s="281"/>
      <c r="EU227" s="380"/>
      <c r="FC227" s="281"/>
    </row>
    <row r="228" spans="14:159" x14ac:dyDescent="0.2">
      <c r="N228" s="227"/>
      <c r="AS228" s="281"/>
      <c r="AT228" s="227" t="s">
        <v>2232</v>
      </c>
      <c r="AX228" s="281"/>
      <c r="AY228" s="281"/>
      <c r="AZ228" s="281"/>
      <c r="BA228" s="281"/>
      <c r="BC228" s="281"/>
      <c r="BD228" s="281"/>
      <c r="BE228" s="281"/>
      <c r="BF228" s="281"/>
      <c r="BG228" s="281"/>
      <c r="BH228" s="281"/>
      <c r="BI228" s="281"/>
      <c r="BJ228" s="281"/>
      <c r="BK228" s="281"/>
      <c r="BL228" s="281"/>
      <c r="BN228" s="281"/>
      <c r="BO228" s="281"/>
      <c r="BY228" s="281"/>
      <c r="BZ228" s="281"/>
      <c r="CA228" s="281"/>
      <c r="CB228" s="281"/>
      <c r="CE228" s="281"/>
      <c r="CF228" s="281"/>
      <c r="CG228" s="281"/>
      <c r="CH228" s="281"/>
      <c r="DA228" s="281"/>
      <c r="DB228" s="281"/>
      <c r="DD228" s="227"/>
      <c r="DF228" s="281"/>
      <c r="DH228" s="227"/>
      <c r="DJ228" s="281"/>
      <c r="EU228" s="380"/>
      <c r="FC228" s="281"/>
    </row>
    <row r="229" spans="14:159" x14ac:dyDescent="0.2">
      <c r="N229" s="227"/>
      <c r="AS229" s="281"/>
      <c r="AT229" s="227" t="s">
        <v>2232</v>
      </c>
      <c r="AX229" s="281"/>
      <c r="AY229" s="281"/>
      <c r="AZ229" s="281"/>
      <c r="BA229" s="281"/>
      <c r="BC229" s="281"/>
      <c r="BD229" s="281"/>
      <c r="BE229" s="281"/>
      <c r="BF229" s="281"/>
      <c r="BG229" s="281"/>
      <c r="BH229" s="281"/>
      <c r="BI229" s="281"/>
      <c r="BJ229" s="281"/>
      <c r="BK229" s="281"/>
      <c r="BL229" s="281"/>
      <c r="BN229" s="281"/>
      <c r="BO229" s="281"/>
      <c r="BY229" s="281"/>
      <c r="BZ229" s="281"/>
      <c r="CA229" s="281"/>
      <c r="CB229" s="281"/>
      <c r="CE229" s="281"/>
      <c r="CF229" s="281"/>
      <c r="CG229" s="281"/>
      <c r="CH229" s="281"/>
      <c r="DA229" s="281"/>
      <c r="DB229" s="281"/>
      <c r="DD229" s="227"/>
      <c r="DF229" s="281"/>
      <c r="DH229" s="227"/>
      <c r="DJ229" s="281"/>
      <c r="EU229" s="380"/>
      <c r="FC229" s="281"/>
    </row>
    <row r="230" spans="14:159" x14ac:dyDescent="0.2">
      <c r="N230" s="227"/>
      <c r="AS230" s="281"/>
      <c r="AT230" s="227" t="s">
        <v>2232</v>
      </c>
      <c r="AX230" s="281"/>
      <c r="AY230" s="281"/>
      <c r="AZ230" s="281"/>
      <c r="BA230" s="281"/>
      <c r="BC230" s="281"/>
      <c r="BD230" s="281"/>
      <c r="BE230" s="281"/>
      <c r="BF230" s="281"/>
      <c r="BG230" s="281"/>
      <c r="BH230" s="281"/>
      <c r="BI230" s="281"/>
      <c r="BJ230" s="281"/>
      <c r="BK230" s="281"/>
      <c r="BL230" s="281"/>
      <c r="BN230" s="281"/>
      <c r="BO230" s="281"/>
      <c r="BY230" s="281"/>
      <c r="BZ230" s="281"/>
      <c r="CA230" s="281"/>
      <c r="CB230" s="281"/>
      <c r="CE230" s="281"/>
      <c r="CF230" s="281"/>
      <c r="CG230" s="281"/>
      <c r="CH230" s="281"/>
      <c r="DA230" s="281"/>
      <c r="DB230" s="281"/>
      <c r="DD230" s="227"/>
      <c r="DF230" s="281"/>
      <c r="DH230" s="227"/>
      <c r="DJ230" s="281"/>
      <c r="EU230" s="380"/>
      <c r="FC230" s="281"/>
    </row>
    <row r="231" spans="14:159" x14ac:dyDescent="0.2">
      <c r="N231" s="227"/>
      <c r="AS231" s="281"/>
      <c r="AT231" s="227" t="s">
        <v>2232</v>
      </c>
      <c r="AX231" s="281"/>
      <c r="AY231" s="281"/>
      <c r="AZ231" s="281"/>
      <c r="BA231" s="281"/>
      <c r="BC231" s="281"/>
      <c r="BD231" s="281"/>
      <c r="BE231" s="281"/>
      <c r="BF231" s="281"/>
      <c r="BG231" s="281"/>
      <c r="BH231" s="281"/>
      <c r="BI231" s="281"/>
      <c r="BJ231" s="281"/>
      <c r="BK231" s="281"/>
      <c r="BL231" s="281"/>
      <c r="BN231" s="281"/>
      <c r="BO231" s="281"/>
      <c r="BY231" s="281"/>
      <c r="BZ231" s="281"/>
      <c r="CA231" s="281"/>
      <c r="CB231" s="281"/>
      <c r="CE231" s="281"/>
      <c r="CF231" s="281"/>
      <c r="CG231" s="281"/>
      <c r="CH231" s="281"/>
      <c r="DA231" s="281"/>
      <c r="DB231" s="281"/>
      <c r="DD231" s="227"/>
      <c r="DF231" s="281"/>
      <c r="DH231" s="227"/>
      <c r="DJ231" s="281"/>
      <c r="EU231" s="380"/>
      <c r="FC231" s="281"/>
    </row>
    <row r="232" spans="14:159" x14ac:dyDescent="0.2">
      <c r="N232" s="227"/>
      <c r="AS232" s="281"/>
      <c r="AT232" s="227" t="s">
        <v>2232</v>
      </c>
      <c r="AX232" s="281"/>
      <c r="AY232" s="281"/>
      <c r="AZ232" s="281"/>
      <c r="BA232" s="281"/>
      <c r="BC232" s="281"/>
      <c r="BD232" s="281"/>
      <c r="BE232" s="281"/>
      <c r="BF232" s="281"/>
      <c r="BG232" s="281"/>
      <c r="BH232" s="281"/>
      <c r="BI232" s="281"/>
      <c r="BJ232" s="281"/>
      <c r="BK232" s="281"/>
      <c r="BL232" s="281"/>
      <c r="BN232" s="281"/>
      <c r="BO232" s="281"/>
      <c r="BY232" s="281"/>
      <c r="BZ232" s="281"/>
      <c r="CA232" s="281"/>
      <c r="CB232" s="281"/>
      <c r="CE232" s="281"/>
      <c r="CF232" s="281"/>
      <c r="CG232" s="281"/>
      <c r="CH232" s="281"/>
      <c r="DA232" s="281"/>
      <c r="DB232" s="281"/>
      <c r="DD232" s="227"/>
      <c r="DF232" s="281"/>
      <c r="DH232" s="227"/>
      <c r="DJ232" s="281"/>
      <c r="EU232" s="380"/>
      <c r="FC232" s="281"/>
    </row>
    <row r="233" spans="14:159" x14ac:dyDescent="0.2">
      <c r="N233" s="227"/>
      <c r="AS233" s="281"/>
      <c r="AT233" s="227" t="s">
        <v>2232</v>
      </c>
      <c r="AX233" s="281"/>
      <c r="AY233" s="281"/>
      <c r="AZ233" s="281"/>
      <c r="BA233" s="281"/>
      <c r="BC233" s="281"/>
      <c r="BD233" s="281"/>
      <c r="BE233" s="281"/>
      <c r="BF233" s="281"/>
      <c r="BG233" s="281"/>
      <c r="BH233" s="281"/>
      <c r="BI233" s="281"/>
      <c r="BJ233" s="281"/>
      <c r="BK233" s="281"/>
      <c r="BL233" s="281"/>
      <c r="BN233" s="281"/>
      <c r="BO233" s="281"/>
      <c r="BY233" s="281"/>
      <c r="BZ233" s="281"/>
      <c r="CA233" s="281"/>
      <c r="CB233" s="281"/>
      <c r="CE233" s="281"/>
      <c r="CF233" s="281"/>
      <c r="CG233" s="281"/>
      <c r="CH233" s="281"/>
      <c r="DA233" s="281"/>
      <c r="DB233" s="281"/>
      <c r="DD233" s="227"/>
      <c r="DF233" s="281"/>
      <c r="DH233" s="227"/>
      <c r="DJ233" s="281"/>
      <c r="EU233" s="380"/>
      <c r="FC233" s="281"/>
    </row>
    <row r="234" spans="14:159" x14ac:dyDescent="0.2">
      <c r="N234" s="227"/>
      <c r="AS234" s="281"/>
      <c r="AT234" s="227" t="s">
        <v>2232</v>
      </c>
      <c r="AX234" s="281"/>
      <c r="AY234" s="281"/>
      <c r="AZ234" s="281"/>
      <c r="BA234" s="281"/>
      <c r="BC234" s="281"/>
      <c r="BD234" s="281"/>
      <c r="BE234" s="281"/>
      <c r="BF234" s="281"/>
      <c r="BG234" s="281"/>
      <c r="BH234" s="281"/>
      <c r="BI234" s="281"/>
      <c r="BJ234" s="281"/>
      <c r="BK234" s="281"/>
      <c r="BL234" s="281"/>
      <c r="BN234" s="281"/>
      <c r="BO234" s="281"/>
      <c r="BY234" s="281"/>
      <c r="BZ234" s="281"/>
      <c r="CA234" s="281"/>
      <c r="CB234" s="281"/>
      <c r="CE234" s="281"/>
      <c r="CF234" s="281"/>
      <c r="CG234" s="281"/>
      <c r="CH234" s="281"/>
      <c r="DA234" s="281"/>
      <c r="DB234" s="281"/>
      <c r="DD234" s="227"/>
      <c r="DF234" s="281"/>
      <c r="DH234" s="227"/>
      <c r="DJ234" s="281"/>
      <c r="EU234" s="380"/>
      <c r="FC234" s="281"/>
    </row>
    <row r="235" spans="14:159" x14ac:dyDescent="0.2">
      <c r="N235" s="227"/>
      <c r="AS235" s="281"/>
      <c r="AT235" s="227" t="s">
        <v>2232</v>
      </c>
      <c r="AX235" s="281"/>
      <c r="AY235" s="281"/>
      <c r="AZ235" s="281"/>
      <c r="BA235" s="281"/>
      <c r="BC235" s="281"/>
      <c r="BD235" s="281"/>
      <c r="BE235" s="281"/>
      <c r="BF235" s="281"/>
      <c r="BG235" s="281"/>
      <c r="BH235" s="281"/>
      <c r="BI235" s="281"/>
      <c r="BJ235" s="281"/>
      <c r="BK235" s="281"/>
      <c r="BL235" s="281"/>
      <c r="BN235" s="281"/>
      <c r="BO235" s="281"/>
      <c r="BY235" s="281"/>
      <c r="BZ235" s="281"/>
      <c r="CA235" s="281"/>
      <c r="CB235" s="281"/>
      <c r="CE235" s="281"/>
      <c r="CF235" s="281"/>
      <c r="CG235" s="281"/>
      <c r="CH235" s="281"/>
      <c r="DA235" s="281"/>
      <c r="DB235" s="281"/>
      <c r="DD235" s="227"/>
      <c r="DF235" s="281"/>
      <c r="DH235" s="227"/>
      <c r="DJ235" s="281"/>
      <c r="EU235" s="380"/>
      <c r="FC235" s="281"/>
    </row>
    <row r="236" spans="14:159" x14ac:dyDescent="0.2">
      <c r="N236" s="227"/>
      <c r="AS236" s="281"/>
      <c r="AT236" s="227" t="s">
        <v>2232</v>
      </c>
      <c r="AX236" s="281"/>
      <c r="AY236" s="281"/>
      <c r="AZ236" s="281"/>
      <c r="BA236" s="281"/>
      <c r="BC236" s="281"/>
      <c r="BD236" s="281"/>
      <c r="BE236" s="281"/>
      <c r="BF236" s="281"/>
      <c r="BG236" s="281"/>
      <c r="BH236" s="281"/>
      <c r="BI236" s="281"/>
      <c r="BJ236" s="281"/>
      <c r="BK236" s="281"/>
      <c r="BL236" s="281"/>
      <c r="BN236" s="281"/>
      <c r="BO236" s="281"/>
      <c r="BY236" s="281"/>
      <c r="BZ236" s="281"/>
      <c r="CA236" s="281"/>
      <c r="CB236" s="281"/>
      <c r="CE236" s="281"/>
      <c r="CF236" s="281"/>
      <c r="CG236" s="281"/>
      <c r="CH236" s="281"/>
      <c r="DA236" s="281"/>
      <c r="DB236" s="281"/>
      <c r="DD236" s="227"/>
      <c r="DF236" s="281"/>
      <c r="DH236" s="227"/>
      <c r="DJ236" s="281"/>
      <c r="EU236" s="380"/>
      <c r="FC236" s="281"/>
    </row>
    <row r="237" spans="14:159" x14ac:dyDescent="0.2">
      <c r="N237" s="227"/>
      <c r="AS237" s="281"/>
      <c r="AT237" s="227" t="s">
        <v>2232</v>
      </c>
      <c r="AX237" s="281"/>
      <c r="AY237" s="281"/>
      <c r="AZ237" s="281"/>
      <c r="BA237" s="281"/>
      <c r="BC237" s="281"/>
      <c r="BD237" s="281"/>
      <c r="BE237" s="281"/>
      <c r="BF237" s="281"/>
      <c r="BG237" s="281"/>
      <c r="BH237" s="281"/>
      <c r="BI237" s="281"/>
      <c r="BJ237" s="281"/>
      <c r="BK237" s="281"/>
      <c r="BL237" s="281"/>
      <c r="BN237" s="281"/>
      <c r="BO237" s="281"/>
      <c r="BY237" s="281"/>
      <c r="BZ237" s="281"/>
      <c r="CA237" s="281"/>
      <c r="CB237" s="281"/>
      <c r="CE237" s="281"/>
      <c r="CF237" s="281"/>
      <c r="CG237" s="281"/>
      <c r="CH237" s="281"/>
      <c r="DA237" s="281"/>
      <c r="DB237" s="281"/>
      <c r="DD237" s="227"/>
      <c r="DF237" s="281"/>
      <c r="DH237" s="227"/>
      <c r="DJ237" s="281"/>
      <c r="EU237" s="380"/>
      <c r="FC237" s="281"/>
    </row>
    <row r="238" spans="14:159" x14ac:dyDescent="0.2">
      <c r="N238" s="227"/>
      <c r="AS238" s="281"/>
      <c r="AT238" s="227" t="s">
        <v>2232</v>
      </c>
      <c r="AX238" s="281"/>
      <c r="AY238" s="281"/>
      <c r="AZ238" s="281"/>
      <c r="BA238" s="281"/>
      <c r="BC238" s="281"/>
      <c r="BD238" s="281"/>
      <c r="BE238" s="281"/>
      <c r="BF238" s="281"/>
      <c r="BG238" s="281"/>
      <c r="BH238" s="281"/>
      <c r="BI238" s="281"/>
      <c r="BJ238" s="281"/>
      <c r="BK238" s="281"/>
      <c r="BL238" s="281"/>
      <c r="BN238" s="281"/>
      <c r="BO238" s="281"/>
      <c r="BY238" s="281"/>
      <c r="BZ238" s="281"/>
      <c r="CA238" s="281"/>
      <c r="CB238" s="281"/>
      <c r="CE238" s="281"/>
      <c r="CF238" s="281"/>
      <c r="CG238" s="281"/>
      <c r="CH238" s="281"/>
      <c r="DA238" s="281"/>
      <c r="DB238" s="281"/>
      <c r="DD238" s="227"/>
      <c r="DF238" s="281"/>
      <c r="DH238" s="227"/>
      <c r="DJ238" s="281"/>
      <c r="EU238" s="380"/>
      <c r="FC238" s="281"/>
    </row>
    <row r="239" spans="14:159" x14ac:dyDescent="0.2">
      <c r="N239" s="227"/>
      <c r="AS239" s="281"/>
      <c r="AT239" s="227" t="s">
        <v>2232</v>
      </c>
      <c r="AX239" s="281"/>
      <c r="AY239" s="281"/>
      <c r="AZ239" s="281"/>
      <c r="BA239" s="281"/>
      <c r="BC239" s="281"/>
      <c r="BD239" s="281"/>
      <c r="BE239" s="281"/>
      <c r="BF239" s="281"/>
      <c r="BG239" s="281"/>
      <c r="BH239" s="281"/>
      <c r="BI239" s="281"/>
      <c r="BJ239" s="281"/>
      <c r="BK239" s="281"/>
      <c r="BL239" s="281"/>
      <c r="BN239" s="281"/>
      <c r="BO239" s="281"/>
      <c r="BY239" s="281"/>
      <c r="BZ239" s="281"/>
      <c r="CA239" s="281"/>
      <c r="CB239" s="281"/>
      <c r="CE239" s="281"/>
      <c r="CF239" s="281"/>
      <c r="CG239" s="281"/>
      <c r="CH239" s="281"/>
      <c r="DA239" s="281"/>
      <c r="DB239" s="281"/>
      <c r="DD239" s="227"/>
      <c r="DF239" s="281"/>
      <c r="DH239" s="227"/>
      <c r="DJ239" s="281"/>
      <c r="EU239" s="380"/>
      <c r="FC239" s="281"/>
    </row>
    <row r="240" spans="14:159" x14ac:dyDescent="0.2">
      <c r="N240" s="227"/>
      <c r="AS240" s="281"/>
      <c r="AT240" s="227" t="s">
        <v>2232</v>
      </c>
      <c r="AX240" s="281"/>
      <c r="AY240" s="281"/>
      <c r="AZ240" s="281"/>
      <c r="BA240" s="281"/>
      <c r="BC240" s="281"/>
      <c r="BD240" s="281"/>
      <c r="BE240" s="281"/>
      <c r="BF240" s="281"/>
      <c r="BG240" s="281"/>
      <c r="BH240" s="281"/>
      <c r="BI240" s="281"/>
      <c r="BJ240" s="281"/>
      <c r="BK240" s="281"/>
      <c r="BL240" s="281"/>
      <c r="BN240" s="281"/>
      <c r="BO240" s="281"/>
      <c r="BY240" s="281"/>
      <c r="BZ240" s="281"/>
      <c r="CA240" s="281"/>
      <c r="CB240" s="281"/>
      <c r="CE240" s="281"/>
      <c r="CF240" s="281"/>
      <c r="CG240" s="281"/>
      <c r="CH240" s="281"/>
      <c r="DA240" s="281"/>
      <c r="DB240" s="281"/>
      <c r="DD240" s="227"/>
      <c r="DF240" s="281"/>
      <c r="DH240" s="227"/>
      <c r="DJ240" s="281"/>
      <c r="EU240" s="380"/>
      <c r="FC240" s="281"/>
    </row>
    <row r="241" spans="14:159" x14ac:dyDescent="0.2">
      <c r="N241" s="227"/>
      <c r="AS241" s="281"/>
      <c r="AT241" s="227" t="s">
        <v>2232</v>
      </c>
      <c r="AX241" s="281"/>
      <c r="AY241" s="281"/>
      <c r="AZ241" s="281"/>
      <c r="BA241" s="281"/>
      <c r="BC241" s="281"/>
      <c r="BD241" s="281"/>
      <c r="BE241" s="281"/>
      <c r="BF241" s="281"/>
      <c r="BG241" s="281"/>
      <c r="BH241" s="281"/>
      <c r="BI241" s="281"/>
      <c r="BJ241" s="281"/>
      <c r="BK241" s="281"/>
      <c r="BL241" s="281"/>
      <c r="BN241" s="281"/>
      <c r="BO241" s="281"/>
      <c r="BY241" s="281"/>
      <c r="BZ241" s="281"/>
      <c r="CA241" s="281"/>
      <c r="CB241" s="281"/>
      <c r="CE241" s="281"/>
      <c r="CF241" s="281"/>
      <c r="CG241" s="281"/>
      <c r="CH241" s="281"/>
      <c r="DA241" s="281"/>
      <c r="DB241" s="281"/>
      <c r="DD241" s="227"/>
      <c r="DF241" s="281"/>
      <c r="DH241" s="227"/>
      <c r="DJ241" s="281"/>
      <c r="EU241" s="380"/>
      <c r="FC241" s="281"/>
    </row>
    <row r="242" spans="14:159" x14ac:dyDescent="0.2">
      <c r="N242" s="227"/>
      <c r="AS242" s="281"/>
      <c r="AT242" s="227" t="s">
        <v>2232</v>
      </c>
      <c r="AX242" s="281"/>
      <c r="AY242" s="281"/>
      <c r="AZ242" s="281"/>
      <c r="BA242" s="281"/>
      <c r="BC242" s="281"/>
      <c r="BD242" s="281"/>
      <c r="BE242" s="281"/>
      <c r="BF242" s="281"/>
      <c r="BG242" s="281"/>
      <c r="BH242" s="281"/>
      <c r="BI242" s="281"/>
      <c r="BJ242" s="281"/>
      <c r="BK242" s="281"/>
      <c r="BL242" s="281"/>
      <c r="BN242" s="281"/>
      <c r="BO242" s="281"/>
      <c r="BY242" s="281"/>
      <c r="BZ242" s="281"/>
      <c r="CA242" s="281"/>
      <c r="CB242" s="281"/>
      <c r="CE242" s="281"/>
      <c r="CF242" s="281"/>
      <c r="CG242" s="281"/>
      <c r="CH242" s="281"/>
      <c r="DA242" s="281"/>
      <c r="DB242" s="281"/>
      <c r="DD242" s="227"/>
      <c r="DF242" s="281"/>
      <c r="DH242" s="227"/>
      <c r="DJ242" s="281"/>
      <c r="EU242" s="380"/>
      <c r="FC242" s="281"/>
    </row>
    <row r="243" spans="14:159" x14ac:dyDescent="0.2">
      <c r="N243" s="227"/>
      <c r="AS243" s="281"/>
      <c r="AT243" s="227" t="s">
        <v>2232</v>
      </c>
      <c r="AX243" s="281"/>
      <c r="AY243" s="281"/>
      <c r="AZ243" s="281"/>
      <c r="BA243" s="281"/>
      <c r="BC243" s="281"/>
      <c r="BD243" s="281"/>
      <c r="BE243" s="281"/>
      <c r="BF243" s="281"/>
      <c r="BG243" s="281"/>
      <c r="BH243" s="281"/>
      <c r="BI243" s="281"/>
      <c r="BJ243" s="281"/>
      <c r="BK243" s="281"/>
      <c r="BL243" s="281"/>
      <c r="BN243" s="281"/>
      <c r="BO243" s="281"/>
      <c r="BY243" s="281"/>
      <c r="BZ243" s="281"/>
      <c r="CA243" s="281"/>
      <c r="CB243" s="281"/>
      <c r="CE243" s="281"/>
      <c r="CF243" s="281"/>
      <c r="CG243" s="281"/>
      <c r="CH243" s="281"/>
      <c r="DA243" s="281"/>
      <c r="DB243" s="281"/>
      <c r="DD243" s="227"/>
      <c r="DF243" s="281"/>
      <c r="DH243" s="227"/>
      <c r="DJ243" s="281"/>
      <c r="EU243" s="380"/>
      <c r="FC243" s="281"/>
    </row>
    <row r="244" spans="14:159" x14ac:dyDescent="0.2">
      <c r="N244" s="227"/>
      <c r="AS244" s="281"/>
      <c r="AT244" s="227" t="s">
        <v>2232</v>
      </c>
      <c r="AX244" s="281"/>
      <c r="AY244" s="281"/>
      <c r="AZ244" s="281"/>
      <c r="BA244" s="281"/>
      <c r="BC244" s="281"/>
      <c r="BD244" s="281"/>
      <c r="BE244" s="281"/>
      <c r="BF244" s="281"/>
      <c r="BG244" s="281"/>
      <c r="BH244" s="281"/>
      <c r="BI244" s="281"/>
      <c r="BJ244" s="281"/>
      <c r="BK244" s="281"/>
      <c r="BL244" s="281"/>
      <c r="BN244" s="281"/>
      <c r="BO244" s="281"/>
      <c r="BY244" s="281"/>
      <c r="BZ244" s="281"/>
      <c r="CA244" s="281"/>
      <c r="CB244" s="281"/>
      <c r="CE244" s="281"/>
      <c r="CF244" s="281"/>
      <c r="CG244" s="281"/>
      <c r="CH244" s="281"/>
      <c r="DA244" s="281"/>
      <c r="DB244" s="281"/>
      <c r="DD244" s="227"/>
      <c r="DF244" s="281"/>
      <c r="DH244" s="227"/>
      <c r="DJ244" s="281"/>
      <c r="EU244" s="380"/>
      <c r="FC244" s="281"/>
    </row>
    <row r="245" spans="14:159" x14ac:dyDescent="0.2">
      <c r="N245" s="227"/>
      <c r="AS245" s="281"/>
      <c r="AT245" s="227" t="s">
        <v>2232</v>
      </c>
      <c r="AX245" s="281"/>
      <c r="AY245" s="281"/>
      <c r="AZ245" s="281"/>
      <c r="BA245" s="281"/>
      <c r="BC245" s="281"/>
      <c r="BD245" s="281"/>
      <c r="BE245" s="281"/>
      <c r="BF245" s="281"/>
      <c r="BG245" s="281"/>
      <c r="BH245" s="281"/>
      <c r="BI245" s="281"/>
      <c r="BJ245" s="281"/>
      <c r="BK245" s="281"/>
      <c r="BL245" s="281"/>
      <c r="BN245" s="281"/>
      <c r="BO245" s="281"/>
      <c r="BY245" s="281"/>
      <c r="BZ245" s="281"/>
      <c r="CA245" s="281"/>
      <c r="CB245" s="281"/>
      <c r="CE245" s="281"/>
      <c r="CF245" s="281"/>
      <c r="CG245" s="281"/>
      <c r="CH245" s="281"/>
      <c r="DA245" s="281"/>
      <c r="DB245" s="281"/>
      <c r="DD245" s="227"/>
      <c r="DF245" s="281"/>
      <c r="DH245" s="227"/>
      <c r="DJ245" s="281"/>
      <c r="EU245" s="380"/>
      <c r="FC245" s="281"/>
    </row>
    <row r="246" spans="14:159" x14ac:dyDescent="0.2">
      <c r="N246" s="227"/>
      <c r="AS246" s="281"/>
      <c r="AT246" s="227" t="s">
        <v>2232</v>
      </c>
      <c r="AX246" s="281"/>
      <c r="AY246" s="281"/>
      <c r="AZ246" s="281"/>
      <c r="BA246" s="281"/>
      <c r="BC246" s="281"/>
      <c r="BD246" s="281"/>
      <c r="BE246" s="281"/>
      <c r="BF246" s="281"/>
      <c r="BG246" s="281"/>
      <c r="BH246" s="281"/>
      <c r="BI246" s="281"/>
      <c r="BJ246" s="281"/>
      <c r="BK246" s="281"/>
      <c r="BL246" s="281"/>
      <c r="BN246" s="281"/>
      <c r="BO246" s="281"/>
      <c r="BY246" s="281"/>
      <c r="BZ246" s="281"/>
      <c r="CA246" s="281"/>
      <c r="CB246" s="281"/>
      <c r="CE246" s="281"/>
      <c r="CF246" s="281"/>
      <c r="CG246" s="281"/>
      <c r="CH246" s="281"/>
      <c r="DA246" s="281"/>
      <c r="DB246" s="281"/>
      <c r="DD246" s="227"/>
      <c r="DF246" s="281"/>
      <c r="DH246" s="227"/>
      <c r="DJ246" s="281"/>
      <c r="EU246" s="380"/>
      <c r="FC246" s="281"/>
    </row>
    <row r="247" spans="14:159" x14ac:dyDescent="0.2">
      <c r="N247" s="227"/>
      <c r="AS247" s="281"/>
      <c r="AT247" s="227" t="s">
        <v>2232</v>
      </c>
      <c r="AX247" s="281"/>
      <c r="AY247" s="281"/>
      <c r="AZ247" s="281"/>
      <c r="BA247" s="281"/>
      <c r="BC247" s="281"/>
      <c r="BD247" s="281"/>
      <c r="BE247" s="281"/>
      <c r="BF247" s="281"/>
      <c r="BG247" s="281"/>
      <c r="BH247" s="281"/>
      <c r="BI247" s="281"/>
      <c r="BJ247" s="281"/>
      <c r="BK247" s="281"/>
      <c r="BL247" s="281"/>
      <c r="BN247" s="281"/>
      <c r="BO247" s="281"/>
      <c r="BY247" s="281"/>
      <c r="BZ247" s="281"/>
      <c r="CA247" s="281"/>
      <c r="CB247" s="281"/>
      <c r="CE247" s="281"/>
      <c r="CF247" s="281"/>
      <c r="CG247" s="281"/>
      <c r="CH247" s="281"/>
      <c r="DA247" s="281"/>
      <c r="DB247" s="281"/>
      <c r="DD247" s="227"/>
      <c r="DF247" s="281"/>
      <c r="DH247" s="227"/>
      <c r="DJ247" s="281"/>
      <c r="EU247" s="380"/>
      <c r="FC247" s="281"/>
    </row>
    <row r="248" spans="14:159" x14ac:dyDescent="0.2">
      <c r="N248" s="227"/>
      <c r="AS248" s="281"/>
      <c r="AT248" s="227" t="s">
        <v>2232</v>
      </c>
      <c r="AX248" s="281"/>
      <c r="AY248" s="281"/>
      <c r="AZ248" s="281"/>
      <c r="BA248" s="281"/>
      <c r="BC248" s="281"/>
      <c r="BD248" s="281"/>
      <c r="BE248" s="281"/>
      <c r="BF248" s="281"/>
      <c r="BG248" s="281"/>
      <c r="BH248" s="281"/>
      <c r="BI248" s="281"/>
      <c r="BJ248" s="281"/>
      <c r="BK248" s="281"/>
      <c r="BL248" s="281"/>
      <c r="BN248" s="281"/>
      <c r="BO248" s="281"/>
      <c r="BY248" s="281"/>
      <c r="BZ248" s="281"/>
      <c r="CA248" s="281"/>
      <c r="CB248" s="281"/>
      <c r="CE248" s="281"/>
      <c r="CF248" s="281"/>
      <c r="CG248" s="281"/>
      <c r="CH248" s="281"/>
      <c r="DA248" s="281"/>
      <c r="DB248" s="281"/>
      <c r="DD248" s="227"/>
      <c r="DF248" s="281"/>
      <c r="DH248" s="227"/>
      <c r="DJ248" s="281"/>
      <c r="EU248" s="380"/>
      <c r="FC248" s="281"/>
    </row>
    <row r="249" spans="14:159" x14ac:dyDescent="0.2">
      <c r="N249" s="227"/>
      <c r="AS249" s="281"/>
      <c r="AT249" s="227" t="s">
        <v>2232</v>
      </c>
      <c r="AX249" s="281"/>
      <c r="AY249" s="281"/>
      <c r="AZ249" s="281"/>
      <c r="BA249" s="281"/>
      <c r="BC249" s="281"/>
      <c r="BD249" s="281"/>
      <c r="BE249" s="281"/>
      <c r="BF249" s="281"/>
      <c r="BG249" s="281"/>
      <c r="BH249" s="281"/>
      <c r="BI249" s="281"/>
      <c r="BJ249" s="281"/>
      <c r="BK249" s="281"/>
      <c r="BL249" s="281"/>
      <c r="BN249" s="281"/>
      <c r="BO249" s="281"/>
      <c r="BY249" s="281"/>
      <c r="BZ249" s="281"/>
      <c r="CA249" s="281"/>
      <c r="CB249" s="281"/>
      <c r="CE249" s="281"/>
      <c r="CF249" s="281"/>
      <c r="CG249" s="281"/>
      <c r="CH249" s="281"/>
      <c r="DA249" s="281"/>
      <c r="DB249" s="281"/>
      <c r="DD249" s="227"/>
      <c r="DF249" s="281"/>
      <c r="DH249" s="227"/>
      <c r="DJ249" s="281"/>
      <c r="EU249" s="380"/>
      <c r="FC249" s="281"/>
    </row>
    <row r="250" spans="14:159" x14ac:dyDescent="0.2">
      <c r="N250" s="227"/>
      <c r="AS250" s="281"/>
      <c r="AT250" s="227" t="s">
        <v>2232</v>
      </c>
      <c r="AX250" s="281"/>
      <c r="AY250" s="281"/>
      <c r="AZ250" s="281"/>
      <c r="BA250" s="281"/>
      <c r="BC250" s="281"/>
      <c r="BD250" s="281"/>
      <c r="BE250" s="281"/>
      <c r="BF250" s="281"/>
      <c r="BG250" s="281"/>
      <c r="BH250" s="281"/>
      <c r="BI250" s="281"/>
      <c r="BJ250" s="281"/>
      <c r="BK250" s="281"/>
      <c r="BL250" s="281"/>
      <c r="BN250" s="281"/>
      <c r="BO250" s="281"/>
      <c r="BY250" s="281"/>
      <c r="BZ250" s="281"/>
      <c r="CA250" s="281"/>
      <c r="CB250" s="281"/>
      <c r="CE250" s="281"/>
      <c r="CF250" s="281"/>
      <c r="CG250" s="281"/>
      <c r="CH250" s="281"/>
      <c r="DA250" s="281"/>
      <c r="DB250" s="281"/>
      <c r="DD250" s="227"/>
      <c r="DF250" s="281"/>
      <c r="DH250" s="227"/>
      <c r="DJ250" s="281"/>
      <c r="EU250" s="380"/>
      <c r="FC250" s="281"/>
    </row>
    <row r="251" spans="14:159" x14ac:dyDescent="0.2">
      <c r="N251" s="227"/>
      <c r="AS251" s="281"/>
      <c r="AT251" s="227" t="s">
        <v>2232</v>
      </c>
      <c r="AX251" s="281"/>
      <c r="AY251" s="281"/>
      <c r="AZ251" s="281"/>
      <c r="BA251" s="281"/>
      <c r="BC251" s="281"/>
      <c r="BD251" s="281"/>
      <c r="BE251" s="281"/>
      <c r="BF251" s="281"/>
      <c r="BG251" s="281"/>
      <c r="BH251" s="281"/>
      <c r="BI251" s="281"/>
      <c r="BJ251" s="281"/>
      <c r="BK251" s="281"/>
      <c r="BL251" s="281"/>
      <c r="BN251" s="281"/>
      <c r="BO251" s="281"/>
      <c r="BY251" s="281"/>
      <c r="BZ251" s="281"/>
      <c r="CA251" s="281"/>
      <c r="CB251" s="281"/>
      <c r="CE251" s="281"/>
      <c r="CF251" s="281"/>
      <c r="CG251" s="281"/>
      <c r="CH251" s="281"/>
      <c r="DA251" s="281"/>
      <c r="DB251" s="281"/>
      <c r="DD251" s="227"/>
      <c r="DF251" s="281"/>
      <c r="DH251" s="227"/>
      <c r="DJ251" s="281"/>
      <c r="EU251" s="380"/>
      <c r="FC251" s="281"/>
    </row>
    <row r="252" spans="14:159" x14ac:dyDescent="0.2">
      <c r="N252" s="227"/>
      <c r="AS252" s="281"/>
      <c r="AT252" s="227" t="s">
        <v>2232</v>
      </c>
      <c r="AX252" s="281"/>
      <c r="AY252" s="281"/>
      <c r="AZ252" s="281"/>
      <c r="BA252" s="281"/>
      <c r="BC252" s="281"/>
      <c r="BD252" s="281"/>
      <c r="BE252" s="281"/>
      <c r="BF252" s="281"/>
      <c r="BG252" s="281"/>
      <c r="BH252" s="281"/>
      <c r="BI252" s="281"/>
      <c r="BJ252" s="281"/>
      <c r="BK252" s="281"/>
      <c r="BL252" s="281"/>
      <c r="BN252" s="281"/>
      <c r="BO252" s="281"/>
      <c r="BY252" s="281"/>
      <c r="BZ252" s="281"/>
      <c r="CA252" s="281"/>
      <c r="CB252" s="281"/>
      <c r="CE252" s="281"/>
      <c r="CF252" s="281"/>
      <c r="CG252" s="281"/>
      <c r="CH252" s="281"/>
      <c r="DA252" s="281"/>
      <c r="DB252" s="281"/>
      <c r="DD252" s="227"/>
      <c r="DF252" s="281"/>
      <c r="DH252" s="227"/>
      <c r="DJ252" s="281"/>
      <c r="EU252" s="380"/>
      <c r="FC252" s="281"/>
    </row>
    <row r="253" spans="14:159" x14ac:dyDescent="0.2">
      <c r="N253" s="227"/>
      <c r="AS253" s="281"/>
      <c r="AT253" s="227" t="s">
        <v>2232</v>
      </c>
      <c r="AX253" s="281"/>
      <c r="AY253" s="281"/>
      <c r="AZ253" s="281"/>
      <c r="BA253" s="281"/>
      <c r="BC253" s="281"/>
      <c r="BD253" s="281"/>
      <c r="BE253" s="281"/>
      <c r="BF253" s="281"/>
      <c r="BG253" s="281"/>
      <c r="BH253" s="281"/>
      <c r="BI253" s="281"/>
      <c r="BJ253" s="281"/>
      <c r="BK253" s="281"/>
      <c r="BL253" s="281"/>
      <c r="BN253" s="281"/>
      <c r="BO253" s="281"/>
      <c r="BY253" s="281"/>
      <c r="BZ253" s="281"/>
      <c r="CA253" s="281"/>
      <c r="CB253" s="281"/>
      <c r="CE253" s="281"/>
      <c r="CF253" s="281"/>
      <c r="CG253" s="281"/>
      <c r="CH253" s="281"/>
      <c r="DA253" s="281"/>
      <c r="DB253" s="281"/>
      <c r="DD253" s="227"/>
      <c r="DF253" s="281"/>
      <c r="DH253" s="227"/>
      <c r="DJ253" s="281"/>
      <c r="EU253" s="380"/>
      <c r="FC253" s="281"/>
    </row>
    <row r="254" spans="14:159" x14ac:dyDescent="0.2">
      <c r="N254" s="227"/>
      <c r="AS254" s="281"/>
      <c r="AT254" s="227" t="s">
        <v>2232</v>
      </c>
      <c r="AX254" s="281"/>
      <c r="AY254" s="281"/>
      <c r="AZ254" s="281"/>
      <c r="BA254" s="281"/>
      <c r="BC254" s="281"/>
      <c r="BD254" s="281"/>
      <c r="BE254" s="281"/>
      <c r="BF254" s="281"/>
      <c r="BG254" s="281"/>
      <c r="BH254" s="281"/>
      <c r="BI254" s="281"/>
      <c r="BJ254" s="281"/>
      <c r="BK254" s="281"/>
      <c r="BL254" s="281"/>
      <c r="BN254" s="281"/>
      <c r="BO254" s="281"/>
      <c r="BY254" s="281"/>
      <c r="BZ254" s="281"/>
      <c r="CA254" s="281"/>
      <c r="CB254" s="281"/>
      <c r="CE254" s="281"/>
      <c r="CF254" s="281"/>
      <c r="CG254" s="281"/>
      <c r="CH254" s="281"/>
      <c r="DA254" s="281"/>
      <c r="DB254" s="281"/>
      <c r="DD254" s="227"/>
      <c r="DF254" s="281"/>
      <c r="DH254" s="227"/>
      <c r="DJ254" s="281"/>
      <c r="EU254" s="380"/>
      <c r="FC254" s="281"/>
    </row>
    <row r="255" spans="14:159" x14ac:dyDescent="0.2">
      <c r="N255" s="227"/>
      <c r="AS255" s="281"/>
      <c r="AT255" s="227" t="s">
        <v>2232</v>
      </c>
      <c r="AX255" s="281"/>
      <c r="AY255" s="281"/>
      <c r="AZ255" s="281"/>
      <c r="BA255" s="281"/>
      <c r="BC255" s="281"/>
      <c r="BD255" s="281"/>
      <c r="BE255" s="281"/>
      <c r="BF255" s="281"/>
      <c r="BG255" s="281"/>
      <c r="BH255" s="281"/>
      <c r="BI255" s="281"/>
      <c r="BJ255" s="281"/>
      <c r="BK255" s="281"/>
      <c r="BL255" s="281"/>
      <c r="BN255" s="281"/>
      <c r="BO255" s="281"/>
      <c r="BY255" s="281"/>
      <c r="BZ255" s="281"/>
      <c r="CA255" s="281"/>
      <c r="CB255" s="281"/>
      <c r="CE255" s="281"/>
      <c r="CF255" s="281"/>
      <c r="CG255" s="281"/>
      <c r="CH255" s="281"/>
      <c r="DA255" s="281"/>
      <c r="DB255" s="281"/>
      <c r="DD255" s="227"/>
      <c r="DF255" s="281"/>
      <c r="DH255" s="227"/>
      <c r="DJ255" s="281"/>
      <c r="EU255" s="380"/>
      <c r="FC255" s="281"/>
    </row>
    <row r="256" spans="14:159" x14ac:dyDescent="0.2">
      <c r="N256" s="227"/>
      <c r="AS256" s="281"/>
      <c r="AT256" s="227" t="s">
        <v>2232</v>
      </c>
      <c r="AX256" s="281"/>
      <c r="AY256" s="281"/>
      <c r="AZ256" s="281"/>
      <c r="BA256" s="281"/>
      <c r="BC256" s="281"/>
      <c r="BD256" s="281"/>
      <c r="BE256" s="281"/>
      <c r="BF256" s="281"/>
      <c r="BG256" s="281"/>
      <c r="BH256" s="281"/>
      <c r="BI256" s="281"/>
      <c r="BJ256" s="281"/>
      <c r="BK256" s="281"/>
      <c r="BL256" s="281"/>
      <c r="BN256" s="281"/>
      <c r="BO256" s="281"/>
      <c r="BY256" s="281"/>
      <c r="BZ256" s="281"/>
      <c r="CA256" s="281"/>
      <c r="CB256" s="281"/>
      <c r="CE256" s="281"/>
      <c r="CF256" s="281"/>
      <c r="CG256" s="281"/>
      <c r="CH256" s="281"/>
      <c r="DA256" s="281"/>
      <c r="DB256" s="281"/>
      <c r="DD256" s="227"/>
      <c r="DF256" s="281"/>
      <c r="DH256" s="227"/>
      <c r="DJ256" s="281"/>
      <c r="EU256" s="380"/>
      <c r="FC256" s="281"/>
    </row>
    <row r="257" spans="14:159" x14ac:dyDescent="0.2">
      <c r="N257" s="227"/>
      <c r="AS257" s="281"/>
      <c r="AT257" s="227" t="s">
        <v>2232</v>
      </c>
      <c r="AX257" s="281"/>
      <c r="AY257" s="281"/>
      <c r="AZ257" s="281"/>
      <c r="BA257" s="281"/>
      <c r="BC257" s="281"/>
      <c r="BD257" s="281"/>
      <c r="BE257" s="281"/>
      <c r="BF257" s="281"/>
      <c r="BG257" s="281"/>
      <c r="BH257" s="281"/>
      <c r="BI257" s="281"/>
      <c r="BJ257" s="281"/>
      <c r="BK257" s="281"/>
      <c r="BL257" s="281"/>
      <c r="BN257" s="281"/>
      <c r="BO257" s="281"/>
      <c r="BY257" s="281"/>
      <c r="BZ257" s="281"/>
      <c r="CA257" s="281"/>
      <c r="CB257" s="281"/>
      <c r="CE257" s="281"/>
      <c r="CF257" s="281"/>
      <c r="CG257" s="281"/>
      <c r="CH257" s="281"/>
      <c r="DA257" s="281"/>
      <c r="DB257" s="281"/>
      <c r="DD257" s="227"/>
      <c r="DF257" s="281"/>
      <c r="DH257" s="227"/>
      <c r="DJ257" s="281"/>
      <c r="EU257" s="380"/>
      <c r="FC257" s="281"/>
    </row>
    <row r="258" spans="14:159" x14ac:dyDescent="0.2">
      <c r="N258" s="227"/>
      <c r="AS258" s="281"/>
      <c r="AT258" s="227" t="s">
        <v>2232</v>
      </c>
      <c r="AX258" s="281"/>
      <c r="AY258" s="281"/>
      <c r="AZ258" s="281"/>
      <c r="BA258" s="281"/>
      <c r="BC258" s="281"/>
      <c r="BD258" s="281"/>
      <c r="BE258" s="281"/>
      <c r="BF258" s="281"/>
      <c r="BG258" s="281"/>
      <c r="BH258" s="281"/>
      <c r="BI258" s="281"/>
      <c r="BJ258" s="281"/>
      <c r="BK258" s="281"/>
      <c r="BL258" s="281"/>
      <c r="BN258" s="281"/>
      <c r="BO258" s="281"/>
      <c r="BY258" s="281"/>
      <c r="BZ258" s="281"/>
      <c r="CA258" s="281"/>
      <c r="CB258" s="281"/>
      <c r="CE258" s="281"/>
      <c r="CF258" s="281"/>
      <c r="CG258" s="281"/>
      <c r="CH258" s="281"/>
      <c r="DA258" s="281"/>
      <c r="DB258" s="281"/>
      <c r="DD258" s="227"/>
      <c r="DF258" s="281"/>
      <c r="DH258" s="227"/>
      <c r="DJ258" s="281"/>
      <c r="EU258" s="380"/>
      <c r="FC258" s="281"/>
    </row>
    <row r="259" spans="14:159" x14ac:dyDescent="0.2">
      <c r="N259" s="227"/>
      <c r="AS259" s="281"/>
      <c r="AT259" s="227" t="s">
        <v>2232</v>
      </c>
      <c r="AX259" s="281"/>
      <c r="AY259" s="281"/>
      <c r="AZ259" s="281"/>
      <c r="BA259" s="281"/>
      <c r="BC259" s="281"/>
      <c r="BD259" s="281"/>
      <c r="BE259" s="281"/>
      <c r="BF259" s="281"/>
      <c r="BG259" s="281"/>
      <c r="BH259" s="281"/>
      <c r="BI259" s="281"/>
      <c r="BJ259" s="281"/>
      <c r="BK259" s="281"/>
      <c r="BL259" s="281"/>
      <c r="BN259" s="281"/>
      <c r="BO259" s="281"/>
      <c r="BY259" s="281"/>
      <c r="BZ259" s="281"/>
      <c r="CA259" s="281"/>
      <c r="CB259" s="281"/>
      <c r="CE259" s="281"/>
      <c r="CF259" s="281"/>
      <c r="CG259" s="281"/>
      <c r="CH259" s="281"/>
      <c r="DA259" s="281"/>
      <c r="DB259" s="281"/>
      <c r="DD259" s="227"/>
      <c r="DF259" s="281"/>
      <c r="DH259" s="227"/>
      <c r="DJ259" s="281"/>
      <c r="EU259" s="380"/>
      <c r="FC259" s="281"/>
    </row>
    <row r="260" spans="14:159" x14ac:dyDescent="0.2">
      <c r="N260" s="227"/>
      <c r="AS260" s="281"/>
      <c r="AT260" s="227" t="s">
        <v>2232</v>
      </c>
      <c r="AX260" s="281"/>
      <c r="AY260" s="281"/>
      <c r="AZ260" s="281"/>
      <c r="BA260" s="281"/>
      <c r="BC260" s="281"/>
      <c r="BD260" s="281"/>
      <c r="BE260" s="281"/>
      <c r="BF260" s="281"/>
      <c r="BG260" s="281"/>
      <c r="BH260" s="281"/>
      <c r="BI260" s="281"/>
      <c r="BJ260" s="281"/>
      <c r="BK260" s="281"/>
      <c r="BL260" s="281"/>
      <c r="BN260" s="281"/>
      <c r="BO260" s="281"/>
      <c r="BY260" s="281"/>
      <c r="BZ260" s="281"/>
      <c r="CA260" s="281"/>
      <c r="CB260" s="281"/>
      <c r="CE260" s="281"/>
      <c r="CF260" s="281"/>
      <c r="CG260" s="281"/>
      <c r="CH260" s="281"/>
      <c r="DA260" s="281"/>
      <c r="DB260" s="281"/>
      <c r="DD260" s="227"/>
      <c r="DF260" s="281"/>
      <c r="DH260" s="227"/>
      <c r="DJ260" s="281"/>
      <c r="EU260" s="380"/>
      <c r="FC260" s="281"/>
    </row>
    <row r="261" spans="14:159" x14ac:dyDescent="0.2">
      <c r="N261" s="227"/>
      <c r="AS261" s="281"/>
      <c r="AT261" s="227" t="s">
        <v>2232</v>
      </c>
      <c r="AX261" s="281"/>
      <c r="AY261" s="281"/>
      <c r="AZ261" s="281"/>
      <c r="BA261" s="281"/>
      <c r="BC261" s="281"/>
      <c r="BD261" s="281"/>
      <c r="BE261" s="281"/>
      <c r="BF261" s="281"/>
      <c r="BG261" s="281"/>
      <c r="BH261" s="281"/>
      <c r="BI261" s="281"/>
      <c r="BJ261" s="281"/>
      <c r="BK261" s="281"/>
      <c r="BL261" s="281"/>
      <c r="BN261" s="281"/>
      <c r="BO261" s="281"/>
      <c r="BY261" s="281"/>
      <c r="BZ261" s="281"/>
      <c r="CA261" s="281"/>
      <c r="CB261" s="281"/>
      <c r="CE261" s="281"/>
      <c r="CF261" s="281"/>
      <c r="CG261" s="281"/>
      <c r="CH261" s="281"/>
      <c r="DA261" s="281"/>
      <c r="DB261" s="281"/>
      <c r="DD261" s="227"/>
      <c r="DF261" s="281"/>
      <c r="DH261" s="227"/>
      <c r="DJ261" s="281"/>
      <c r="EU261" s="380"/>
      <c r="FC261" s="281"/>
    </row>
    <row r="262" spans="14:159" x14ac:dyDescent="0.2">
      <c r="N262" s="227"/>
      <c r="AS262" s="281"/>
      <c r="AT262" s="227" t="s">
        <v>2232</v>
      </c>
      <c r="AX262" s="281"/>
      <c r="AY262" s="281"/>
      <c r="AZ262" s="281"/>
      <c r="BA262" s="281"/>
      <c r="BC262" s="281"/>
      <c r="BD262" s="281"/>
      <c r="BE262" s="281"/>
      <c r="BF262" s="281"/>
      <c r="BG262" s="281"/>
      <c r="BH262" s="281"/>
      <c r="BI262" s="281"/>
      <c r="BJ262" s="281"/>
      <c r="BK262" s="281"/>
      <c r="BL262" s="281"/>
      <c r="BN262" s="281"/>
      <c r="BO262" s="281"/>
      <c r="BY262" s="281"/>
      <c r="BZ262" s="281"/>
      <c r="CA262" s="281"/>
      <c r="CB262" s="281"/>
      <c r="CE262" s="281"/>
      <c r="CF262" s="281"/>
      <c r="CG262" s="281"/>
      <c r="CH262" s="281"/>
      <c r="DA262" s="281"/>
      <c r="DB262" s="281"/>
      <c r="DD262" s="227"/>
      <c r="DF262" s="281"/>
      <c r="DH262" s="227"/>
      <c r="DJ262" s="281"/>
      <c r="EU262" s="380"/>
      <c r="FC262" s="281"/>
    </row>
    <row r="263" spans="14:159" x14ac:dyDescent="0.2">
      <c r="N263" s="227"/>
      <c r="AS263" s="281"/>
      <c r="AT263" s="227" t="s">
        <v>2232</v>
      </c>
      <c r="AX263" s="281"/>
      <c r="AY263" s="281"/>
      <c r="AZ263" s="281"/>
      <c r="BA263" s="281"/>
      <c r="BC263" s="281"/>
      <c r="BD263" s="281"/>
      <c r="BE263" s="281"/>
      <c r="BF263" s="281"/>
      <c r="BG263" s="281"/>
      <c r="BH263" s="281"/>
      <c r="BI263" s="281"/>
      <c r="BJ263" s="281"/>
      <c r="BK263" s="281"/>
      <c r="BL263" s="281"/>
      <c r="BN263" s="281"/>
      <c r="BO263" s="281"/>
      <c r="BY263" s="281"/>
      <c r="BZ263" s="281"/>
      <c r="CA263" s="281"/>
      <c r="CB263" s="281"/>
      <c r="CE263" s="281"/>
      <c r="CF263" s="281"/>
      <c r="CG263" s="281"/>
      <c r="CH263" s="281"/>
      <c r="DA263" s="281"/>
      <c r="DB263" s="281"/>
      <c r="DD263" s="227"/>
      <c r="DF263" s="281"/>
      <c r="DH263" s="227"/>
      <c r="DJ263" s="281"/>
      <c r="EU263" s="380"/>
      <c r="FC263" s="281"/>
    </row>
    <row r="264" spans="14:159" x14ac:dyDescent="0.2">
      <c r="N264" s="227"/>
      <c r="AS264" s="281"/>
      <c r="AT264" s="227" t="s">
        <v>2232</v>
      </c>
      <c r="AX264" s="281"/>
      <c r="AY264" s="281"/>
      <c r="AZ264" s="281"/>
      <c r="BA264" s="281"/>
      <c r="BC264" s="281"/>
      <c r="BD264" s="281"/>
      <c r="BE264" s="281"/>
      <c r="BF264" s="281"/>
      <c r="BG264" s="281"/>
      <c r="BH264" s="281"/>
      <c r="BI264" s="281"/>
      <c r="BJ264" s="281"/>
      <c r="BK264" s="281"/>
      <c r="BL264" s="281"/>
      <c r="BN264" s="281"/>
      <c r="BO264" s="281"/>
      <c r="BY264" s="281"/>
      <c r="BZ264" s="281"/>
      <c r="CA264" s="281"/>
      <c r="CB264" s="281"/>
      <c r="CE264" s="281"/>
      <c r="CF264" s="281"/>
      <c r="CG264" s="281"/>
      <c r="CH264" s="281"/>
      <c r="DA264" s="281"/>
      <c r="DB264" s="281"/>
      <c r="DD264" s="227"/>
      <c r="DF264" s="281"/>
      <c r="DH264" s="227"/>
      <c r="DJ264" s="281"/>
      <c r="EU264" s="380"/>
      <c r="FC264" s="281"/>
    </row>
    <row r="265" spans="14:159" x14ac:dyDescent="0.2">
      <c r="N265" s="227"/>
      <c r="AS265" s="281"/>
      <c r="AT265" s="227" t="s">
        <v>2232</v>
      </c>
      <c r="AX265" s="281"/>
      <c r="AY265" s="281"/>
      <c r="AZ265" s="281"/>
      <c r="BA265" s="281"/>
      <c r="BC265" s="281"/>
      <c r="BD265" s="281"/>
      <c r="BE265" s="281"/>
      <c r="BF265" s="281"/>
      <c r="BG265" s="281"/>
      <c r="BH265" s="281"/>
      <c r="BI265" s="281"/>
      <c r="BJ265" s="281"/>
      <c r="BK265" s="281"/>
      <c r="BL265" s="281"/>
      <c r="BN265" s="281"/>
      <c r="BO265" s="281"/>
      <c r="BY265" s="281"/>
      <c r="BZ265" s="281"/>
      <c r="CA265" s="281"/>
      <c r="CB265" s="281"/>
      <c r="CE265" s="281"/>
      <c r="CF265" s="281"/>
      <c r="CG265" s="281"/>
      <c r="CH265" s="281"/>
      <c r="DA265" s="281"/>
      <c r="DB265" s="281"/>
      <c r="DD265" s="227"/>
      <c r="DF265" s="281"/>
      <c r="DH265" s="227"/>
      <c r="DJ265" s="281"/>
      <c r="EU265" s="380"/>
      <c r="FC265" s="281"/>
    </row>
    <row r="266" spans="14:159" x14ac:dyDescent="0.2">
      <c r="N266" s="227"/>
      <c r="AS266" s="281"/>
      <c r="AT266" s="227" t="s">
        <v>2232</v>
      </c>
      <c r="AX266" s="281"/>
      <c r="AY266" s="281"/>
      <c r="AZ266" s="281"/>
      <c r="BA266" s="281"/>
      <c r="BC266" s="281"/>
      <c r="BD266" s="281"/>
      <c r="BE266" s="281"/>
      <c r="BF266" s="281"/>
      <c r="BG266" s="281"/>
      <c r="BH266" s="281"/>
      <c r="BI266" s="281"/>
      <c r="BJ266" s="281"/>
      <c r="BK266" s="281"/>
      <c r="BL266" s="281"/>
      <c r="BN266" s="281"/>
      <c r="BO266" s="281"/>
      <c r="BY266" s="281"/>
      <c r="BZ266" s="281"/>
      <c r="CA266" s="281"/>
      <c r="CB266" s="281"/>
      <c r="CE266" s="281"/>
      <c r="CF266" s="281"/>
      <c r="CG266" s="281"/>
      <c r="CH266" s="281"/>
      <c r="DA266" s="281"/>
      <c r="DB266" s="281"/>
      <c r="DD266" s="227"/>
      <c r="DF266" s="281"/>
      <c r="DH266" s="227"/>
      <c r="DJ266" s="281"/>
      <c r="EU266" s="380"/>
      <c r="FC266" s="281"/>
    </row>
    <row r="267" spans="14:159" x14ac:dyDescent="0.2">
      <c r="N267" s="227"/>
      <c r="AS267" s="281"/>
      <c r="AT267" s="227" t="s">
        <v>2232</v>
      </c>
      <c r="AX267" s="281"/>
      <c r="AY267" s="281"/>
      <c r="AZ267" s="281"/>
      <c r="BA267" s="281"/>
      <c r="BC267" s="281"/>
      <c r="BD267" s="281"/>
      <c r="BE267" s="281"/>
      <c r="BF267" s="281"/>
      <c r="BG267" s="281"/>
      <c r="BH267" s="281"/>
      <c r="BI267" s="281"/>
      <c r="BJ267" s="281"/>
      <c r="BK267" s="281"/>
      <c r="BL267" s="281"/>
      <c r="BN267" s="281"/>
      <c r="BO267" s="281"/>
      <c r="BY267" s="281"/>
      <c r="BZ267" s="281"/>
      <c r="CA267" s="281"/>
      <c r="CB267" s="281"/>
      <c r="CE267" s="281"/>
      <c r="CF267" s="281"/>
      <c r="CG267" s="281"/>
      <c r="CH267" s="281"/>
      <c r="DA267" s="281"/>
      <c r="DB267" s="281"/>
      <c r="DD267" s="227"/>
      <c r="DF267" s="281"/>
      <c r="DH267" s="227"/>
      <c r="DJ267" s="281"/>
      <c r="EU267" s="380"/>
      <c r="FC267" s="281"/>
    </row>
    <row r="268" spans="14:159" x14ac:dyDescent="0.2">
      <c r="N268" s="227"/>
      <c r="AS268" s="281"/>
      <c r="AT268" s="227" t="s">
        <v>2232</v>
      </c>
      <c r="AX268" s="281"/>
      <c r="AY268" s="281"/>
      <c r="AZ268" s="281"/>
      <c r="BA268" s="281"/>
      <c r="BC268" s="281"/>
      <c r="BD268" s="281"/>
      <c r="BE268" s="281"/>
      <c r="BF268" s="281"/>
      <c r="BG268" s="281"/>
      <c r="BH268" s="281"/>
      <c r="BI268" s="281"/>
      <c r="BJ268" s="281"/>
      <c r="BK268" s="281"/>
      <c r="BL268" s="281"/>
      <c r="BN268" s="281"/>
      <c r="BO268" s="281"/>
      <c r="BY268" s="281"/>
      <c r="BZ268" s="281"/>
      <c r="CA268" s="281"/>
      <c r="CB268" s="281"/>
      <c r="CE268" s="281"/>
      <c r="CF268" s="281"/>
      <c r="CG268" s="281"/>
      <c r="CH268" s="281"/>
      <c r="DA268" s="281"/>
      <c r="DB268" s="281"/>
      <c r="DD268" s="227"/>
      <c r="DF268" s="281"/>
      <c r="DH268" s="227"/>
      <c r="DJ268" s="281"/>
      <c r="EU268" s="380"/>
      <c r="FC268" s="281"/>
    </row>
    <row r="269" spans="14:159" x14ac:dyDescent="0.2">
      <c r="N269" s="227"/>
      <c r="AS269" s="281"/>
      <c r="AT269" s="227" t="s">
        <v>2232</v>
      </c>
      <c r="AX269" s="281"/>
      <c r="AY269" s="281"/>
      <c r="AZ269" s="281"/>
      <c r="BA269" s="281"/>
      <c r="BC269" s="281"/>
      <c r="BD269" s="281"/>
      <c r="BE269" s="281"/>
      <c r="BF269" s="281"/>
      <c r="BG269" s="281"/>
      <c r="BH269" s="281"/>
      <c r="BI269" s="281"/>
      <c r="BJ269" s="281"/>
      <c r="BK269" s="281"/>
      <c r="BL269" s="281"/>
      <c r="BN269" s="281"/>
      <c r="BO269" s="281"/>
      <c r="BY269" s="281"/>
      <c r="BZ269" s="281"/>
      <c r="CA269" s="281"/>
      <c r="CB269" s="281"/>
      <c r="CE269" s="281"/>
      <c r="CF269" s="281"/>
      <c r="CG269" s="281"/>
      <c r="CH269" s="281"/>
      <c r="DA269" s="281"/>
      <c r="DB269" s="281"/>
      <c r="DD269" s="227"/>
      <c r="DF269" s="281"/>
      <c r="DH269" s="227"/>
      <c r="DJ269" s="281"/>
      <c r="EU269" s="380"/>
      <c r="FC269" s="281"/>
    </row>
    <row r="270" spans="14:159" x14ac:dyDescent="0.2">
      <c r="N270" s="227"/>
      <c r="AS270" s="281"/>
      <c r="AT270" s="227" t="s">
        <v>2232</v>
      </c>
      <c r="AX270" s="281"/>
      <c r="AY270" s="281"/>
      <c r="AZ270" s="281"/>
      <c r="BA270" s="281"/>
      <c r="BC270" s="281"/>
      <c r="BD270" s="281"/>
      <c r="BE270" s="281"/>
      <c r="BF270" s="281"/>
      <c r="BG270" s="281"/>
      <c r="BH270" s="281"/>
      <c r="BI270" s="281"/>
      <c r="BJ270" s="281"/>
      <c r="BK270" s="281"/>
      <c r="BL270" s="281"/>
      <c r="BN270" s="281"/>
      <c r="BO270" s="281"/>
      <c r="BY270" s="281"/>
      <c r="BZ270" s="281"/>
      <c r="CA270" s="281"/>
      <c r="CB270" s="281"/>
      <c r="CE270" s="281"/>
      <c r="CF270" s="281"/>
      <c r="CG270" s="281"/>
      <c r="CH270" s="281"/>
      <c r="DA270" s="281"/>
      <c r="DB270" s="281"/>
      <c r="DD270" s="227"/>
      <c r="DF270" s="281"/>
      <c r="DH270" s="227"/>
      <c r="DJ270" s="281"/>
      <c r="EU270" s="380"/>
      <c r="FC270" s="281"/>
    </row>
    <row r="271" spans="14:159" x14ac:dyDescent="0.2">
      <c r="N271" s="227"/>
      <c r="AS271" s="281"/>
      <c r="AT271" s="227" t="s">
        <v>2232</v>
      </c>
      <c r="AX271" s="281"/>
      <c r="AY271" s="281"/>
      <c r="AZ271" s="281"/>
      <c r="BA271" s="281"/>
      <c r="BC271" s="281"/>
      <c r="BD271" s="281"/>
      <c r="BE271" s="281"/>
      <c r="BF271" s="281"/>
      <c r="BG271" s="281"/>
      <c r="BH271" s="281"/>
      <c r="BI271" s="281"/>
      <c r="BJ271" s="281"/>
      <c r="BK271" s="281"/>
      <c r="BL271" s="281"/>
      <c r="BN271" s="281"/>
      <c r="BO271" s="281"/>
      <c r="BY271" s="281"/>
      <c r="BZ271" s="281"/>
      <c r="CA271" s="281"/>
      <c r="CB271" s="281"/>
      <c r="CE271" s="281"/>
      <c r="CF271" s="281"/>
      <c r="CG271" s="281"/>
      <c r="CH271" s="281"/>
      <c r="DA271" s="281"/>
      <c r="DB271" s="281"/>
      <c r="DD271" s="227"/>
      <c r="DF271" s="281"/>
      <c r="DH271" s="227"/>
      <c r="DJ271" s="281"/>
      <c r="EU271" s="380"/>
      <c r="FC271" s="281"/>
    </row>
    <row r="272" spans="14:159" x14ac:dyDescent="0.2">
      <c r="N272" s="227"/>
      <c r="AS272" s="281"/>
      <c r="AT272" s="227" t="s">
        <v>2232</v>
      </c>
      <c r="AX272" s="281"/>
      <c r="AY272" s="281"/>
      <c r="AZ272" s="281"/>
      <c r="BA272" s="281"/>
      <c r="BC272" s="281"/>
      <c r="BD272" s="281"/>
      <c r="BE272" s="281"/>
      <c r="BF272" s="281"/>
      <c r="BG272" s="281"/>
      <c r="BH272" s="281"/>
      <c r="BI272" s="281"/>
      <c r="BJ272" s="281"/>
      <c r="BK272" s="281"/>
      <c r="BL272" s="281"/>
      <c r="BN272" s="281"/>
      <c r="BO272" s="281"/>
      <c r="BY272" s="281"/>
      <c r="BZ272" s="281"/>
      <c r="CA272" s="281"/>
      <c r="CB272" s="281"/>
      <c r="CE272" s="281"/>
      <c r="CF272" s="281"/>
      <c r="CG272" s="281"/>
      <c r="CH272" s="281"/>
      <c r="DA272" s="281"/>
      <c r="DB272" s="281"/>
      <c r="DD272" s="227"/>
      <c r="DF272" s="281"/>
      <c r="DH272" s="227"/>
      <c r="DJ272" s="281"/>
      <c r="EU272" s="380"/>
      <c r="FC272" s="281"/>
    </row>
    <row r="273" spans="14:159" x14ac:dyDescent="0.2">
      <c r="N273" s="227"/>
      <c r="AS273" s="281"/>
      <c r="AT273" s="227" t="s">
        <v>2232</v>
      </c>
      <c r="AX273" s="281"/>
      <c r="AY273" s="281"/>
      <c r="AZ273" s="281"/>
      <c r="BA273" s="281"/>
      <c r="BC273" s="281"/>
      <c r="BD273" s="281"/>
      <c r="BE273" s="281"/>
      <c r="BF273" s="281"/>
      <c r="BG273" s="281"/>
      <c r="BH273" s="281"/>
      <c r="BI273" s="281"/>
      <c r="BJ273" s="281"/>
      <c r="BK273" s="281"/>
      <c r="BL273" s="281"/>
      <c r="BN273" s="281"/>
      <c r="BO273" s="281"/>
      <c r="BY273" s="281"/>
      <c r="BZ273" s="281"/>
      <c r="CA273" s="281"/>
      <c r="CB273" s="281"/>
      <c r="CE273" s="281"/>
      <c r="CF273" s="281"/>
      <c r="CG273" s="281"/>
      <c r="CH273" s="281"/>
      <c r="DA273" s="281"/>
      <c r="DB273" s="281"/>
      <c r="DD273" s="227"/>
      <c r="DF273" s="281"/>
      <c r="DH273" s="227"/>
      <c r="DJ273" s="281"/>
      <c r="EU273" s="380"/>
      <c r="FC273" s="281"/>
    </row>
    <row r="274" spans="14:159" x14ac:dyDescent="0.2">
      <c r="N274" s="227"/>
      <c r="AS274" s="281"/>
      <c r="AT274" s="227" t="s">
        <v>2232</v>
      </c>
      <c r="AX274" s="281"/>
      <c r="AY274" s="281"/>
      <c r="AZ274" s="281"/>
      <c r="BA274" s="281"/>
      <c r="BC274" s="281"/>
      <c r="BD274" s="281"/>
      <c r="BE274" s="281"/>
      <c r="BF274" s="281"/>
      <c r="BG274" s="281"/>
      <c r="BH274" s="281"/>
      <c r="BI274" s="281"/>
      <c r="BJ274" s="281"/>
      <c r="BK274" s="281"/>
      <c r="BL274" s="281"/>
      <c r="BN274" s="281"/>
      <c r="BO274" s="281"/>
      <c r="BY274" s="281"/>
      <c r="BZ274" s="281"/>
      <c r="CA274" s="281"/>
      <c r="CB274" s="281"/>
      <c r="CE274" s="281"/>
      <c r="CF274" s="281"/>
      <c r="CG274" s="281"/>
      <c r="CH274" s="281"/>
      <c r="DA274" s="281"/>
      <c r="DB274" s="281"/>
      <c r="DD274" s="227"/>
      <c r="DF274" s="281"/>
      <c r="DH274" s="227"/>
      <c r="DJ274" s="281"/>
      <c r="EU274" s="380"/>
      <c r="FC274" s="281"/>
    </row>
    <row r="275" spans="14:159" x14ac:dyDescent="0.2">
      <c r="N275" s="227"/>
      <c r="AS275" s="281"/>
      <c r="AT275" s="227" t="s">
        <v>2232</v>
      </c>
      <c r="AX275" s="281"/>
      <c r="AY275" s="281"/>
      <c r="AZ275" s="281"/>
      <c r="BA275" s="281"/>
      <c r="BC275" s="281"/>
      <c r="BD275" s="281"/>
      <c r="BE275" s="281"/>
      <c r="BF275" s="281"/>
      <c r="BG275" s="281"/>
      <c r="BH275" s="281"/>
      <c r="BI275" s="281"/>
      <c r="BJ275" s="281"/>
      <c r="BK275" s="281"/>
      <c r="BL275" s="281"/>
      <c r="BN275" s="281"/>
      <c r="BO275" s="281"/>
      <c r="BY275" s="281"/>
      <c r="BZ275" s="281"/>
      <c r="CA275" s="281"/>
      <c r="CB275" s="281"/>
      <c r="CE275" s="281"/>
      <c r="CF275" s="281"/>
      <c r="CG275" s="281"/>
      <c r="CH275" s="281"/>
      <c r="DA275" s="281"/>
      <c r="DB275" s="281"/>
      <c r="DD275" s="227"/>
      <c r="DF275" s="281"/>
      <c r="DH275" s="227"/>
      <c r="DJ275" s="281"/>
      <c r="EU275" s="380"/>
      <c r="FC275" s="281"/>
    </row>
    <row r="276" spans="14:159" x14ac:dyDescent="0.2">
      <c r="N276" s="227"/>
      <c r="AS276" s="281"/>
      <c r="AT276" s="227" t="s">
        <v>2232</v>
      </c>
      <c r="AX276" s="281"/>
      <c r="AY276" s="281"/>
      <c r="AZ276" s="281"/>
      <c r="BA276" s="281"/>
      <c r="BC276" s="281"/>
      <c r="BD276" s="281"/>
      <c r="BE276" s="281"/>
      <c r="BF276" s="281"/>
      <c r="BG276" s="281"/>
      <c r="BH276" s="281"/>
      <c r="BI276" s="281"/>
      <c r="BJ276" s="281"/>
      <c r="BK276" s="281"/>
      <c r="BL276" s="281"/>
      <c r="BN276" s="281"/>
      <c r="BO276" s="281"/>
      <c r="BY276" s="281"/>
      <c r="BZ276" s="281"/>
      <c r="CA276" s="281"/>
      <c r="CB276" s="281"/>
      <c r="CE276" s="281"/>
      <c r="CF276" s="281"/>
      <c r="CG276" s="281"/>
      <c r="CH276" s="281"/>
      <c r="DA276" s="281"/>
      <c r="DB276" s="281"/>
      <c r="DD276" s="227"/>
      <c r="DF276" s="281"/>
      <c r="DH276" s="227"/>
      <c r="DJ276" s="281"/>
      <c r="EU276" s="380"/>
      <c r="FC276" s="281"/>
    </row>
    <row r="277" spans="14:159" x14ac:dyDescent="0.2">
      <c r="N277" s="227"/>
      <c r="AS277" s="281"/>
      <c r="AT277" s="227" t="s">
        <v>2232</v>
      </c>
      <c r="AX277" s="281"/>
      <c r="AY277" s="281"/>
      <c r="AZ277" s="281"/>
      <c r="BA277" s="281"/>
      <c r="BC277" s="281"/>
      <c r="BD277" s="281"/>
      <c r="BE277" s="281"/>
      <c r="BF277" s="281"/>
      <c r="BG277" s="281"/>
      <c r="BH277" s="281"/>
      <c r="BI277" s="281"/>
      <c r="BJ277" s="281"/>
      <c r="BK277" s="281"/>
      <c r="BL277" s="281"/>
      <c r="BN277" s="281"/>
      <c r="BO277" s="281"/>
      <c r="BY277" s="281"/>
      <c r="BZ277" s="281"/>
      <c r="CA277" s="281"/>
      <c r="CB277" s="281"/>
      <c r="CE277" s="281"/>
      <c r="CF277" s="281"/>
      <c r="CG277" s="281"/>
      <c r="CH277" s="281"/>
      <c r="DA277" s="281"/>
      <c r="DB277" s="281"/>
      <c r="DD277" s="227"/>
      <c r="DF277" s="281"/>
      <c r="DH277" s="227"/>
      <c r="DJ277" s="281"/>
      <c r="EU277" s="380"/>
      <c r="FC277" s="281"/>
    </row>
    <row r="278" spans="14:159" x14ac:dyDescent="0.2">
      <c r="N278" s="227"/>
      <c r="AS278" s="281"/>
      <c r="AT278" s="227" t="s">
        <v>2232</v>
      </c>
      <c r="AX278" s="281"/>
      <c r="AY278" s="281"/>
      <c r="AZ278" s="281"/>
      <c r="BA278" s="281"/>
      <c r="BC278" s="281"/>
      <c r="BD278" s="281"/>
      <c r="BE278" s="281"/>
      <c r="BF278" s="281"/>
      <c r="BG278" s="281"/>
      <c r="BH278" s="281"/>
      <c r="BI278" s="281"/>
      <c r="BJ278" s="281"/>
      <c r="BK278" s="281"/>
      <c r="BL278" s="281"/>
      <c r="BN278" s="281"/>
      <c r="BO278" s="281"/>
      <c r="BY278" s="281"/>
      <c r="BZ278" s="281"/>
      <c r="CA278" s="281"/>
      <c r="CB278" s="281"/>
      <c r="CE278" s="281"/>
      <c r="CF278" s="281"/>
      <c r="CG278" s="281"/>
      <c r="CH278" s="281"/>
      <c r="DA278" s="281"/>
      <c r="DB278" s="281"/>
      <c r="DD278" s="227"/>
      <c r="DF278" s="281"/>
      <c r="DH278" s="227"/>
      <c r="DJ278" s="281"/>
      <c r="EU278" s="380"/>
      <c r="FC278" s="281"/>
    </row>
    <row r="279" spans="14:159" x14ac:dyDescent="0.2">
      <c r="N279" s="227"/>
      <c r="AS279" s="281"/>
      <c r="AT279" s="227" t="s">
        <v>2232</v>
      </c>
      <c r="AX279" s="281"/>
      <c r="AY279" s="281"/>
      <c r="AZ279" s="281"/>
      <c r="BA279" s="281"/>
      <c r="BC279" s="281"/>
      <c r="BD279" s="281"/>
      <c r="BE279" s="281"/>
      <c r="BF279" s="281"/>
      <c r="BG279" s="281"/>
      <c r="BH279" s="281"/>
      <c r="BI279" s="281"/>
      <c r="BJ279" s="281"/>
      <c r="BK279" s="281"/>
      <c r="BL279" s="281"/>
      <c r="BN279" s="281"/>
      <c r="BO279" s="281"/>
      <c r="BY279" s="281"/>
      <c r="BZ279" s="281"/>
      <c r="CA279" s="281"/>
      <c r="CB279" s="281"/>
      <c r="CE279" s="281"/>
      <c r="CF279" s="281"/>
      <c r="CG279" s="281"/>
      <c r="CH279" s="281"/>
      <c r="DA279" s="281"/>
      <c r="DB279" s="281"/>
      <c r="DD279" s="227"/>
      <c r="DF279" s="281"/>
      <c r="DH279" s="227"/>
      <c r="DJ279" s="281"/>
      <c r="EU279" s="380"/>
      <c r="FC279" s="281"/>
    </row>
    <row r="280" spans="14:159" x14ac:dyDescent="0.2">
      <c r="N280" s="227"/>
      <c r="AS280" s="281"/>
      <c r="AT280" s="227" t="s">
        <v>2232</v>
      </c>
      <c r="AX280" s="281"/>
      <c r="AY280" s="281"/>
      <c r="AZ280" s="281"/>
      <c r="BA280" s="281"/>
      <c r="BC280" s="281"/>
      <c r="BD280" s="281"/>
      <c r="BE280" s="281"/>
      <c r="BF280" s="281"/>
      <c r="BG280" s="281"/>
      <c r="BH280" s="281"/>
      <c r="BI280" s="281"/>
      <c r="BJ280" s="281"/>
      <c r="BK280" s="281"/>
      <c r="BL280" s="281"/>
      <c r="BN280" s="281"/>
      <c r="BO280" s="281"/>
      <c r="BY280" s="281"/>
      <c r="BZ280" s="281"/>
      <c r="CA280" s="281"/>
      <c r="CB280" s="281"/>
      <c r="CE280" s="281"/>
      <c r="CF280" s="281"/>
      <c r="CG280" s="281"/>
      <c r="CH280" s="281"/>
      <c r="DA280" s="281"/>
      <c r="DB280" s="281"/>
      <c r="DD280" s="227"/>
      <c r="DF280" s="281"/>
      <c r="DH280" s="227"/>
      <c r="DJ280" s="281"/>
      <c r="EU280" s="380"/>
      <c r="FC280" s="281"/>
    </row>
    <row r="281" spans="14:159" x14ac:dyDescent="0.2">
      <c r="N281" s="227"/>
      <c r="AS281" s="281"/>
      <c r="AT281" s="227" t="s">
        <v>2232</v>
      </c>
      <c r="AX281" s="281"/>
      <c r="AY281" s="281"/>
      <c r="AZ281" s="281"/>
      <c r="BA281" s="281"/>
      <c r="BC281" s="281"/>
      <c r="BD281" s="281"/>
      <c r="BE281" s="281"/>
      <c r="BF281" s="281"/>
      <c r="BG281" s="281"/>
      <c r="BH281" s="281"/>
      <c r="BI281" s="281"/>
      <c r="BJ281" s="281"/>
      <c r="BK281" s="281"/>
      <c r="BL281" s="281"/>
      <c r="BN281" s="281"/>
      <c r="BO281" s="281"/>
      <c r="BY281" s="281"/>
      <c r="BZ281" s="281"/>
      <c r="CA281" s="281"/>
      <c r="CB281" s="281"/>
      <c r="CE281" s="281"/>
      <c r="CF281" s="281"/>
      <c r="CG281" s="281"/>
      <c r="CH281" s="281"/>
      <c r="DA281" s="281"/>
      <c r="DB281" s="281"/>
      <c r="DD281" s="227"/>
      <c r="DF281" s="281"/>
      <c r="DH281" s="227"/>
      <c r="DJ281" s="281"/>
      <c r="EU281" s="380"/>
      <c r="FC281" s="281"/>
    </row>
    <row r="282" spans="14:159" x14ac:dyDescent="0.2">
      <c r="N282" s="227"/>
      <c r="AS282" s="281"/>
      <c r="AT282" s="227" t="s">
        <v>2232</v>
      </c>
      <c r="AX282" s="281"/>
      <c r="AY282" s="281"/>
      <c r="AZ282" s="281"/>
      <c r="BA282" s="281"/>
      <c r="BC282" s="281"/>
      <c r="BD282" s="281"/>
      <c r="BE282" s="281"/>
      <c r="BF282" s="281"/>
      <c r="BG282" s="281"/>
      <c r="BH282" s="281"/>
      <c r="BI282" s="281"/>
      <c r="BJ282" s="281"/>
      <c r="BK282" s="281"/>
      <c r="BL282" s="281"/>
      <c r="BN282" s="281"/>
      <c r="BO282" s="281"/>
      <c r="BY282" s="281"/>
      <c r="BZ282" s="281"/>
      <c r="CA282" s="281"/>
      <c r="CB282" s="281"/>
      <c r="CE282" s="281"/>
      <c r="CF282" s="281"/>
      <c r="CG282" s="281"/>
      <c r="CH282" s="281"/>
      <c r="DA282" s="281"/>
      <c r="DB282" s="281"/>
      <c r="DD282" s="227"/>
      <c r="DF282" s="281"/>
      <c r="DH282" s="227"/>
      <c r="DJ282" s="281"/>
      <c r="EU282" s="380"/>
      <c r="FC282" s="281"/>
    </row>
    <row r="283" spans="14:159" x14ac:dyDescent="0.2">
      <c r="N283" s="227"/>
      <c r="AS283" s="281"/>
      <c r="AT283" s="227" t="s">
        <v>2232</v>
      </c>
      <c r="AX283" s="281"/>
      <c r="AY283" s="281"/>
      <c r="AZ283" s="281"/>
      <c r="BA283" s="281"/>
      <c r="BC283" s="281"/>
      <c r="BD283" s="281"/>
      <c r="BE283" s="281"/>
      <c r="BF283" s="281"/>
      <c r="BG283" s="281"/>
      <c r="BH283" s="281"/>
      <c r="BI283" s="281"/>
      <c r="BJ283" s="281"/>
      <c r="BK283" s="281"/>
      <c r="BL283" s="281"/>
      <c r="BN283" s="281"/>
      <c r="BO283" s="281"/>
      <c r="BY283" s="281"/>
      <c r="BZ283" s="281"/>
      <c r="CA283" s="281"/>
      <c r="CB283" s="281"/>
      <c r="CE283" s="281"/>
      <c r="CF283" s="281"/>
      <c r="CG283" s="281"/>
      <c r="CH283" s="281"/>
      <c r="DA283" s="281"/>
      <c r="DB283" s="281"/>
      <c r="DD283" s="227"/>
      <c r="DF283" s="281"/>
      <c r="DH283" s="227"/>
      <c r="DJ283" s="281"/>
      <c r="EU283" s="380"/>
      <c r="FC283" s="281"/>
    </row>
    <row r="284" spans="14:159" x14ac:dyDescent="0.2">
      <c r="N284" s="227"/>
      <c r="AS284" s="281"/>
      <c r="AT284" s="227" t="s">
        <v>2232</v>
      </c>
      <c r="AX284" s="281"/>
      <c r="AY284" s="281"/>
      <c r="AZ284" s="281"/>
      <c r="BA284" s="281"/>
      <c r="BC284" s="281"/>
      <c r="BD284" s="281"/>
      <c r="BE284" s="281"/>
      <c r="BF284" s="281"/>
      <c r="BG284" s="281"/>
      <c r="BH284" s="281"/>
      <c r="BI284" s="281"/>
      <c r="BJ284" s="281"/>
      <c r="BK284" s="281"/>
      <c r="BL284" s="281"/>
      <c r="BN284" s="281"/>
      <c r="BO284" s="281"/>
      <c r="BY284" s="281"/>
      <c r="BZ284" s="281"/>
      <c r="CA284" s="281"/>
      <c r="CB284" s="281"/>
      <c r="CE284" s="281"/>
      <c r="CF284" s="281"/>
      <c r="CG284" s="281"/>
      <c r="CH284" s="281"/>
      <c r="DA284" s="281"/>
      <c r="DB284" s="281"/>
      <c r="DD284" s="227"/>
      <c r="DF284" s="281"/>
      <c r="DH284" s="227"/>
      <c r="DJ284" s="281"/>
      <c r="EU284" s="380"/>
      <c r="FC284" s="281"/>
    </row>
    <row r="285" spans="14:159" x14ac:dyDescent="0.2">
      <c r="N285" s="227"/>
      <c r="AS285" s="281"/>
      <c r="AT285" s="227" t="s">
        <v>2232</v>
      </c>
      <c r="AX285" s="281"/>
      <c r="AY285" s="281"/>
      <c r="AZ285" s="281"/>
      <c r="BA285" s="281"/>
      <c r="BC285" s="281"/>
      <c r="BD285" s="281"/>
      <c r="BE285" s="281"/>
      <c r="BF285" s="281"/>
      <c r="BG285" s="281"/>
      <c r="BH285" s="281"/>
      <c r="BI285" s="281"/>
      <c r="BJ285" s="281"/>
      <c r="BK285" s="281"/>
      <c r="BL285" s="281"/>
      <c r="BN285" s="281"/>
      <c r="BO285" s="281"/>
      <c r="BY285" s="281"/>
      <c r="BZ285" s="281"/>
      <c r="CA285" s="281"/>
      <c r="CB285" s="281"/>
      <c r="CE285" s="281"/>
      <c r="CF285" s="281"/>
      <c r="CG285" s="281"/>
      <c r="CH285" s="281"/>
      <c r="DA285" s="281"/>
      <c r="DB285" s="281"/>
      <c r="DD285" s="227"/>
      <c r="DF285" s="281"/>
      <c r="DH285" s="227"/>
      <c r="DJ285" s="281"/>
      <c r="EU285" s="380"/>
      <c r="FC285" s="281"/>
    </row>
    <row r="286" spans="14:159" x14ac:dyDescent="0.2">
      <c r="N286" s="227"/>
      <c r="AS286" s="281"/>
      <c r="AT286" s="227" t="s">
        <v>2232</v>
      </c>
      <c r="AX286" s="281"/>
      <c r="AY286" s="281"/>
      <c r="AZ286" s="281"/>
      <c r="BA286" s="281"/>
      <c r="BC286" s="281"/>
      <c r="BD286" s="281"/>
      <c r="BE286" s="281"/>
      <c r="BF286" s="281"/>
      <c r="BG286" s="281"/>
      <c r="BH286" s="281"/>
      <c r="BI286" s="281"/>
      <c r="BJ286" s="281"/>
      <c r="BK286" s="281"/>
      <c r="BL286" s="281"/>
      <c r="BN286" s="281"/>
      <c r="BO286" s="281"/>
      <c r="BY286" s="281"/>
      <c r="BZ286" s="281"/>
      <c r="CA286" s="281"/>
      <c r="CB286" s="281"/>
      <c r="CE286" s="281"/>
      <c r="CF286" s="281"/>
      <c r="CG286" s="281"/>
      <c r="CH286" s="281"/>
      <c r="DA286" s="281"/>
      <c r="DB286" s="281"/>
      <c r="DD286" s="227"/>
      <c r="DF286" s="281"/>
      <c r="DH286" s="227"/>
      <c r="DJ286" s="281"/>
      <c r="EU286" s="380"/>
      <c r="FC286" s="281"/>
    </row>
    <row r="287" spans="14:159" x14ac:dyDescent="0.2">
      <c r="N287" s="227"/>
      <c r="AS287" s="281"/>
      <c r="AT287" s="227" t="s">
        <v>2232</v>
      </c>
      <c r="AX287" s="281"/>
      <c r="AY287" s="281"/>
      <c r="AZ287" s="281"/>
      <c r="BA287" s="281"/>
      <c r="BC287" s="281"/>
      <c r="BD287" s="281"/>
      <c r="BE287" s="281"/>
      <c r="BF287" s="281"/>
      <c r="BG287" s="281"/>
      <c r="BH287" s="281"/>
      <c r="BI287" s="281"/>
      <c r="BJ287" s="281"/>
      <c r="BK287" s="281"/>
      <c r="BL287" s="281"/>
      <c r="BN287" s="281"/>
      <c r="BO287" s="281"/>
      <c r="BY287" s="281"/>
      <c r="BZ287" s="281"/>
      <c r="CA287" s="281"/>
      <c r="CB287" s="281"/>
      <c r="CE287" s="281"/>
      <c r="CF287" s="281"/>
      <c r="CG287" s="281"/>
      <c r="CH287" s="281"/>
      <c r="DA287" s="281"/>
      <c r="DB287" s="281"/>
      <c r="DD287" s="227"/>
      <c r="DF287" s="281"/>
      <c r="DH287" s="227"/>
      <c r="DJ287" s="281"/>
      <c r="EU287" s="380"/>
      <c r="FC287" s="281"/>
    </row>
    <row r="288" spans="14:159" x14ac:dyDescent="0.2">
      <c r="N288" s="227"/>
      <c r="AS288" s="281"/>
      <c r="AT288" s="227" t="s">
        <v>2232</v>
      </c>
      <c r="AX288" s="281"/>
      <c r="AY288" s="281"/>
      <c r="AZ288" s="281"/>
      <c r="BA288" s="281"/>
      <c r="BC288" s="281"/>
      <c r="BD288" s="281"/>
      <c r="BE288" s="281"/>
      <c r="BF288" s="281"/>
      <c r="BG288" s="281"/>
      <c r="BH288" s="281"/>
      <c r="BI288" s="281"/>
      <c r="BJ288" s="281"/>
      <c r="BK288" s="281"/>
      <c r="BL288" s="281"/>
      <c r="BN288" s="281"/>
      <c r="BO288" s="281"/>
      <c r="BY288" s="281"/>
      <c r="BZ288" s="281"/>
      <c r="CA288" s="281"/>
      <c r="CB288" s="281"/>
      <c r="CE288" s="281"/>
      <c r="CF288" s="281"/>
      <c r="CG288" s="281"/>
      <c r="CH288" s="281"/>
      <c r="DA288" s="281"/>
      <c r="DB288" s="281"/>
      <c r="DD288" s="227"/>
      <c r="DF288" s="281"/>
      <c r="DH288" s="227"/>
      <c r="DJ288" s="281"/>
      <c r="EU288" s="380"/>
      <c r="FC288" s="281"/>
    </row>
    <row r="289" spans="14:159" x14ac:dyDescent="0.2">
      <c r="N289" s="227"/>
      <c r="AS289" s="281"/>
      <c r="AT289" s="227" t="s">
        <v>2232</v>
      </c>
      <c r="AX289" s="281"/>
      <c r="AY289" s="281"/>
      <c r="AZ289" s="281"/>
      <c r="BA289" s="281"/>
      <c r="BC289" s="281"/>
      <c r="BD289" s="281"/>
      <c r="BE289" s="281"/>
      <c r="BF289" s="281"/>
      <c r="BG289" s="281"/>
      <c r="BH289" s="281"/>
      <c r="BI289" s="281"/>
      <c r="BJ289" s="281"/>
      <c r="BK289" s="281"/>
      <c r="BL289" s="281"/>
      <c r="BN289" s="281"/>
      <c r="BO289" s="281"/>
      <c r="BY289" s="281"/>
      <c r="BZ289" s="281"/>
      <c r="CA289" s="281"/>
      <c r="CB289" s="281"/>
      <c r="CE289" s="281"/>
      <c r="CF289" s="281"/>
      <c r="CG289" s="281"/>
      <c r="CH289" s="281"/>
      <c r="DA289" s="281"/>
      <c r="DB289" s="281"/>
      <c r="DD289" s="227"/>
      <c r="DF289" s="281"/>
      <c r="DH289" s="227"/>
      <c r="DJ289" s="281"/>
      <c r="EU289" s="380"/>
      <c r="FC289" s="281"/>
    </row>
    <row r="290" spans="14:159" x14ac:dyDescent="0.2">
      <c r="N290" s="227"/>
      <c r="AS290" s="281"/>
      <c r="AT290" s="227" t="s">
        <v>2232</v>
      </c>
      <c r="AX290" s="281"/>
      <c r="AY290" s="281"/>
      <c r="AZ290" s="281"/>
      <c r="BA290" s="281"/>
      <c r="BC290" s="281"/>
      <c r="BD290" s="281"/>
      <c r="BE290" s="281"/>
      <c r="BF290" s="281"/>
      <c r="BG290" s="281"/>
      <c r="BH290" s="281"/>
      <c r="BI290" s="281"/>
      <c r="BJ290" s="281"/>
      <c r="BK290" s="281"/>
      <c r="BL290" s="281"/>
      <c r="BN290" s="281"/>
      <c r="BO290" s="281"/>
      <c r="BY290" s="281"/>
      <c r="BZ290" s="281"/>
      <c r="CA290" s="281"/>
      <c r="CB290" s="281"/>
      <c r="CE290" s="281"/>
      <c r="CF290" s="281"/>
      <c r="CG290" s="281"/>
      <c r="CH290" s="281"/>
      <c r="DA290" s="281"/>
      <c r="DB290" s="281"/>
      <c r="DD290" s="227"/>
      <c r="DF290" s="281"/>
      <c r="DH290" s="227"/>
      <c r="DJ290" s="281"/>
      <c r="EU290" s="380"/>
      <c r="FC290" s="281"/>
    </row>
    <row r="291" spans="14:159" x14ac:dyDescent="0.2">
      <c r="N291" s="227"/>
      <c r="AS291" s="281"/>
      <c r="AT291" s="227" t="s">
        <v>2232</v>
      </c>
      <c r="AX291" s="281"/>
      <c r="AY291" s="281"/>
      <c r="AZ291" s="281"/>
      <c r="BA291" s="281"/>
      <c r="BC291" s="281"/>
      <c r="BD291" s="281"/>
      <c r="BE291" s="281"/>
      <c r="BF291" s="281"/>
      <c r="BG291" s="281"/>
      <c r="BH291" s="281"/>
      <c r="BI291" s="281"/>
      <c r="BJ291" s="281"/>
      <c r="BK291" s="281"/>
      <c r="BL291" s="281"/>
      <c r="BN291" s="281"/>
      <c r="BO291" s="281"/>
      <c r="BY291" s="281"/>
      <c r="BZ291" s="281"/>
      <c r="CA291" s="281"/>
      <c r="CB291" s="281"/>
      <c r="CE291" s="281"/>
      <c r="CF291" s="281"/>
      <c r="CG291" s="281"/>
      <c r="CH291" s="281"/>
      <c r="DA291" s="281"/>
      <c r="DB291" s="281"/>
      <c r="DD291" s="227"/>
      <c r="DF291" s="281"/>
      <c r="DH291" s="227"/>
      <c r="DJ291" s="281"/>
      <c r="EU291" s="380"/>
      <c r="FC291" s="281"/>
    </row>
    <row r="292" spans="14:159" x14ac:dyDescent="0.2">
      <c r="N292" s="227"/>
      <c r="AS292" s="281"/>
      <c r="AT292" s="227" t="s">
        <v>2232</v>
      </c>
      <c r="AX292" s="281"/>
      <c r="AY292" s="281"/>
      <c r="AZ292" s="281"/>
      <c r="BA292" s="281"/>
      <c r="BC292" s="281"/>
      <c r="BD292" s="281"/>
      <c r="BE292" s="281"/>
      <c r="BF292" s="281"/>
      <c r="BG292" s="281"/>
      <c r="BH292" s="281"/>
      <c r="BI292" s="281"/>
      <c r="BJ292" s="281"/>
      <c r="BK292" s="281"/>
      <c r="BL292" s="281"/>
      <c r="BN292" s="281"/>
      <c r="BO292" s="281"/>
      <c r="BY292" s="281"/>
      <c r="BZ292" s="281"/>
      <c r="CA292" s="281"/>
      <c r="CB292" s="281"/>
      <c r="CE292" s="281"/>
      <c r="CF292" s="281"/>
      <c r="CG292" s="281"/>
      <c r="CH292" s="281"/>
      <c r="DA292" s="281"/>
      <c r="DB292" s="281"/>
      <c r="DD292" s="227"/>
      <c r="DF292" s="281"/>
      <c r="DH292" s="227"/>
      <c r="DJ292" s="281"/>
      <c r="EU292" s="380"/>
      <c r="FC292" s="281"/>
    </row>
    <row r="293" spans="14:159" x14ac:dyDescent="0.2">
      <c r="N293" s="227"/>
      <c r="AS293" s="281"/>
      <c r="AT293" s="227" t="s">
        <v>2232</v>
      </c>
      <c r="AX293" s="281"/>
      <c r="AY293" s="281"/>
      <c r="AZ293" s="281"/>
      <c r="BA293" s="281"/>
      <c r="BC293" s="281"/>
      <c r="BD293" s="281"/>
      <c r="BE293" s="281"/>
      <c r="BF293" s="281"/>
      <c r="BG293" s="281"/>
      <c r="BH293" s="281"/>
      <c r="BI293" s="281"/>
      <c r="BJ293" s="281"/>
      <c r="BK293" s="281"/>
      <c r="BL293" s="281"/>
      <c r="BN293" s="281"/>
      <c r="BO293" s="281"/>
      <c r="BY293" s="281"/>
      <c r="BZ293" s="281"/>
      <c r="CA293" s="281"/>
      <c r="CB293" s="281"/>
      <c r="CE293" s="281"/>
      <c r="CF293" s="281"/>
      <c r="CG293" s="281"/>
      <c r="CH293" s="281"/>
      <c r="DA293" s="281"/>
      <c r="DB293" s="281"/>
      <c r="DD293" s="227"/>
      <c r="DF293" s="281"/>
      <c r="DH293" s="227"/>
      <c r="DJ293" s="281"/>
      <c r="EU293" s="380"/>
      <c r="FC293" s="281"/>
    </row>
    <row r="294" spans="14:159" x14ac:dyDescent="0.2">
      <c r="N294" s="227"/>
      <c r="AS294" s="281"/>
      <c r="AT294" s="227" t="s">
        <v>2232</v>
      </c>
      <c r="AX294" s="281"/>
      <c r="AY294" s="281"/>
      <c r="AZ294" s="281"/>
      <c r="BA294" s="281"/>
      <c r="BC294" s="281"/>
      <c r="BD294" s="281"/>
      <c r="BE294" s="281"/>
      <c r="BF294" s="281"/>
      <c r="BG294" s="281"/>
      <c r="BH294" s="281"/>
      <c r="BI294" s="281"/>
      <c r="BJ294" s="281"/>
      <c r="BK294" s="281"/>
      <c r="BL294" s="281"/>
      <c r="BN294" s="281"/>
      <c r="BO294" s="281"/>
      <c r="BY294" s="281"/>
      <c r="BZ294" s="281"/>
      <c r="CA294" s="281"/>
      <c r="CB294" s="281"/>
      <c r="CE294" s="281"/>
      <c r="CF294" s="281"/>
      <c r="CG294" s="281"/>
      <c r="CH294" s="281"/>
      <c r="DA294" s="281"/>
      <c r="DB294" s="281"/>
      <c r="DD294" s="227"/>
      <c r="DF294" s="281"/>
      <c r="DH294" s="227"/>
      <c r="DJ294" s="281"/>
      <c r="EU294" s="380"/>
      <c r="FC294" s="281"/>
    </row>
    <row r="295" spans="14:159" x14ac:dyDescent="0.2">
      <c r="N295" s="227"/>
      <c r="AS295" s="281"/>
      <c r="AT295" s="227" t="s">
        <v>2232</v>
      </c>
      <c r="AX295" s="281"/>
      <c r="AY295" s="281"/>
      <c r="AZ295" s="281"/>
      <c r="BA295" s="281"/>
      <c r="BC295" s="281"/>
      <c r="BD295" s="281"/>
      <c r="BE295" s="281"/>
      <c r="BF295" s="281"/>
      <c r="BG295" s="281"/>
      <c r="BH295" s="281"/>
      <c r="BI295" s="281"/>
      <c r="BJ295" s="281"/>
      <c r="BK295" s="281"/>
      <c r="BL295" s="281"/>
      <c r="BN295" s="281"/>
      <c r="BO295" s="281"/>
      <c r="BY295" s="281"/>
      <c r="BZ295" s="281"/>
      <c r="CA295" s="281"/>
      <c r="CB295" s="281"/>
      <c r="CE295" s="281"/>
      <c r="CF295" s="281"/>
      <c r="CG295" s="281"/>
      <c r="CH295" s="281"/>
      <c r="DA295" s="281"/>
      <c r="DB295" s="281"/>
      <c r="DD295" s="227"/>
      <c r="DF295" s="281"/>
      <c r="DH295" s="227"/>
      <c r="DJ295" s="281"/>
      <c r="EU295" s="380"/>
      <c r="FC295" s="281"/>
    </row>
    <row r="296" spans="14:159" x14ac:dyDescent="0.2">
      <c r="N296" s="227"/>
      <c r="AS296" s="281"/>
      <c r="AT296" s="227" t="s">
        <v>2232</v>
      </c>
      <c r="AX296" s="281"/>
      <c r="AY296" s="281"/>
      <c r="AZ296" s="281"/>
      <c r="BA296" s="281"/>
      <c r="BC296" s="281"/>
      <c r="BD296" s="281"/>
      <c r="BE296" s="281"/>
      <c r="BF296" s="281"/>
      <c r="BG296" s="281"/>
      <c r="BH296" s="281"/>
      <c r="BI296" s="281"/>
      <c r="BJ296" s="281"/>
      <c r="BK296" s="281"/>
      <c r="BL296" s="281"/>
      <c r="BN296" s="281"/>
      <c r="BO296" s="281"/>
      <c r="BY296" s="281"/>
      <c r="BZ296" s="281"/>
      <c r="CA296" s="281"/>
      <c r="CB296" s="281"/>
      <c r="CE296" s="281"/>
      <c r="CF296" s="281"/>
      <c r="CG296" s="281"/>
      <c r="CH296" s="281"/>
      <c r="DA296" s="281"/>
      <c r="DB296" s="281"/>
      <c r="DD296" s="227"/>
      <c r="DF296" s="281"/>
      <c r="DH296" s="227"/>
      <c r="DJ296" s="281"/>
      <c r="EU296" s="380"/>
      <c r="FC296" s="281"/>
    </row>
    <row r="297" spans="14:159" x14ac:dyDescent="0.2">
      <c r="N297" s="227"/>
      <c r="AS297" s="281"/>
      <c r="AT297" s="227" t="s">
        <v>2232</v>
      </c>
      <c r="AX297" s="281"/>
      <c r="AY297" s="281"/>
      <c r="AZ297" s="281"/>
      <c r="BA297" s="281"/>
      <c r="BC297" s="281"/>
      <c r="BD297" s="281"/>
      <c r="BE297" s="281"/>
      <c r="BF297" s="281"/>
      <c r="BG297" s="281"/>
      <c r="BH297" s="281"/>
      <c r="BI297" s="281"/>
      <c r="BJ297" s="281"/>
      <c r="BK297" s="281"/>
      <c r="BL297" s="281"/>
      <c r="BN297" s="281"/>
      <c r="BO297" s="281"/>
      <c r="BY297" s="281"/>
      <c r="BZ297" s="281"/>
      <c r="CA297" s="281"/>
      <c r="CB297" s="281"/>
      <c r="CE297" s="281"/>
      <c r="CF297" s="281"/>
      <c r="CG297" s="281"/>
      <c r="CH297" s="281"/>
      <c r="DA297" s="281"/>
      <c r="DB297" s="281"/>
      <c r="DD297" s="227"/>
      <c r="DF297" s="281"/>
      <c r="DH297" s="227"/>
      <c r="DJ297" s="281"/>
      <c r="EU297" s="380"/>
      <c r="FC297" s="281"/>
    </row>
    <row r="298" spans="14:159" x14ac:dyDescent="0.2">
      <c r="N298" s="227"/>
      <c r="AS298" s="281"/>
      <c r="AT298" s="227" t="s">
        <v>2232</v>
      </c>
      <c r="AX298" s="281"/>
      <c r="AY298" s="281"/>
      <c r="AZ298" s="281"/>
      <c r="BA298" s="281"/>
      <c r="BC298" s="281"/>
      <c r="BD298" s="281"/>
      <c r="BE298" s="281"/>
      <c r="BF298" s="281"/>
      <c r="BG298" s="281"/>
      <c r="BH298" s="281"/>
      <c r="BI298" s="281"/>
      <c r="BJ298" s="281"/>
      <c r="BK298" s="281"/>
      <c r="BL298" s="281"/>
      <c r="BN298" s="281"/>
      <c r="BO298" s="281"/>
      <c r="BY298" s="281"/>
      <c r="BZ298" s="281"/>
      <c r="CA298" s="281"/>
      <c r="CB298" s="281"/>
      <c r="CE298" s="281"/>
      <c r="CF298" s="281"/>
      <c r="CG298" s="281"/>
      <c r="CH298" s="281"/>
      <c r="DA298" s="281"/>
      <c r="DB298" s="281"/>
      <c r="DD298" s="227"/>
      <c r="DF298" s="281"/>
      <c r="DH298" s="227"/>
      <c r="DJ298" s="281"/>
      <c r="EU298" s="380"/>
      <c r="FC298" s="281"/>
    </row>
    <row r="299" spans="14:159" x14ac:dyDescent="0.2">
      <c r="N299" s="227"/>
      <c r="AS299" s="281"/>
      <c r="AT299" s="227" t="s">
        <v>2232</v>
      </c>
      <c r="AX299" s="281"/>
      <c r="AY299" s="281"/>
      <c r="AZ299" s="281"/>
      <c r="BA299" s="281"/>
      <c r="BC299" s="281"/>
      <c r="BD299" s="281"/>
      <c r="BE299" s="281"/>
      <c r="BF299" s="281"/>
      <c r="BG299" s="281"/>
      <c r="BH299" s="281"/>
      <c r="BI299" s="281"/>
      <c r="BJ299" s="281"/>
      <c r="BK299" s="281"/>
      <c r="BL299" s="281"/>
      <c r="BN299" s="281"/>
      <c r="BO299" s="281"/>
      <c r="BY299" s="281"/>
      <c r="BZ299" s="281"/>
      <c r="CA299" s="281"/>
      <c r="CB299" s="281"/>
      <c r="CE299" s="281"/>
      <c r="CF299" s="281"/>
      <c r="CG299" s="281"/>
      <c r="CH299" s="281"/>
      <c r="DA299" s="281"/>
      <c r="DB299" s="281"/>
      <c r="DD299" s="227"/>
      <c r="DF299" s="281"/>
      <c r="DH299" s="227"/>
      <c r="DJ299" s="281"/>
      <c r="EU299" s="380"/>
      <c r="FC299" s="281"/>
    </row>
    <row r="300" spans="14:159" x14ac:dyDescent="0.2">
      <c r="N300" s="227"/>
      <c r="AS300" s="281"/>
      <c r="AT300" s="227" t="s">
        <v>2232</v>
      </c>
      <c r="AX300" s="281"/>
      <c r="AY300" s="281"/>
      <c r="AZ300" s="281"/>
      <c r="BA300" s="281"/>
      <c r="BC300" s="281"/>
      <c r="BD300" s="281"/>
      <c r="BE300" s="281"/>
      <c r="BF300" s="281"/>
      <c r="BG300" s="281"/>
      <c r="BH300" s="281"/>
      <c r="BI300" s="281"/>
      <c r="BJ300" s="281"/>
      <c r="BK300" s="281"/>
      <c r="BL300" s="281"/>
      <c r="BN300" s="281"/>
      <c r="BO300" s="281"/>
      <c r="BY300" s="281"/>
      <c r="BZ300" s="281"/>
      <c r="CA300" s="281"/>
      <c r="CB300" s="281"/>
      <c r="CE300" s="281"/>
      <c r="CF300" s="281"/>
      <c r="CG300" s="281"/>
      <c r="CH300" s="281"/>
      <c r="DA300" s="281"/>
      <c r="DB300" s="281"/>
      <c r="DD300" s="227"/>
      <c r="DF300" s="281"/>
      <c r="DH300" s="227"/>
      <c r="DJ300" s="281"/>
      <c r="EU300" s="380"/>
      <c r="FC300" s="281"/>
    </row>
    <row r="301" spans="14:159" x14ac:dyDescent="0.2">
      <c r="N301" s="227"/>
      <c r="AS301" s="281"/>
      <c r="AT301" s="227" t="s">
        <v>2232</v>
      </c>
      <c r="AX301" s="281"/>
      <c r="AY301" s="281"/>
      <c r="AZ301" s="281"/>
      <c r="BA301" s="281"/>
      <c r="BC301" s="281"/>
      <c r="BD301" s="281"/>
      <c r="BE301" s="281"/>
      <c r="BF301" s="281"/>
      <c r="BG301" s="281"/>
      <c r="BH301" s="281"/>
      <c r="BI301" s="281"/>
      <c r="BJ301" s="281"/>
      <c r="BK301" s="281"/>
      <c r="BL301" s="281"/>
      <c r="BN301" s="281"/>
      <c r="BO301" s="281"/>
      <c r="BY301" s="281"/>
      <c r="BZ301" s="281"/>
      <c r="CA301" s="281"/>
      <c r="CB301" s="281"/>
      <c r="CE301" s="281"/>
      <c r="CF301" s="281"/>
      <c r="CG301" s="281"/>
      <c r="CH301" s="281"/>
      <c r="DA301" s="281"/>
      <c r="DB301" s="281"/>
      <c r="DD301" s="227"/>
      <c r="DF301" s="281"/>
      <c r="DH301" s="227"/>
      <c r="DJ301" s="281"/>
      <c r="EU301" s="380"/>
      <c r="FC301" s="281"/>
    </row>
    <row r="302" spans="14:159" x14ac:dyDescent="0.2">
      <c r="N302" s="227"/>
      <c r="AS302" s="281"/>
      <c r="AT302" s="227" t="s">
        <v>2232</v>
      </c>
      <c r="AX302" s="281"/>
      <c r="AY302" s="281"/>
      <c r="AZ302" s="281"/>
      <c r="BA302" s="281"/>
      <c r="BC302" s="281"/>
      <c r="BD302" s="281"/>
      <c r="BE302" s="281"/>
      <c r="BF302" s="281"/>
      <c r="BG302" s="281"/>
      <c r="BH302" s="281"/>
      <c r="BI302" s="281"/>
      <c r="BJ302" s="281"/>
      <c r="BK302" s="281"/>
      <c r="BL302" s="281"/>
      <c r="BN302" s="281"/>
      <c r="BO302" s="281"/>
      <c r="BY302" s="281"/>
      <c r="BZ302" s="281"/>
      <c r="CA302" s="281"/>
      <c r="CB302" s="281"/>
      <c r="CE302" s="281"/>
      <c r="CF302" s="281"/>
      <c r="CG302" s="281"/>
      <c r="CH302" s="281"/>
      <c r="DA302" s="281"/>
      <c r="DB302" s="281"/>
      <c r="DD302" s="227"/>
      <c r="DF302" s="281"/>
      <c r="DH302" s="227"/>
      <c r="DJ302" s="281"/>
      <c r="EU302" s="380"/>
      <c r="FC302" s="281"/>
    </row>
    <row r="303" spans="14:159" x14ac:dyDescent="0.2">
      <c r="N303" s="227"/>
      <c r="AS303" s="281"/>
      <c r="AT303" s="227"/>
      <c r="AX303" s="281"/>
      <c r="AY303" s="281"/>
      <c r="AZ303" s="281"/>
      <c r="BA303" s="281"/>
      <c r="BC303" s="281"/>
      <c r="BD303" s="281"/>
      <c r="BE303" s="281"/>
      <c r="BF303" s="281"/>
      <c r="BG303" s="281"/>
      <c r="BH303" s="281"/>
      <c r="BI303" s="281"/>
      <c r="BJ303" s="281"/>
      <c r="BK303" s="281"/>
      <c r="BL303" s="281"/>
      <c r="BN303" s="281"/>
      <c r="BO303" s="281"/>
      <c r="BY303" s="281"/>
      <c r="BZ303" s="281"/>
      <c r="CA303" s="281"/>
      <c r="CB303" s="281"/>
      <c r="CE303" s="281"/>
      <c r="CF303" s="281"/>
      <c r="CG303" s="281"/>
      <c r="CH303" s="281"/>
      <c r="DA303" s="281"/>
      <c r="DB303" s="281"/>
      <c r="DD303" s="227"/>
      <c r="DF303" s="281"/>
      <c r="DH303" s="227"/>
      <c r="DJ303" s="281"/>
      <c r="EU303" s="380"/>
      <c r="FC303" s="281"/>
    </row>
    <row r="304" spans="14:159" x14ac:dyDescent="0.2">
      <c r="N304" s="227"/>
      <c r="AS304" s="281"/>
      <c r="AT304" s="227"/>
      <c r="AX304" s="281"/>
      <c r="AY304" s="281"/>
      <c r="AZ304" s="281"/>
      <c r="BA304" s="281"/>
      <c r="BC304" s="281"/>
      <c r="BD304" s="281"/>
      <c r="BE304" s="281"/>
      <c r="BF304" s="281"/>
      <c r="BG304" s="281"/>
      <c r="BH304" s="281"/>
      <c r="BI304" s="281"/>
      <c r="BJ304" s="281"/>
      <c r="BK304" s="281"/>
      <c r="BL304" s="281"/>
      <c r="BN304" s="281"/>
      <c r="BO304" s="281"/>
      <c r="BY304" s="281"/>
      <c r="BZ304" s="281"/>
      <c r="CA304" s="281"/>
      <c r="CB304" s="281"/>
      <c r="CE304" s="281"/>
      <c r="CF304" s="281"/>
      <c r="CG304" s="281"/>
      <c r="CH304" s="281"/>
      <c r="DA304" s="281"/>
      <c r="DB304" s="281"/>
      <c r="DD304" s="227"/>
      <c r="DF304" s="281"/>
      <c r="DH304" s="227"/>
      <c r="DJ304" s="281"/>
      <c r="EU304" s="380"/>
      <c r="FC304" s="281"/>
    </row>
    <row r="305" spans="14:159" x14ac:dyDescent="0.2">
      <c r="N305" s="227"/>
      <c r="AS305" s="281"/>
      <c r="AT305" s="227"/>
      <c r="AX305" s="281"/>
      <c r="AY305" s="281"/>
      <c r="AZ305" s="281"/>
      <c r="BA305" s="281"/>
      <c r="BC305" s="281"/>
      <c r="BD305" s="281"/>
      <c r="BE305" s="281"/>
      <c r="BF305" s="281"/>
      <c r="BG305" s="281"/>
      <c r="BH305" s="281"/>
      <c r="BI305" s="281"/>
      <c r="BJ305" s="281"/>
      <c r="BK305" s="281"/>
      <c r="BL305" s="281"/>
      <c r="BN305" s="281"/>
      <c r="BO305" s="281"/>
      <c r="BY305" s="281"/>
      <c r="BZ305" s="281"/>
      <c r="CA305" s="281"/>
      <c r="CB305" s="281"/>
      <c r="CE305" s="281"/>
      <c r="CF305" s="281"/>
      <c r="CG305" s="281"/>
      <c r="CH305" s="281"/>
      <c r="DA305" s="281"/>
      <c r="DB305" s="281"/>
      <c r="DD305" s="227"/>
      <c r="DF305" s="281"/>
      <c r="DH305" s="227"/>
      <c r="DJ305" s="281"/>
      <c r="EU305" s="380"/>
      <c r="FC305" s="281"/>
    </row>
    <row r="306" spans="14:159" x14ac:dyDescent="0.2">
      <c r="N306" s="227"/>
      <c r="AS306" s="281"/>
      <c r="AT306" s="227"/>
      <c r="AX306" s="281"/>
      <c r="AY306" s="281"/>
      <c r="AZ306" s="281"/>
      <c r="BA306" s="281"/>
      <c r="BC306" s="281"/>
      <c r="BD306" s="281"/>
      <c r="BE306" s="281"/>
      <c r="BF306" s="281"/>
      <c r="BG306" s="281"/>
      <c r="BH306" s="281"/>
      <c r="BI306" s="281"/>
      <c r="BJ306" s="281"/>
      <c r="BK306" s="281"/>
      <c r="BL306" s="281"/>
      <c r="BN306" s="281"/>
      <c r="BO306" s="281"/>
      <c r="BY306" s="281"/>
      <c r="BZ306" s="281"/>
      <c r="CA306" s="281"/>
      <c r="CB306" s="281"/>
      <c r="CE306" s="281"/>
      <c r="CF306" s="281"/>
      <c r="CG306" s="281"/>
      <c r="CH306" s="281"/>
      <c r="DA306" s="281"/>
      <c r="DB306" s="281"/>
      <c r="DD306" s="227"/>
      <c r="DF306" s="281"/>
      <c r="DH306" s="227"/>
      <c r="DJ306" s="281"/>
      <c r="EU306" s="380"/>
      <c r="FC306" s="281"/>
    </row>
    <row r="307" spans="14:159" x14ac:dyDescent="0.2">
      <c r="N307" s="227"/>
      <c r="AS307" s="281"/>
      <c r="AT307" s="227"/>
      <c r="AX307" s="281"/>
      <c r="AY307" s="281"/>
      <c r="AZ307" s="281"/>
      <c r="BA307" s="281"/>
      <c r="BC307" s="281"/>
      <c r="BD307" s="281"/>
      <c r="BE307" s="281"/>
      <c r="BF307" s="281"/>
      <c r="BG307" s="281"/>
      <c r="BH307" s="281"/>
      <c r="BI307" s="281"/>
      <c r="BJ307" s="281"/>
      <c r="BK307" s="281"/>
      <c r="BL307" s="281"/>
      <c r="BN307" s="281"/>
      <c r="BO307" s="281"/>
      <c r="BY307" s="281"/>
      <c r="BZ307" s="281"/>
      <c r="CA307" s="281"/>
      <c r="CB307" s="281"/>
      <c r="CE307" s="281"/>
      <c r="CF307" s="281"/>
      <c r="CG307" s="281"/>
      <c r="CH307" s="281"/>
      <c r="DA307" s="281"/>
      <c r="DB307" s="281"/>
      <c r="DD307" s="227"/>
      <c r="DF307" s="281"/>
      <c r="DH307" s="227"/>
      <c r="DJ307" s="281"/>
      <c r="EU307" s="380"/>
      <c r="FC307" s="281"/>
    </row>
    <row r="308" spans="14:159" x14ac:dyDescent="0.2">
      <c r="N308" s="227"/>
      <c r="AS308" s="281"/>
      <c r="AT308" s="227"/>
      <c r="AX308" s="281"/>
      <c r="AY308" s="281"/>
      <c r="AZ308" s="281"/>
      <c r="BA308" s="281"/>
      <c r="BC308" s="281"/>
      <c r="BD308" s="281"/>
      <c r="BE308" s="281"/>
      <c r="BF308" s="281"/>
      <c r="BG308" s="281"/>
      <c r="BH308" s="281"/>
      <c r="BI308" s="281"/>
      <c r="BJ308" s="281"/>
      <c r="BK308" s="281"/>
      <c r="BL308" s="281"/>
      <c r="BN308" s="281"/>
      <c r="BO308" s="281"/>
      <c r="BY308" s="281"/>
      <c r="BZ308" s="281"/>
      <c r="CA308" s="281"/>
      <c r="CB308" s="281"/>
      <c r="CE308" s="281"/>
      <c r="CF308" s="281"/>
      <c r="CG308" s="281"/>
      <c r="CH308" s="281"/>
      <c r="DA308" s="281"/>
      <c r="DB308" s="281"/>
      <c r="DD308" s="227"/>
      <c r="DF308" s="281"/>
      <c r="DH308" s="227"/>
      <c r="DJ308" s="281"/>
      <c r="EU308" s="380"/>
      <c r="FC308" s="281"/>
    </row>
    <row r="309" spans="14:159" x14ac:dyDescent="0.2">
      <c r="N309" s="227"/>
      <c r="AS309" s="281"/>
      <c r="AT309" s="227"/>
      <c r="AX309" s="281"/>
      <c r="AY309" s="281"/>
      <c r="AZ309" s="281"/>
      <c r="BA309" s="281"/>
      <c r="BC309" s="281"/>
      <c r="BD309" s="281"/>
      <c r="BE309" s="281"/>
      <c r="BF309" s="281"/>
      <c r="BG309" s="281"/>
      <c r="BH309" s="281"/>
      <c r="BI309" s="281"/>
      <c r="BJ309" s="281"/>
      <c r="BK309" s="281"/>
      <c r="BL309" s="281"/>
      <c r="BN309" s="281"/>
      <c r="BO309" s="281"/>
      <c r="BY309" s="281"/>
      <c r="BZ309" s="281"/>
      <c r="CA309" s="281"/>
      <c r="CB309" s="281"/>
      <c r="CE309" s="281"/>
      <c r="CF309" s="281"/>
      <c r="CG309" s="281"/>
      <c r="CH309" s="281"/>
      <c r="DA309" s="281"/>
      <c r="DB309" s="281"/>
      <c r="DD309" s="227"/>
      <c r="DF309" s="281"/>
      <c r="DH309" s="227"/>
      <c r="DJ309" s="281"/>
      <c r="EU309" s="380"/>
      <c r="FC309" s="281"/>
    </row>
    <row r="310" spans="14:159" x14ac:dyDescent="0.2">
      <c r="N310" s="227"/>
      <c r="AS310" s="281"/>
      <c r="AT310" s="227"/>
      <c r="AX310" s="281"/>
      <c r="AY310" s="281"/>
      <c r="AZ310" s="281"/>
      <c r="BA310" s="281"/>
      <c r="BC310" s="281"/>
      <c r="BD310" s="281"/>
      <c r="BE310" s="281"/>
      <c r="BF310" s="281"/>
      <c r="BG310" s="281"/>
      <c r="BH310" s="281"/>
      <c r="BI310" s="281"/>
      <c r="BJ310" s="281"/>
      <c r="BK310" s="281"/>
      <c r="BL310" s="281"/>
      <c r="BN310" s="281"/>
      <c r="BO310" s="281"/>
      <c r="BY310" s="281"/>
      <c r="BZ310" s="281"/>
      <c r="CA310" s="281"/>
      <c r="CB310" s="281"/>
      <c r="CE310" s="281"/>
      <c r="CF310" s="281"/>
      <c r="CG310" s="281"/>
      <c r="CH310" s="281"/>
      <c r="DA310" s="281"/>
      <c r="DB310" s="281"/>
      <c r="DD310" s="227"/>
      <c r="DF310" s="281"/>
      <c r="DH310" s="227"/>
      <c r="DJ310" s="281"/>
      <c r="EU310" s="380"/>
      <c r="FC310" s="281"/>
    </row>
    <row r="311" spans="14:159" x14ac:dyDescent="0.2">
      <c r="N311" s="227"/>
      <c r="AS311" s="281"/>
      <c r="AT311" s="227"/>
      <c r="AX311" s="281"/>
      <c r="AY311" s="281"/>
      <c r="AZ311" s="281"/>
      <c r="BA311" s="281"/>
      <c r="BC311" s="281"/>
      <c r="BD311" s="281"/>
      <c r="BE311" s="281"/>
      <c r="BF311" s="281"/>
      <c r="BG311" s="281"/>
      <c r="BH311" s="281"/>
      <c r="BI311" s="281"/>
      <c r="BJ311" s="281"/>
      <c r="BK311" s="281"/>
      <c r="BL311" s="281"/>
      <c r="BN311" s="281"/>
      <c r="BO311" s="281"/>
      <c r="BY311" s="281"/>
      <c r="BZ311" s="281"/>
      <c r="CA311" s="281"/>
      <c r="CB311" s="281"/>
      <c r="CE311" s="281"/>
      <c r="CF311" s="281"/>
      <c r="CG311" s="281"/>
      <c r="CH311" s="281"/>
      <c r="DA311" s="281"/>
      <c r="DB311" s="281"/>
      <c r="DD311" s="227"/>
      <c r="DF311" s="281"/>
      <c r="DH311" s="227"/>
      <c r="DJ311" s="281"/>
      <c r="EU311" s="380"/>
      <c r="FC311" s="281"/>
    </row>
    <row r="312" spans="14:159" x14ac:dyDescent="0.2">
      <c r="N312" s="227"/>
      <c r="AS312" s="281"/>
      <c r="AT312" s="227"/>
      <c r="AX312" s="281"/>
      <c r="AY312" s="281"/>
      <c r="AZ312" s="281"/>
      <c r="BA312" s="281"/>
      <c r="BC312" s="281"/>
      <c r="BD312" s="281"/>
      <c r="BE312" s="281"/>
      <c r="BF312" s="281"/>
      <c r="BG312" s="281"/>
      <c r="BH312" s="281"/>
      <c r="BI312" s="281"/>
      <c r="BJ312" s="281"/>
      <c r="BK312" s="281"/>
      <c r="BL312" s="281"/>
      <c r="BN312" s="281"/>
      <c r="BO312" s="281"/>
      <c r="BY312" s="281"/>
      <c r="BZ312" s="281"/>
      <c r="CA312" s="281"/>
      <c r="CB312" s="281"/>
      <c r="CE312" s="281"/>
      <c r="CF312" s="281"/>
      <c r="CG312" s="281"/>
      <c r="CH312" s="281"/>
      <c r="DA312" s="281"/>
      <c r="DB312" s="281"/>
      <c r="DD312" s="227"/>
      <c r="DF312" s="281"/>
      <c r="DH312" s="227"/>
      <c r="DJ312" s="281"/>
      <c r="EU312" s="380"/>
      <c r="FC312" s="281"/>
    </row>
    <row r="313" spans="14:159" x14ac:dyDescent="0.2">
      <c r="N313" s="227"/>
      <c r="AS313" s="281"/>
      <c r="AT313" s="227"/>
      <c r="AX313" s="281"/>
      <c r="AY313" s="281"/>
      <c r="AZ313" s="281"/>
      <c r="BA313" s="281"/>
      <c r="BC313" s="281"/>
      <c r="BD313" s="281"/>
      <c r="BE313" s="281"/>
      <c r="BF313" s="281"/>
      <c r="BG313" s="281"/>
      <c r="BH313" s="281"/>
      <c r="BI313" s="281"/>
      <c r="BJ313" s="281"/>
      <c r="BK313" s="281"/>
      <c r="BL313" s="281"/>
      <c r="BN313" s="281"/>
      <c r="BO313" s="281"/>
      <c r="BY313" s="281"/>
      <c r="BZ313" s="281"/>
      <c r="CA313" s="281"/>
      <c r="CB313" s="281"/>
      <c r="CE313" s="281"/>
      <c r="CF313" s="281"/>
      <c r="CG313" s="281"/>
      <c r="CH313" s="281"/>
      <c r="DA313" s="281"/>
      <c r="DB313" s="281"/>
      <c r="DD313" s="227"/>
      <c r="DF313" s="281"/>
      <c r="DH313" s="227"/>
      <c r="DJ313" s="281"/>
      <c r="EU313" s="380"/>
      <c r="FC313" s="281"/>
    </row>
    <row r="314" spans="14:159" x14ac:dyDescent="0.2">
      <c r="N314" s="227"/>
      <c r="AS314" s="281"/>
      <c r="AT314" s="227"/>
      <c r="AX314" s="281"/>
      <c r="AY314" s="281"/>
      <c r="AZ314" s="281"/>
      <c r="BA314" s="281"/>
      <c r="BC314" s="281"/>
      <c r="BD314" s="281"/>
      <c r="BE314" s="281"/>
      <c r="BF314" s="281"/>
      <c r="BG314" s="281"/>
      <c r="BH314" s="281"/>
      <c r="BI314" s="281"/>
      <c r="BJ314" s="281"/>
      <c r="BK314" s="281"/>
      <c r="BL314" s="281"/>
      <c r="BN314" s="281"/>
      <c r="BO314" s="281"/>
      <c r="BY314" s="281"/>
      <c r="BZ314" s="281"/>
      <c r="CA314" s="281"/>
      <c r="CB314" s="281"/>
      <c r="CE314" s="281"/>
      <c r="CF314" s="281"/>
      <c r="CG314" s="281"/>
      <c r="CH314" s="281"/>
      <c r="DA314" s="281"/>
      <c r="DB314" s="281"/>
      <c r="DD314" s="227"/>
      <c r="DF314" s="281"/>
      <c r="DH314" s="227"/>
      <c r="DJ314" s="281"/>
      <c r="EU314" s="380"/>
      <c r="FC314" s="281"/>
    </row>
    <row r="315" spans="14:159" x14ac:dyDescent="0.2">
      <c r="N315" s="227"/>
      <c r="AS315" s="281"/>
      <c r="AT315" s="227"/>
      <c r="AX315" s="281"/>
      <c r="AY315" s="281"/>
      <c r="AZ315" s="281"/>
      <c r="BA315" s="281"/>
      <c r="BC315" s="281"/>
      <c r="BD315" s="281"/>
      <c r="BE315" s="281"/>
      <c r="BF315" s="281"/>
      <c r="BG315" s="281"/>
      <c r="BH315" s="281"/>
      <c r="BI315" s="281"/>
      <c r="BJ315" s="281"/>
      <c r="BK315" s="281"/>
      <c r="BL315" s="281"/>
      <c r="BN315" s="281"/>
      <c r="BO315" s="281"/>
      <c r="BY315" s="281"/>
      <c r="BZ315" s="281"/>
      <c r="CA315" s="281"/>
      <c r="CB315" s="281"/>
      <c r="CE315" s="281"/>
      <c r="CF315" s="281"/>
      <c r="CG315" s="281"/>
      <c r="CH315" s="281"/>
      <c r="DA315" s="281"/>
      <c r="DB315" s="281"/>
      <c r="DD315" s="227"/>
      <c r="DF315" s="281"/>
      <c r="DH315" s="227"/>
      <c r="DJ315" s="281"/>
      <c r="EU315" s="380"/>
      <c r="FC315" s="281"/>
    </row>
    <row r="316" spans="14:159" x14ac:dyDescent="0.2">
      <c r="N316" s="227"/>
      <c r="AS316" s="281"/>
      <c r="AT316" s="227"/>
      <c r="AX316" s="281"/>
      <c r="AY316" s="281"/>
      <c r="AZ316" s="281"/>
      <c r="BA316" s="281"/>
      <c r="BC316" s="281"/>
      <c r="BD316" s="281"/>
      <c r="BE316" s="281"/>
      <c r="BF316" s="281"/>
      <c r="BG316" s="281"/>
      <c r="BH316" s="281"/>
      <c r="BI316" s="281"/>
      <c r="BJ316" s="281"/>
      <c r="BK316" s="281"/>
      <c r="BL316" s="281"/>
      <c r="BN316" s="281"/>
      <c r="BO316" s="281"/>
      <c r="BY316" s="281"/>
      <c r="BZ316" s="281"/>
      <c r="CA316" s="281"/>
      <c r="CB316" s="281"/>
      <c r="CE316" s="281"/>
      <c r="CF316" s="281"/>
      <c r="CG316" s="281"/>
      <c r="CH316" s="281"/>
      <c r="DA316" s="281"/>
      <c r="DB316" s="281"/>
      <c r="DD316" s="227"/>
      <c r="DF316" s="281"/>
      <c r="DH316" s="227"/>
      <c r="DJ316" s="281"/>
      <c r="EU316" s="380"/>
      <c r="FC316" s="281"/>
    </row>
    <row r="317" spans="14:159" x14ac:dyDescent="0.2">
      <c r="N317" s="227"/>
      <c r="AS317" s="281"/>
      <c r="AT317" s="227"/>
      <c r="AX317" s="281"/>
      <c r="AY317" s="281"/>
      <c r="AZ317" s="281"/>
      <c r="BA317" s="281"/>
      <c r="BC317" s="281"/>
      <c r="BD317" s="281"/>
      <c r="BE317" s="281"/>
      <c r="BF317" s="281"/>
      <c r="BG317" s="281"/>
      <c r="BH317" s="281"/>
      <c r="BI317" s="281"/>
      <c r="BJ317" s="281"/>
      <c r="BK317" s="281"/>
      <c r="BL317" s="281"/>
      <c r="BN317" s="281"/>
      <c r="BO317" s="281"/>
      <c r="BY317" s="281"/>
      <c r="BZ317" s="281"/>
      <c r="CA317" s="281"/>
      <c r="CB317" s="281"/>
      <c r="CE317" s="281"/>
      <c r="CF317" s="281"/>
      <c r="CG317" s="281"/>
      <c r="CH317" s="281"/>
      <c r="DA317" s="281"/>
      <c r="DB317" s="281"/>
      <c r="DD317" s="227"/>
      <c r="DF317" s="281"/>
      <c r="DH317" s="227"/>
      <c r="DJ317" s="281"/>
      <c r="EU317" s="380"/>
      <c r="FC317" s="281"/>
    </row>
    <row r="318" spans="14:159" x14ac:dyDescent="0.2">
      <c r="N318" s="227"/>
      <c r="AS318" s="281"/>
      <c r="AT318" s="227"/>
      <c r="AX318" s="281"/>
      <c r="AY318" s="281"/>
      <c r="AZ318" s="281"/>
      <c r="BA318" s="281"/>
      <c r="BC318" s="281"/>
      <c r="BD318" s="281"/>
      <c r="BE318" s="281"/>
      <c r="BF318" s="281"/>
      <c r="BG318" s="281"/>
      <c r="BH318" s="281"/>
      <c r="BI318" s="281"/>
      <c r="BJ318" s="281"/>
      <c r="BK318" s="281"/>
      <c r="BL318" s="281"/>
      <c r="BN318" s="281"/>
      <c r="BO318" s="281"/>
      <c r="BY318" s="281"/>
      <c r="BZ318" s="281"/>
      <c r="CA318" s="281"/>
      <c r="CB318" s="281"/>
      <c r="CE318" s="281"/>
      <c r="CF318" s="281"/>
      <c r="CG318" s="281"/>
      <c r="CH318" s="281"/>
      <c r="DA318" s="281"/>
      <c r="DB318" s="281"/>
      <c r="DD318" s="227"/>
      <c r="DF318" s="281"/>
      <c r="DH318" s="227"/>
      <c r="DJ318" s="281"/>
      <c r="EU318" s="380"/>
      <c r="FC318" s="281"/>
    </row>
    <row r="319" spans="14:159" x14ac:dyDescent="0.2">
      <c r="N319" s="227"/>
      <c r="AS319" s="281"/>
      <c r="AT319" s="227"/>
      <c r="AX319" s="281"/>
      <c r="AY319" s="281"/>
      <c r="AZ319" s="281"/>
      <c r="BA319" s="281"/>
      <c r="BC319" s="281"/>
      <c r="BD319" s="281"/>
      <c r="BE319" s="281"/>
      <c r="BF319" s="281"/>
      <c r="BG319" s="281"/>
      <c r="BH319" s="281"/>
      <c r="BI319" s="281"/>
      <c r="BJ319" s="281"/>
      <c r="BK319" s="281"/>
      <c r="BL319" s="281"/>
      <c r="BN319" s="281"/>
      <c r="BO319" s="281"/>
      <c r="BY319" s="281"/>
      <c r="BZ319" s="281"/>
      <c r="CA319" s="281"/>
      <c r="CB319" s="281"/>
      <c r="CE319" s="281"/>
      <c r="CF319" s="281"/>
      <c r="CG319" s="281"/>
      <c r="CH319" s="281"/>
      <c r="DA319" s="281"/>
      <c r="DB319" s="281"/>
      <c r="DD319" s="227"/>
      <c r="DF319" s="281"/>
      <c r="DH319" s="227"/>
      <c r="DJ319" s="281"/>
      <c r="EU319" s="380"/>
      <c r="FC319" s="281"/>
    </row>
    <row r="320" spans="14:159" x14ac:dyDescent="0.2">
      <c r="N320" s="227"/>
      <c r="AS320" s="281"/>
      <c r="AT320" s="227"/>
      <c r="AX320" s="281"/>
      <c r="AY320" s="281"/>
      <c r="AZ320" s="281"/>
      <c r="BA320" s="281"/>
      <c r="BC320" s="281"/>
      <c r="BD320" s="281"/>
      <c r="BE320" s="281"/>
      <c r="BF320" s="281"/>
      <c r="BG320" s="281"/>
      <c r="BH320" s="281"/>
      <c r="BI320" s="281"/>
      <c r="BJ320" s="281"/>
      <c r="BK320" s="281"/>
      <c r="BL320" s="281"/>
      <c r="BN320" s="281"/>
      <c r="BO320" s="281"/>
      <c r="BY320" s="281"/>
      <c r="BZ320" s="281"/>
      <c r="CA320" s="281"/>
      <c r="CB320" s="281"/>
      <c r="CE320" s="281"/>
      <c r="CF320" s="281"/>
      <c r="CG320" s="281"/>
      <c r="CH320" s="281"/>
      <c r="DA320" s="281"/>
      <c r="DB320" s="281"/>
      <c r="DD320" s="227"/>
      <c r="DF320" s="281"/>
      <c r="DH320" s="227"/>
      <c r="DJ320" s="281"/>
      <c r="EU320" s="380"/>
      <c r="FC320" s="281"/>
    </row>
    <row r="321" spans="14:159" x14ac:dyDescent="0.2">
      <c r="N321" s="227"/>
      <c r="AS321" s="281"/>
      <c r="AT321" s="227"/>
      <c r="AX321" s="281"/>
      <c r="AY321" s="281"/>
      <c r="AZ321" s="281"/>
      <c r="BA321" s="281"/>
      <c r="BC321" s="281"/>
      <c r="BD321" s="281"/>
      <c r="BE321" s="281"/>
      <c r="BF321" s="281"/>
      <c r="BG321" s="281"/>
      <c r="BH321" s="281"/>
      <c r="BI321" s="281"/>
      <c r="BJ321" s="281"/>
      <c r="BK321" s="281"/>
      <c r="BL321" s="281"/>
      <c r="BN321" s="281"/>
      <c r="BO321" s="281"/>
      <c r="BY321" s="281"/>
      <c r="BZ321" s="281"/>
      <c r="CA321" s="281"/>
      <c r="CB321" s="281"/>
      <c r="CE321" s="281"/>
      <c r="CF321" s="281"/>
      <c r="CG321" s="281"/>
      <c r="CH321" s="281"/>
      <c r="DA321" s="281"/>
      <c r="DB321" s="281"/>
      <c r="DD321" s="227"/>
      <c r="DF321" s="281"/>
      <c r="DH321" s="227"/>
      <c r="DJ321" s="281"/>
      <c r="EU321" s="380"/>
      <c r="FC321" s="281"/>
    </row>
    <row r="322" spans="14:159" x14ac:dyDescent="0.2">
      <c r="N322" s="227"/>
      <c r="AS322" s="281"/>
      <c r="AT322" s="227"/>
      <c r="AX322" s="281"/>
      <c r="AY322" s="281"/>
      <c r="AZ322" s="281"/>
      <c r="BA322" s="281"/>
      <c r="BC322" s="281"/>
      <c r="BD322" s="281"/>
      <c r="BE322" s="281"/>
      <c r="BF322" s="281"/>
      <c r="BG322" s="281"/>
      <c r="BH322" s="281"/>
      <c r="BI322" s="281"/>
      <c r="BJ322" s="281"/>
      <c r="BK322" s="281"/>
      <c r="BL322" s="281"/>
      <c r="BN322" s="281"/>
      <c r="BO322" s="281"/>
      <c r="BY322" s="281"/>
      <c r="BZ322" s="281"/>
      <c r="CA322" s="281"/>
      <c r="CB322" s="281"/>
      <c r="CE322" s="281"/>
      <c r="CF322" s="281"/>
      <c r="CG322" s="281"/>
      <c r="CH322" s="281"/>
      <c r="DA322" s="281"/>
      <c r="DB322" s="281"/>
      <c r="DD322" s="227"/>
      <c r="DF322" s="281"/>
      <c r="DH322" s="227"/>
      <c r="DJ322" s="281"/>
      <c r="EU322" s="380"/>
      <c r="FC322" s="281"/>
    </row>
    <row r="323" spans="14:159" x14ac:dyDescent="0.2">
      <c r="N323" s="227"/>
      <c r="AS323" s="281"/>
      <c r="AT323" s="227"/>
      <c r="AX323" s="281"/>
      <c r="AY323" s="281"/>
      <c r="AZ323" s="281"/>
      <c r="BA323" s="281"/>
      <c r="BC323" s="281"/>
      <c r="BD323" s="281"/>
      <c r="BE323" s="281"/>
      <c r="BF323" s="281"/>
      <c r="BG323" s="281"/>
      <c r="BH323" s="281"/>
      <c r="BI323" s="281"/>
      <c r="BJ323" s="281"/>
      <c r="BK323" s="281"/>
      <c r="BL323" s="281"/>
      <c r="BN323" s="281"/>
      <c r="BO323" s="281"/>
      <c r="BY323" s="281"/>
      <c r="BZ323" s="281"/>
      <c r="CA323" s="281"/>
      <c r="CB323" s="281"/>
      <c r="CE323" s="281"/>
      <c r="CF323" s="281"/>
      <c r="CG323" s="281"/>
      <c r="CH323" s="281"/>
      <c r="DA323" s="281"/>
      <c r="DB323" s="281"/>
      <c r="DD323" s="227"/>
      <c r="DF323" s="281"/>
      <c r="DH323" s="227"/>
      <c r="DJ323" s="281"/>
      <c r="EU323" s="380"/>
      <c r="FC323" s="281"/>
    </row>
    <row r="324" spans="14:159" x14ac:dyDescent="0.2">
      <c r="N324" s="227"/>
      <c r="AS324" s="281"/>
      <c r="AT324" s="227"/>
      <c r="AX324" s="281"/>
      <c r="AY324" s="281"/>
      <c r="AZ324" s="281"/>
      <c r="BA324" s="281"/>
      <c r="BC324" s="281"/>
      <c r="BD324" s="281"/>
      <c r="BE324" s="281"/>
      <c r="BF324" s="281"/>
      <c r="BG324" s="281"/>
      <c r="BH324" s="281"/>
      <c r="BI324" s="281"/>
      <c r="BJ324" s="281"/>
      <c r="BK324" s="281"/>
      <c r="BL324" s="281"/>
      <c r="BN324" s="281"/>
      <c r="BO324" s="281"/>
      <c r="BY324" s="281"/>
      <c r="BZ324" s="281"/>
      <c r="CA324" s="281"/>
      <c r="CB324" s="281"/>
      <c r="CE324" s="281"/>
      <c r="CF324" s="281"/>
      <c r="CG324" s="281"/>
      <c r="CH324" s="281"/>
      <c r="DA324" s="281"/>
      <c r="DB324" s="281"/>
      <c r="DD324" s="227"/>
      <c r="DF324" s="281"/>
      <c r="DH324" s="227"/>
      <c r="DJ324" s="281"/>
      <c r="EU324" s="380"/>
      <c r="FC324" s="281"/>
    </row>
    <row r="325" spans="14:159" x14ac:dyDescent="0.2">
      <c r="N325" s="227"/>
      <c r="AS325" s="281"/>
      <c r="AT325" s="227"/>
      <c r="AX325" s="281"/>
      <c r="AY325" s="281"/>
      <c r="AZ325" s="281"/>
      <c r="BA325" s="281"/>
      <c r="BC325" s="281"/>
      <c r="BD325" s="281"/>
      <c r="BE325" s="281"/>
      <c r="BF325" s="281"/>
      <c r="BG325" s="281"/>
      <c r="BH325" s="281"/>
      <c r="BI325" s="281"/>
      <c r="BJ325" s="281"/>
      <c r="BK325" s="281"/>
      <c r="BL325" s="281"/>
      <c r="BN325" s="281"/>
      <c r="BO325" s="281"/>
      <c r="BY325" s="281"/>
      <c r="BZ325" s="281"/>
      <c r="CA325" s="281"/>
      <c r="CB325" s="281"/>
      <c r="CE325" s="281"/>
      <c r="CF325" s="281"/>
      <c r="CG325" s="281"/>
      <c r="CH325" s="281"/>
      <c r="DA325" s="281"/>
      <c r="DB325" s="281"/>
      <c r="DD325" s="227"/>
      <c r="DF325" s="281"/>
      <c r="DH325" s="227"/>
      <c r="DJ325" s="281"/>
      <c r="EU325" s="380"/>
      <c r="FC325" s="281"/>
    </row>
    <row r="326" spans="14:159" x14ac:dyDescent="0.2">
      <c r="N326" s="227"/>
      <c r="AS326" s="281"/>
      <c r="AT326" s="227"/>
      <c r="AX326" s="281"/>
      <c r="AY326" s="281"/>
      <c r="AZ326" s="281"/>
      <c r="BA326" s="281"/>
      <c r="BC326" s="281"/>
      <c r="BD326" s="281"/>
      <c r="BE326" s="281"/>
      <c r="BF326" s="281"/>
      <c r="BG326" s="281"/>
      <c r="BH326" s="281"/>
      <c r="BI326" s="281"/>
      <c r="BJ326" s="281"/>
      <c r="BK326" s="281"/>
      <c r="BL326" s="281"/>
      <c r="BN326" s="281"/>
      <c r="BO326" s="281"/>
      <c r="BY326" s="281"/>
      <c r="BZ326" s="281"/>
      <c r="CA326" s="281"/>
      <c r="CB326" s="281"/>
      <c r="CE326" s="281"/>
      <c r="CF326" s="281"/>
      <c r="CG326" s="281"/>
      <c r="CH326" s="281"/>
      <c r="DA326" s="281"/>
      <c r="DB326" s="281"/>
      <c r="DD326" s="227"/>
      <c r="DF326" s="281"/>
      <c r="DH326" s="227"/>
      <c r="DJ326" s="281"/>
      <c r="EU326" s="380"/>
      <c r="FC326" s="281"/>
    </row>
    <row r="327" spans="14:159" x14ac:dyDescent="0.2">
      <c r="N327" s="227"/>
      <c r="AS327" s="281"/>
      <c r="AT327" s="227"/>
      <c r="AX327" s="281"/>
      <c r="AY327" s="281"/>
      <c r="AZ327" s="281"/>
      <c r="BA327" s="281"/>
      <c r="BC327" s="281"/>
      <c r="BD327" s="281"/>
      <c r="BE327" s="281"/>
      <c r="BF327" s="281"/>
      <c r="BG327" s="281"/>
      <c r="BH327" s="281"/>
      <c r="BI327" s="281"/>
      <c r="BJ327" s="281"/>
      <c r="BK327" s="281"/>
      <c r="BL327" s="281"/>
      <c r="BN327" s="281"/>
      <c r="BO327" s="281"/>
      <c r="BY327" s="281"/>
      <c r="BZ327" s="281"/>
      <c r="CA327" s="281"/>
      <c r="CB327" s="281"/>
      <c r="CE327" s="281"/>
      <c r="CF327" s="281"/>
      <c r="CG327" s="281"/>
      <c r="CH327" s="281"/>
      <c r="DA327" s="281"/>
      <c r="DB327" s="281"/>
      <c r="DD327" s="227"/>
      <c r="DF327" s="281"/>
      <c r="DH327" s="227"/>
      <c r="DJ327" s="281"/>
      <c r="EU327" s="380"/>
      <c r="FC327" s="281"/>
    </row>
    <row r="328" spans="14:159" x14ac:dyDescent="0.2">
      <c r="N328" s="227"/>
      <c r="AS328" s="281"/>
      <c r="AT328" s="227"/>
      <c r="AX328" s="281"/>
      <c r="AY328" s="281"/>
      <c r="AZ328" s="281"/>
      <c r="BA328" s="281"/>
      <c r="BC328" s="281"/>
      <c r="BD328" s="281"/>
      <c r="BE328" s="281"/>
      <c r="BF328" s="281"/>
      <c r="BG328" s="281"/>
      <c r="BH328" s="281"/>
      <c r="BI328" s="281"/>
      <c r="BJ328" s="281"/>
      <c r="BK328" s="281"/>
      <c r="BL328" s="281"/>
      <c r="BN328" s="281"/>
      <c r="BO328" s="281"/>
      <c r="BY328" s="281"/>
      <c r="BZ328" s="281"/>
      <c r="CA328" s="281"/>
      <c r="CB328" s="281"/>
      <c r="CE328" s="281"/>
      <c r="CF328" s="281"/>
      <c r="CG328" s="281"/>
      <c r="CH328" s="281"/>
      <c r="DA328" s="281"/>
      <c r="DB328" s="281"/>
      <c r="DD328" s="227"/>
      <c r="DF328" s="281"/>
      <c r="DH328" s="227"/>
      <c r="DJ328" s="281"/>
      <c r="EU328" s="380"/>
      <c r="FC328" s="281"/>
    </row>
    <row r="329" spans="14:159" x14ac:dyDescent="0.2">
      <c r="N329" s="227"/>
      <c r="AS329" s="281"/>
      <c r="AT329" s="227"/>
      <c r="AX329" s="281"/>
      <c r="AY329" s="281"/>
      <c r="AZ329" s="281"/>
      <c r="BA329" s="281"/>
      <c r="BC329" s="281"/>
      <c r="BD329" s="281"/>
      <c r="BE329" s="281"/>
      <c r="BF329" s="281"/>
      <c r="BG329" s="281"/>
      <c r="BH329" s="281"/>
      <c r="BI329" s="281"/>
      <c r="BJ329" s="281"/>
      <c r="BK329" s="281"/>
      <c r="BL329" s="281"/>
      <c r="BN329" s="281"/>
      <c r="BO329" s="281"/>
      <c r="BY329" s="281"/>
      <c r="BZ329" s="281"/>
      <c r="CA329" s="281"/>
      <c r="CB329" s="281"/>
      <c r="CE329" s="281"/>
      <c r="CF329" s="281"/>
      <c r="CG329" s="281"/>
      <c r="CH329" s="281"/>
      <c r="DA329" s="281"/>
      <c r="DB329" s="281"/>
      <c r="DD329" s="227"/>
      <c r="DF329" s="281"/>
      <c r="DH329" s="227"/>
      <c r="DJ329" s="281"/>
      <c r="EU329" s="380"/>
      <c r="FC329" s="281"/>
    </row>
    <row r="330" spans="14:159" x14ac:dyDescent="0.2">
      <c r="N330" s="227"/>
      <c r="AS330" s="281"/>
      <c r="AT330" s="227"/>
      <c r="AX330" s="281"/>
      <c r="AY330" s="281"/>
      <c r="AZ330" s="281"/>
      <c r="BA330" s="281"/>
      <c r="BC330" s="281"/>
      <c r="BD330" s="281"/>
      <c r="BE330" s="281"/>
      <c r="BF330" s="281"/>
      <c r="BG330" s="281"/>
      <c r="BH330" s="281"/>
      <c r="BI330" s="281"/>
      <c r="BJ330" s="281"/>
      <c r="BK330" s="281"/>
      <c r="BL330" s="281"/>
      <c r="BN330" s="281"/>
      <c r="BO330" s="281"/>
      <c r="BY330" s="281"/>
      <c r="BZ330" s="281"/>
      <c r="CA330" s="281"/>
      <c r="CB330" s="281"/>
      <c r="CE330" s="281"/>
      <c r="CF330" s="281"/>
      <c r="CG330" s="281"/>
      <c r="CH330" s="281"/>
      <c r="DA330" s="281"/>
      <c r="DB330" s="281"/>
      <c r="DD330" s="227"/>
      <c r="DF330" s="281"/>
      <c r="DH330" s="227"/>
      <c r="DJ330" s="281"/>
      <c r="EU330" s="380"/>
      <c r="FC330" s="281"/>
    </row>
    <row r="331" spans="14:159" x14ac:dyDescent="0.2">
      <c r="N331" s="227"/>
      <c r="AS331" s="281"/>
      <c r="AT331" s="227"/>
      <c r="AX331" s="281"/>
      <c r="AY331" s="281"/>
      <c r="AZ331" s="281"/>
      <c r="BA331" s="281"/>
      <c r="BC331" s="281"/>
      <c r="BD331" s="281"/>
      <c r="BE331" s="281"/>
      <c r="BF331" s="281"/>
      <c r="BG331" s="281"/>
      <c r="BH331" s="281"/>
      <c r="BI331" s="281"/>
      <c r="BJ331" s="281"/>
      <c r="BK331" s="281"/>
      <c r="BL331" s="281"/>
      <c r="BN331" s="281"/>
      <c r="BO331" s="281"/>
      <c r="BY331" s="281"/>
      <c r="BZ331" s="281"/>
      <c r="CA331" s="281"/>
      <c r="CB331" s="281"/>
      <c r="CE331" s="281"/>
      <c r="CF331" s="281"/>
      <c r="CG331" s="281"/>
      <c r="CH331" s="281"/>
      <c r="DA331" s="281"/>
      <c r="DB331" s="281"/>
      <c r="DD331" s="227"/>
      <c r="DF331" s="281"/>
      <c r="DH331" s="227"/>
      <c r="DJ331" s="281"/>
      <c r="EU331" s="380"/>
      <c r="FC331" s="281"/>
    </row>
    <row r="332" spans="14:159" x14ac:dyDescent="0.2">
      <c r="N332" s="227"/>
      <c r="AS332" s="281"/>
      <c r="AT332" s="227"/>
      <c r="AX332" s="281"/>
      <c r="AY332" s="281"/>
      <c r="AZ332" s="281"/>
      <c r="BA332" s="281"/>
      <c r="BC332" s="281"/>
      <c r="BD332" s="281"/>
      <c r="BE332" s="281"/>
      <c r="BF332" s="281"/>
      <c r="BG332" s="281"/>
      <c r="BH332" s="281"/>
      <c r="BI332" s="281"/>
      <c r="BJ332" s="281"/>
      <c r="BK332" s="281"/>
      <c r="BL332" s="281"/>
      <c r="BN332" s="281"/>
      <c r="BO332" s="281"/>
      <c r="BY332" s="281"/>
      <c r="BZ332" s="281"/>
      <c r="CA332" s="281"/>
      <c r="CB332" s="281"/>
      <c r="CE332" s="281"/>
      <c r="CF332" s="281"/>
      <c r="CG332" s="281"/>
      <c r="CH332" s="281"/>
      <c r="DA332" s="281"/>
      <c r="DB332" s="281"/>
      <c r="DD332" s="227"/>
      <c r="DF332" s="281"/>
      <c r="DH332" s="227"/>
      <c r="DJ332" s="281"/>
      <c r="EU332" s="380"/>
      <c r="FC332" s="281"/>
    </row>
    <row r="333" spans="14:159" x14ac:dyDescent="0.2">
      <c r="N333" s="227"/>
      <c r="AS333" s="281"/>
      <c r="AT333" s="227"/>
      <c r="AX333" s="281"/>
      <c r="AY333" s="281"/>
      <c r="AZ333" s="281"/>
      <c r="BA333" s="281"/>
      <c r="BC333" s="281"/>
      <c r="BD333" s="281"/>
      <c r="BE333" s="281"/>
      <c r="BF333" s="281"/>
      <c r="BG333" s="281"/>
      <c r="BH333" s="281"/>
      <c r="BI333" s="281"/>
      <c r="BJ333" s="281"/>
      <c r="BK333" s="281"/>
      <c r="BL333" s="281"/>
      <c r="BN333" s="281"/>
      <c r="BO333" s="281"/>
      <c r="BY333" s="281"/>
      <c r="BZ333" s="281"/>
      <c r="CA333" s="281"/>
      <c r="CB333" s="281"/>
      <c r="CE333" s="281"/>
      <c r="CF333" s="281"/>
      <c r="CG333" s="281"/>
      <c r="CH333" s="281"/>
      <c r="DA333" s="281"/>
      <c r="DB333" s="281"/>
      <c r="DD333" s="227"/>
      <c r="DF333" s="281"/>
      <c r="DH333" s="227"/>
      <c r="DJ333" s="281"/>
      <c r="EU333" s="380"/>
      <c r="FC333" s="281"/>
    </row>
    <row r="334" spans="14:159" x14ac:dyDescent="0.2">
      <c r="N334" s="227"/>
      <c r="AS334" s="281"/>
      <c r="AT334" s="227"/>
      <c r="AX334" s="281"/>
      <c r="AY334" s="281"/>
      <c r="AZ334" s="281"/>
      <c r="BA334" s="281"/>
      <c r="BC334" s="281"/>
      <c r="BD334" s="281"/>
      <c r="BE334" s="281"/>
      <c r="BF334" s="281"/>
      <c r="BG334" s="281"/>
      <c r="BH334" s="281"/>
      <c r="BI334" s="281"/>
      <c r="BJ334" s="281"/>
      <c r="BK334" s="281"/>
      <c r="BL334" s="281"/>
      <c r="BN334" s="281"/>
      <c r="BO334" s="281"/>
      <c r="BY334" s="281"/>
      <c r="BZ334" s="281"/>
      <c r="CA334" s="281"/>
      <c r="CB334" s="281"/>
      <c r="CE334" s="281"/>
      <c r="CF334" s="281"/>
      <c r="CG334" s="281"/>
      <c r="CH334" s="281"/>
      <c r="DA334" s="281"/>
      <c r="DB334" s="281"/>
      <c r="DD334" s="227"/>
      <c r="DF334" s="281"/>
      <c r="DH334" s="227"/>
      <c r="DJ334" s="281"/>
      <c r="EU334" s="380"/>
      <c r="FC334" s="281"/>
    </row>
    <row r="335" spans="14:159" x14ac:dyDescent="0.2">
      <c r="N335" s="227"/>
      <c r="AS335" s="281"/>
      <c r="AT335" s="227"/>
      <c r="AX335" s="281"/>
      <c r="AY335" s="281"/>
      <c r="AZ335" s="281"/>
      <c r="BA335" s="281"/>
      <c r="BC335" s="281"/>
      <c r="BD335" s="281"/>
      <c r="BE335" s="281"/>
      <c r="BF335" s="281"/>
      <c r="BG335" s="281"/>
      <c r="BH335" s="281"/>
      <c r="BI335" s="281"/>
      <c r="BJ335" s="281"/>
      <c r="BK335" s="281"/>
      <c r="BL335" s="281"/>
      <c r="BN335" s="281"/>
      <c r="BO335" s="281"/>
      <c r="BY335" s="281"/>
      <c r="BZ335" s="281"/>
      <c r="CA335" s="281"/>
      <c r="CB335" s="281"/>
      <c r="CE335" s="281"/>
      <c r="CF335" s="281"/>
      <c r="CG335" s="281"/>
      <c r="CH335" s="281"/>
      <c r="DA335" s="281"/>
      <c r="DB335" s="281"/>
      <c r="DD335" s="227"/>
      <c r="DF335" s="281"/>
      <c r="DH335" s="227"/>
      <c r="DJ335" s="281"/>
      <c r="EU335" s="380"/>
      <c r="FC335" s="281"/>
    </row>
    <row r="336" spans="14:159" x14ac:dyDescent="0.2">
      <c r="N336" s="227"/>
      <c r="AS336" s="281"/>
      <c r="AT336" s="227"/>
      <c r="AX336" s="281"/>
      <c r="AY336" s="281"/>
      <c r="AZ336" s="281"/>
      <c r="BA336" s="281"/>
      <c r="BC336" s="281"/>
      <c r="BD336" s="281"/>
      <c r="BE336" s="281"/>
      <c r="BF336" s="281"/>
      <c r="BG336" s="281"/>
      <c r="BH336" s="281"/>
      <c r="BI336" s="281"/>
      <c r="BJ336" s="281"/>
      <c r="BK336" s="281"/>
      <c r="BL336" s="281"/>
      <c r="BN336" s="281"/>
      <c r="BO336" s="281"/>
      <c r="BY336" s="281"/>
      <c r="BZ336" s="281"/>
      <c r="CA336" s="281"/>
      <c r="CB336" s="281"/>
      <c r="CE336" s="281"/>
      <c r="CF336" s="281"/>
      <c r="CG336" s="281"/>
      <c r="CH336" s="281"/>
      <c r="DA336" s="281"/>
      <c r="DB336" s="281"/>
      <c r="DD336" s="227"/>
      <c r="DF336" s="281"/>
      <c r="DH336" s="227"/>
      <c r="DJ336" s="281"/>
      <c r="EU336" s="380"/>
      <c r="FC336" s="281"/>
    </row>
    <row r="337" spans="14:159" x14ac:dyDescent="0.2">
      <c r="N337" s="227"/>
      <c r="AS337" s="281"/>
      <c r="AT337" s="227"/>
      <c r="AX337" s="281"/>
      <c r="AY337" s="281"/>
      <c r="AZ337" s="281"/>
      <c r="BA337" s="281"/>
      <c r="BC337" s="281"/>
      <c r="BD337" s="281"/>
      <c r="BE337" s="281"/>
      <c r="BF337" s="281"/>
      <c r="BG337" s="281"/>
      <c r="BH337" s="281"/>
      <c r="BI337" s="281"/>
      <c r="BJ337" s="281"/>
      <c r="BK337" s="281"/>
      <c r="BL337" s="281"/>
      <c r="BN337" s="281"/>
      <c r="BO337" s="281"/>
      <c r="BY337" s="281"/>
      <c r="BZ337" s="281"/>
      <c r="CA337" s="281"/>
      <c r="CB337" s="281"/>
      <c r="CE337" s="281"/>
      <c r="CF337" s="281"/>
      <c r="CG337" s="281"/>
      <c r="CH337" s="281"/>
      <c r="DA337" s="281"/>
      <c r="DB337" s="281"/>
      <c r="DD337" s="227"/>
      <c r="DF337" s="281"/>
      <c r="DH337" s="227"/>
      <c r="DJ337" s="281"/>
      <c r="EU337" s="380"/>
      <c r="FC337" s="281"/>
    </row>
    <row r="338" spans="14:159" x14ac:dyDescent="0.2">
      <c r="N338" s="227"/>
      <c r="AS338" s="281"/>
      <c r="AT338" s="227"/>
      <c r="AX338" s="281"/>
      <c r="AY338" s="281"/>
      <c r="AZ338" s="281"/>
      <c r="BA338" s="281"/>
      <c r="BC338" s="281"/>
      <c r="BD338" s="281"/>
      <c r="BE338" s="281"/>
      <c r="BF338" s="281"/>
      <c r="BG338" s="281"/>
      <c r="BH338" s="281"/>
      <c r="BI338" s="281"/>
      <c r="BJ338" s="281"/>
      <c r="BK338" s="281"/>
      <c r="BL338" s="281"/>
      <c r="BN338" s="281"/>
      <c r="BO338" s="281"/>
      <c r="BY338" s="281"/>
      <c r="BZ338" s="281"/>
      <c r="CA338" s="281"/>
      <c r="CB338" s="281"/>
      <c r="CE338" s="281"/>
      <c r="CF338" s="281"/>
      <c r="CG338" s="281"/>
      <c r="CH338" s="281"/>
      <c r="DA338" s="281"/>
      <c r="DB338" s="281"/>
      <c r="DD338" s="227"/>
      <c r="DF338" s="281"/>
      <c r="DH338" s="227"/>
      <c r="DJ338" s="281"/>
      <c r="EU338" s="380"/>
      <c r="FC338" s="281"/>
    </row>
    <row r="339" spans="14:159" x14ac:dyDescent="0.2">
      <c r="N339" s="227"/>
      <c r="AS339" s="281"/>
      <c r="AT339" s="227"/>
      <c r="AX339" s="281"/>
      <c r="AY339" s="281"/>
      <c r="AZ339" s="281"/>
      <c r="BA339" s="281"/>
      <c r="BC339" s="281"/>
      <c r="BD339" s="281"/>
      <c r="BE339" s="281"/>
      <c r="BF339" s="281"/>
      <c r="BG339" s="281"/>
      <c r="BH339" s="281"/>
      <c r="BI339" s="281"/>
      <c r="BJ339" s="281"/>
      <c r="BK339" s="281"/>
      <c r="BL339" s="281"/>
      <c r="BN339" s="281"/>
      <c r="BO339" s="281"/>
      <c r="BY339" s="281"/>
      <c r="BZ339" s="281"/>
      <c r="CA339" s="281"/>
      <c r="CB339" s="281"/>
      <c r="CE339" s="281"/>
      <c r="CF339" s="281"/>
      <c r="CG339" s="281"/>
      <c r="CH339" s="281"/>
      <c r="DA339" s="281"/>
      <c r="DB339" s="281"/>
      <c r="DD339" s="227"/>
      <c r="DF339" s="281"/>
      <c r="DH339" s="227"/>
      <c r="DJ339" s="281"/>
      <c r="EU339" s="380"/>
      <c r="FC339" s="281"/>
    </row>
    <row r="340" spans="14:159" x14ac:dyDescent="0.2">
      <c r="N340" s="227"/>
      <c r="AS340" s="281"/>
      <c r="AT340" s="227"/>
      <c r="AX340" s="281"/>
      <c r="AY340" s="281"/>
      <c r="AZ340" s="281"/>
      <c r="BA340" s="281"/>
      <c r="BC340" s="281"/>
      <c r="BD340" s="281"/>
      <c r="BE340" s="281"/>
      <c r="BF340" s="281"/>
      <c r="BG340" s="281"/>
      <c r="BH340" s="281"/>
      <c r="BI340" s="281"/>
      <c r="BJ340" s="281"/>
      <c r="BK340" s="281"/>
      <c r="BL340" s="281"/>
      <c r="BN340" s="281"/>
      <c r="BO340" s="281"/>
      <c r="BY340" s="281"/>
      <c r="BZ340" s="281"/>
      <c r="CA340" s="281"/>
      <c r="CB340" s="281"/>
      <c r="CE340" s="281"/>
      <c r="CF340" s="281"/>
      <c r="CG340" s="281"/>
      <c r="CH340" s="281"/>
      <c r="DA340" s="281"/>
      <c r="DB340" s="281"/>
      <c r="DD340" s="227"/>
      <c r="DF340" s="281"/>
      <c r="DH340" s="227"/>
      <c r="DJ340" s="281"/>
      <c r="EU340" s="380"/>
      <c r="FC340" s="281"/>
    </row>
    <row r="341" spans="14:159" x14ac:dyDescent="0.2">
      <c r="N341" s="227"/>
      <c r="AS341" s="281"/>
      <c r="AT341" s="227"/>
      <c r="AX341" s="281"/>
      <c r="AY341" s="281"/>
      <c r="AZ341" s="281"/>
      <c r="BA341" s="281"/>
      <c r="BC341" s="281"/>
      <c r="BD341" s="281"/>
      <c r="BE341" s="281"/>
      <c r="BF341" s="281"/>
      <c r="BG341" s="281"/>
      <c r="BH341" s="281"/>
      <c r="BI341" s="281"/>
      <c r="BJ341" s="281"/>
      <c r="BK341" s="281"/>
      <c r="BL341" s="281"/>
      <c r="BN341" s="281"/>
      <c r="BO341" s="281"/>
      <c r="BY341" s="281"/>
      <c r="BZ341" s="281"/>
      <c r="CA341" s="281"/>
      <c r="CB341" s="281"/>
      <c r="CE341" s="281"/>
      <c r="CF341" s="281"/>
      <c r="CG341" s="281"/>
      <c r="CH341" s="281"/>
      <c r="DA341" s="281"/>
      <c r="DB341" s="281"/>
      <c r="DD341" s="227"/>
      <c r="DF341" s="281"/>
      <c r="DH341" s="227"/>
      <c r="DJ341" s="281"/>
      <c r="EU341" s="380"/>
      <c r="FC341" s="281"/>
    </row>
    <row r="342" spans="14:159" x14ac:dyDescent="0.2">
      <c r="N342" s="227"/>
      <c r="AS342" s="281"/>
      <c r="AT342" s="227"/>
      <c r="AX342" s="281"/>
      <c r="AY342" s="281"/>
      <c r="AZ342" s="281"/>
      <c r="BA342" s="281"/>
      <c r="BC342" s="281"/>
      <c r="BD342" s="281"/>
      <c r="BE342" s="281"/>
      <c r="BF342" s="281"/>
      <c r="BG342" s="281"/>
      <c r="BH342" s="281"/>
      <c r="BI342" s="281"/>
      <c r="BJ342" s="281"/>
      <c r="BK342" s="281"/>
      <c r="BL342" s="281"/>
      <c r="BN342" s="281"/>
      <c r="BO342" s="281"/>
      <c r="BY342" s="281"/>
      <c r="BZ342" s="281"/>
      <c r="CA342" s="281"/>
      <c r="CB342" s="281"/>
      <c r="CE342" s="281"/>
      <c r="CF342" s="281"/>
      <c r="CG342" s="281"/>
      <c r="CH342" s="281"/>
      <c r="DA342" s="281"/>
      <c r="DB342" s="281"/>
      <c r="DD342" s="227"/>
      <c r="DF342" s="281"/>
      <c r="DH342" s="227"/>
      <c r="DJ342" s="281"/>
      <c r="EU342" s="380"/>
      <c r="FC342" s="281"/>
    </row>
    <row r="343" spans="14:159" x14ac:dyDescent="0.2">
      <c r="N343" s="227"/>
      <c r="AS343" s="281"/>
      <c r="AT343" s="227"/>
      <c r="AX343" s="281"/>
      <c r="AY343" s="281"/>
      <c r="AZ343" s="281"/>
      <c r="BA343" s="281"/>
      <c r="BC343" s="281"/>
      <c r="BD343" s="281"/>
      <c r="BE343" s="281"/>
      <c r="BF343" s="281"/>
      <c r="BG343" s="281"/>
      <c r="BH343" s="281"/>
      <c r="BI343" s="281"/>
      <c r="BJ343" s="281"/>
      <c r="BK343" s="281"/>
      <c r="BL343" s="281"/>
      <c r="BN343" s="281"/>
      <c r="BO343" s="281"/>
      <c r="BY343" s="281"/>
      <c r="BZ343" s="281"/>
      <c r="CA343" s="281"/>
      <c r="CB343" s="281"/>
      <c r="CE343" s="281"/>
      <c r="CF343" s="281"/>
      <c r="CG343" s="281"/>
      <c r="CH343" s="281"/>
      <c r="DA343" s="281"/>
      <c r="DB343" s="281"/>
      <c r="DD343" s="227"/>
      <c r="DF343" s="281"/>
      <c r="DH343" s="227"/>
      <c r="DJ343" s="281"/>
      <c r="EU343" s="380"/>
      <c r="FC343" s="281"/>
    </row>
    <row r="344" spans="14:159" x14ac:dyDescent="0.2">
      <c r="N344" s="227"/>
      <c r="AS344" s="281"/>
      <c r="AT344" s="227"/>
      <c r="AX344" s="281"/>
      <c r="AY344" s="281"/>
      <c r="AZ344" s="281"/>
      <c r="BA344" s="281"/>
      <c r="BC344" s="281"/>
      <c r="BD344" s="281"/>
      <c r="BE344" s="281"/>
      <c r="BF344" s="281"/>
      <c r="BG344" s="281"/>
      <c r="BH344" s="281"/>
      <c r="BI344" s="281"/>
      <c r="BJ344" s="281"/>
      <c r="BK344" s="281"/>
      <c r="BL344" s="281"/>
      <c r="BN344" s="281"/>
      <c r="BO344" s="281"/>
      <c r="BY344" s="281"/>
      <c r="BZ344" s="281"/>
      <c r="CA344" s="281"/>
      <c r="CB344" s="281"/>
      <c r="CE344" s="281"/>
      <c r="CF344" s="281"/>
      <c r="CG344" s="281"/>
      <c r="CH344" s="281"/>
      <c r="DA344" s="281"/>
      <c r="DB344" s="281"/>
      <c r="DD344" s="227"/>
      <c r="DF344" s="281"/>
      <c r="DH344" s="227"/>
      <c r="DJ344" s="281"/>
      <c r="EU344" s="380"/>
      <c r="FC344" s="281"/>
    </row>
    <row r="345" spans="14:159" x14ac:dyDescent="0.2">
      <c r="N345" s="227"/>
      <c r="AS345" s="281"/>
      <c r="AT345" s="227"/>
      <c r="AX345" s="281"/>
      <c r="AY345" s="281"/>
      <c r="AZ345" s="281"/>
      <c r="BA345" s="281"/>
      <c r="BC345" s="281"/>
      <c r="BD345" s="281"/>
      <c r="BE345" s="281"/>
      <c r="BF345" s="281"/>
      <c r="BG345" s="281"/>
      <c r="BH345" s="281"/>
      <c r="BI345" s="281"/>
      <c r="BJ345" s="281"/>
      <c r="BK345" s="281"/>
      <c r="BL345" s="281"/>
      <c r="BN345" s="281"/>
      <c r="BO345" s="281"/>
      <c r="BY345" s="281"/>
      <c r="BZ345" s="281"/>
      <c r="CA345" s="281"/>
      <c r="CB345" s="281"/>
      <c r="CE345" s="281"/>
      <c r="CF345" s="281"/>
      <c r="CG345" s="281"/>
      <c r="CH345" s="281"/>
      <c r="DA345" s="281"/>
      <c r="DB345" s="281"/>
      <c r="DD345" s="227"/>
      <c r="DF345" s="281"/>
      <c r="DH345" s="227"/>
      <c r="DJ345" s="281"/>
      <c r="EU345" s="380"/>
      <c r="FC345" s="281"/>
    </row>
    <row r="346" spans="14:159" x14ac:dyDescent="0.2">
      <c r="N346" s="227"/>
      <c r="AS346" s="281"/>
      <c r="AT346" s="227"/>
      <c r="AX346" s="281"/>
      <c r="AY346" s="281"/>
      <c r="AZ346" s="281"/>
      <c r="BA346" s="281"/>
      <c r="BC346" s="281"/>
      <c r="BD346" s="281"/>
      <c r="BF346" s="281"/>
      <c r="BG346" s="281"/>
      <c r="BH346" s="281"/>
      <c r="BI346" s="281"/>
      <c r="BJ346" s="281"/>
      <c r="BK346" s="281"/>
      <c r="BL346" s="281"/>
      <c r="BN346" s="281"/>
      <c r="BO346" s="281"/>
      <c r="BY346" s="281"/>
      <c r="BZ346" s="281"/>
      <c r="CA346" s="281"/>
      <c r="CB346" s="281"/>
      <c r="CE346" s="281"/>
      <c r="CF346" s="281"/>
      <c r="CG346" s="281"/>
      <c r="CH346" s="281"/>
      <c r="DA346" s="281"/>
      <c r="DB346" s="281"/>
      <c r="DD346" s="227"/>
      <c r="DF346" s="281"/>
      <c r="DH346" s="227"/>
      <c r="DJ346" s="281"/>
      <c r="EU346" s="380"/>
      <c r="FC346" s="281"/>
    </row>
    <row r="347" spans="14:159" x14ac:dyDescent="0.2">
      <c r="N347" s="227"/>
      <c r="AS347" s="281"/>
      <c r="AT347" s="227"/>
      <c r="AX347" s="281"/>
      <c r="AY347" s="281"/>
      <c r="AZ347" s="281"/>
      <c r="BA347" s="281"/>
      <c r="BC347" s="281"/>
      <c r="BD347" s="281"/>
      <c r="BF347" s="281"/>
      <c r="BG347" s="281"/>
      <c r="BH347" s="281"/>
      <c r="BI347" s="281"/>
      <c r="BJ347" s="281"/>
      <c r="BK347" s="281"/>
      <c r="BL347" s="281"/>
      <c r="BN347" s="281"/>
      <c r="BO347" s="281"/>
      <c r="BY347" s="281"/>
      <c r="BZ347" s="281"/>
      <c r="CA347" s="281"/>
      <c r="CB347" s="281"/>
      <c r="CE347" s="281"/>
      <c r="CF347" s="281"/>
      <c r="CG347" s="281"/>
      <c r="CH347" s="281"/>
      <c r="DA347" s="281"/>
      <c r="DB347" s="281"/>
      <c r="DD347" s="227"/>
      <c r="DF347" s="281"/>
      <c r="DH347" s="227"/>
      <c r="DJ347" s="281"/>
      <c r="EU347" s="380"/>
      <c r="FC347" s="281"/>
    </row>
    <row r="348" spans="14:159" x14ac:dyDescent="0.2">
      <c r="N348" s="227"/>
      <c r="AS348" s="281"/>
      <c r="AT348" s="227"/>
      <c r="AX348" s="281"/>
      <c r="AY348" s="281"/>
      <c r="AZ348" s="281"/>
      <c r="BA348" s="281"/>
      <c r="BC348" s="281"/>
      <c r="BD348" s="281"/>
      <c r="BF348" s="281"/>
      <c r="BG348" s="281"/>
      <c r="BH348" s="281"/>
      <c r="BI348" s="281"/>
      <c r="BJ348" s="281"/>
      <c r="BK348" s="281"/>
      <c r="BL348" s="281"/>
      <c r="BN348" s="281"/>
      <c r="BO348" s="281"/>
      <c r="BY348" s="281"/>
      <c r="BZ348" s="281"/>
      <c r="CA348" s="281"/>
      <c r="CB348" s="281"/>
      <c r="CE348" s="281"/>
      <c r="CF348" s="281"/>
      <c r="CG348" s="281"/>
      <c r="CH348" s="281"/>
      <c r="DA348" s="281"/>
      <c r="DB348" s="281"/>
      <c r="DD348" s="227"/>
      <c r="DF348" s="281"/>
      <c r="DH348" s="227"/>
      <c r="DJ348" s="281"/>
      <c r="EU348" s="380"/>
      <c r="FC348" s="281"/>
    </row>
    <row r="349" spans="14:159" x14ac:dyDescent="0.2">
      <c r="N349" s="227"/>
      <c r="AS349" s="281"/>
      <c r="AT349" s="227"/>
      <c r="AX349" s="281"/>
      <c r="AY349" s="281"/>
      <c r="AZ349" s="281"/>
      <c r="BA349" s="281"/>
      <c r="BC349" s="281"/>
      <c r="BD349" s="281"/>
      <c r="BF349" s="281"/>
      <c r="BG349" s="281"/>
      <c r="BH349" s="281"/>
      <c r="BI349" s="281"/>
      <c r="BJ349" s="281"/>
      <c r="BK349" s="281"/>
      <c r="BL349" s="281"/>
      <c r="BN349" s="281"/>
      <c r="BO349" s="281"/>
      <c r="BY349" s="281"/>
      <c r="BZ349" s="281"/>
      <c r="CA349" s="281"/>
      <c r="CB349" s="281"/>
      <c r="CE349" s="281"/>
      <c r="CF349" s="281"/>
      <c r="CG349" s="281"/>
      <c r="CH349" s="281"/>
      <c r="DA349" s="281"/>
      <c r="DB349" s="281"/>
      <c r="DD349" s="227"/>
      <c r="DF349" s="281"/>
      <c r="DH349" s="227"/>
      <c r="DJ349" s="281"/>
      <c r="EU349" s="380"/>
      <c r="FC349" s="281"/>
    </row>
    <row r="350" spans="14:159" x14ac:dyDescent="0.2">
      <c r="N350" s="227"/>
      <c r="AS350" s="281"/>
      <c r="AT350" s="227"/>
      <c r="AX350" s="281"/>
      <c r="AY350" s="281"/>
      <c r="AZ350" s="281"/>
      <c r="BA350" s="281"/>
      <c r="BC350" s="281"/>
      <c r="BD350" s="281"/>
      <c r="BF350" s="281"/>
      <c r="BG350" s="281"/>
      <c r="BH350" s="281"/>
      <c r="BI350" s="281"/>
      <c r="BJ350" s="281"/>
      <c r="BK350" s="281"/>
      <c r="BL350" s="281"/>
      <c r="BN350" s="281"/>
      <c r="BO350" s="281"/>
      <c r="BY350" s="281"/>
      <c r="BZ350" s="281"/>
      <c r="CA350" s="281"/>
      <c r="CB350" s="281"/>
      <c r="CE350" s="281"/>
      <c r="CF350" s="281"/>
      <c r="CG350" s="281"/>
      <c r="CH350" s="281"/>
      <c r="DA350" s="281"/>
      <c r="DB350" s="281"/>
      <c r="DD350" s="227"/>
      <c r="DF350" s="281"/>
      <c r="DH350" s="227"/>
      <c r="DJ350" s="281"/>
      <c r="EU350" s="380"/>
      <c r="FC350" s="281"/>
    </row>
    <row r="351" spans="14:159" x14ac:dyDescent="0.2">
      <c r="AS351" s="281"/>
      <c r="AT351" s="227"/>
      <c r="AX351" s="281"/>
      <c r="AY351" s="281"/>
      <c r="AZ351" s="281"/>
      <c r="BA351" s="281"/>
      <c r="BC351" s="281"/>
      <c r="BD351" s="281"/>
      <c r="BF351" s="281"/>
      <c r="BG351" s="281"/>
      <c r="BH351" s="281"/>
      <c r="BI351" s="281"/>
      <c r="BJ351" s="281"/>
      <c r="BK351" s="281"/>
      <c r="BL351" s="281"/>
      <c r="BN351" s="281"/>
      <c r="BO351" s="281"/>
      <c r="BY351" s="281"/>
      <c r="BZ351" s="281"/>
      <c r="CA351" s="281"/>
      <c r="CB351" s="281"/>
      <c r="CE351" s="281"/>
      <c r="CF351" s="281"/>
      <c r="CG351" s="281"/>
      <c r="CH351" s="281"/>
      <c r="DA351" s="281"/>
      <c r="DB351" s="281"/>
      <c r="DD351" s="227"/>
      <c r="DF351" s="281"/>
      <c r="DH351" s="227"/>
      <c r="DJ351" s="281"/>
      <c r="EU351" s="380"/>
      <c r="FC351" s="281"/>
    </row>
    <row r="352" spans="14:159" x14ac:dyDescent="0.2">
      <c r="AS352" s="281"/>
      <c r="AT352" s="281"/>
      <c r="AX352" s="281"/>
      <c r="AY352" s="281"/>
      <c r="AZ352" s="281"/>
      <c r="BA352" s="281"/>
      <c r="BC352" s="281"/>
      <c r="BD352" s="281"/>
      <c r="BF352" s="281"/>
      <c r="BG352" s="281"/>
      <c r="BH352" s="281"/>
      <c r="BI352" s="281"/>
      <c r="BJ352" s="281"/>
      <c r="BK352" s="281"/>
      <c r="BL352" s="281"/>
      <c r="BN352" s="281"/>
      <c r="BO352" s="281"/>
      <c r="BY352" s="281"/>
      <c r="BZ352" s="281"/>
      <c r="CA352" s="281"/>
      <c r="CB352" s="281"/>
      <c r="CE352" s="281"/>
      <c r="CF352" s="281"/>
      <c r="CG352" s="281"/>
      <c r="CH352" s="281"/>
      <c r="DA352" s="281"/>
      <c r="DB352" s="281"/>
      <c r="DD352" s="227"/>
      <c r="DF352" s="281"/>
      <c r="DH352" s="227"/>
      <c r="DJ352" s="281"/>
      <c r="EU352" s="380"/>
      <c r="FC352" s="281"/>
    </row>
    <row r="353" spans="45:159" x14ac:dyDescent="0.2">
      <c r="AS353" s="281"/>
      <c r="AT353" s="281"/>
      <c r="AX353" s="281"/>
      <c r="AY353" s="281"/>
      <c r="AZ353" s="281"/>
      <c r="BA353" s="281"/>
      <c r="BC353" s="281"/>
      <c r="BD353" s="281"/>
      <c r="BF353" s="281"/>
      <c r="BG353" s="281"/>
      <c r="BH353" s="281"/>
      <c r="BI353" s="281"/>
      <c r="BJ353" s="281"/>
      <c r="BK353" s="281"/>
      <c r="BL353" s="281"/>
      <c r="BN353" s="281"/>
      <c r="BO353" s="281"/>
      <c r="BY353" s="281"/>
      <c r="BZ353" s="281"/>
      <c r="CA353" s="281"/>
      <c r="CB353" s="281"/>
      <c r="CE353" s="281"/>
      <c r="CF353" s="281"/>
      <c r="CG353" s="281"/>
      <c r="CH353" s="281"/>
      <c r="DA353" s="281"/>
      <c r="DB353" s="281"/>
      <c r="DD353" s="227"/>
      <c r="DF353" s="281"/>
      <c r="DH353" s="227"/>
      <c r="DJ353" s="281"/>
      <c r="EU353" s="380"/>
      <c r="FC353" s="281"/>
    </row>
    <row r="354" spans="45:159" x14ac:dyDescent="0.2">
      <c r="AS354" s="281"/>
      <c r="AT354" s="281"/>
      <c r="AX354" s="281"/>
      <c r="AY354" s="281"/>
      <c r="AZ354" s="281"/>
      <c r="BA354" s="281"/>
      <c r="BC354" s="281"/>
      <c r="BD354" s="281"/>
      <c r="BF354" s="281"/>
      <c r="BG354" s="281"/>
      <c r="BH354" s="281"/>
      <c r="BI354" s="281"/>
      <c r="BJ354" s="281"/>
      <c r="BK354" s="281"/>
      <c r="BL354" s="281"/>
      <c r="BN354" s="281"/>
      <c r="BO354" s="281"/>
      <c r="BY354" s="281"/>
      <c r="BZ354" s="281"/>
      <c r="CA354" s="281"/>
      <c r="CB354" s="281"/>
      <c r="CE354" s="281"/>
      <c r="CF354" s="281"/>
      <c r="CG354" s="281"/>
      <c r="CH354" s="281"/>
      <c r="DA354" s="281"/>
      <c r="DB354" s="281"/>
      <c r="DD354" s="227"/>
      <c r="DF354" s="281"/>
      <c r="DH354" s="227"/>
      <c r="DJ354" s="281"/>
      <c r="EU354" s="380"/>
      <c r="FC354" s="281"/>
    </row>
    <row r="355" spans="45:159" x14ac:dyDescent="0.2">
      <c r="AS355" s="281"/>
      <c r="AT355" s="281"/>
      <c r="AX355" s="281"/>
      <c r="AY355" s="281"/>
      <c r="AZ355" s="281"/>
      <c r="BA355" s="281"/>
      <c r="BC355" s="281"/>
      <c r="BD355" s="281"/>
      <c r="BF355" s="281"/>
      <c r="BG355" s="281"/>
      <c r="BH355" s="281"/>
      <c r="BI355" s="281"/>
      <c r="BJ355" s="281"/>
      <c r="BK355" s="281"/>
      <c r="BL355" s="281"/>
      <c r="BN355" s="281"/>
      <c r="BO355" s="281"/>
      <c r="BY355" s="281"/>
      <c r="BZ355" s="281"/>
      <c r="CA355" s="281"/>
      <c r="CB355" s="281"/>
      <c r="CE355" s="281"/>
      <c r="CF355" s="281"/>
      <c r="CG355" s="281"/>
      <c r="CH355" s="281"/>
      <c r="DA355" s="281"/>
      <c r="DB355" s="281"/>
      <c r="DD355" s="227"/>
      <c r="DF355" s="281"/>
      <c r="DH355" s="227"/>
      <c r="DJ355" s="281"/>
      <c r="EU355" s="380"/>
      <c r="FC355" s="281"/>
    </row>
    <row r="356" spans="45:159" x14ac:dyDescent="0.2">
      <c r="AS356" s="281"/>
      <c r="AT356" s="281"/>
      <c r="AX356" s="281"/>
      <c r="AY356" s="281"/>
      <c r="AZ356" s="281"/>
      <c r="BA356" s="281"/>
      <c r="BC356" s="281"/>
      <c r="BD356" s="281"/>
      <c r="BF356" s="281"/>
      <c r="BG356" s="281"/>
      <c r="BH356" s="281"/>
      <c r="BI356" s="281"/>
      <c r="BJ356" s="281"/>
      <c r="BK356" s="281"/>
      <c r="BL356" s="281"/>
      <c r="BN356" s="281"/>
      <c r="BO356" s="281"/>
      <c r="BY356" s="281"/>
      <c r="BZ356" s="281"/>
      <c r="CA356" s="281"/>
      <c r="CB356" s="281"/>
      <c r="CE356" s="281"/>
      <c r="CF356" s="281"/>
      <c r="CG356" s="281"/>
      <c r="CH356" s="281"/>
      <c r="DA356" s="281"/>
      <c r="DB356" s="281"/>
      <c r="DD356" s="227"/>
      <c r="DF356" s="281"/>
      <c r="DH356" s="227"/>
      <c r="DJ356" s="281"/>
      <c r="EU356" s="380"/>
      <c r="FC356" s="281"/>
    </row>
    <row r="357" spans="45:159" x14ac:dyDescent="0.2">
      <c r="AS357" s="281"/>
      <c r="AT357" s="281"/>
      <c r="AX357" s="281"/>
      <c r="AY357" s="281"/>
      <c r="AZ357" s="281"/>
      <c r="BA357" s="281"/>
      <c r="BC357" s="281"/>
      <c r="BD357" s="281"/>
      <c r="BF357" s="281"/>
      <c r="BG357" s="281"/>
      <c r="BH357" s="281"/>
      <c r="BI357" s="281"/>
      <c r="BJ357" s="281"/>
      <c r="BK357" s="281"/>
      <c r="BL357" s="281"/>
      <c r="BN357" s="281"/>
      <c r="BO357" s="281"/>
      <c r="BY357" s="281"/>
      <c r="BZ357" s="281"/>
      <c r="CA357" s="281"/>
      <c r="CB357" s="281"/>
      <c r="CE357" s="281"/>
      <c r="CF357" s="281"/>
      <c r="CG357" s="281"/>
      <c r="CH357" s="281"/>
      <c r="DA357" s="281"/>
      <c r="DB357" s="281"/>
      <c r="DD357" s="227"/>
      <c r="DF357" s="281"/>
      <c r="DH357" s="227"/>
      <c r="DJ357" s="281"/>
      <c r="EU357" s="380"/>
      <c r="FC357" s="281"/>
    </row>
    <row r="358" spans="45:159" x14ac:dyDescent="0.2">
      <c r="AS358" s="281"/>
      <c r="AT358" s="281"/>
      <c r="AX358" s="281"/>
      <c r="AY358" s="281"/>
      <c r="AZ358" s="281"/>
      <c r="BA358" s="281"/>
      <c r="BC358" s="281"/>
      <c r="BD358" s="281"/>
      <c r="BF358" s="281"/>
      <c r="BG358" s="281"/>
      <c r="BH358" s="281"/>
      <c r="BI358" s="281"/>
      <c r="BJ358" s="281"/>
      <c r="BK358" s="281"/>
      <c r="BL358" s="281"/>
      <c r="BN358" s="281"/>
      <c r="BO358" s="281"/>
      <c r="BY358" s="281"/>
      <c r="BZ358" s="281"/>
      <c r="CA358" s="281"/>
      <c r="CB358" s="281"/>
      <c r="CE358" s="281"/>
      <c r="CF358" s="281"/>
      <c r="CG358" s="281"/>
      <c r="CH358" s="281"/>
      <c r="DA358" s="281"/>
      <c r="DB358" s="281"/>
      <c r="DD358" s="227"/>
      <c r="DF358" s="281"/>
      <c r="DH358" s="227"/>
      <c r="DJ358" s="281"/>
      <c r="EU358" s="380"/>
      <c r="FC358" s="281"/>
    </row>
    <row r="359" spans="45:159" x14ac:dyDescent="0.2">
      <c r="AS359" s="281"/>
      <c r="AT359" s="281"/>
      <c r="AX359" s="281"/>
      <c r="AY359" s="281"/>
      <c r="AZ359" s="281"/>
      <c r="BA359" s="281"/>
      <c r="BC359" s="281"/>
      <c r="BD359" s="281"/>
      <c r="BF359" s="281"/>
      <c r="BG359" s="281"/>
      <c r="BH359" s="281"/>
      <c r="BI359" s="281"/>
      <c r="BJ359" s="281"/>
      <c r="BK359" s="281"/>
      <c r="BL359" s="281"/>
      <c r="BN359" s="281"/>
      <c r="BO359" s="281"/>
      <c r="BY359" s="281"/>
      <c r="BZ359" s="281"/>
      <c r="CA359" s="281"/>
      <c r="CB359" s="281"/>
      <c r="CE359" s="281"/>
      <c r="CF359" s="281"/>
      <c r="CG359" s="281"/>
      <c r="CH359" s="281"/>
      <c r="DA359" s="281"/>
      <c r="DB359" s="281"/>
      <c r="DD359" s="227"/>
      <c r="DF359" s="281"/>
      <c r="DH359" s="227"/>
      <c r="DJ359" s="281"/>
      <c r="EU359" s="380"/>
      <c r="FC359" s="281"/>
    </row>
    <row r="360" spans="45:159" x14ac:dyDescent="0.2">
      <c r="AS360" s="281"/>
      <c r="AT360" s="281"/>
      <c r="AX360" s="281"/>
      <c r="AY360" s="281"/>
      <c r="AZ360" s="281"/>
      <c r="BA360" s="281"/>
      <c r="BC360" s="281"/>
      <c r="BD360" s="281"/>
      <c r="BF360" s="281"/>
      <c r="BG360" s="281"/>
      <c r="BH360" s="281"/>
      <c r="BI360" s="281"/>
      <c r="BJ360" s="281"/>
      <c r="BK360" s="281"/>
      <c r="BL360" s="281"/>
      <c r="BN360" s="281"/>
      <c r="BO360" s="281"/>
      <c r="BY360" s="281"/>
      <c r="BZ360" s="281"/>
      <c r="CA360" s="281"/>
      <c r="CB360" s="281"/>
      <c r="CE360" s="281"/>
      <c r="CF360" s="281"/>
      <c r="CG360" s="281"/>
      <c r="CH360" s="281"/>
      <c r="DA360" s="281"/>
      <c r="DB360" s="281"/>
      <c r="DD360" s="227"/>
      <c r="DF360" s="281"/>
      <c r="DH360" s="227"/>
      <c r="DJ360" s="281"/>
      <c r="EU360" s="380"/>
      <c r="FC360" s="281"/>
    </row>
    <row r="361" spans="45:159" x14ac:dyDescent="0.2">
      <c r="AS361" s="281"/>
      <c r="AT361" s="281"/>
      <c r="AX361" s="281"/>
      <c r="AY361" s="281"/>
      <c r="AZ361" s="281"/>
      <c r="BA361" s="281"/>
      <c r="BC361" s="281"/>
      <c r="BD361" s="281"/>
      <c r="BF361" s="281"/>
      <c r="BG361" s="281"/>
      <c r="BH361" s="281"/>
      <c r="BI361" s="281"/>
      <c r="BJ361" s="281"/>
      <c r="BK361" s="281"/>
      <c r="BL361" s="281"/>
      <c r="BN361" s="281"/>
      <c r="BO361" s="281"/>
      <c r="BY361" s="281"/>
      <c r="BZ361" s="281"/>
      <c r="CA361" s="281"/>
      <c r="CB361" s="281"/>
      <c r="CE361" s="281"/>
      <c r="CF361" s="281"/>
      <c r="CG361" s="281"/>
      <c r="CH361" s="281"/>
      <c r="DA361" s="281"/>
      <c r="DB361" s="281"/>
      <c r="DD361" s="227"/>
      <c r="DF361" s="281"/>
      <c r="DH361" s="227"/>
      <c r="DJ361" s="281"/>
      <c r="EU361" s="380"/>
      <c r="FC361" s="281"/>
    </row>
    <row r="362" spans="45:159" x14ac:dyDescent="0.2">
      <c r="AS362" s="281"/>
      <c r="AT362" s="281"/>
      <c r="AX362" s="281"/>
      <c r="AY362" s="281"/>
      <c r="AZ362" s="281"/>
      <c r="BA362" s="281"/>
      <c r="BC362" s="281"/>
      <c r="BD362" s="281"/>
      <c r="BF362" s="281"/>
      <c r="BG362" s="281"/>
      <c r="BH362" s="281"/>
      <c r="BI362" s="281"/>
      <c r="BJ362" s="281"/>
      <c r="BK362" s="281"/>
      <c r="BL362" s="281"/>
      <c r="BN362" s="281"/>
      <c r="BO362" s="281"/>
      <c r="BY362" s="281"/>
      <c r="BZ362" s="281"/>
      <c r="CA362" s="281"/>
      <c r="CB362" s="281"/>
      <c r="CE362" s="281"/>
      <c r="CF362" s="281"/>
      <c r="CG362" s="281"/>
      <c r="CH362" s="281"/>
      <c r="DA362" s="281"/>
      <c r="DB362" s="281"/>
      <c r="DD362" s="227"/>
      <c r="DF362" s="281"/>
      <c r="DH362" s="227"/>
      <c r="DJ362" s="281"/>
      <c r="EU362" s="380"/>
      <c r="FC362" s="281"/>
    </row>
    <row r="363" spans="45:159" x14ac:dyDescent="0.2">
      <c r="AS363" s="281"/>
      <c r="AT363" s="281"/>
      <c r="AX363" s="281"/>
      <c r="AY363" s="281"/>
      <c r="AZ363" s="281"/>
      <c r="BA363" s="281"/>
      <c r="BC363" s="281"/>
      <c r="BD363" s="281"/>
      <c r="BF363" s="281"/>
      <c r="BG363" s="281"/>
      <c r="BH363" s="281"/>
      <c r="BI363" s="281"/>
      <c r="BJ363" s="281"/>
      <c r="BK363" s="281"/>
      <c r="BL363" s="281"/>
      <c r="BN363" s="281"/>
      <c r="BO363" s="281"/>
      <c r="BY363" s="281"/>
      <c r="BZ363" s="281"/>
      <c r="CA363" s="281"/>
      <c r="CB363" s="281"/>
      <c r="CE363" s="281"/>
      <c r="CF363" s="281"/>
      <c r="CG363" s="281"/>
      <c r="CH363" s="281"/>
      <c r="DA363" s="281"/>
      <c r="DB363" s="281"/>
      <c r="DD363" s="227"/>
      <c r="DF363" s="281"/>
      <c r="DH363" s="227"/>
      <c r="DJ363" s="281"/>
      <c r="EU363" s="380"/>
      <c r="FC363" s="281"/>
    </row>
    <row r="364" spans="45:159" x14ac:dyDescent="0.2">
      <c r="AS364" s="281"/>
      <c r="AT364" s="281"/>
      <c r="AX364" s="281"/>
      <c r="AY364" s="281"/>
      <c r="AZ364" s="281"/>
      <c r="BA364" s="281"/>
      <c r="BC364" s="281"/>
      <c r="BD364" s="281"/>
      <c r="BF364" s="281"/>
      <c r="BG364" s="281"/>
      <c r="BH364" s="281"/>
      <c r="BI364" s="281"/>
      <c r="BJ364" s="281"/>
      <c r="BK364" s="281"/>
      <c r="BL364" s="281"/>
      <c r="BN364" s="281"/>
      <c r="BO364" s="281"/>
      <c r="BY364" s="281"/>
      <c r="BZ364" s="281"/>
      <c r="CA364" s="281"/>
      <c r="CB364" s="281"/>
      <c r="CE364" s="281"/>
      <c r="CF364" s="281"/>
      <c r="CG364" s="281"/>
      <c r="CH364" s="281"/>
      <c r="DA364" s="281"/>
      <c r="DB364" s="281"/>
      <c r="DD364" s="227"/>
      <c r="DF364" s="281"/>
      <c r="DH364" s="227"/>
      <c r="DJ364" s="281"/>
      <c r="EU364" s="380"/>
      <c r="FC364" s="281"/>
    </row>
    <row r="365" spans="45:159" x14ac:dyDescent="0.2">
      <c r="AS365" s="281"/>
      <c r="AT365" s="281"/>
      <c r="AX365" s="281"/>
      <c r="AY365" s="281"/>
      <c r="AZ365" s="281"/>
      <c r="BA365" s="281"/>
      <c r="BC365" s="281"/>
      <c r="BD365" s="281"/>
      <c r="BF365" s="281"/>
      <c r="BG365" s="281"/>
      <c r="BH365" s="281"/>
      <c r="BI365" s="281"/>
      <c r="BJ365" s="281"/>
      <c r="BK365" s="281"/>
      <c r="BL365" s="281"/>
      <c r="BN365" s="281"/>
      <c r="BO365" s="281"/>
      <c r="BY365" s="281"/>
      <c r="BZ365" s="281"/>
      <c r="CA365" s="281"/>
      <c r="CB365" s="281"/>
      <c r="CE365" s="281"/>
      <c r="CF365" s="281"/>
      <c r="CG365" s="281"/>
      <c r="CH365" s="281"/>
      <c r="DA365" s="281"/>
      <c r="DB365" s="281"/>
      <c r="DD365" s="227"/>
      <c r="DF365" s="281"/>
      <c r="DH365" s="227"/>
      <c r="DJ365" s="281"/>
      <c r="EU365" s="380"/>
      <c r="FC365" s="281"/>
    </row>
    <row r="366" spans="45:159" x14ac:dyDescent="0.2">
      <c r="AS366" s="281"/>
      <c r="AT366" s="281"/>
      <c r="AX366" s="281"/>
      <c r="AY366" s="281"/>
      <c r="AZ366" s="281"/>
      <c r="BA366" s="281"/>
      <c r="BC366" s="281"/>
      <c r="BD366" s="281"/>
      <c r="BF366" s="281"/>
      <c r="BG366" s="281"/>
      <c r="BH366" s="281"/>
      <c r="BI366" s="281"/>
      <c r="BJ366" s="281"/>
      <c r="BK366" s="281"/>
      <c r="BL366" s="281"/>
      <c r="BN366" s="281"/>
      <c r="BO366" s="281"/>
      <c r="BY366" s="281"/>
      <c r="BZ366" s="281"/>
      <c r="CA366" s="281"/>
      <c r="CB366" s="281"/>
      <c r="CE366" s="281"/>
      <c r="CF366" s="281"/>
      <c r="CG366" s="281"/>
      <c r="CH366" s="281"/>
      <c r="DA366" s="281"/>
      <c r="DB366" s="281"/>
      <c r="DD366" s="227"/>
      <c r="DF366" s="281"/>
      <c r="DH366" s="227"/>
      <c r="DJ366" s="281"/>
      <c r="EU366" s="380"/>
      <c r="FC366" s="281"/>
    </row>
    <row r="367" spans="45:159" x14ac:dyDescent="0.2">
      <c r="AS367" s="281"/>
      <c r="AT367" s="281"/>
      <c r="AX367" s="281"/>
      <c r="AY367" s="281"/>
      <c r="AZ367" s="281"/>
      <c r="BA367" s="281"/>
      <c r="BC367" s="281"/>
      <c r="BD367" s="281"/>
      <c r="BF367" s="281"/>
      <c r="BG367" s="281"/>
      <c r="BH367" s="281"/>
      <c r="BI367" s="281"/>
      <c r="BJ367" s="281"/>
      <c r="BK367" s="281"/>
      <c r="BL367" s="281"/>
      <c r="BN367" s="281"/>
      <c r="BO367" s="281"/>
      <c r="BY367" s="281"/>
      <c r="BZ367" s="281"/>
      <c r="CA367" s="281"/>
      <c r="CB367" s="281"/>
      <c r="CE367" s="281"/>
      <c r="CF367" s="281"/>
      <c r="CG367" s="281"/>
      <c r="CH367" s="281"/>
      <c r="DA367" s="281"/>
      <c r="DB367" s="281"/>
      <c r="DD367" s="227"/>
      <c r="DF367" s="281"/>
      <c r="DH367" s="227"/>
      <c r="DJ367" s="281"/>
      <c r="EU367" s="380"/>
      <c r="FC367" s="281"/>
    </row>
    <row r="368" spans="45:159" x14ac:dyDescent="0.2">
      <c r="AS368" s="281"/>
      <c r="AT368" s="281"/>
      <c r="AX368" s="281"/>
      <c r="AY368" s="281"/>
      <c r="AZ368" s="281"/>
      <c r="BA368" s="281"/>
      <c r="BC368" s="281"/>
      <c r="BD368" s="281"/>
      <c r="BF368" s="281"/>
      <c r="BG368" s="281"/>
      <c r="BH368" s="281"/>
      <c r="BI368" s="281"/>
      <c r="BJ368" s="281"/>
      <c r="BK368" s="281"/>
      <c r="BL368" s="281"/>
      <c r="BN368" s="281"/>
      <c r="BO368" s="281"/>
      <c r="BY368" s="281"/>
      <c r="BZ368" s="281"/>
      <c r="CA368" s="281"/>
      <c r="CB368" s="281"/>
      <c r="CE368" s="281"/>
      <c r="CF368" s="281"/>
      <c r="CG368" s="281"/>
      <c r="CH368" s="281"/>
      <c r="DA368" s="281"/>
      <c r="DB368" s="281"/>
      <c r="DD368" s="227"/>
      <c r="DF368" s="281"/>
      <c r="DH368" s="227"/>
      <c r="DJ368" s="281"/>
      <c r="EU368" s="380"/>
      <c r="FC368" s="281"/>
    </row>
    <row r="369" spans="45:159" x14ac:dyDescent="0.2">
      <c r="AS369" s="281"/>
      <c r="AT369" s="281"/>
      <c r="AX369" s="281"/>
      <c r="AY369" s="281"/>
      <c r="AZ369" s="281"/>
      <c r="BA369" s="281"/>
      <c r="BC369" s="281"/>
      <c r="BD369" s="281"/>
      <c r="BF369" s="281"/>
      <c r="BG369" s="281"/>
      <c r="BH369" s="281"/>
      <c r="BI369" s="281"/>
      <c r="BJ369" s="281"/>
      <c r="BK369" s="281"/>
      <c r="BL369" s="281"/>
      <c r="BN369" s="281"/>
      <c r="BO369" s="281"/>
      <c r="BY369" s="281"/>
      <c r="BZ369" s="281"/>
      <c r="CA369" s="281"/>
      <c r="CB369" s="281"/>
      <c r="CE369" s="281"/>
      <c r="CF369" s="281"/>
      <c r="CG369" s="281"/>
      <c r="CH369" s="281"/>
      <c r="DA369" s="281"/>
      <c r="DB369" s="281"/>
      <c r="DD369" s="227"/>
      <c r="DF369" s="281"/>
      <c r="DH369" s="227"/>
      <c r="DJ369" s="281"/>
      <c r="EU369" s="380"/>
      <c r="FC369" s="281"/>
    </row>
    <row r="370" spans="45:159" x14ac:dyDescent="0.2">
      <c r="AS370" s="281"/>
      <c r="AT370" s="281"/>
      <c r="AX370" s="281"/>
      <c r="AY370" s="281"/>
      <c r="AZ370" s="281"/>
      <c r="BA370" s="281"/>
      <c r="BC370" s="281"/>
      <c r="BD370" s="281"/>
      <c r="BF370" s="281"/>
      <c r="BG370" s="281"/>
      <c r="BH370" s="281"/>
      <c r="BI370" s="281"/>
      <c r="BJ370" s="281"/>
      <c r="BK370" s="281"/>
      <c r="BL370" s="281"/>
      <c r="BN370" s="281"/>
      <c r="BO370" s="281"/>
      <c r="BY370" s="281"/>
      <c r="BZ370" s="281"/>
      <c r="CA370" s="281"/>
      <c r="CB370" s="281"/>
      <c r="CE370" s="281"/>
      <c r="CF370" s="281"/>
      <c r="CG370" s="281"/>
      <c r="CH370" s="281"/>
      <c r="DA370" s="281"/>
      <c r="DB370" s="281"/>
      <c r="DD370" s="227"/>
      <c r="DF370" s="281"/>
      <c r="DH370" s="227"/>
      <c r="DJ370" s="281"/>
      <c r="EU370" s="380"/>
      <c r="FC370" s="281"/>
    </row>
    <row r="371" spans="45:159" x14ac:dyDescent="0.2">
      <c r="AS371" s="281"/>
      <c r="AT371" s="281"/>
      <c r="AX371" s="281"/>
      <c r="AY371" s="281"/>
      <c r="AZ371" s="281"/>
      <c r="BA371" s="281"/>
      <c r="BC371" s="281"/>
      <c r="BD371" s="281"/>
      <c r="BF371" s="281"/>
      <c r="BG371" s="281"/>
      <c r="BH371" s="281"/>
      <c r="BI371" s="281"/>
      <c r="BJ371" s="281"/>
      <c r="BK371" s="281"/>
      <c r="BL371" s="281"/>
      <c r="BN371" s="281"/>
      <c r="BO371" s="281"/>
      <c r="BY371" s="281"/>
      <c r="BZ371" s="281"/>
      <c r="CA371" s="281"/>
      <c r="CB371" s="281"/>
      <c r="CE371" s="281"/>
      <c r="CF371" s="281"/>
      <c r="CG371" s="281"/>
      <c r="CH371" s="281"/>
      <c r="DA371" s="281"/>
      <c r="DB371" s="281"/>
      <c r="DD371" s="227"/>
      <c r="DF371" s="281"/>
      <c r="DH371" s="227"/>
      <c r="DJ371" s="281"/>
      <c r="EU371" s="380"/>
      <c r="FC371" s="281"/>
    </row>
    <row r="372" spans="45:159" x14ac:dyDescent="0.2">
      <c r="AS372" s="281"/>
      <c r="AT372" s="281"/>
      <c r="AX372" s="281"/>
      <c r="AY372" s="281"/>
      <c r="AZ372" s="281"/>
      <c r="BA372" s="281"/>
      <c r="BC372" s="281"/>
      <c r="BD372" s="281"/>
      <c r="BF372" s="281"/>
      <c r="BG372" s="281"/>
      <c r="BH372" s="281"/>
      <c r="BI372" s="281"/>
      <c r="BJ372" s="281"/>
      <c r="BK372" s="281"/>
      <c r="BL372" s="281"/>
      <c r="BN372" s="281"/>
      <c r="BO372" s="281"/>
      <c r="BY372" s="281"/>
      <c r="BZ372" s="281"/>
      <c r="CA372" s="281"/>
      <c r="CB372" s="281"/>
      <c r="CE372" s="281"/>
      <c r="CF372" s="281"/>
      <c r="CG372" s="281"/>
      <c r="CH372" s="281"/>
      <c r="DA372" s="281"/>
      <c r="DB372" s="281"/>
      <c r="DD372" s="227"/>
      <c r="DF372" s="281"/>
      <c r="DH372" s="227"/>
      <c r="DJ372" s="281"/>
      <c r="FC372" s="281"/>
    </row>
    <row r="373" spans="45:159" x14ac:dyDescent="0.2">
      <c r="AS373" s="281"/>
      <c r="AT373" s="281"/>
      <c r="AX373" s="281"/>
      <c r="AY373" s="281"/>
      <c r="AZ373" s="281"/>
      <c r="BA373" s="281"/>
      <c r="BC373" s="281"/>
      <c r="BD373" s="281"/>
      <c r="BF373" s="281"/>
      <c r="BG373" s="281"/>
      <c r="BH373" s="281"/>
      <c r="BI373" s="281"/>
      <c r="BJ373" s="281"/>
      <c r="BK373" s="281"/>
      <c r="BL373" s="281"/>
      <c r="BN373" s="281"/>
      <c r="BO373" s="281"/>
      <c r="BY373" s="281"/>
      <c r="BZ373" s="281"/>
      <c r="CA373" s="281"/>
      <c r="CB373" s="281"/>
      <c r="CE373" s="281"/>
      <c r="CF373" s="281"/>
      <c r="CG373" s="281"/>
      <c r="CH373" s="281"/>
      <c r="DA373" s="281"/>
      <c r="DB373" s="281"/>
      <c r="DD373" s="227"/>
      <c r="DF373" s="281"/>
      <c r="DH373" s="227"/>
      <c r="DJ373" s="281"/>
      <c r="FC373" s="281"/>
    </row>
    <row r="374" spans="45:159" x14ac:dyDescent="0.2">
      <c r="AS374" s="281"/>
      <c r="AT374" s="281"/>
      <c r="AX374" s="281"/>
      <c r="AY374" s="281"/>
      <c r="AZ374" s="281"/>
      <c r="BA374" s="281"/>
      <c r="BC374" s="281"/>
      <c r="BD374" s="281"/>
      <c r="BF374" s="281"/>
      <c r="BG374" s="281"/>
      <c r="BH374" s="281"/>
      <c r="BI374" s="281"/>
      <c r="BJ374" s="281"/>
      <c r="BK374" s="281"/>
      <c r="BL374" s="281"/>
      <c r="BN374" s="281"/>
      <c r="BO374" s="281"/>
      <c r="BY374" s="281"/>
      <c r="CA374" s="281"/>
      <c r="CB374" s="281"/>
      <c r="CE374" s="281"/>
      <c r="CF374" s="281"/>
      <c r="CG374" s="281"/>
      <c r="CH374" s="281"/>
      <c r="DA374" s="281"/>
      <c r="DB374" s="281"/>
      <c r="DF374" s="281"/>
      <c r="DH374" s="227"/>
      <c r="DJ374" s="281"/>
      <c r="FC374" s="281"/>
    </row>
    <row r="375" spans="45:159" x14ac:dyDescent="0.2">
      <c r="AS375" s="281"/>
      <c r="AT375" s="281"/>
      <c r="AX375" s="281"/>
      <c r="AY375" s="281"/>
      <c r="AZ375" s="281"/>
      <c r="BA375" s="281"/>
      <c r="BC375" s="281"/>
      <c r="BD375" s="281"/>
      <c r="BF375" s="281"/>
      <c r="BG375" s="281"/>
      <c r="BH375" s="281"/>
      <c r="BI375" s="281"/>
      <c r="BJ375" s="281"/>
      <c r="BK375" s="281"/>
      <c r="BL375" s="281"/>
      <c r="BN375" s="281"/>
      <c r="BO375" s="281"/>
      <c r="BY375" s="281"/>
      <c r="CA375" s="281"/>
      <c r="CB375" s="281"/>
      <c r="CE375" s="281"/>
      <c r="CF375" s="281"/>
      <c r="CG375" s="281"/>
      <c r="CH375" s="281"/>
      <c r="DA375" s="281"/>
      <c r="DB375" s="281"/>
      <c r="DF375" s="281"/>
      <c r="DH375" s="227"/>
      <c r="DJ375" s="281"/>
      <c r="FC375" s="281"/>
    </row>
    <row r="376" spans="45:159" x14ac:dyDescent="0.2">
      <c r="AS376" s="281"/>
      <c r="AT376" s="281"/>
      <c r="AX376" s="281"/>
      <c r="AY376" s="281"/>
      <c r="AZ376" s="281"/>
      <c r="BA376" s="281"/>
      <c r="BC376" s="281"/>
      <c r="BD376" s="281"/>
      <c r="BF376" s="281"/>
      <c r="BG376" s="281"/>
      <c r="BH376" s="281"/>
      <c r="BI376" s="281"/>
      <c r="BJ376" s="281"/>
      <c r="BK376" s="281"/>
      <c r="BL376" s="281"/>
      <c r="BN376" s="281"/>
      <c r="BO376" s="281"/>
      <c r="BY376" s="281"/>
      <c r="CA376" s="281"/>
      <c r="CB376" s="281"/>
      <c r="CE376" s="281"/>
      <c r="CF376" s="281"/>
      <c r="CG376" s="281"/>
      <c r="CH376" s="281"/>
      <c r="DA376" s="281"/>
      <c r="DB376" s="281"/>
      <c r="DF376" s="281"/>
      <c r="DH376" s="227"/>
      <c r="DJ376" s="281"/>
      <c r="FC376" s="281"/>
    </row>
    <row r="377" spans="45:159" x14ac:dyDescent="0.2">
      <c r="AS377" s="281"/>
      <c r="AT377" s="281"/>
      <c r="AX377" s="281"/>
      <c r="AY377" s="281"/>
      <c r="AZ377" s="281"/>
      <c r="BA377" s="281"/>
      <c r="BC377" s="281"/>
      <c r="BD377" s="281"/>
      <c r="BF377" s="281"/>
      <c r="BG377" s="281"/>
      <c r="BH377" s="281"/>
      <c r="BI377" s="281"/>
      <c r="BJ377" s="281"/>
      <c r="BK377" s="281"/>
      <c r="BL377" s="281"/>
      <c r="BN377" s="281"/>
      <c r="BO377" s="281"/>
      <c r="BY377" s="281"/>
      <c r="CA377" s="281"/>
      <c r="CB377" s="281"/>
      <c r="CE377" s="281"/>
      <c r="CF377" s="281"/>
      <c r="CG377" s="281"/>
      <c r="CH377" s="281"/>
      <c r="DA377" s="281"/>
      <c r="DB377" s="281"/>
      <c r="DF377" s="281"/>
      <c r="DH377" s="227"/>
      <c r="DJ377" s="281"/>
      <c r="FC377" s="281"/>
    </row>
    <row r="378" spans="45:159" x14ac:dyDescent="0.2">
      <c r="AS378" s="281"/>
      <c r="AT378" s="281"/>
      <c r="AX378" s="281"/>
      <c r="AY378" s="281"/>
      <c r="AZ378" s="281"/>
      <c r="BA378" s="281"/>
      <c r="BC378" s="281"/>
      <c r="BD378" s="281"/>
      <c r="BF378" s="281"/>
      <c r="BG378" s="281"/>
      <c r="BH378" s="281"/>
      <c r="BI378" s="281"/>
      <c r="BJ378" s="281"/>
      <c r="BK378" s="281"/>
      <c r="BL378" s="281"/>
      <c r="BN378" s="281"/>
      <c r="BO378" s="281"/>
      <c r="BY378" s="281"/>
      <c r="CA378" s="281"/>
      <c r="CB378" s="281"/>
      <c r="CE378" s="281"/>
      <c r="CF378" s="281"/>
      <c r="CG378" s="281"/>
      <c r="CH378" s="281"/>
      <c r="DA378" s="281"/>
      <c r="DB378" s="281"/>
      <c r="DF378" s="281"/>
      <c r="DH378" s="227"/>
      <c r="DJ378" s="281"/>
      <c r="FC378" s="281"/>
    </row>
    <row r="379" spans="45:159" x14ac:dyDescent="0.2">
      <c r="AS379" s="281"/>
      <c r="AT379" s="281"/>
      <c r="AX379" s="281"/>
      <c r="AY379" s="281"/>
      <c r="AZ379" s="281"/>
      <c r="BA379" s="281"/>
      <c r="BC379" s="281"/>
      <c r="BD379" s="281"/>
      <c r="BF379" s="281"/>
      <c r="BG379" s="281"/>
      <c r="BH379" s="281"/>
      <c r="BI379" s="281"/>
      <c r="BJ379" s="281"/>
      <c r="BK379" s="281"/>
      <c r="BL379" s="281"/>
      <c r="BN379" s="281"/>
      <c r="BO379" s="281"/>
      <c r="BY379" s="281"/>
      <c r="CA379" s="281"/>
      <c r="CB379" s="281"/>
      <c r="CE379" s="281"/>
      <c r="CF379" s="281"/>
      <c r="CG379" s="281"/>
      <c r="CH379" s="281"/>
      <c r="DA379" s="281"/>
      <c r="DB379" s="281"/>
      <c r="DF379" s="281"/>
      <c r="DH379" s="227"/>
      <c r="DJ379" s="281"/>
      <c r="FC379" s="281"/>
    </row>
    <row r="380" spans="45:159" x14ac:dyDescent="0.2">
      <c r="AS380" s="281"/>
      <c r="AT380" s="281"/>
      <c r="AX380" s="281"/>
      <c r="AY380" s="281"/>
      <c r="AZ380" s="281"/>
      <c r="BA380" s="281"/>
      <c r="BC380" s="281"/>
      <c r="BD380" s="281"/>
      <c r="BF380" s="281"/>
      <c r="BG380" s="281"/>
      <c r="BH380" s="281"/>
      <c r="BI380" s="281"/>
      <c r="BJ380" s="281"/>
      <c r="BK380" s="281"/>
      <c r="BL380" s="281"/>
      <c r="BN380" s="281"/>
      <c r="BO380" s="281"/>
      <c r="BY380" s="281"/>
      <c r="CA380" s="281"/>
      <c r="CB380" s="281"/>
      <c r="CE380" s="281"/>
      <c r="CF380" s="281"/>
      <c r="CG380" s="281"/>
      <c r="CH380" s="281"/>
      <c r="DA380" s="281"/>
      <c r="DB380" s="281"/>
      <c r="DF380" s="281"/>
      <c r="DH380" s="227"/>
      <c r="DJ380" s="281"/>
      <c r="FC380" s="281"/>
    </row>
    <row r="381" spans="45:159" x14ac:dyDescent="0.2">
      <c r="AS381" s="281"/>
      <c r="AT381" s="281"/>
      <c r="AX381" s="281"/>
      <c r="AY381" s="281"/>
      <c r="AZ381" s="281"/>
      <c r="BA381" s="281"/>
      <c r="BC381" s="281"/>
      <c r="BD381" s="281"/>
      <c r="BF381" s="281"/>
      <c r="BG381" s="281"/>
      <c r="BH381" s="281"/>
      <c r="BI381" s="281"/>
      <c r="BJ381" s="281"/>
      <c r="BK381" s="281"/>
      <c r="BL381" s="281"/>
      <c r="BN381" s="281"/>
      <c r="BO381" s="281"/>
      <c r="BY381" s="281"/>
      <c r="CA381" s="281"/>
      <c r="CB381" s="281"/>
      <c r="CE381" s="281"/>
      <c r="CF381" s="281"/>
      <c r="CG381" s="281"/>
      <c r="CH381" s="281"/>
      <c r="DA381" s="281"/>
      <c r="DB381" s="281"/>
      <c r="DF381" s="281"/>
      <c r="DH381" s="227"/>
      <c r="DJ381" s="281"/>
      <c r="FC381" s="281"/>
    </row>
    <row r="382" spans="45:159" x14ac:dyDescent="0.2">
      <c r="AS382" s="281"/>
      <c r="AT382" s="281"/>
      <c r="AX382" s="281"/>
      <c r="AY382" s="281"/>
      <c r="AZ382" s="281"/>
      <c r="BA382" s="281"/>
      <c r="BC382" s="281"/>
      <c r="BD382" s="281"/>
      <c r="BF382" s="281"/>
      <c r="BG382" s="281"/>
      <c r="BH382" s="281"/>
      <c r="BI382" s="281"/>
      <c r="BJ382" s="281"/>
      <c r="BK382" s="281"/>
      <c r="BL382" s="281"/>
      <c r="BN382" s="281"/>
      <c r="BO382" s="281"/>
      <c r="BY382" s="281"/>
      <c r="CA382" s="281"/>
      <c r="CB382" s="281"/>
      <c r="CE382" s="281"/>
      <c r="CF382" s="281"/>
      <c r="CG382" s="281"/>
      <c r="CH382" s="281"/>
      <c r="DA382" s="281"/>
      <c r="DB382" s="281"/>
      <c r="DF382" s="281"/>
      <c r="DH382" s="227"/>
      <c r="DJ382" s="281"/>
      <c r="FC382" s="281"/>
    </row>
    <row r="383" spans="45:159" x14ac:dyDescent="0.2">
      <c r="AS383" s="281"/>
      <c r="AT383" s="281"/>
      <c r="AX383" s="281"/>
      <c r="AY383" s="281"/>
      <c r="AZ383" s="281"/>
      <c r="BA383" s="281"/>
      <c r="BC383" s="281"/>
      <c r="BD383" s="281"/>
      <c r="BF383" s="281"/>
      <c r="BG383" s="281"/>
      <c r="BH383" s="281"/>
      <c r="BI383" s="281"/>
      <c r="BJ383" s="281"/>
      <c r="BK383" s="281"/>
      <c r="BL383" s="281"/>
      <c r="BN383" s="281"/>
      <c r="BO383" s="281"/>
      <c r="BY383" s="281"/>
      <c r="CA383" s="281"/>
      <c r="CB383" s="281"/>
      <c r="CE383" s="281"/>
      <c r="CF383" s="281"/>
      <c r="CG383" s="281"/>
      <c r="CH383" s="281"/>
      <c r="DA383" s="281"/>
      <c r="DB383" s="281"/>
      <c r="DF383" s="281"/>
      <c r="DH383" s="227"/>
      <c r="DJ383" s="281"/>
      <c r="FC383" s="281"/>
    </row>
    <row r="384" spans="45:159" x14ac:dyDescent="0.2">
      <c r="AS384" s="281"/>
      <c r="AT384" s="281"/>
      <c r="AX384" s="281"/>
      <c r="AY384" s="281"/>
      <c r="AZ384" s="281"/>
      <c r="BA384" s="281"/>
      <c r="BC384" s="281"/>
      <c r="BD384" s="281"/>
      <c r="BF384" s="281"/>
      <c r="BG384" s="281"/>
      <c r="BH384" s="281"/>
      <c r="BI384" s="281"/>
      <c r="BJ384" s="281"/>
      <c r="BK384" s="281"/>
      <c r="BL384" s="281"/>
      <c r="BN384" s="281"/>
      <c r="BO384" s="281"/>
      <c r="BY384" s="281"/>
      <c r="CA384" s="281"/>
      <c r="CB384" s="281"/>
      <c r="CE384" s="281"/>
      <c r="CF384" s="281"/>
      <c r="CG384" s="281"/>
      <c r="CH384" s="281"/>
      <c r="DA384" s="281"/>
      <c r="DB384" s="281"/>
      <c r="DF384" s="281"/>
      <c r="DH384" s="227"/>
      <c r="DJ384" s="281"/>
      <c r="FC384" s="281"/>
    </row>
    <row r="385" spans="45:159" x14ac:dyDescent="0.2">
      <c r="AS385" s="281"/>
      <c r="AT385" s="281"/>
      <c r="AX385" s="281"/>
      <c r="AY385" s="281"/>
      <c r="AZ385" s="281"/>
      <c r="BA385" s="281"/>
      <c r="BC385" s="281"/>
      <c r="BD385" s="281"/>
      <c r="BF385" s="281"/>
      <c r="BG385" s="281"/>
      <c r="BH385" s="281"/>
      <c r="BI385" s="281"/>
      <c r="BJ385" s="281"/>
      <c r="BK385" s="281"/>
      <c r="BL385" s="281"/>
      <c r="BN385" s="281"/>
      <c r="BO385" s="281"/>
      <c r="BY385" s="281"/>
      <c r="CA385" s="281"/>
      <c r="CB385" s="281"/>
      <c r="CE385" s="281"/>
      <c r="CF385" s="281"/>
      <c r="CG385" s="281"/>
      <c r="CH385" s="281"/>
      <c r="DA385" s="281"/>
      <c r="DB385" s="281"/>
      <c r="DF385" s="281"/>
      <c r="DH385" s="227"/>
      <c r="DJ385" s="281"/>
      <c r="FC385" s="281"/>
    </row>
    <row r="386" spans="45:159" x14ac:dyDescent="0.2">
      <c r="AS386" s="281"/>
      <c r="AT386" s="281"/>
      <c r="AX386" s="281"/>
      <c r="AY386" s="281"/>
      <c r="AZ386" s="281"/>
      <c r="BA386" s="281"/>
      <c r="BC386" s="281"/>
      <c r="BD386" s="281"/>
      <c r="BF386" s="281"/>
      <c r="BG386" s="281"/>
      <c r="BH386" s="281"/>
      <c r="BI386" s="281"/>
      <c r="BJ386" s="281"/>
      <c r="BK386" s="281"/>
      <c r="BL386" s="281"/>
      <c r="BN386" s="281"/>
      <c r="BO386" s="281"/>
      <c r="BY386" s="281"/>
      <c r="CA386" s="281"/>
      <c r="CB386" s="281"/>
      <c r="CE386" s="281"/>
      <c r="CF386" s="281"/>
      <c r="CG386" s="281"/>
      <c r="CH386" s="281"/>
      <c r="DA386" s="281"/>
      <c r="DB386" s="281"/>
      <c r="DF386" s="281"/>
      <c r="DH386" s="227"/>
      <c r="DJ386" s="281"/>
      <c r="FC386" s="281"/>
    </row>
    <row r="387" spans="45:159" x14ac:dyDescent="0.2">
      <c r="AS387" s="281"/>
      <c r="AT387" s="281"/>
      <c r="AX387" s="281"/>
      <c r="AY387" s="281"/>
      <c r="AZ387" s="281"/>
      <c r="BA387" s="281"/>
      <c r="BC387" s="281"/>
      <c r="BD387" s="281"/>
      <c r="BF387" s="281"/>
      <c r="BG387" s="281"/>
      <c r="BH387" s="281"/>
      <c r="BI387" s="281"/>
      <c r="BJ387" s="281"/>
      <c r="BK387" s="281"/>
      <c r="BL387" s="281"/>
      <c r="BN387" s="281"/>
      <c r="BO387" s="281"/>
      <c r="BY387" s="281"/>
      <c r="CA387" s="281"/>
      <c r="CB387" s="281"/>
      <c r="CE387" s="281"/>
      <c r="CF387" s="281"/>
      <c r="CG387" s="281"/>
      <c r="CH387" s="281"/>
      <c r="DA387" s="281"/>
      <c r="DB387" s="281"/>
      <c r="DF387" s="281"/>
      <c r="DH387" s="227"/>
      <c r="DJ387" s="281"/>
      <c r="FC387" s="281"/>
    </row>
    <row r="388" spans="45:159" x14ac:dyDescent="0.2">
      <c r="AS388" s="281"/>
      <c r="AT388" s="281"/>
      <c r="AY388" s="281"/>
      <c r="AZ388" s="281"/>
      <c r="BA388" s="281"/>
      <c r="BC388" s="281"/>
      <c r="BD388" s="281"/>
      <c r="BF388" s="281"/>
      <c r="BG388" s="281"/>
      <c r="BH388" s="281"/>
      <c r="BI388" s="281"/>
      <c r="BJ388" s="281"/>
      <c r="BK388" s="281"/>
      <c r="BL388" s="281"/>
      <c r="BN388" s="281"/>
      <c r="BO388" s="281"/>
      <c r="BY388" s="281"/>
      <c r="CA388" s="281"/>
      <c r="CB388" s="281"/>
      <c r="CE388" s="281"/>
      <c r="CF388" s="281"/>
      <c r="CG388" s="281"/>
      <c r="CH388" s="281"/>
      <c r="DA388" s="281"/>
      <c r="DB388" s="281"/>
      <c r="DF388" s="281"/>
      <c r="DJ388" s="281"/>
      <c r="FC388" s="281"/>
    </row>
    <row r="389" spans="45:159" x14ac:dyDescent="0.2">
      <c r="AS389" s="281"/>
      <c r="AT389" s="281"/>
      <c r="AY389" s="281"/>
      <c r="AZ389" s="281"/>
      <c r="BA389" s="281"/>
      <c r="BC389" s="281"/>
      <c r="BD389" s="281"/>
      <c r="BF389" s="281"/>
      <c r="BG389" s="281"/>
      <c r="BH389" s="281"/>
      <c r="BI389" s="281"/>
      <c r="BJ389" s="281"/>
      <c r="BK389" s="281"/>
      <c r="BL389" s="281"/>
      <c r="BN389" s="281"/>
      <c r="BO389" s="281"/>
      <c r="BY389" s="281"/>
      <c r="CA389" s="281"/>
      <c r="CB389" s="281"/>
      <c r="CE389" s="281"/>
      <c r="CF389" s="281"/>
      <c r="CG389" s="281"/>
      <c r="CH389" s="281"/>
      <c r="DA389" s="281"/>
      <c r="DB389" s="281"/>
      <c r="DF389" s="281"/>
      <c r="DJ389" s="281"/>
      <c r="FC389" s="281"/>
    </row>
    <row r="390" spans="45:159" x14ac:dyDescent="0.2">
      <c r="AS390" s="281"/>
      <c r="AT390" s="281"/>
      <c r="AY390" s="281"/>
      <c r="AZ390" s="281"/>
      <c r="BA390" s="281"/>
      <c r="BC390" s="281"/>
      <c r="BD390" s="281"/>
      <c r="BF390" s="281"/>
      <c r="BG390" s="281"/>
      <c r="BH390" s="281"/>
      <c r="BI390" s="281"/>
      <c r="BJ390" s="281"/>
      <c r="BK390" s="281"/>
      <c r="BL390" s="281"/>
      <c r="BN390" s="281"/>
      <c r="BO390" s="281"/>
      <c r="BY390" s="281"/>
      <c r="CA390" s="281"/>
      <c r="CB390" s="281"/>
      <c r="CE390" s="281"/>
      <c r="CF390" s="281"/>
      <c r="CG390" s="281"/>
      <c r="CH390" s="281"/>
      <c r="DA390" s="281"/>
      <c r="DB390" s="281"/>
      <c r="DF390" s="281"/>
      <c r="DJ390" s="281"/>
      <c r="FC390" s="281"/>
    </row>
    <row r="391" spans="45:159" x14ac:dyDescent="0.2">
      <c r="AS391" s="281"/>
      <c r="AT391" s="281"/>
      <c r="AY391" s="281"/>
      <c r="AZ391" s="281"/>
      <c r="BA391" s="281"/>
      <c r="BC391" s="281"/>
      <c r="BD391" s="281"/>
      <c r="BF391" s="281"/>
      <c r="BG391" s="281"/>
      <c r="BH391" s="281"/>
      <c r="BI391" s="281"/>
      <c r="BJ391" s="281"/>
      <c r="BK391" s="281"/>
      <c r="BL391" s="281"/>
      <c r="BN391" s="281"/>
      <c r="BO391" s="281"/>
      <c r="BY391" s="281"/>
      <c r="CA391" s="281"/>
      <c r="CB391" s="281"/>
      <c r="CE391" s="281"/>
      <c r="CF391" s="281"/>
      <c r="CG391" s="281"/>
      <c r="CH391" s="281"/>
      <c r="DA391" s="281"/>
      <c r="DB391" s="281"/>
      <c r="DF391" s="281"/>
      <c r="DJ391" s="281"/>
      <c r="FC391" s="281"/>
    </row>
    <row r="392" spans="45:159" x14ac:dyDescent="0.2">
      <c r="AS392" s="281"/>
      <c r="AT392" s="281"/>
      <c r="AY392" s="281"/>
      <c r="AZ392" s="281"/>
      <c r="BA392" s="281"/>
      <c r="BC392" s="281"/>
      <c r="BD392" s="281"/>
      <c r="BF392" s="281"/>
      <c r="BG392" s="281"/>
      <c r="BH392" s="281"/>
      <c r="BI392" s="281"/>
      <c r="BJ392" s="281"/>
      <c r="BK392" s="281"/>
      <c r="BL392" s="281"/>
      <c r="BN392" s="281"/>
      <c r="BO392" s="281"/>
      <c r="BY392" s="281"/>
      <c r="CA392" s="281"/>
      <c r="CB392" s="281"/>
      <c r="CE392" s="281"/>
      <c r="CF392" s="281"/>
      <c r="CG392" s="281"/>
      <c r="CH392" s="281"/>
      <c r="DA392" s="281"/>
      <c r="DB392" s="281"/>
      <c r="DF392" s="281"/>
      <c r="DJ392" s="281"/>
      <c r="FC392" s="281"/>
    </row>
    <row r="393" spans="45:159" x14ac:dyDescent="0.2">
      <c r="AS393" s="281"/>
      <c r="AT393" s="281"/>
      <c r="AY393" s="281"/>
      <c r="AZ393" s="281"/>
      <c r="BA393" s="281"/>
      <c r="BC393" s="281"/>
      <c r="BD393" s="281"/>
      <c r="BF393" s="281"/>
      <c r="BG393" s="281"/>
      <c r="BH393" s="281"/>
      <c r="BI393" s="281"/>
      <c r="BJ393" s="281"/>
      <c r="BK393" s="281"/>
      <c r="BL393" s="281"/>
      <c r="BN393" s="281"/>
      <c r="BO393" s="281"/>
      <c r="BY393" s="281"/>
      <c r="CA393" s="281"/>
      <c r="CB393" s="281"/>
      <c r="CE393" s="281"/>
      <c r="CF393" s="281"/>
      <c r="CG393" s="281"/>
      <c r="CH393" s="281"/>
      <c r="DA393" s="281"/>
      <c r="DB393" s="281"/>
      <c r="DF393" s="281"/>
      <c r="DJ393" s="281"/>
      <c r="FC393" s="281"/>
    </row>
    <row r="394" spans="45:159" x14ac:dyDescent="0.2">
      <c r="AS394" s="281"/>
      <c r="AT394" s="281"/>
      <c r="AY394" s="281"/>
      <c r="AZ394" s="281"/>
      <c r="BA394" s="281"/>
      <c r="BC394" s="281"/>
      <c r="BD394" s="281"/>
      <c r="BF394" s="281"/>
      <c r="BG394" s="281"/>
      <c r="BH394" s="281"/>
      <c r="BI394" s="281"/>
      <c r="BJ394" s="281"/>
      <c r="BK394" s="281"/>
      <c r="BL394" s="281"/>
      <c r="BN394" s="281"/>
      <c r="BO394" s="281"/>
      <c r="BY394" s="281"/>
      <c r="CA394" s="281"/>
      <c r="CB394" s="281"/>
      <c r="CE394" s="281"/>
      <c r="CF394" s="281"/>
      <c r="CG394" s="281"/>
      <c r="CH394" s="281"/>
      <c r="DA394" s="281"/>
      <c r="DB394" s="281"/>
      <c r="DF394" s="281"/>
      <c r="DJ394" s="281"/>
      <c r="FC394" s="281"/>
    </row>
    <row r="395" spans="45:159" x14ac:dyDescent="0.2">
      <c r="AS395" s="281"/>
      <c r="AT395" s="281"/>
      <c r="AY395" s="281"/>
      <c r="AZ395" s="281"/>
      <c r="BA395" s="281"/>
      <c r="BC395" s="281"/>
      <c r="BD395" s="281"/>
      <c r="BF395" s="281"/>
      <c r="BG395" s="281"/>
      <c r="BH395" s="281"/>
      <c r="BI395" s="281"/>
      <c r="BJ395" s="281"/>
      <c r="BK395" s="281"/>
      <c r="BL395" s="281"/>
      <c r="BN395" s="281"/>
      <c r="BO395" s="281"/>
      <c r="BY395" s="281"/>
      <c r="CA395" s="281"/>
      <c r="CB395" s="281"/>
      <c r="CE395" s="281"/>
      <c r="CF395" s="281"/>
      <c r="CG395" s="281"/>
      <c r="CH395" s="281"/>
      <c r="DA395" s="281"/>
      <c r="DB395" s="281"/>
      <c r="DF395" s="281"/>
      <c r="DJ395" s="281"/>
      <c r="FC395" s="281"/>
    </row>
    <row r="396" spans="45:159" x14ac:dyDescent="0.2">
      <c r="AS396" s="281"/>
      <c r="AT396" s="281"/>
      <c r="AY396" s="281"/>
      <c r="AZ396" s="281"/>
      <c r="BA396" s="281"/>
      <c r="BC396" s="281"/>
      <c r="BD396" s="281"/>
      <c r="BF396" s="281"/>
      <c r="BG396" s="281"/>
      <c r="BH396" s="281"/>
      <c r="BI396" s="281"/>
      <c r="BJ396" s="281"/>
      <c r="BK396" s="281"/>
      <c r="BL396" s="281"/>
      <c r="BN396" s="281"/>
      <c r="BO396" s="281"/>
      <c r="BY396" s="281"/>
      <c r="CA396" s="281"/>
      <c r="CB396" s="281"/>
      <c r="CE396" s="281"/>
      <c r="CF396" s="281"/>
      <c r="CG396" s="281"/>
      <c r="CH396" s="281"/>
      <c r="DA396" s="281"/>
      <c r="DB396" s="281"/>
      <c r="DF396" s="281"/>
      <c r="DJ396" s="281"/>
      <c r="FC396" s="281"/>
    </row>
    <row r="397" spans="45:159" x14ac:dyDescent="0.2">
      <c r="AS397" s="281"/>
      <c r="AT397" s="281"/>
      <c r="AY397" s="281"/>
      <c r="AZ397" s="281"/>
      <c r="BA397" s="281"/>
      <c r="BC397" s="281"/>
      <c r="BD397" s="281"/>
      <c r="BF397" s="281"/>
      <c r="BG397" s="281"/>
      <c r="BH397" s="281"/>
      <c r="BI397" s="281"/>
      <c r="BJ397" s="281"/>
      <c r="BK397" s="281"/>
      <c r="BL397" s="281"/>
      <c r="BN397" s="281"/>
      <c r="BO397" s="281"/>
      <c r="BY397" s="281"/>
      <c r="CA397" s="281"/>
      <c r="CB397" s="281"/>
      <c r="CE397" s="281"/>
      <c r="CF397" s="281"/>
      <c r="CG397" s="281"/>
      <c r="CH397" s="281"/>
      <c r="DA397" s="281"/>
      <c r="DB397" s="281"/>
      <c r="DF397" s="281"/>
      <c r="DJ397" s="281"/>
      <c r="FC397" s="281"/>
    </row>
    <row r="398" spans="45:159" x14ac:dyDescent="0.2">
      <c r="AS398" s="281"/>
      <c r="AT398" s="281"/>
      <c r="AY398" s="281"/>
      <c r="AZ398" s="281"/>
      <c r="BA398" s="281"/>
      <c r="BC398" s="281"/>
      <c r="BD398" s="281"/>
      <c r="BF398" s="281"/>
      <c r="BG398" s="281"/>
      <c r="BH398" s="281"/>
      <c r="BI398" s="281"/>
      <c r="BJ398" s="281"/>
      <c r="BK398" s="281"/>
      <c r="BL398" s="281"/>
      <c r="BN398" s="281"/>
      <c r="BO398" s="281"/>
      <c r="BY398" s="281"/>
      <c r="CA398" s="281"/>
      <c r="CB398" s="281"/>
      <c r="CE398" s="281"/>
      <c r="CF398" s="281"/>
      <c r="CG398" s="281"/>
      <c r="CH398" s="281"/>
      <c r="DA398" s="281"/>
      <c r="DB398" s="281"/>
      <c r="DF398" s="281"/>
      <c r="DJ398" s="281"/>
      <c r="FC398" s="281"/>
    </row>
    <row r="399" spans="45:159" x14ac:dyDescent="0.2">
      <c r="AS399" s="281"/>
      <c r="AT399" s="281"/>
      <c r="AY399" s="281"/>
      <c r="AZ399" s="281"/>
      <c r="BA399" s="281"/>
      <c r="BC399" s="281"/>
      <c r="BD399" s="281"/>
      <c r="BF399" s="281"/>
      <c r="BG399" s="281"/>
      <c r="BH399" s="281"/>
      <c r="BI399" s="281"/>
      <c r="BJ399" s="281"/>
      <c r="BK399" s="281"/>
      <c r="BL399" s="281"/>
      <c r="BN399" s="281"/>
      <c r="BO399" s="281"/>
      <c r="BY399" s="281"/>
      <c r="CA399" s="281"/>
      <c r="CB399" s="281"/>
      <c r="CE399" s="281"/>
      <c r="CF399" s="281"/>
      <c r="CG399" s="281"/>
      <c r="CH399" s="281"/>
      <c r="DA399" s="281"/>
      <c r="DB399" s="281"/>
      <c r="DF399" s="281"/>
      <c r="DJ399" s="281"/>
      <c r="FC399" s="281"/>
    </row>
    <row r="400" spans="45:159" x14ac:dyDescent="0.2">
      <c r="AS400" s="281"/>
      <c r="AT400" s="281"/>
      <c r="AY400" s="281"/>
      <c r="AZ400" s="281"/>
      <c r="BA400" s="281"/>
      <c r="BC400" s="281"/>
      <c r="BD400" s="281"/>
      <c r="BF400" s="281"/>
      <c r="BG400" s="281"/>
      <c r="BH400" s="281"/>
      <c r="BI400" s="281"/>
      <c r="BJ400" s="281"/>
      <c r="BK400" s="281"/>
      <c r="BL400" s="281"/>
      <c r="BN400" s="281"/>
      <c r="BO400" s="281"/>
      <c r="BY400" s="281"/>
      <c r="CA400" s="281"/>
      <c r="CB400" s="281"/>
      <c r="CE400" s="281"/>
      <c r="CF400" s="281"/>
      <c r="CG400" s="281"/>
      <c r="CH400" s="281"/>
      <c r="DA400" s="281"/>
      <c r="DB400" s="281"/>
      <c r="DF400" s="281"/>
      <c r="DJ400" s="281"/>
      <c r="FC400" s="281"/>
    </row>
    <row r="401" spans="45:159" x14ac:dyDescent="0.2">
      <c r="AS401" s="281"/>
      <c r="AT401" s="281"/>
      <c r="AY401" s="281"/>
      <c r="AZ401" s="281"/>
      <c r="BA401" s="281"/>
      <c r="BC401" s="281"/>
      <c r="BD401" s="281"/>
      <c r="BF401" s="281"/>
      <c r="BG401" s="281"/>
      <c r="BH401" s="281"/>
      <c r="BI401" s="281"/>
      <c r="BJ401" s="281"/>
      <c r="BK401" s="281"/>
      <c r="BL401" s="281"/>
      <c r="BN401" s="281"/>
      <c r="BO401" s="281"/>
      <c r="BY401" s="281"/>
      <c r="CA401" s="281"/>
      <c r="CB401" s="281"/>
      <c r="CE401" s="281"/>
      <c r="CF401" s="281"/>
      <c r="CG401" s="281"/>
      <c r="CH401" s="281"/>
      <c r="DA401" s="281"/>
      <c r="DB401" s="281"/>
      <c r="DF401" s="281"/>
      <c r="DJ401" s="281"/>
      <c r="FC401" s="281"/>
    </row>
    <row r="402" spans="45:159" x14ac:dyDescent="0.2">
      <c r="AS402" s="281"/>
      <c r="AT402" s="281"/>
      <c r="AY402" s="281"/>
      <c r="BA402" s="281"/>
      <c r="BC402" s="281"/>
      <c r="BD402" s="281"/>
      <c r="BG402" s="281"/>
      <c r="BH402" s="281"/>
      <c r="BI402" s="281"/>
      <c r="BJ402" s="281"/>
      <c r="BK402" s="281"/>
      <c r="BL402" s="281"/>
      <c r="BN402" s="281"/>
      <c r="BO402" s="281"/>
      <c r="BY402" s="281"/>
      <c r="CA402" s="281"/>
      <c r="CB402" s="281"/>
      <c r="CE402" s="281"/>
      <c r="CF402" s="281"/>
      <c r="CG402" s="281"/>
      <c r="CH402" s="281"/>
      <c r="DA402" s="281"/>
      <c r="DB402" s="281"/>
      <c r="DF402" s="281"/>
      <c r="DJ402" s="281"/>
      <c r="FC402" s="281"/>
    </row>
    <row r="403" spans="45:159" x14ac:dyDescent="0.2">
      <c r="AS403" s="281"/>
      <c r="AT403" s="281"/>
      <c r="AY403" s="281"/>
      <c r="BA403" s="281"/>
      <c r="BC403" s="281"/>
      <c r="BD403" s="281"/>
      <c r="BG403" s="281"/>
      <c r="BH403" s="281"/>
      <c r="BI403" s="281"/>
      <c r="BJ403" s="281"/>
      <c r="BK403" s="281"/>
      <c r="BL403" s="281"/>
      <c r="BN403" s="281"/>
      <c r="BO403" s="281"/>
      <c r="BY403" s="281"/>
      <c r="CA403" s="281"/>
      <c r="CB403" s="281"/>
      <c r="CE403" s="281"/>
      <c r="CF403" s="281"/>
      <c r="CG403" s="281"/>
      <c r="CH403" s="281"/>
      <c r="DA403" s="281"/>
      <c r="DB403" s="281"/>
      <c r="DF403" s="281"/>
      <c r="DJ403" s="281"/>
      <c r="FC403" s="281"/>
    </row>
    <row r="404" spans="45:159" x14ac:dyDescent="0.2">
      <c r="AS404" s="281"/>
      <c r="AT404" s="281"/>
      <c r="AY404" s="281"/>
      <c r="BA404" s="281"/>
      <c r="BC404" s="281"/>
      <c r="BD404" s="281"/>
      <c r="BG404" s="281"/>
      <c r="BH404" s="281"/>
      <c r="BI404" s="281"/>
      <c r="BJ404" s="281"/>
      <c r="BK404" s="281"/>
      <c r="BL404" s="281"/>
      <c r="BN404" s="281"/>
      <c r="BO404" s="281"/>
      <c r="BY404" s="281"/>
      <c r="CA404" s="281"/>
      <c r="CB404" s="281"/>
      <c r="CE404" s="281"/>
      <c r="CF404" s="281"/>
      <c r="CG404" s="281"/>
      <c r="CH404" s="281"/>
      <c r="DA404" s="281"/>
      <c r="DB404" s="281"/>
      <c r="DF404" s="281"/>
      <c r="DJ404" s="281"/>
      <c r="FC404" s="281"/>
    </row>
    <row r="405" spans="45:159" x14ac:dyDescent="0.2">
      <c r="AS405" s="281"/>
      <c r="AT405" s="281"/>
      <c r="AY405" s="281"/>
      <c r="BA405" s="281"/>
      <c r="BC405" s="281"/>
      <c r="BD405" s="281"/>
      <c r="BG405" s="281"/>
      <c r="BH405" s="281"/>
      <c r="BI405" s="281"/>
      <c r="BJ405" s="281"/>
      <c r="BK405" s="281"/>
      <c r="BL405" s="281"/>
      <c r="BN405" s="281"/>
      <c r="BO405" s="281"/>
      <c r="BY405" s="281"/>
      <c r="CA405" s="281"/>
      <c r="CB405" s="281"/>
      <c r="CE405" s="281"/>
      <c r="CF405" s="281"/>
      <c r="CG405" s="281"/>
      <c r="CH405" s="281"/>
      <c r="DA405" s="281"/>
      <c r="DB405" s="281"/>
      <c r="DF405" s="281"/>
      <c r="DJ405" s="281"/>
      <c r="FC405" s="281"/>
    </row>
    <row r="406" spans="45:159" x14ac:dyDescent="0.2">
      <c r="AS406" s="281"/>
      <c r="AT406" s="281"/>
      <c r="AY406" s="281"/>
      <c r="BA406" s="281"/>
      <c r="BC406" s="281"/>
      <c r="BD406" s="281"/>
      <c r="BG406" s="281"/>
      <c r="BH406" s="281"/>
      <c r="BI406" s="281"/>
      <c r="BJ406" s="281"/>
      <c r="BK406" s="281"/>
      <c r="BL406" s="281"/>
      <c r="BN406" s="281"/>
      <c r="BO406" s="281"/>
      <c r="BY406" s="281"/>
      <c r="CA406" s="281"/>
      <c r="CB406" s="281"/>
      <c r="CE406" s="281"/>
      <c r="CF406" s="281"/>
      <c r="CG406" s="281"/>
      <c r="CH406" s="281"/>
      <c r="DA406" s="281"/>
      <c r="DB406" s="281"/>
      <c r="DF406" s="281"/>
      <c r="DJ406" s="281"/>
      <c r="FC406" s="281"/>
    </row>
    <row r="407" spans="45:159" x14ac:dyDescent="0.2">
      <c r="AS407" s="281"/>
      <c r="AT407" s="281"/>
      <c r="AY407" s="281"/>
      <c r="BA407" s="281"/>
      <c r="BC407" s="281"/>
      <c r="BD407" s="281"/>
      <c r="BG407" s="281"/>
      <c r="BH407" s="281"/>
      <c r="BI407" s="281"/>
      <c r="BJ407" s="281"/>
      <c r="BK407" s="281"/>
      <c r="BL407" s="281"/>
      <c r="BN407" s="281"/>
      <c r="BO407" s="281"/>
      <c r="BY407" s="281"/>
      <c r="CA407" s="281"/>
      <c r="CB407" s="281"/>
      <c r="CE407" s="281"/>
      <c r="CF407" s="281"/>
      <c r="CG407" s="281"/>
      <c r="CH407" s="281"/>
      <c r="DA407" s="281"/>
      <c r="DB407" s="281"/>
      <c r="DF407" s="281"/>
      <c r="DJ407" s="281"/>
      <c r="FC407" s="281"/>
    </row>
    <row r="408" spans="45:159" x14ac:dyDescent="0.2">
      <c r="AS408" s="281"/>
      <c r="AT408" s="281"/>
      <c r="AY408" s="281"/>
      <c r="BA408" s="281"/>
      <c r="BC408" s="281"/>
      <c r="BD408" s="281"/>
      <c r="BG408" s="281"/>
      <c r="BH408" s="281"/>
      <c r="BI408" s="281"/>
      <c r="BJ408" s="281"/>
      <c r="BK408" s="281"/>
      <c r="BL408" s="281"/>
      <c r="BN408" s="281"/>
      <c r="BO408" s="281"/>
      <c r="BY408" s="281"/>
      <c r="CA408" s="281"/>
      <c r="CB408" s="281"/>
      <c r="CE408" s="281"/>
      <c r="CF408" s="281"/>
      <c r="CG408" s="281"/>
      <c r="CH408" s="281"/>
      <c r="DA408" s="281"/>
      <c r="DB408" s="281"/>
      <c r="DF408" s="281"/>
      <c r="DJ408" s="281"/>
      <c r="FC408" s="281"/>
    </row>
    <row r="409" spans="45:159" x14ac:dyDescent="0.2">
      <c r="AS409" s="281"/>
      <c r="AT409" s="281"/>
      <c r="AY409" s="281"/>
      <c r="BA409" s="281"/>
      <c r="BC409" s="281"/>
      <c r="BD409" s="281"/>
      <c r="BG409" s="281"/>
      <c r="BH409" s="281"/>
      <c r="BI409" s="281"/>
      <c r="BJ409" s="281"/>
      <c r="BK409" s="281"/>
      <c r="BL409" s="281"/>
      <c r="BN409" s="281"/>
      <c r="BO409" s="281"/>
      <c r="BY409" s="281"/>
      <c r="CA409" s="281"/>
      <c r="CB409" s="281"/>
      <c r="CE409" s="281"/>
      <c r="CF409" s="281"/>
      <c r="CG409" s="281"/>
      <c r="CH409" s="281"/>
      <c r="DA409" s="281"/>
      <c r="DB409" s="281"/>
      <c r="DF409" s="281"/>
      <c r="DJ409" s="281"/>
      <c r="FC409" s="281"/>
    </row>
    <row r="410" spans="45:159" x14ac:dyDescent="0.2">
      <c r="AS410" s="281"/>
      <c r="AT410" s="281"/>
      <c r="AY410" s="281"/>
      <c r="BA410" s="281"/>
      <c r="BC410" s="281"/>
      <c r="BD410" s="281"/>
      <c r="BG410" s="281"/>
      <c r="BH410" s="281"/>
      <c r="BI410" s="281"/>
      <c r="BJ410" s="281"/>
      <c r="BK410" s="281"/>
      <c r="BL410" s="281"/>
      <c r="BN410" s="281"/>
      <c r="BO410" s="281"/>
      <c r="BY410" s="281"/>
      <c r="CA410" s="281"/>
      <c r="CB410" s="281"/>
      <c r="CE410" s="281"/>
      <c r="CF410" s="281"/>
      <c r="CG410" s="281"/>
      <c r="CH410" s="281"/>
      <c r="DA410" s="281"/>
      <c r="DB410" s="281"/>
      <c r="DF410" s="281"/>
      <c r="DJ410" s="281"/>
      <c r="FC410" s="281"/>
    </row>
    <row r="411" spans="45:159" x14ac:dyDescent="0.2">
      <c r="AS411" s="281"/>
      <c r="AT411" s="281"/>
      <c r="AY411" s="281"/>
      <c r="BA411" s="281"/>
      <c r="BC411" s="281"/>
      <c r="BD411" s="281"/>
      <c r="BG411" s="281"/>
      <c r="BH411" s="281"/>
      <c r="BI411" s="281"/>
      <c r="BJ411" s="281"/>
      <c r="BK411" s="281"/>
      <c r="BL411" s="281"/>
      <c r="BN411" s="281"/>
      <c r="BO411" s="281"/>
      <c r="BY411" s="281"/>
      <c r="CA411" s="281"/>
      <c r="CB411" s="281"/>
      <c r="CE411" s="281"/>
      <c r="CF411" s="281"/>
      <c r="CG411" s="281"/>
      <c r="CH411" s="281"/>
      <c r="DA411" s="281"/>
      <c r="DB411" s="281"/>
      <c r="DF411" s="281"/>
      <c r="DJ411" s="281"/>
      <c r="FC411" s="281"/>
    </row>
    <row r="412" spans="45:159" x14ac:dyDescent="0.2">
      <c r="AS412" s="281"/>
      <c r="AT412" s="281"/>
      <c r="AY412" s="281"/>
      <c r="BA412" s="281"/>
      <c r="BC412" s="281"/>
      <c r="BD412" s="281"/>
      <c r="BG412" s="281"/>
      <c r="BH412" s="281"/>
      <c r="BI412" s="281"/>
      <c r="BJ412" s="281"/>
      <c r="BK412" s="281"/>
      <c r="BL412" s="281"/>
      <c r="BN412" s="281"/>
      <c r="BO412" s="281"/>
      <c r="BY412" s="281"/>
      <c r="CA412" s="281"/>
      <c r="CB412" s="281"/>
      <c r="CE412" s="281"/>
      <c r="CF412" s="281"/>
      <c r="CG412" s="281"/>
      <c r="CH412" s="281"/>
      <c r="DA412" s="281"/>
      <c r="DB412" s="281"/>
      <c r="DF412" s="281"/>
      <c r="DJ412" s="281"/>
      <c r="FC412" s="281"/>
    </row>
    <row r="413" spans="45:159" x14ac:dyDescent="0.2">
      <c r="AS413" s="281"/>
      <c r="AT413" s="281"/>
      <c r="AY413" s="281"/>
      <c r="BA413" s="281"/>
      <c r="BC413" s="281"/>
      <c r="BD413" s="281"/>
      <c r="BG413" s="281"/>
      <c r="BH413" s="281"/>
      <c r="BI413" s="281"/>
      <c r="BJ413" s="281"/>
      <c r="BK413" s="281"/>
      <c r="BL413" s="281"/>
      <c r="BN413" s="281"/>
      <c r="BO413" s="281"/>
      <c r="BY413" s="281"/>
      <c r="CA413" s="281"/>
      <c r="CB413" s="281"/>
      <c r="CE413" s="281"/>
      <c r="CF413" s="281"/>
      <c r="CG413" s="281"/>
      <c r="CH413" s="281"/>
      <c r="DA413" s="281"/>
      <c r="DB413" s="281"/>
      <c r="DF413" s="281"/>
      <c r="DJ413" s="281"/>
      <c r="FC413" s="281"/>
    </row>
    <row r="414" spans="45:159" x14ac:dyDescent="0.2">
      <c r="AS414" s="281"/>
      <c r="AT414" s="281"/>
      <c r="AY414" s="281"/>
      <c r="BA414" s="281"/>
      <c r="BC414" s="281"/>
      <c r="BD414" s="281"/>
      <c r="BG414" s="281"/>
      <c r="BH414" s="281"/>
      <c r="BI414" s="281"/>
      <c r="BJ414" s="281"/>
      <c r="BK414" s="281"/>
      <c r="BL414" s="281"/>
      <c r="BN414" s="281"/>
      <c r="BO414" s="281"/>
      <c r="BY414" s="281"/>
      <c r="CA414" s="281"/>
      <c r="CB414" s="281"/>
      <c r="CE414" s="281"/>
      <c r="CF414" s="281"/>
      <c r="CG414" s="281"/>
      <c r="CH414" s="281"/>
      <c r="DA414" s="281"/>
      <c r="DB414" s="281"/>
      <c r="DF414" s="281"/>
      <c r="DJ414" s="281"/>
      <c r="FC414" s="281"/>
    </row>
    <row r="415" spans="45:159" x14ac:dyDescent="0.2">
      <c r="AS415" s="281"/>
      <c r="AT415" s="281"/>
      <c r="AY415" s="281"/>
      <c r="BA415" s="281"/>
      <c r="BC415" s="281"/>
      <c r="BD415" s="281"/>
      <c r="BG415" s="281"/>
      <c r="BH415" s="281"/>
      <c r="BI415" s="281"/>
      <c r="BJ415" s="281"/>
      <c r="BK415" s="281"/>
      <c r="BL415" s="281"/>
      <c r="BN415" s="281"/>
      <c r="BO415" s="281"/>
      <c r="BY415" s="281"/>
      <c r="CA415" s="281"/>
      <c r="CB415" s="281"/>
      <c r="CE415" s="281"/>
      <c r="CF415" s="281"/>
      <c r="CG415" s="281"/>
      <c r="CH415" s="281"/>
      <c r="DA415" s="281"/>
      <c r="DB415" s="281"/>
      <c r="DF415" s="281"/>
      <c r="DJ415" s="281"/>
      <c r="FC415" s="281"/>
    </row>
    <row r="416" spans="45:159" x14ac:dyDescent="0.2">
      <c r="AS416" s="281"/>
      <c r="AT416" s="281"/>
      <c r="BA416" s="281"/>
      <c r="BD416" s="281"/>
      <c r="BG416" s="281"/>
      <c r="BH416" s="281"/>
      <c r="BI416" s="281"/>
      <c r="BJ416" s="281"/>
      <c r="BK416" s="281"/>
      <c r="BL416" s="281"/>
      <c r="BN416" s="281"/>
      <c r="BO416" s="281"/>
      <c r="BY416" s="281"/>
      <c r="CA416" s="281"/>
      <c r="CE416" s="281"/>
      <c r="CF416" s="281"/>
      <c r="CG416" s="281"/>
      <c r="CH416" s="281"/>
      <c r="DA416" s="281"/>
      <c r="DB416" s="281"/>
      <c r="DF416" s="281"/>
    </row>
    <row r="417" spans="45:110" x14ac:dyDescent="0.2">
      <c r="AS417" s="281"/>
      <c r="AT417" s="281"/>
      <c r="BA417" s="281"/>
      <c r="BD417" s="281"/>
      <c r="BG417" s="281"/>
      <c r="BH417" s="281"/>
      <c r="BI417" s="281"/>
      <c r="BJ417" s="281"/>
      <c r="BK417" s="281"/>
      <c r="BL417" s="281"/>
      <c r="BN417" s="281"/>
      <c r="BO417" s="281"/>
      <c r="BY417" s="281"/>
      <c r="CA417" s="281"/>
      <c r="CE417" s="281"/>
      <c r="CF417" s="281"/>
      <c r="CG417" s="281"/>
      <c r="CH417" s="281"/>
      <c r="DA417" s="281"/>
      <c r="DB417" s="281"/>
      <c r="DF417" s="281"/>
    </row>
    <row r="418" spans="45:110" x14ac:dyDescent="0.2">
      <c r="AS418" s="281"/>
      <c r="AT418" s="281"/>
      <c r="BA418" s="281"/>
      <c r="BD418" s="281"/>
      <c r="BG418" s="281"/>
      <c r="BH418" s="281"/>
      <c r="BI418" s="281"/>
      <c r="BJ418" s="281"/>
      <c r="BK418" s="281"/>
      <c r="BL418" s="281"/>
      <c r="BN418" s="281"/>
      <c r="BO418" s="281"/>
      <c r="BY418" s="281"/>
      <c r="CA418" s="281"/>
      <c r="CE418" s="281"/>
      <c r="CF418" s="281"/>
      <c r="CG418" s="281"/>
      <c r="CH418" s="281"/>
      <c r="DA418" s="281"/>
      <c r="DB418" s="281"/>
      <c r="DF418" s="281"/>
    </row>
    <row r="419" spans="45:110" x14ac:dyDescent="0.2">
      <c r="AS419" s="281"/>
      <c r="AT419" s="281"/>
      <c r="BA419" s="281"/>
      <c r="BD419" s="281"/>
      <c r="BG419" s="281"/>
      <c r="BH419" s="281"/>
      <c r="BI419" s="281"/>
      <c r="BJ419" s="281"/>
      <c r="BK419" s="281"/>
      <c r="BL419" s="281"/>
      <c r="BN419" s="281"/>
      <c r="BO419" s="281"/>
      <c r="BY419" s="281"/>
      <c r="CA419" s="281"/>
      <c r="CE419" s="281"/>
      <c r="CF419" s="281"/>
      <c r="CG419" s="281"/>
      <c r="CH419" s="281"/>
      <c r="DA419" s="281"/>
      <c r="DB419" s="281"/>
      <c r="DF419" s="281"/>
    </row>
    <row r="420" spans="45:110" x14ac:dyDescent="0.2">
      <c r="AS420" s="281"/>
      <c r="AT420" s="281"/>
      <c r="BA420" s="281"/>
      <c r="BD420" s="281"/>
      <c r="BG420" s="281"/>
      <c r="BH420" s="281"/>
      <c r="BI420" s="281"/>
      <c r="BJ420" s="281"/>
      <c r="BK420" s="281"/>
      <c r="BL420" s="281"/>
      <c r="BN420" s="281"/>
      <c r="BO420" s="281"/>
      <c r="BY420" s="281"/>
      <c r="CA420" s="281"/>
      <c r="CE420" s="281"/>
      <c r="CF420" s="281"/>
      <c r="CG420" s="281"/>
      <c r="CH420" s="281"/>
      <c r="DA420" s="281"/>
      <c r="DB420" s="281"/>
      <c r="DF420" s="281"/>
    </row>
    <row r="421" spans="45:110" x14ac:dyDescent="0.2">
      <c r="AS421" s="281"/>
      <c r="AT421" s="281"/>
      <c r="BA421" s="281"/>
      <c r="BD421" s="281"/>
      <c r="BG421" s="281"/>
      <c r="BH421" s="281"/>
      <c r="BI421" s="281"/>
      <c r="BJ421" s="281"/>
      <c r="BK421" s="281"/>
      <c r="BL421" s="281"/>
      <c r="BN421" s="281"/>
      <c r="BO421" s="281"/>
      <c r="BY421" s="281"/>
      <c r="CA421" s="281"/>
      <c r="CE421" s="281"/>
      <c r="CF421" s="281"/>
      <c r="CG421" s="281"/>
      <c r="CH421" s="281"/>
      <c r="DA421" s="281"/>
      <c r="DB421" s="281"/>
      <c r="DF421" s="281"/>
    </row>
    <row r="422" spans="45:110" x14ac:dyDescent="0.2">
      <c r="AS422" s="281"/>
      <c r="AT422" s="281"/>
      <c r="BA422" s="281"/>
      <c r="BD422" s="281"/>
      <c r="BG422" s="281"/>
      <c r="BH422" s="281"/>
      <c r="BI422" s="281"/>
      <c r="BJ422" s="281"/>
      <c r="BK422" s="281"/>
      <c r="BL422" s="281"/>
      <c r="BN422" s="281"/>
      <c r="BO422" s="281"/>
      <c r="BY422" s="281"/>
      <c r="CA422" s="281"/>
      <c r="CE422" s="281"/>
      <c r="CF422" s="281"/>
      <c r="CG422" s="281"/>
      <c r="CH422" s="281"/>
      <c r="DA422" s="281"/>
      <c r="DB422" s="281"/>
      <c r="DF422" s="281"/>
    </row>
    <row r="423" spans="45:110" x14ac:dyDescent="0.2">
      <c r="AS423" s="281"/>
      <c r="AT423" s="281"/>
      <c r="BA423" s="281"/>
      <c r="BD423" s="281"/>
      <c r="BG423" s="281"/>
      <c r="BH423" s="281"/>
      <c r="BI423" s="281"/>
      <c r="BJ423" s="281"/>
      <c r="BK423" s="281"/>
      <c r="BL423" s="281"/>
      <c r="BN423" s="281"/>
      <c r="BO423" s="281"/>
      <c r="BY423" s="281"/>
      <c r="CA423" s="281"/>
      <c r="CE423" s="281"/>
      <c r="CF423" s="281"/>
      <c r="CG423" s="281"/>
      <c r="CH423" s="281"/>
      <c r="DA423" s="281"/>
      <c r="DB423" s="281"/>
      <c r="DF423" s="281"/>
    </row>
    <row r="424" spans="45:110" x14ac:dyDescent="0.2">
      <c r="AS424" s="281"/>
      <c r="AT424" s="281"/>
      <c r="BA424" s="281"/>
      <c r="BD424" s="281"/>
      <c r="BG424" s="281"/>
      <c r="BH424" s="281"/>
      <c r="BI424" s="281"/>
      <c r="BJ424" s="281"/>
      <c r="BK424" s="281"/>
      <c r="BL424" s="281"/>
      <c r="BN424" s="281"/>
      <c r="BO424" s="281"/>
      <c r="BY424" s="281"/>
      <c r="CA424" s="281"/>
      <c r="CE424" s="281"/>
      <c r="CF424" s="281"/>
      <c r="CG424" s="281"/>
      <c r="CH424" s="281"/>
      <c r="DA424" s="281"/>
      <c r="DB424" s="281"/>
      <c r="DF424" s="281"/>
    </row>
    <row r="425" spans="45:110" x14ac:dyDescent="0.2">
      <c r="AS425" s="281"/>
      <c r="AT425" s="281"/>
      <c r="BA425" s="281"/>
      <c r="BD425" s="281"/>
      <c r="BG425" s="281"/>
      <c r="BH425" s="281"/>
      <c r="BI425" s="281"/>
      <c r="BJ425" s="281"/>
      <c r="BK425" s="281"/>
      <c r="BL425" s="281"/>
      <c r="BN425" s="281"/>
      <c r="BO425" s="281"/>
      <c r="BY425" s="281"/>
      <c r="CA425" s="281"/>
      <c r="CE425" s="281"/>
      <c r="CF425" s="281"/>
      <c r="CG425" s="281"/>
      <c r="CH425" s="281"/>
      <c r="DA425" s="281"/>
      <c r="DB425" s="281"/>
      <c r="DF425" s="281"/>
    </row>
    <row r="426" spans="45:110" x14ac:dyDescent="0.2">
      <c r="AS426" s="281"/>
      <c r="AT426" s="281"/>
      <c r="BA426" s="281"/>
      <c r="BD426" s="281"/>
      <c r="BG426" s="281"/>
      <c r="BH426" s="281"/>
      <c r="BI426" s="281"/>
      <c r="BJ426" s="281"/>
      <c r="BK426" s="281"/>
      <c r="BL426" s="281"/>
      <c r="BN426" s="281"/>
      <c r="BO426" s="281"/>
      <c r="BY426" s="281"/>
      <c r="CA426" s="281"/>
      <c r="CE426" s="281"/>
      <c r="CF426" s="281"/>
      <c r="CG426" s="281"/>
      <c r="CH426" s="281"/>
      <c r="DA426" s="281"/>
      <c r="DB426" s="281"/>
      <c r="DF426" s="281"/>
    </row>
    <row r="427" spans="45:110" x14ac:dyDescent="0.2">
      <c r="AS427" s="281"/>
      <c r="AT427" s="281"/>
      <c r="BA427" s="281"/>
      <c r="BD427" s="281"/>
      <c r="BG427" s="281"/>
      <c r="BH427" s="281"/>
      <c r="BI427" s="281"/>
      <c r="BJ427" s="281"/>
      <c r="BK427" s="281"/>
      <c r="BL427" s="281"/>
      <c r="BN427" s="281"/>
      <c r="BO427" s="281"/>
      <c r="BY427" s="281"/>
      <c r="CA427" s="281"/>
      <c r="CE427" s="281"/>
      <c r="CF427" s="281"/>
      <c r="CG427" s="281"/>
      <c r="CH427" s="281"/>
      <c r="DA427" s="281"/>
      <c r="DB427" s="281"/>
      <c r="DF427" s="281"/>
    </row>
    <row r="428" spans="45:110" x14ac:dyDescent="0.2">
      <c r="AS428" s="281"/>
      <c r="AT428" s="281"/>
      <c r="BA428" s="281"/>
      <c r="BD428" s="281"/>
      <c r="BG428" s="281"/>
      <c r="BH428" s="281"/>
      <c r="BI428" s="281"/>
      <c r="BJ428" s="281"/>
      <c r="BK428" s="281"/>
      <c r="BL428" s="281"/>
      <c r="BN428" s="281"/>
      <c r="BO428" s="281"/>
      <c r="BY428" s="281"/>
      <c r="CA428" s="281"/>
      <c r="CE428" s="281"/>
      <c r="CF428" s="281"/>
      <c r="CG428" s="281"/>
      <c r="CH428" s="281"/>
      <c r="DA428" s="281"/>
      <c r="DB428" s="281"/>
      <c r="DF428" s="281"/>
    </row>
    <row r="429" spans="45:110" x14ac:dyDescent="0.2">
      <c r="AS429" s="281"/>
      <c r="AT429" s="281"/>
      <c r="BA429" s="281"/>
      <c r="BD429" s="281"/>
      <c r="BG429" s="281"/>
      <c r="BH429" s="281"/>
      <c r="BI429" s="281"/>
      <c r="BJ429" s="281"/>
      <c r="BK429" s="281"/>
      <c r="BL429" s="281"/>
      <c r="BN429" s="281"/>
      <c r="BO429" s="281"/>
      <c r="BY429" s="281"/>
      <c r="CA429" s="281"/>
      <c r="CE429" s="281"/>
      <c r="CF429" s="281"/>
      <c r="CG429" s="281"/>
      <c r="CH429" s="281"/>
      <c r="DA429" s="281"/>
      <c r="DB429" s="281"/>
      <c r="DF429" s="281"/>
    </row>
    <row r="430" spans="45:110" x14ac:dyDescent="0.2">
      <c r="AS430" s="281"/>
      <c r="AT430" s="281"/>
      <c r="BA430" s="281"/>
      <c r="BD430" s="281"/>
      <c r="BH430" s="281"/>
      <c r="BJ430" s="281"/>
      <c r="BY430" s="281"/>
      <c r="CE430" s="281"/>
      <c r="CF430" s="281"/>
      <c r="CG430" s="281"/>
      <c r="CH430" s="281"/>
      <c r="DB430" s="281"/>
      <c r="DF430" s="281"/>
    </row>
    <row r="431" spans="45:110" x14ac:dyDescent="0.2">
      <c r="AS431" s="281"/>
      <c r="AT431" s="281"/>
      <c r="BA431" s="281"/>
      <c r="BD431" s="281"/>
      <c r="BH431" s="281"/>
      <c r="BJ431" s="281"/>
      <c r="BY431" s="281"/>
      <c r="CE431" s="281"/>
      <c r="CF431" s="281"/>
      <c r="CG431" s="281"/>
      <c r="CH431" s="281"/>
      <c r="DB431" s="281"/>
      <c r="DF431" s="281"/>
    </row>
    <row r="432" spans="45:110" x14ac:dyDescent="0.2">
      <c r="AS432" s="281"/>
      <c r="AT432" s="281"/>
      <c r="BA432" s="281"/>
      <c r="BD432" s="281"/>
      <c r="BH432" s="281"/>
      <c r="BJ432" s="281"/>
      <c r="BY432" s="281"/>
      <c r="CE432" s="281"/>
      <c r="CF432" s="281"/>
      <c r="CG432" s="281"/>
      <c r="CH432" s="281"/>
      <c r="DB432" s="281"/>
      <c r="DF432" s="281"/>
    </row>
    <row r="433" spans="45:110" x14ac:dyDescent="0.2">
      <c r="AS433" s="281"/>
      <c r="AT433" s="281"/>
      <c r="BA433" s="281"/>
      <c r="BD433" s="281"/>
      <c r="BH433" s="281"/>
      <c r="BJ433" s="281"/>
      <c r="BY433" s="281"/>
      <c r="CE433" s="281"/>
      <c r="CF433" s="281"/>
      <c r="CG433" s="281"/>
      <c r="CH433" s="281"/>
      <c r="DB433" s="281"/>
      <c r="DF433" s="281"/>
    </row>
    <row r="434" spans="45:110" x14ac:dyDescent="0.2">
      <c r="AS434" s="281"/>
      <c r="AT434" s="281"/>
      <c r="BA434" s="281"/>
      <c r="BD434" s="281"/>
      <c r="BH434" s="281"/>
      <c r="BJ434" s="281"/>
      <c r="BY434" s="281"/>
      <c r="CE434" s="281"/>
      <c r="CF434" s="281"/>
      <c r="CG434" s="281"/>
      <c r="CH434" s="281"/>
      <c r="DB434" s="281"/>
      <c r="DF434" s="281"/>
    </row>
    <row r="435" spans="45:110" x14ac:dyDescent="0.2">
      <c r="AS435" s="281"/>
      <c r="AT435" s="281"/>
      <c r="BA435" s="281"/>
      <c r="BD435" s="281"/>
      <c r="BH435" s="281"/>
      <c r="BJ435" s="281"/>
      <c r="BY435" s="281"/>
      <c r="CE435" s="281"/>
      <c r="CF435" s="281"/>
      <c r="CG435" s="281"/>
      <c r="CH435" s="281"/>
      <c r="DB435" s="281"/>
      <c r="DF435" s="281"/>
    </row>
    <row r="436" spans="45:110" x14ac:dyDescent="0.2">
      <c r="AS436" s="281"/>
      <c r="AT436" s="281"/>
      <c r="BA436" s="281"/>
      <c r="BD436" s="281"/>
      <c r="BH436" s="281"/>
      <c r="BJ436" s="281"/>
      <c r="BY436" s="281"/>
      <c r="CE436" s="281"/>
      <c r="CF436" s="281"/>
      <c r="CG436" s="281"/>
      <c r="CH436" s="281"/>
      <c r="DB436" s="281"/>
      <c r="DF436" s="281"/>
    </row>
    <row r="437" spans="45:110" x14ac:dyDescent="0.2">
      <c r="AS437" s="281"/>
      <c r="AT437" s="281"/>
      <c r="BA437" s="281"/>
      <c r="BD437" s="281"/>
      <c r="BH437" s="281"/>
      <c r="BJ437" s="281"/>
      <c r="BY437" s="281"/>
      <c r="CE437" s="281"/>
      <c r="CF437" s="281"/>
      <c r="CG437" s="281"/>
      <c r="CH437" s="281"/>
      <c r="DB437" s="281"/>
      <c r="DF437" s="281"/>
    </row>
    <row r="438" spans="45:110" x14ac:dyDescent="0.2">
      <c r="AS438" s="281"/>
      <c r="AT438" s="281"/>
      <c r="BA438" s="281"/>
      <c r="BD438" s="281"/>
      <c r="BH438" s="281"/>
      <c r="BJ438" s="281"/>
      <c r="BY438" s="281"/>
      <c r="CE438" s="281"/>
      <c r="CF438" s="281"/>
      <c r="CG438" s="281"/>
      <c r="CH438" s="281"/>
      <c r="DB438" s="281"/>
      <c r="DF438" s="281"/>
    </row>
    <row r="439" spans="45:110" x14ac:dyDescent="0.2">
      <c r="AS439" s="281"/>
      <c r="AT439" s="281"/>
      <c r="BA439" s="281"/>
      <c r="BD439" s="281"/>
      <c r="BH439" s="281"/>
      <c r="BJ439" s="281"/>
      <c r="BY439" s="281"/>
      <c r="CE439" s="281"/>
      <c r="CF439" s="281"/>
      <c r="CG439" s="281"/>
      <c r="CH439" s="281"/>
      <c r="DB439" s="281"/>
      <c r="DF439" s="281"/>
    </row>
    <row r="440" spans="45:110" x14ac:dyDescent="0.2">
      <c r="AS440" s="281"/>
      <c r="AT440" s="281"/>
      <c r="BA440" s="281"/>
      <c r="BD440" s="281"/>
      <c r="BH440" s="281"/>
      <c r="BJ440" s="281"/>
      <c r="BY440" s="281"/>
      <c r="CE440" s="281"/>
      <c r="CF440" s="281"/>
      <c r="CG440" s="281"/>
      <c r="CH440" s="281"/>
      <c r="DB440" s="281"/>
      <c r="DF440" s="281"/>
    </row>
    <row r="441" spans="45:110" x14ac:dyDescent="0.2">
      <c r="AS441" s="281"/>
      <c r="AT441" s="281"/>
      <c r="BA441" s="281"/>
      <c r="BD441" s="281"/>
      <c r="BH441" s="281"/>
      <c r="BJ441" s="281"/>
      <c r="BY441" s="281"/>
      <c r="CE441" s="281"/>
      <c r="CF441" s="281"/>
      <c r="CG441" s="281"/>
      <c r="CH441" s="281"/>
      <c r="DB441" s="281"/>
      <c r="DF441" s="281"/>
    </row>
    <row r="442" spans="45:110" x14ac:dyDescent="0.2">
      <c r="AS442" s="281"/>
      <c r="AT442" s="281"/>
      <c r="BA442" s="281"/>
      <c r="BD442" s="281"/>
      <c r="BH442" s="281"/>
      <c r="BJ442" s="281"/>
      <c r="BY442" s="281"/>
      <c r="CE442" s="281"/>
      <c r="CF442" s="281"/>
      <c r="CG442" s="281"/>
      <c r="CH442" s="281"/>
      <c r="DB442" s="281"/>
      <c r="DF442" s="281"/>
    </row>
    <row r="443" spans="45:110" x14ac:dyDescent="0.2">
      <c r="AS443" s="281"/>
      <c r="AT443" s="281"/>
      <c r="BA443" s="281"/>
      <c r="BD443" s="281"/>
      <c r="BJ443" s="281"/>
      <c r="BY443" s="281"/>
      <c r="CE443" s="281"/>
      <c r="CG443" s="281"/>
      <c r="CH443" s="281"/>
      <c r="DB443" s="281"/>
      <c r="DF443" s="281"/>
    </row>
    <row r="444" spans="45:110" x14ac:dyDescent="0.2">
      <c r="AS444" s="281"/>
      <c r="AT444" s="281"/>
      <c r="BA444" s="281"/>
      <c r="BD444" s="281"/>
      <c r="BJ444" s="281"/>
      <c r="BY444" s="281"/>
      <c r="CE444" s="281"/>
      <c r="CG444" s="281"/>
      <c r="CH444" s="281"/>
      <c r="DB444" s="281"/>
      <c r="DF444" s="281"/>
    </row>
    <row r="445" spans="45:110" x14ac:dyDescent="0.2">
      <c r="AS445" s="281"/>
      <c r="AT445" s="281"/>
      <c r="BA445" s="281"/>
      <c r="BD445" s="281"/>
      <c r="BJ445" s="281"/>
      <c r="BY445" s="281"/>
      <c r="CE445" s="281"/>
      <c r="CG445" s="281"/>
      <c r="CH445" s="281"/>
      <c r="DB445" s="281"/>
      <c r="DF445" s="281"/>
    </row>
    <row r="446" spans="45:110" x14ac:dyDescent="0.2">
      <c r="AS446" s="281"/>
      <c r="AT446" s="281"/>
      <c r="BA446" s="281"/>
      <c r="BD446" s="281"/>
      <c r="BJ446" s="281"/>
      <c r="BY446" s="281"/>
      <c r="CE446" s="281"/>
      <c r="CG446" s="281"/>
      <c r="CH446" s="281"/>
      <c r="DB446" s="281"/>
      <c r="DF446" s="281"/>
    </row>
    <row r="447" spans="45:110" x14ac:dyDescent="0.2">
      <c r="AS447" s="281"/>
      <c r="AT447" s="281"/>
      <c r="BA447" s="281"/>
      <c r="BD447" s="281"/>
      <c r="BJ447" s="281"/>
      <c r="BY447" s="281"/>
      <c r="CE447" s="281"/>
      <c r="CG447" s="281"/>
      <c r="CH447" s="281"/>
      <c r="DB447" s="281"/>
      <c r="DF447" s="281"/>
    </row>
    <row r="448" spans="45:110" x14ac:dyDescent="0.2">
      <c r="AS448" s="281"/>
      <c r="AT448" s="281"/>
      <c r="BA448" s="281"/>
      <c r="BD448" s="281"/>
      <c r="BJ448" s="281"/>
      <c r="BY448" s="281"/>
      <c r="CE448" s="281"/>
      <c r="CG448" s="281"/>
      <c r="CH448" s="281"/>
      <c r="DB448" s="281"/>
      <c r="DF448" s="281"/>
    </row>
    <row r="449" spans="45:110" x14ac:dyDescent="0.2">
      <c r="AS449" s="281"/>
      <c r="AT449" s="281"/>
      <c r="BA449" s="281"/>
      <c r="BD449" s="281"/>
      <c r="BJ449" s="281"/>
      <c r="BY449" s="281"/>
      <c r="CE449" s="281"/>
      <c r="CG449" s="281"/>
      <c r="CH449" s="281"/>
      <c r="DB449" s="281"/>
      <c r="DF449" s="281"/>
    </row>
    <row r="450" spans="45:110" x14ac:dyDescent="0.2">
      <c r="AS450" s="281"/>
      <c r="AT450" s="281"/>
      <c r="BA450" s="281"/>
      <c r="BD450" s="281"/>
      <c r="BJ450" s="281"/>
      <c r="BY450" s="281"/>
      <c r="CE450" s="281"/>
      <c r="CG450" s="281"/>
      <c r="CH450" s="281"/>
      <c r="DB450" s="281"/>
      <c r="DF450" s="281"/>
    </row>
    <row r="451" spans="45:110" x14ac:dyDescent="0.2">
      <c r="AS451" s="281"/>
      <c r="AT451" s="281"/>
      <c r="BA451" s="281"/>
      <c r="BD451" s="281"/>
      <c r="BJ451" s="281"/>
      <c r="BY451" s="281"/>
      <c r="CE451" s="281"/>
      <c r="CG451" s="281"/>
      <c r="CH451" s="281"/>
      <c r="DB451" s="281"/>
      <c r="DF451" s="281"/>
    </row>
    <row r="452" spans="45:110" x14ac:dyDescent="0.2">
      <c r="AS452" s="281"/>
      <c r="AT452" s="281"/>
      <c r="BA452" s="281"/>
      <c r="BD452" s="281"/>
      <c r="BJ452" s="281"/>
      <c r="BY452" s="281"/>
      <c r="CE452" s="281"/>
      <c r="CG452" s="281"/>
      <c r="CH452" s="281"/>
      <c r="DB452" s="281"/>
      <c r="DF452" s="281"/>
    </row>
    <row r="453" spans="45:110" x14ac:dyDescent="0.2">
      <c r="AS453" s="281"/>
      <c r="AT453" s="281"/>
      <c r="BA453" s="281"/>
      <c r="BD453" s="281"/>
      <c r="BJ453" s="281"/>
      <c r="BY453" s="281"/>
      <c r="CE453" s="281"/>
      <c r="CG453" s="281"/>
      <c r="CH453" s="281"/>
      <c r="DB453" s="281"/>
      <c r="DF453" s="281"/>
    </row>
    <row r="454" spans="45:110" x14ac:dyDescent="0.2">
      <c r="AS454" s="281"/>
      <c r="AT454" s="281"/>
      <c r="BA454" s="281"/>
      <c r="BD454" s="281"/>
      <c r="BJ454" s="281"/>
      <c r="BY454" s="281"/>
      <c r="CE454" s="281"/>
      <c r="CG454" s="281"/>
      <c r="CH454" s="281"/>
      <c r="DB454" s="281"/>
      <c r="DF454" s="281"/>
    </row>
    <row r="455" spans="45:110" x14ac:dyDescent="0.2">
      <c r="AS455" s="281"/>
      <c r="AT455" s="281"/>
      <c r="BA455" s="281"/>
      <c r="BD455" s="281"/>
      <c r="BJ455" s="281"/>
      <c r="BY455" s="281"/>
      <c r="CE455" s="281"/>
      <c r="CG455" s="281"/>
      <c r="CH455" s="281"/>
      <c r="DB455" s="281"/>
      <c r="DF455" s="281"/>
    </row>
    <row r="456" spans="45:110" x14ac:dyDescent="0.2">
      <c r="AS456" s="281"/>
      <c r="AT456" s="281"/>
      <c r="BA456" s="281"/>
      <c r="BD456" s="281"/>
      <c r="BJ456" s="281"/>
      <c r="BY456" s="281"/>
      <c r="CE456" s="281"/>
      <c r="CG456" s="281"/>
      <c r="CH456" s="281"/>
      <c r="DB456" s="281"/>
      <c r="DF456" s="281"/>
    </row>
    <row r="457" spans="45:110" x14ac:dyDescent="0.2">
      <c r="AS457" s="281"/>
      <c r="AT457" s="281"/>
      <c r="BD457" s="281"/>
      <c r="BY457" s="281"/>
      <c r="CE457" s="281"/>
      <c r="CH457" s="281"/>
      <c r="DB457" s="281"/>
      <c r="DF457" s="281"/>
    </row>
    <row r="458" spans="45:110" x14ac:dyDescent="0.2">
      <c r="AS458" s="281"/>
      <c r="AT458" s="281"/>
      <c r="BD458" s="281"/>
      <c r="BY458" s="281"/>
      <c r="CE458" s="281"/>
      <c r="CH458" s="281"/>
      <c r="DB458" s="281"/>
      <c r="DF458" s="281"/>
    </row>
    <row r="459" spans="45:110" x14ac:dyDescent="0.2">
      <c r="AS459" s="281"/>
      <c r="AT459" s="281"/>
      <c r="BD459" s="281"/>
      <c r="BY459" s="281"/>
      <c r="CE459" s="281"/>
      <c r="CH459" s="281"/>
      <c r="DB459" s="281"/>
      <c r="DF459" s="281"/>
    </row>
    <row r="460" spans="45:110" x14ac:dyDescent="0.2">
      <c r="AS460" s="281"/>
      <c r="AT460" s="281"/>
      <c r="BD460" s="281"/>
      <c r="BY460" s="281"/>
      <c r="CE460" s="281"/>
      <c r="CH460" s="281"/>
      <c r="DB460" s="281"/>
      <c r="DF460" s="281"/>
    </row>
    <row r="461" spans="45:110" x14ac:dyDescent="0.2">
      <c r="AS461" s="281"/>
      <c r="AT461" s="281"/>
      <c r="BD461" s="281"/>
      <c r="BY461" s="281"/>
      <c r="CE461" s="281"/>
      <c r="CH461" s="281"/>
      <c r="DB461" s="281"/>
      <c r="DF461" s="281"/>
    </row>
    <row r="462" spans="45:110" x14ac:dyDescent="0.2">
      <c r="AS462" s="281"/>
      <c r="AT462" s="281"/>
      <c r="BD462" s="281"/>
      <c r="BY462" s="281"/>
      <c r="CE462" s="281"/>
      <c r="CH462" s="281"/>
      <c r="DB462" s="281"/>
      <c r="DF462" s="281"/>
    </row>
    <row r="463" spans="45:110" x14ac:dyDescent="0.2">
      <c r="AS463" s="281"/>
      <c r="AT463" s="281"/>
      <c r="BD463" s="281"/>
      <c r="BY463" s="281"/>
      <c r="CE463" s="281"/>
      <c r="CH463" s="281"/>
      <c r="DB463" s="281"/>
      <c r="DF463" s="281"/>
    </row>
    <row r="464" spans="45:110" x14ac:dyDescent="0.2">
      <c r="AS464" s="281"/>
      <c r="AT464" s="281"/>
      <c r="BD464" s="281"/>
      <c r="BY464" s="281"/>
      <c r="CE464" s="281"/>
      <c r="CH464" s="281"/>
      <c r="DB464" s="281"/>
      <c r="DF464" s="281"/>
    </row>
    <row r="465" spans="45:110" x14ac:dyDescent="0.2">
      <c r="AS465" s="281"/>
      <c r="AT465" s="281"/>
      <c r="BD465" s="281"/>
      <c r="BY465" s="281"/>
      <c r="CE465" s="281"/>
      <c r="CH465" s="281"/>
      <c r="DB465" s="281"/>
      <c r="DF465" s="281"/>
    </row>
    <row r="466" spans="45:110" x14ac:dyDescent="0.2">
      <c r="AS466" s="281"/>
      <c r="AT466" s="281"/>
      <c r="BD466" s="281"/>
      <c r="BY466" s="281"/>
      <c r="CE466" s="281"/>
      <c r="CH466" s="281"/>
      <c r="DB466" s="281"/>
      <c r="DF466" s="281"/>
    </row>
    <row r="467" spans="45:110" x14ac:dyDescent="0.2">
      <c r="AS467" s="281"/>
      <c r="AT467" s="281"/>
      <c r="BD467" s="281"/>
      <c r="BY467" s="281"/>
      <c r="CE467" s="281"/>
      <c r="CH467" s="281"/>
      <c r="DB467" s="281"/>
      <c r="DF467" s="281"/>
    </row>
    <row r="468" spans="45:110" x14ac:dyDescent="0.2">
      <c r="AS468" s="281"/>
      <c r="AT468" s="281"/>
      <c r="BD468" s="281"/>
      <c r="BY468" s="281"/>
      <c r="CE468" s="281"/>
      <c r="CH468" s="281"/>
      <c r="DB468" s="281"/>
      <c r="DF468" s="281"/>
    </row>
    <row r="469" spans="45:110" x14ac:dyDescent="0.2">
      <c r="AS469" s="281"/>
      <c r="AT469" s="281"/>
      <c r="BD469" s="281"/>
      <c r="BY469" s="281"/>
      <c r="CE469" s="281"/>
      <c r="CH469" s="281"/>
      <c r="DB469" s="281"/>
      <c r="DF469" s="281"/>
    </row>
    <row r="470" spans="45:110" x14ac:dyDescent="0.2">
      <c r="AS470" s="281"/>
      <c r="AT470" s="281"/>
      <c r="BD470" s="281"/>
      <c r="BY470" s="281"/>
      <c r="CE470" s="281"/>
      <c r="CH470" s="281"/>
      <c r="DB470" s="281"/>
      <c r="DF470" s="281"/>
    </row>
    <row r="471" spans="45:110" x14ac:dyDescent="0.2">
      <c r="AS471" s="281"/>
      <c r="AT471" s="281"/>
      <c r="BD471" s="281"/>
      <c r="CH471" s="281"/>
      <c r="DB471" s="281"/>
      <c r="DF471" s="281"/>
    </row>
    <row r="472" spans="45:110" x14ac:dyDescent="0.2">
      <c r="AS472" s="281"/>
      <c r="AT472" s="281"/>
      <c r="BD472" s="281"/>
      <c r="CH472" s="281"/>
      <c r="DB472" s="281"/>
      <c r="DF472" s="281"/>
    </row>
    <row r="473" spans="45:110" x14ac:dyDescent="0.2">
      <c r="AS473" s="281"/>
      <c r="AT473" s="281"/>
      <c r="BD473" s="281"/>
      <c r="CH473" s="281"/>
      <c r="DB473" s="281"/>
      <c r="DF473" s="281"/>
    </row>
    <row r="474" spans="45:110" x14ac:dyDescent="0.2">
      <c r="AS474" s="281"/>
      <c r="AT474" s="281"/>
      <c r="BD474" s="281"/>
      <c r="CH474" s="281"/>
      <c r="DB474" s="281"/>
      <c r="DF474" s="281"/>
    </row>
    <row r="475" spans="45:110" x14ac:dyDescent="0.2">
      <c r="AS475" s="281"/>
      <c r="AT475" s="281"/>
      <c r="BD475" s="281"/>
      <c r="CH475" s="281"/>
      <c r="DB475" s="281"/>
      <c r="DF475" s="281"/>
    </row>
    <row r="476" spans="45:110" x14ac:dyDescent="0.2">
      <c r="AS476" s="281"/>
      <c r="AT476" s="281"/>
      <c r="BD476" s="281"/>
      <c r="CH476" s="281"/>
      <c r="DB476" s="281"/>
      <c r="DF476" s="281"/>
    </row>
    <row r="477" spans="45:110" x14ac:dyDescent="0.2">
      <c r="AS477" s="281"/>
      <c r="AT477" s="281"/>
      <c r="BD477" s="281"/>
      <c r="CH477" s="281"/>
      <c r="DB477" s="281"/>
      <c r="DF477" s="281"/>
    </row>
    <row r="478" spans="45:110" x14ac:dyDescent="0.2">
      <c r="AS478" s="281"/>
      <c r="AT478" s="281"/>
      <c r="BD478" s="281"/>
      <c r="CH478" s="281"/>
      <c r="DB478" s="281"/>
      <c r="DF478" s="281"/>
    </row>
    <row r="479" spans="45:110" x14ac:dyDescent="0.2">
      <c r="AS479" s="281"/>
      <c r="AT479" s="281"/>
      <c r="BD479" s="281"/>
      <c r="CH479" s="281"/>
      <c r="DB479" s="281"/>
      <c r="DF479" s="281"/>
    </row>
    <row r="480" spans="45:110" x14ac:dyDescent="0.2">
      <c r="AS480" s="281"/>
      <c r="AT480" s="281"/>
      <c r="BD480" s="281"/>
      <c r="CH480" s="281"/>
      <c r="DB480" s="281"/>
      <c r="DF480" s="281"/>
    </row>
    <row r="481" spans="45:110" x14ac:dyDescent="0.2">
      <c r="AS481" s="281"/>
      <c r="AT481" s="281"/>
      <c r="BD481" s="281"/>
      <c r="CH481" s="281"/>
      <c r="DB481" s="281"/>
      <c r="DF481" s="281"/>
    </row>
    <row r="482" spans="45:110" x14ac:dyDescent="0.2">
      <c r="AS482" s="281"/>
      <c r="AT482" s="281"/>
      <c r="BD482" s="281"/>
      <c r="CH482" s="281"/>
      <c r="DB482" s="281"/>
      <c r="DF482" s="281"/>
    </row>
    <row r="483" spans="45:110" x14ac:dyDescent="0.2">
      <c r="AS483" s="281"/>
      <c r="AT483" s="281"/>
      <c r="BD483" s="281"/>
      <c r="CH483" s="281"/>
      <c r="DB483" s="281"/>
      <c r="DF483" s="281"/>
    </row>
    <row r="484" spans="45:110" x14ac:dyDescent="0.2">
      <c r="AS484" s="281"/>
      <c r="AT484" s="281"/>
      <c r="BD484" s="281"/>
      <c r="CH484" s="281"/>
      <c r="DB484" s="281"/>
      <c r="DF484" s="281"/>
    </row>
    <row r="485" spans="45:110" x14ac:dyDescent="0.2">
      <c r="AS485" s="281"/>
      <c r="AT485" s="281"/>
      <c r="CH485" s="281"/>
      <c r="DB485" s="281"/>
    </row>
    <row r="486" spans="45:110" x14ac:dyDescent="0.2">
      <c r="AS486" s="281"/>
      <c r="AT486" s="281"/>
      <c r="CH486" s="281"/>
      <c r="DB486" s="281"/>
    </row>
    <row r="487" spans="45:110" x14ac:dyDescent="0.2">
      <c r="AS487" s="281"/>
      <c r="AT487" s="281"/>
      <c r="CH487" s="281"/>
      <c r="DB487" s="281"/>
    </row>
    <row r="488" spans="45:110" x14ac:dyDescent="0.2">
      <c r="AS488" s="281"/>
      <c r="AT488" s="281"/>
      <c r="CH488" s="281"/>
      <c r="DB488" s="281"/>
    </row>
    <row r="489" spans="45:110" x14ac:dyDescent="0.2">
      <c r="AS489" s="281"/>
      <c r="AT489" s="281"/>
      <c r="CH489" s="281"/>
      <c r="DB489" s="281"/>
    </row>
    <row r="490" spans="45:110" x14ac:dyDescent="0.2">
      <c r="AS490" s="281"/>
      <c r="AT490" s="281"/>
      <c r="CH490" s="281"/>
      <c r="DB490" s="281"/>
    </row>
    <row r="491" spans="45:110" x14ac:dyDescent="0.2">
      <c r="AS491" s="281"/>
      <c r="AT491" s="281"/>
      <c r="CH491" s="281"/>
      <c r="DB491" s="281"/>
    </row>
    <row r="492" spans="45:110" x14ac:dyDescent="0.2">
      <c r="AS492" s="281"/>
      <c r="AT492" s="281"/>
      <c r="CH492" s="281"/>
      <c r="DB492" s="281"/>
    </row>
    <row r="493" spans="45:110" x14ac:dyDescent="0.2">
      <c r="AS493" s="281"/>
      <c r="AT493" s="281"/>
      <c r="DB493" s="281"/>
    </row>
    <row r="494" spans="45:110" x14ac:dyDescent="0.2">
      <c r="AS494" s="281"/>
      <c r="AT494" s="281"/>
      <c r="DB494" s="281"/>
    </row>
    <row r="495" spans="45:110" x14ac:dyDescent="0.2">
      <c r="AS495" s="281"/>
      <c r="AT495" s="281"/>
      <c r="DB495" s="281"/>
    </row>
    <row r="496" spans="45:110" x14ac:dyDescent="0.2">
      <c r="AS496" s="281"/>
      <c r="AT496" s="281"/>
      <c r="DB496" s="281"/>
    </row>
    <row r="497" spans="45:46" x14ac:dyDescent="0.2">
      <c r="AS497" s="281"/>
      <c r="AT497" s="281"/>
    </row>
    <row r="498" spans="45:46" x14ac:dyDescent="0.2">
      <c r="AS498" s="281"/>
      <c r="AT498" s="281"/>
    </row>
    <row r="499" spans="45:46" x14ac:dyDescent="0.2">
      <c r="AS499" s="281"/>
      <c r="AT499" s="281"/>
    </row>
    <row r="500" spans="45:46" x14ac:dyDescent="0.2">
      <c r="AS500" s="281"/>
      <c r="AT500" s="281"/>
    </row>
    <row r="501" spans="45:46" x14ac:dyDescent="0.2">
      <c r="AS501" s="281"/>
      <c r="AT501" s="281"/>
    </row>
    <row r="502" spans="45:46" x14ac:dyDescent="0.2">
      <c r="AS502" s="281"/>
      <c r="AT502" s="281"/>
    </row>
  </sheetData>
  <dataConsolidate/>
  <mergeCells count="19">
    <mergeCell ref="AC1:AO1"/>
    <mergeCell ref="A1:C1"/>
    <mergeCell ref="FJ1:FM1"/>
    <mergeCell ref="BC1:BM1"/>
    <mergeCell ref="L1:U1"/>
    <mergeCell ref="V1:AB1"/>
    <mergeCell ref="E1:K1"/>
    <mergeCell ref="AX1:BB1"/>
    <mergeCell ref="BN1:BP1"/>
    <mergeCell ref="BT1:CD1"/>
    <mergeCell ref="CT1:CX1"/>
    <mergeCell ref="AP1:AV1"/>
    <mergeCell ref="FN1:FO1"/>
    <mergeCell ref="CL1:CN1"/>
    <mergeCell ref="BQ1:BS1"/>
    <mergeCell ref="CE1:CK1"/>
    <mergeCell ref="CO1:CS1"/>
    <mergeCell ref="CY1:DQ1"/>
    <mergeCell ref="DR1:FI1"/>
  </mergeCells>
  <conditionalFormatting sqref="A1:B1 CT1 FN1 CO1 CE1 AC1 V1 AX1 E1 L1 BC1 BN1 DG28 DQ28:DR28 AP1 CY115:CZ115 EO127:EO128 EY127:FA127 K115:M115 R93:AK93 R28:AB28 R24:AN24 AL113:AN113 AM93:AN93 R50:AN50 BM37 CY37:CZ37 EX128:FA128 FB127:FB128 AJ28:AN28 CW25:CW27 CR28:CZ28 AP30 R30:AB30 DQ30 DR30:DR32 CN30:CO30 R32:AB32 AP32 CN32:CO32 AP37 R37:AB37 DQ37:DR37 DQ32:DQ36 CC37:CD37 CK37:CO37 CW37 DQ38 A146:B1048576 B139:B145 D115:E115 EX38:EY38 A45:B45 CS42 DR42:DR49 EX42:EX49 AB43:AK49 EY43:FB49 J50:M50 R53:AN53 AA51:AB52 AM51:AM52 R55:AN55 DN54:DR54 EX124:FB126 EX416:FO1048576 EX93:FB93 FB115 A37:B38 EP42:EP50 CU42:CZ42 DR56 R60:AN60 A65:C65 A64:B64 B60:B64 EV43:EW57 EX50:FB57 A50:C63 O42:AK42 O43:AA45 R65:AN65 R77:AN77 R67:AB67 A67:C67 U78:AA82 EP82 EX89:FB89 R89:U89 EX90:EX92 A89:C93 CW113:CZ113 AF115:AN115 EV115:EX115 EO124 EV124:EW1048576 CN121:CW123 CN124:CZ124 R124:AN140 CK116:CZ118 CK121:CK123 C115:C1048576 EV116:FB123 A115:B138 DR119:DR123 CX119:CZ123 CK119:CW120 Z89:AN89 BB89 FO89 A2:D2 EV42:FB42 EV89:EW93 AU24:AV24 AU28:AV28 FP1:FQ1 EZ19 FO28:FQ28 FP29:FQ29 EX30:FB32 EX37:FB37 FP33:FQ36 FP89:FQ93 EV77:FB88 FP115:FQ1048576 EX24:FB28 FP38:FQ65 EV58:FB68 FP69:FQ76 EV94:FB113 FK113:FQ114 DV47:DW118 R5:AA5 EX2:FQ2 O141:AN350 AU56 AU22:AU23 AQ6:AR6 AU124:AV415 AW388:AX415 AU30:AW30 AW24:AW28 AU32:AW32 AU37:AW37 AU53:AW53 AU42:AW50 AU55:AW55 AU57:AW57 AU60:AW65 AU89:AW89 AU93:AW93 AU77:AW83 AU113:AW113 AU115:AW115 AW67 BB67 BB115 BB113 BB93 BB77:BB83 BB57 BB60:BB65 BB55 BB53 BB37 BB32 BB24 BB30 BB28 AW124:AW387 BB42:BB50 BB416:BC456 BB124:BB415 BM28 BM30 BM24 BM32 BM53 BM42:BM50 BM55 BM57 BM60:BM65 BM93 BM77:BM83 BM113 BM115 BM67 BM89 BC19:BC415 BE471:CG484 BE22:BJ456 BK430:BX456 BM124:BM429 BP89:BX89 BP67:BX67 BP115:BX115 BP113:BX113 BP93:BX93 BP77:BX83 BP57:BX57 BP60:BX65 BP55:BX55 BP53:BX53 BP32:BX32 BP24:BX24 BP124:BX429 BP30:BX30 BP28:BX28 BQ19 BP42:BX50 BP37:BU37 BN22:BO429 CC28:CD28 CC30:CD30 CC24:CD24 CC32:CD32 CC53:CD53 CC42:CD50 CC55:CD55 CC57:CD57 CC60:CD65 CC93:CD93 CC77:CD83 CC113:CD113 CC115:CD115 CC67:CD67 CC89:CD89 BE457:BX470 BZ430:CD470 CB416:CD429 CC124:CD415 CI89:CZ89 CI67:CZ67 CI124:CK124 CI115:CW115 CI113:CU113 CI93:CZ93 CI77:CZ83 CI57:CO57 CI60:CZ65 CI55:CO55 CI53:CO53 CI32:CK32 CI24:CO24 CI30:CL30 CI28:CN28 CI42:CO50 CE22:CG470 CI430:DA492 CH22:CH492 CI125:CZ429 DC19 DC24 DC55 DC57 DC60:DC65 DC93 DC77:DC83 DC67 DC89 DC28 DC116:DC373 DC42:DC53 DE89 DE67 DE93 DE77:DE83 DE57 DE60:DE65 DE55 DE24 DE42:DE53 DE116:DE373 DD22:DD373 DG24 DG55 DG57 DG60:DG65 DG93 DG77:DG83 DG67 DG89 DG42:DG53 DC374:DE484 DF22:DF484 DG116:DG387 DI89 DI67 DI93 DI77:DI83 DI57 DI60:DI65 DI55 DI24 DI42:DI53 DI116:DI387 DI28 DH22:DH387 DK28:DM28 DK116:DQ123 DK43:DQ49 DK124:DR128 DK24:DR24 DK50:DR53 DK55:DR55 DK60:DR60 DK57:DR57 DK65:DR65 DK61:DQ64 DK77:DR77 DK78:DQ82 DK93:DR93 DK83:DR83 DK67:DR67 DK89:DR89 DK42:DR42 DG388:DI415 DJ22:DJ415 EU22:EU1048576 FD94:FQ112 FD66:FQ68 FD24:FQ27 FD77:FQ88 FD37:FQ37 FD30:FQ32 FJ19 FD113:FI113 FD89:FM89 FD93:FO93 EX129:FB415 FD42:FO65 FD28:FM28 FD115:FO415 FC22:FC415 A19:B19 A6:A19 C7:C9 EX5:FQ5 L19:M19 CQ43:CZ50 CQ19 CQ24:CZ24 CQ53:CZ53 CQ55:CZ55 CQ57:CZ57 CQ32:CZ32 CQ30:CZ30 DX124:ED128 DX50:ED118 DV119:ED123 DC485:ED496 DG416:ED484 DK129:ED415 EF50:EL1048576 EO83:EP89 EO93:EP120 EO125:EP126 EO31:EO32 EO60 EO51:EP59 EP30:EP32 EO2:EQ2 EO128:EP1048576 EP60:EP64 EO67:EP68 EO77:EP77 EO33:EP36 EW5:EW18 I5:I18 AC19:AG19 R19:S19 AJ19:AN19 AS22:AT1048576 AY22:AZ415 AX22:AX387 BA22:BA456 BD19:BD484 BI19:BJ21 BK19:BL429 BY22:BY470 BZ22:CA429 BZ20:BZ21 CB22:CB415 DA19:DA429 DB19:DB496 FP6:FQ23 A22:M32 D93:M93 D351:AN1048576 D53:M64 D45:M45 D50:G52 C33:M38 A42:M44 E65:M68 D89:M89 A77:M88 E113:F114 F2:AN2 A5:M5 D124:M350 E19:H19 D49:M49 A46:M48 D69:M69 D70:K73 D74:M76 D90:K92 A94:M112 AM42:AR49 R57:AO57 P83:AO83 AP5:AT5 AP22:AR27 AP28:AQ29 AP50:AR69 AP70:AP73 AP77:AR89 AP90:AP92 AP93:AR1048576 AQ8:AT18 AU416:AZ456 AU457:BC484 AU485:CG492 AU493:DA496 AU497:ED1048576 AQ19:AU19 D6:H10 C11:H18 V19:Z19 AC5:AN5 AX5:BA19 BC6:BL18 BC5:BO5 BN6:BO18 BQ5:BR18 BT5:CC18 CE5:CH18 BT19:CB19 CK5:CT5 CP6:CP57 CT19 CV19:CW19 CV5:CW5 CY5:DJ5 DL5 DP5:DR5 FR1:XFD1048576 EP4:ER4 BS4:DV4 AP2:DW2 DQ3:EK3 FD3:FF3 FI3:FQ3 EZ3:FA3 EM3:ER3">
    <cfRule type="cellIs" dxfId="2685" priority="4351" operator="equal">
      <formula>"none"</formula>
    </cfRule>
    <cfRule type="cellIs" dxfId="2684" priority="4352" operator="equal">
      <formula>"N/A"</formula>
    </cfRule>
    <cfRule type="cellIs" dxfId="2683" priority="4353" operator="equal">
      <formula>"NR"</formula>
    </cfRule>
  </conditionalFormatting>
  <conditionalFormatting sqref="D1:D2">
    <cfRule type="cellIs" dxfId="2682" priority="4348" operator="equal">
      <formula>"none"</formula>
    </cfRule>
    <cfRule type="cellIs" dxfId="2681" priority="4349" operator="equal">
      <formula>"N/A"</formula>
    </cfRule>
    <cfRule type="cellIs" dxfId="2680" priority="4350" operator="equal">
      <formula>"NR"</formula>
    </cfRule>
  </conditionalFormatting>
  <conditionalFormatting sqref="C10">
    <cfRule type="cellIs" dxfId="2679" priority="4330" operator="equal">
      <formula>"none"</formula>
    </cfRule>
    <cfRule type="cellIs" dxfId="2678" priority="4331" operator="equal">
      <formula>"N/A"</formula>
    </cfRule>
    <cfRule type="cellIs" dxfId="2677" priority="4332" operator="equal">
      <formula>"NR"</formula>
    </cfRule>
  </conditionalFormatting>
  <conditionalFormatting sqref="DN28:DP28">
    <cfRule type="cellIs" dxfId="2676" priority="4258" operator="equal">
      <formula>"none"</formula>
    </cfRule>
    <cfRule type="cellIs" dxfId="2675" priority="4259" operator="equal">
      <formula>"N/A"</formula>
    </cfRule>
    <cfRule type="cellIs" dxfId="2674" priority="4260" operator="equal">
      <formula>"NR"</formula>
    </cfRule>
  </conditionalFormatting>
  <conditionalFormatting sqref="AD28:AG28">
    <cfRule type="cellIs" dxfId="2673" priority="4288" operator="equal">
      <formula>"none"</formula>
    </cfRule>
    <cfRule type="cellIs" dxfId="2672" priority="4289" operator="equal">
      <formula>"N/A"</formula>
    </cfRule>
    <cfRule type="cellIs" dxfId="2671" priority="4290" operator="equal">
      <formula>"NR"</formula>
    </cfRule>
  </conditionalFormatting>
  <conditionalFormatting sqref="AC28 AH28:AI28">
    <cfRule type="cellIs" dxfId="2670" priority="4285" operator="equal">
      <formula>"none"</formula>
    </cfRule>
    <cfRule type="cellIs" dxfId="2669" priority="4286" operator="equal">
      <formula>"N/A"</formula>
    </cfRule>
    <cfRule type="cellIs" dxfId="2668" priority="4287" operator="equal">
      <formula>"NR"</formula>
    </cfRule>
  </conditionalFormatting>
  <conditionalFormatting sqref="AJ30:AN30 AQ30 AQ32 AJ32:AN32">
    <cfRule type="cellIs" dxfId="2667" priority="4252" operator="equal">
      <formula>"none"</formula>
    </cfRule>
    <cfRule type="cellIs" dxfId="2666" priority="4253" operator="equal">
      <formula>"N/A"</formula>
    </cfRule>
    <cfRule type="cellIs" dxfId="2665" priority="4254" operator="equal">
      <formula>"NR"</formula>
    </cfRule>
  </conditionalFormatting>
  <conditionalFormatting sqref="AR28">
    <cfRule type="cellIs" dxfId="2664" priority="4273" operator="equal">
      <formula>"none"</formula>
    </cfRule>
    <cfRule type="cellIs" dxfId="2663" priority="4274" operator="equal">
      <formula>"N/A"</formula>
    </cfRule>
    <cfRule type="cellIs" dxfId="2662" priority="4275" operator="equal">
      <formula>"NR"</formula>
    </cfRule>
  </conditionalFormatting>
  <conditionalFormatting sqref="DE28">
    <cfRule type="cellIs" dxfId="2661" priority="4255" operator="equal">
      <formula>"none"</formula>
    </cfRule>
    <cfRule type="cellIs" dxfId="2660" priority="4256" operator="equal">
      <formula>"N/A"</formula>
    </cfRule>
    <cfRule type="cellIs" dxfId="2659" priority="4257" operator="equal">
      <formula>"NR"</formula>
    </cfRule>
  </conditionalFormatting>
  <conditionalFormatting sqref="AD30:AG30 AD32:AG32">
    <cfRule type="cellIs" dxfId="2658" priority="4243" operator="equal">
      <formula>"none"</formula>
    </cfRule>
    <cfRule type="cellIs" dxfId="2657" priority="4244" operator="equal">
      <formula>"N/A"</formula>
    </cfRule>
    <cfRule type="cellIs" dxfId="2656" priority="4245" operator="equal">
      <formula>"NR"</formula>
    </cfRule>
  </conditionalFormatting>
  <conditionalFormatting sqref="AC30 AH30:AI30 AH32:AI32 AC32">
    <cfRule type="cellIs" dxfId="2655" priority="4240" operator="equal">
      <formula>"none"</formula>
    </cfRule>
    <cfRule type="cellIs" dxfId="2654" priority="4241" operator="equal">
      <formula>"N/A"</formula>
    </cfRule>
    <cfRule type="cellIs" dxfId="2653" priority="4242" operator="equal">
      <formula>"NR"</formula>
    </cfRule>
  </conditionalFormatting>
  <conditionalFormatting sqref="AR30 AR32">
    <cfRule type="cellIs" dxfId="2652" priority="4237" operator="equal">
      <formula>"none"</formula>
    </cfRule>
    <cfRule type="cellIs" dxfId="2651" priority="4238" operator="equal">
      <formula>"N/A"</formula>
    </cfRule>
    <cfRule type="cellIs" dxfId="2650" priority="4239" operator="equal">
      <formula>"NR"</formula>
    </cfRule>
  </conditionalFormatting>
  <conditionalFormatting sqref="DC30 DG30 DG32 DC32 DI32 DI30 DK30:DM30 DK32:DM32">
    <cfRule type="cellIs" dxfId="2649" priority="4225" operator="equal">
      <formula>"none"</formula>
    </cfRule>
    <cfRule type="cellIs" dxfId="2648" priority="4226" operator="equal">
      <formula>"N/A"</formula>
    </cfRule>
    <cfRule type="cellIs" dxfId="2647" priority="4227" operator="equal">
      <formula>"NR"</formula>
    </cfRule>
  </conditionalFormatting>
  <conditionalFormatting sqref="DN30:DP30 DN32:DP32">
    <cfRule type="cellIs" dxfId="2646" priority="4222" operator="equal">
      <formula>"none"</formula>
    </cfRule>
    <cfRule type="cellIs" dxfId="2645" priority="4223" operator="equal">
      <formula>"N/A"</formula>
    </cfRule>
    <cfRule type="cellIs" dxfId="2644" priority="4224" operator="equal">
      <formula>"NR"</formula>
    </cfRule>
  </conditionalFormatting>
  <conditionalFormatting sqref="DE30 DE32">
    <cfRule type="cellIs" dxfId="2643" priority="4219" operator="equal">
      <formula>"none"</formula>
    </cfRule>
    <cfRule type="cellIs" dxfId="2642" priority="4220" operator="equal">
      <formula>"N/A"</formula>
    </cfRule>
    <cfRule type="cellIs" dxfId="2641" priority="4221" operator="equal">
      <formula>"NR"</formula>
    </cfRule>
  </conditionalFormatting>
  <conditionalFormatting sqref="D37 L37:M37">
    <cfRule type="cellIs" dxfId="2640" priority="4216" operator="equal">
      <formula>"none"</formula>
    </cfRule>
    <cfRule type="cellIs" dxfId="2639" priority="4217" operator="equal">
      <formula>"N/A"</formula>
    </cfRule>
    <cfRule type="cellIs" dxfId="2638" priority="4218" operator="equal">
      <formula>"NR"</formula>
    </cfRule>
  </conditionalFormatting>
  <conditionalFormatting sqref="R115">
    <cfRule type="cellIs" dxfId="2637" priority="3880" operator="equal">
      <formula>"none"</formula>
    </cfRule>
    <cfRule type="cellIs" dxfId="2636" priority="3881" operator="equal">
      <formula>"N/A"</formula>
    </cfRule>
    <cfRule type="cellIs" dxfId="2635" priority="3882" operator="equal">
      <formula>"NR"</formula>
    </cfRule>
  </conditionalFormatting>
  <conditionalFormatting sqref="B113">
    <cfRule type="cellIs" dxfId="2634" priority="3985" operator="equal">
      <formula>"none"</formula>
    </cfRule>
    <cfRule type="cellIs" dxfId="2633" priority="3986" operator="equal">
      <formula>"N/A"</formula>
    </cfRule>
    <cfRule type="cellIs" dxfId="2632" priority="3987" operator="equal">
      <formula>"NR"</formula>
    </cfRule>
  </conditionalFormatting>
  <conditionalFormatting sqref="A113 C113">
    <cfRule type="cellIs" dxfId="2631" priority="3982" operator="equal">
      <formula>"none"</formula>
    </cfRule>
    <cfRule type="cellIs" dxfId="2630" priority="3983" operator="equal">
      <formula>"N/A"</formula>
    </cfRule>
    <cfRule type="cellIs" dxfId="2629" priority="3984" operator="equal">
      <formula>"NR"</formula>
    </cfRule>
  </conditionalFormatting>
  <conditionalFormatting sqref="AJ37:AK37">
    <cfRule type="cellIs" dxfId="2628" priority="4177" operator="equal">
      <formula>"none"</formula>
    </cfRule>
    <cfRule type="cellIs" dxfId="2627" priority="4178" operator="equal">
      <formula>"N/A"</formula>
    </cfRule>
    <cfRule type="cellIs" dxfId="2626" priority="4179" operator="equal">
      <formula>"NR"</formula>
    </cfRule>
  </conditionalFormatting>
  <conditionalFormatting sqref="AD37:AG37">
    <cfRule type="cellIs" dxfId="2625" priority="4168" operator="equal">
      <formula>"none"</formula>
    </cfRule>
    <cfRule type="cellIs" dxfId="2624" priority="4169" operator="equal">
      <formula>"N/A"</formula>
    </cfRule>
    <cfRule type="cellIs" dxfId="2623" priority="4170" operator="equal">
      <formula>"NR"</formula>
    </cfRule>
  </conditionalFormatting>
  <conditionalFormatting sqref="AC37 AH37:AI37">
    <cfRule type="cellIs" dxfId="2622" priority="4165" operator="equal">
      <formula>"none"</formula>
    </cfRule>
    <cfRule type="cellIs" dxfId="2621" priority="4166" operator="equal">
      <formula>"N/A"</formula>
    </cfRule>
    <cfRule type="cellIs" dxfId="2620" priority="4167" operator="equal">
      <formula>"NR"</formula>
    </cfRule>
  </conditionalFormatting>
  <conditionalFormatting sqref="CX37">
    <cfRule type="cellIs" dxfId="2619" priority="4144" operator="equal">
      <formula>"none"</formula>
    </cfRule>
    <cfRule type="cellIs" dxfId="2618" priority="4145" operator="equal">
      <formula>"N/A"</formula>
    </cfRule>
    <cfRule type="cellIs" dxfId="2617" priority="4146" operator="equal">
      <formula>"NR"</formula>
    </cfRule>
  </conditionalFormatting>
  <conditionalFormatting sqref="DC37 DG37 DK37:DL37 DI37">
    <cfRule type="cellIs" dxfId="2616" priority="4135" operator="equal">
      <formula>"none"</formula>
    </cfRule>
    <cfRule type="cellIs" dxfId="2615" priority="4136" operator="equal">
      <formula>"N/A"</formula>
    </cfRule>
    <cfRule type="cellIs" dxfId="2614" priority="4137" operator="equal">
      <formula>"NR"</formula>
    </cfRule>
  </conditionalFormatting>
  <conditionalFormatting sqref="DN37:DO37">
    <cfRule type="cellIs" dxfId="2613" priority="4132" operator="equal">
      <formula>"none"</formula>
    </cfRule>
    <cfRule type="cellIs" dxfId="2612" priority="4133" operator="equal">
      <formula>"N/A"</formula>
    </cfRule>
    <cfRule type="cellIs" dxfId="2611" priority="4134" operator="equal">
      <formula>"NR"</formula>
    </cfRule>
  </conditionalFormatting>
  <conditionalFormatting sqref="DE37">
    <cfRule type="cellIs" dxfId="2610" priority="4129" operator="equal">
      <formula>"none"</formula>
    </cfRule>
    <cfRule type="cellIs" dxfId="2609" priority="4130" operator="equal">
      <formula>"N/A"</formula>
    </cfRule>
    <cfRule type="cellIs" dxfId="2608" priority="4131" operator="equal">
      <formula>"NR"</formula>
    </cfRule>
  </conditionalFormatting>
  <conditionalFormatting sqref="AC113">
    <cfRule type="cellIs" dxfId="2607" priority="3949" operator="equal">
      <formula>"none"</formula>
    </cfRule>
    <cfRule type="cellIs" dxfId="2606" priority="3950" operator="equal">
      <formula>"N/A"</formula>
    </cfRule>
    <cfRule type="cellIs" dxfId="2605" priority="3951" operator="equal">
      <formula>"NR"</formula>
    </cfRule>
  </conditionalFormatting>
  <conditionalFormatting sqref="G115 S115:AC115 CX115 DL115 DQ115:DR115 EZ115:FA115">
    <cfRule type="cellIs" dxfId="2604" priority="3892" operator="equal">
      <formula>"none"</formula>
    </cfRule>
    <cfRule type="cellIs" dxfId="2603" priority="3893" operator="equal">
      <formula>"N/A"</formula>
    </cfRule>
    <cfRule type="cellIs" dxfId="2602" priority="3894" operator="equal">
      <formula>"NR"</formula>
    </cfRule>
  </conditionalFormatting>
  <conditionalFormatting sqref="F115">
    <cfRule type="cellIs" dxfId="2601" priority="3889" operator="equal">
      <formula>"none"</formula>
    </cfRule>
    <cfRule type="cellIs" dxfId="2600" priority="3890" operator="equal">
      <formula>"N/A"</formula>
    </cfRule>
    <cfRule type="cellIs" dxfId="2599" priority="3891" operator="equal">
      <formula>"NR"</formula>
    </cfRule>
  </conditionalFormatting>
  <conditionalFormatting sqref="H115:I115">
    <cfRule type="cellIs" dxfId="2598" priority="3886" operator="equal">
      <formula>"none"</formula>
    </cfRule>
    <cfRule type="cellIs" dxfId="2597" priority="3887" operator="equal">
      <formula>"N/A"</formula>
    </cfRule>
    <cfRule type="cellIs" dxfId="2596" priority="3888" operator="equal">
      <formula>"NR"</formula>
    </cfRule>
  </conditionalFormatting>
  <conditionalFormatting sqref="AD115:AE115">
    <cfRule type="cellIs" dxfId="2595" priority="3874" operator="equal">
      <formula>"none"</formula>
    </cfRule>
    <cfRule type="cellIs" dxfId="2594" priority="3875" operator="equal">
      <formula>"N/A"</formula>
    </cfRule>
    <cfRule type="cellIs" dxfId="2593" priority="3876" operator="equal">
      <formula>"NR"</formula>
    </cfRule>
  </conditionalFormatting>
  <conditionalFormatting sqref="DC115 DE115">
    <cfRule type="cellIs" dxfId="2592" priority="3847" operator="equal">
      <formula>"none"</formula>
    </cfRule>
    <cfRule type="cellIs" dxfId="2591" priority="3848" operator="equal">
      <formula>"N/A"</formula>
    </cfRule>
    <cfRule type="cellIs" dxfId="2590" priority="3849" operator="equal">
      <formula>"NR"</formula>
    </cfRule>
  </conditionalFormatting>
  <conditionalFormatting sqref="DG115 DI115 DK115">
    <cfRule type="cellIs" dxfId="2589" priority="3844" operator="equal">
      <formula>"none"</formula>
    </cfRule>
    <cfRule type="cellIs" dxfId="2588" priority="3845" operator="equal">
      <formula>"N/A"</formula>
    </cfRule>
    <cfRule type="cellIs" dxfId="2587" priority="3846" operator="equal">
      <formula>"NR"</formula>
    </cfRule>
  </conditionalFormatting>
  <conditionalFormatting sqref="EY115">
    <cfRule type="cellIs" dxfId="2586" priority="3835" operator="equal">
      <formula>"none"</formula>
    </cfRule>
    <cfRule type="cellIs" dxfId="2585" priority="3836" operator="equal">
      <formula>"N/A"</formula>
    </cfRule>
    <cfRule type="cellIs" dxfId="2584" priority="3837" operator="equal">
      <formula>"NR"</formula>
    </cfRule>
  </conditionalFormatting>
  <conditionalFormatting sqref="DM115:DP115">
    <cfRule type="cellIs" dxfId="2583" priority="3841" operator="equal">
      <formula>"none"</formula>
    </cfRule>
    <cfRule type="cellIs" dxfId="2582" priority="3842" operator="equal">
      <formula>"N/A"</formula>
    </cfRule>
    <cfRule type="cellIs" dxfId="2581" priority="3843" operator="equal">
      <formula>"NR"</formula>
    </cfRule>
  </conditionalFormatting>
  <conditionalFormatting sqref="AF113:AK113 DC113 DE113 DG113 DI113 DK113:DP113">
    <cfRule type="cellIs" dxfId="2580" priority="3976" operator="equal">
      <formula>"none"</formula>
    </cfRule>
    <cfRule type="cellIs" dxfId="2579" priority="3977" operator="equal">
      <formula>"N/A"</formula>
    </cfRule>
    <cfRule type="cellIs" dxfId="2578" priority="3978" operator="equal">
      <formula>"NR"</formula>
    </cfRule>
  </conditionalFormatting>
  <conditionalFormatting sqref="V113">
    <cfRule type="cellIs" dxfId="2577" priority="3964" operator="equal">
      <formula>"none"</formula>
    </cfRule>
    <cfRule type="cellIs" dxfId="2576" priority="3965" operator="equal">
      <formula>"N/A"</formula>
    </cfRule>
    <cfRule type="cellIs" dxfId="2575" priority="3966" operator="equal">
      <formula>"NR"</formula>
    </cfRule>
  </conditionalFormatting>
  <conditionalFormatting sqref="D113 DQ113">
    <cfRule type="cellIs" dxfId="2574" priority="3970" operator="equal">
      <formula>"none"</formula>
    </cfRule>
    <cfRule type="cellIs" dxfId="2573" priority="3971" operator="equal">
      <formula>"N/A"</formula>
    </cfRule>
    <cfRule type="cellIs" dxfId="2572" priority="3972" operator="equal">
      <formula>"NR"</formula>
    </cfRule>
  </conditionalFormatting>
  <conditionalFormatting sqref="W113:AB113 AD113:AE113 M113 S113:U113">
    <cfRule type="cellIs" dxfId="2571" priority="3967" operator="equal">
      <formula>"none"</formula>
    </cfRule>
    <cfRule type="cellIs" dxfId="2570" priority="3968" operator="equal">
      <formula>"N/A"</formula>
    </cfRule>
    <cfRule type="cellIs" dxfId="2569" priority="3969" operator="equal">
      <formula>"NR"</formula>
    </cfRule>
  </conditionalFormatting>
  <conditionalFormatting sqref="L113">
    <cfRule type="cellIs" dxfId="2568" priority="3961" operator="equal">
      <formula>"none"</formula>
    </cfRule>
    <cfRule type="cellIs" dxfId="2567" priority="3962" operator="equal">
      <formula>"N/A"</formula>
    </cfRule>
    <cfRule type="cellIs" dxfId="2566" priority="3963" operator="equal">
      <formula>"NR"</formula>
    </cfRule>
  </conditionalFormatting>
  <conditionalFormatting sqref="FJ113">
    <cfRule type="cellIs" dxfId="2565" priority="3958" operator="equal">
      <formula>"none"</formula>
    </cfRule>
    <cfRule type="cellIs" dxfId="2564" priority="3959" operator="equal">
      <formula>"N/A"</formula>
    </cfRule>
    <cfRule type="cellIs" dxfId="2563" priority="3960" operator="equal">
      <formula>"NR"</formula>
    </cfRule>
  </conditionalFormatting>
  <conditionalFormatting sqref="J115">
    <cfRule type="cellIs" dxfId="2562" priority="3883" operator="equal">
      <formula>"none"</formula>
    </cfRule>
    <cfRule type="cellIs" dxfId="2561" priority="3884" operator="equal">
      <formula>"N/A"</formula>
    </cfRule>
    <cfRule type="cellIs" dxfId="2560" priority="3885" operator="equal">
      <formula>"NR"</formula>
    </cfRule>
  </conditionalFormatting>
  <conditionalFormatting sqref="AM37 AQ37:AR37">
    <cfRule type="cellIs" dxfId="2559" priority="3748" operator="equal">
      <formula>"none"</formula>
    </cfRule>
    <cfRule type="cellIs" dxfId="2558" priority="3749" operator="equal">
      <formula>"N/A"</formula>
    </cfRule>
    <cfRule type="cellIs" dxfId="2557" priority="3750" operator="equal">
      <formula>"NR"</formula>
    </cfRule>
  </conditionalFormatting>
  <conditionalFormatting sqref="AL37 AN37">
    <cfRule type="cellIs" dxfId="2556" priority="3745" operator="equal">
      <formula>"none"</formula>
    </cfRule>
    <cfRule type="cellIs" dxfId="2555" priority="3746" operator="equal">
      <formula>"N/A"</formula>
    </cfRule>
    <cfRule type="cellIs" dxfId="2554" priority="3747" operator="equal">
      <formula>"NR"</formula>
    </cfRule>
  </conditionalFormatting>
  <conditionalFormatting sqref="BX37">
    <cfRule type="cellIs" dxfId="2553" priority="3736" operator="equal">
      <formula>"none"</formula>
    </cfRule>
    <cfRule type="cellIs" dxfId="2552" priority="3737" operator="equal">
      <formula>"N/A"</formula>
    </cfRule>
    <cfRule type="cellIs" dxfId="2551" priority="3738" operator="equal">
      <formula>"NR"</formula>
    </cfRule>
  </conditionalFormatting>
  <conditionalFormatting sqref="CQ37:CU37">
    <cfRule type="cellIs" dxfId="2550" priority="3730" operator="equal">
      <formula>"none"</formula>
    </cfRule>
    <cfRule type="cellIs" dxfId="2549" priority="3731" operator="equal">
      <formula>"N/A"</formula>
    </cfRule>
    <cfRule type="cellIs" dxfId="2548" priority="3732" operator="equal">
      <formula>"NR"</formula>
    </cfRule>
  </conditionalFormatting>
  <conditionalFormatting sqref="AH35:AI35 AC35">
    <cfRule type="cellIs" dxfId="2547" priority="3133" operator="equal">
      <formula>"none"</formula>
    </cfRule>
    <cfRule type="cellIs" dxfId="2546" priority="3134" operator="equal">
      <formula>"N/A"</formula>
    </cfRule>
    <cfRule type="cellIs" dxfId="2545" priority="3135" operator="equal">
      <formula>"NR"</formula>
    </cfRule>
  </conditionalFormatting>
  <conditionalFormatting sqref="EO50:EO54">
    <cfRule type="cellIs" dxfId="2544" priority="3664" operator="equal">
      <formula>"none"</formula>
    </cfRule>
    <cfRule type="cellIs" dxfId="2543" priority="3665" operator="equal">
      <formula>"N/A"</formula>
    </cfRule>
    <cfRule type="cellIs" dxfId="2542" priority="3666" operator="equal">
      <formula>"NR"</formula>
    </cfRule>
  </conditionalFormatting>
  <conditionalFormatting sqref="EO65:EP65 EP78:EP81">
    <cfRule type="cellIs" dxfId="2541" priority="3640" operator="equal">
      <formula>"none"</formula>
    </cfRule>
    <cfRule type="cellIs" dxfId="2540" priority="3641" operator="equal">
      <formula>"N/A"</formula>
    </cfRule>
    <cfRule type="cellIs" dxfId="2539" priority="3642" operator="equal">
      <formula>"NR"</formula>
    </cfRule>
  </conditionalFormatting>
  <conditionalFormatting sqref="DV124:DW126 DV128:DW128 EO121:EO123">
    <cfRule type="cellIs" dxfId="2538" priority="3634" operator="equal">
      <formula>"none"</formula>
    </cfRule>
    <cfRule type="cellIs" dxfId="2537" priority="3635" operator="equal">
      <formula>"N/A"</formula>
    </cfRule>
    <cfRule type="cellIs" dxfId="2536" priority="3636" operator="equal">
      <formula>"NR"</formula>
    </cfRule>
  </conditionalFormatting>
  <conditionalFormatting sqref="BV37:BW37">
    <cfRule type="cellIs" dxfId="2535" priority="3607" operator="equal">
      <formula>"none"</formula>
    </cfRule>
    <cfRule type="cellIs" dxfId="2534" priority="3608" operator="equal">
      <formula>"N/A"</formula>
    </cfRule>
    <cfRule type="cellIs" dxfId="2533" priority="3609" operator="equal">
      <formula>"NR"</formula>
    </cfRule>
  </conditionalFormatting>
  <conditionalFormatting sqref="DC90:DC92 DE90:DE92">
    <cfRule type="cellIs" dxfId="2532" priority="3514" operator="equal">
      <formula>"none"</formula>
    </cfRule>
    <cfRule type="cellIs" dxfId="2531" priority="3515" operator="equal">
      <formula>"N/A"</formula>
    </cfRule>
    <cfRule type="cellIs" dxfId="2530" priority="3516" operator="equal">
      <formula>"NR"</formula>
    </cfRule>
  </conditionalFormatting>
  <conditionalFormatting sqref="DN90:DP92">
    <cfRule type="cellIs" dxfId="2529" priority="3511" operator="equal">
      <formula>"none"</formula>
    </cfRule>
    <cfRule type="cellIs" dxfId="2528" priority="3512" operator="equal">
      <formula>"N/A"</formula>
    </cfRule>
    <cfRule type="cellIs" dxfId="2527" priority="3513" operator="equal">
      <formula>"NR"</formula>
    </cfRule>
  </conditionalFormatting>
  <conditionalFormatting sqref="DQ90:DQ92">
    <cfRule type="cellIs" dxfId="2526" priority="3508" operator="equal">
      <formula>"none"</formula>
    </cfRule>
    <cfRule type="cellIs" dxfId="2525" priority="3509" operator="equal">
      <formula>"N/A"</formula>
    </cfRule>
    <cfRule type="cellIs" dxfId="2524" priority="3510" operator="equal">
      <formula>"NR"</formula>
    </cfRule>
  </conditionalFormatting>
  <conditionalFormatting sqref="DR90">
    <cfRule type="cellIs" dxfId="2523" priority="3505" operator="equal">
      <formula>"none"</formula>
    </cfRule>
    <cfRule type="cellIs" dxfId="2522" priority="3506" operator="equal">
      <formula>"N/A"</formula>
    </cfRule>
    <cfRule type="cellIs" dxfId="2521" priority="3507" operator="equal">
      <formula>"NR"</formula>
    </cfRule>
  </conditionalFormatting>
  <conditionalFormatting sqref="EP127 EX127">
    <cfRule type="cellIs" dxfId="2520" priority="3490" operator="equal">
      <formula>"none"</formula>
    </cfRule>
    <cfRule type="cellIs" dxfId="2519" priority="3491" operator="equal">
      <formula>"N/A"</formula>
    </cfRule>
    <cfRule type="cellIs" dxfId="2518" priority="3492" operator="equal">
      <formula>"NR"</formula>
    </cfRule>
  </conditionalFormatting>
  <conditionalFormatting sqref="DV127:DW127">
    <cfRule type="cellIs" dxfId="2517" priority="3487" operator="equal">
      <formula>"none"</formula>
    </cfRule>
    <cfRule type="cellIs" dxfId="2516" priority="3488" operator="equal">
      <formula>"N/A"</formula>
    </cfRule>
    <cfRule type="cellIs" dxfId="2515" priority="3489" operator="equal">
      <formula>"NR"</formula>
    </cfRule>
  </conditionalFormatting>
  <conditionalFormatting sqref="AO1:AO2 AO93 AO24 AO28 AO30 AO32 AO50:AO53 AO55 AO60 AO65 AO77 AO89 AO113 AO115 AO124:AO1048576 AO5">
    <cfRule type="cellIs" dxfId="2514" priority="3478" operator="equal">
      <formula>"none"</formula>
    </cfRule>
    <cfRule type="cellIs" dxfId="2513" priority="3479" operator="equal">
      <formula>"N/A"</formula>
    </cfRule>
    <cfRule type="cellIs" dxfId="2512" priority="3480" operator="equal">
      <formula>"NR"</formula>
    </cfRule>
  </conditionalFormatting>
  <conditionalFormatting sqref="O30 O32">
    <cfRule type="cellIs" dxfId="2511" priority="3448" operator="equal">
      <formula>"none"</formula>
    </cfRule>
    <cfRule type="cellIs" dxfId="2510" priority="3449" operator="equal">
      <formula>"N/A"</formula>
    </cfRule>
    <cfRule type="cellIs" dxfId="2509" priority="3450" operator="equal">
      <formula>"NR"</formula>
    </cfRule>
  </conditionalFormatting>
  <conditionalFormatting sqref="AO37">
    <cfRule type="cellIs" dxfId="2508" priority="3466" operator="equal">
      <formula>"none"</formula>
    </cfRule>
    <cfRule type="cellIs" dxfId="2507" priority="3467" operator="equal">
      <formula>"N/A"</formula>
    </cfRule>
    <cfRule type="cellIs" dxfId="2506" priority="3468" operator="equal">
      <formula>"NR"</formula>
    </cfRule>
  </conditionalFormatting>
  <conditionalFormatting sqref="O28 O50:Q50 O113:Q113 N5:Q5 O24:P24 O53:Q53 O55:Q55 O57:Q57 O60:Q60 O65:Q65 O77:Q77 O67:Q67 P89 O115:Q115 O124:Q140 O19:Q19 N19:N350">
    <cfRule type="cellIs" dxfId="2505" priority="3457" operator="equal">
      <formula>"none"</formula>
    </cfRule>
    <cfRule type="cellIs" dxfId="2504" priority="3458" operator="equal">
      <formula>"N/A"</formula>
    </cfRule>
    <cfRule type="cellIs" dxfId="2503" priority="3459" operator="equal">
      <formula>"NR"</formula>
    </cfRule>
  </conditionalFormatting>
  <conditionalFormatting sqref="Q24">
    <cfRule type="cellIs" dxfId="2502" priority="3454" operator="equal">
      <formula>"none"</formula>
    </cfRule>
    <cfRule type="cellIs" dxfId="2501" priority="3455" operator="equal">
      <formula>"N/A"</formula>
    </cfRule>
    <cfRule type="cellIs" dxfId="2500" priority="3456" operator="equal">
      <formula>"NR"</formula>
    </cfRule>
  </conditionalFormatting>
  <conditionalFormatting sqref="O22:Q23">
    <cfRule type="cellIs" dxfId="2499" priority="3367" operator="equal">
      <formula>"none"</formula>
    </cfRule>
    <cfRule type="cellIs" dxfId="2498" priority="3368" operator="equal">
      <formula>"N/A"</formula>
    </cfRule>
    <cfRule type="cellIs" dxfId="2497" priority="3369" operator="equal">
      <formula>"NR"</formula>
    </cfRule>
  </conditionalFormatting>
  <conditionalFormatting sqref="P30 P32">
    <cfRule type="cellIs" dxfId="2496" priority="3445" operator="equal">
      <formula>"none"</formula>
    </cfRule>
    <cfRule type="cellIs" dxfId="2495" priority="3446" operator="equal">
      <formula>"N/A"</formula>
    </cfRule>
    <cfRule type="cellIs" dxfId="2494" priority="3447" operator="equal">
      <formula>"NR"</formula>
    </cfRule>
  </conditionalFormatting>
  <conditionalFormatting sqref="Q30 Q32">
    <cfRule type="cellIs" dxfId="2493" priority="3442" operator="equal">
      <formula>"none"</formula>
    </cfRule>
    <cfRule type="cellIs" dxfId="2492" priority="3443" operator="equal">
      <formula>"N/A"</formula>
    </cfRule>
    <cfRule type="cellIs" dxfId="2491" priority="3444" operator="equal">
      <formula>"NR"</formula>
    </cfRule>
  </conditionalFormatting>
  <conditionalFormatting sqref="AO22:AO23">
    <cfRule type="cellIs" dxfId="2490" priority="3370" operator="equal">
      <formula>"none"</formula>
    </cfRule>
    <cfRule type="cellIs" dxfId="2489" priority="3371" operator="equal">
      <formula>"N/A"</formula>
    </cfRule>
    <cfRule type="cellIs" dxfId="2488" priority="3372" operator="equal">
      <formula>"NR"</formula>
    </cfRule>
  </conditionalFormatting>
  <conditionalFormatting sqref="EV22:EW24">
    <cfRule type="cellIs" dxfId="2487" priority="3364" operator="equal">
      <formula>"none"</formula>
    </cfRule>
    <cfRule type="cellIs" dxfId="2486" priority="3365" operator="equal">
      <formula>"N/A"</formula>
    </cfRule>
    <cfRule type="cellIs" dxfId="2485" priority="3366" operator="equal">
      <formula>"NR"</formula>
    </cfRule>
  </conditionalFormatting>
  <conditionalFormatting sqref="R26:AN26 BB26 CC26:CD26 CX26:CZ26 AU26:AV26 BM26 BP26:BX26 CI26:CO26 DC26 DE26 DG26 DI26 DK26:DR26 CQ26:CV26">
    <cfRule type="cellIs" dxfId="2484" priority="3346" operator="equal">
      <formula>"none"</formula>
    </cfRule>
    <cfRule type="cellIs" dxfId="2483" priority="3347" operator="equal">
      <formula>"N/A"</formula>
    </cfRule>
    <cfRule type="cellIs" dxfId="2482" priority="3348" operator="equal">
      <formula>"NR"</formula>
    </cfRule>
  </conditionalFormatting>
  <conditionalFormatting sqref="AO26">
    <cfRule type="cellIs" dxfId="2481" priority="3343" operator="equal">
      <formula>"none"</formula>
    </cfRule>
    <cfRule type="cellIs" dxfId="2480" priority="3344" operator="equal">
      <formula>"N/A"</formula>
    </cfRule>
    <cfRule type="cellIs" dxfId="2479" priority="3345" operator="equal">
      <formula>"NR"</formula>
    </cfRule>
  </conditionalFormatting>
  <conditionalFormatting sqref="O26:P26">
    <cfRule type="cellIs" dxfId="2478" priority="3340" operator="equal">
      <formula>"none"</formula>
    </cfRule>
    <cfRule type="cellIs" dxfId="2477" priority="3341" operator="equal">
      <formula>"N/A"</formula>
    </cfRule>
    <cfRule type="cellIs" dxfId="2476" priority="3342" operator="equal">
      <formula>"NR"</formula>
    </cfRule>
  </conditionalFormatting>
  <conditionalFormatting sqref="O37">
    <cfRule type="cellIs" dxfId="2475" priority="3421" operator="equal">
      <formula>"none"</formula>
    </cfRule>
    <cfRule type="cellIs" dxfId="2474" priority="3422" operator="equal">
      <formula>"N/A"</formula>
    </cfRule>
    <cfRule type="cellIs" dxfId="2473" priority="3423" operator="equal">
      <formula>"NR"</formula>
    </cfRule>
  </conditionalFormatting>
  <conditionalFormatting sqref="R22:AN23 EX22:FB23 BB22:BB23 BM22:BM23 BP22:BX23 CC22:CD23 CI22:CO23 DC22:DC23 DE22:DE23 DG22:DG23 DI22:DI23 DK22:DR23 FD22:FO23 CQ22:CZ23 A20:A21 C20:C21 Z20:Z21 AV22:AW23 DR21">
    <cfRule type="cellIs" dxfId="2472" priority="3373" operator="equal">
      <formula>"none"</formula>
    </cfRule>
    <cfRule type="cellIs" dxfId="2471" priority="3374" operator="equal">
      <formula>"N/A"</formula>
    </cfRule>
    <cfRule type="cellIs" dxfId="2470" priority="3375" operator="equal">
      <formula>"NR"</formula>
    </cfRule>
  </conditionalFormatting>
  <conditionalFormatting sqref="EV25:EW25">
    <cfRule type="cellIs" dxfId="2469" priority="3349" operator="equal">
      <formula>"none"</formula>
    </cfRule>
    <cfRule type="cellIs" dxfId="2468" priority="3350" operator="equal">
      <formula>"N/A"</formula>
    </cfRule>
    <cfRule type="cellIs" dxfId="2467" priority="3351" operator="equal">
      <formula>"NR"</formula>
    </cfRule>
  </conditionalFormatting>
  <conditionalFormatting sqref="R25:AN25 BB25 CC25:CD25 CX25:CZ25 AU25:AV25 BM25 BP25:BX25 CI25:CO25 DC25 DE25 DG25 DI25 DK25:DR25 CQ25:CV25">
    <cfRule type="cellIs" dxfId="2466" priority="3361" operator="equal">
      <formula>"none"</formula>
    </cfRule>
    <cfRule type="cellIs" dxfId="2465" priority="3362" operator="equal">
      <formula>"N/A"</formula>
    </cfRule>
    <cfRule type="cellIs" dxfId="2464" priority="3363" operator="equal">
      <formula>"NR"</formula>
    </cfRule>
  </conditionalFormatting>
  <conditionalFormatting sqref="EV28:EW28">
    <cfRule type="cellIs" dxfId="2463" priority="3388" operator="equal">
      <formula>"none"</formula>
    </cfRule>
    <cfRule type="cellIs" dxfId="2462" priority="3389" operator="equal">
      <formula>"N/A"</formula>
    </cfRule>
    <cfRule type="cellIs" dxfId="2461" priority="3390" operator="equal">
      <formula>"NR"</formula>
    </cfRule>
  </conditionalFormatting>
  <conditionalFormatting sqref="EV30:EW32">
    <cfRule type="cellIs" dxfId="2460" priority="3385" operator="equal">
      <formula>"none"</formula>
    </cfRule>
    <cfRule type="cellIs" dxfId="2459" priority="3386" operator="equal">
      <formula>"N/A"</formula>
    </cfRule>
    <cfRule type="cellIs" dxfId="2458" priority="3387" operator="equal">
      <formula>"NR"</formula>
    </cfRule>
  </conditionalFormatting>
  <conditionalFormatting sqref="AO25">
    <cfRule type="cellIs" dxfId="2457" priority="3358" operator="equal">
      <formula>"none"</formula>
    </cfRule>
    <cfRule type="cellIs" dxfId="2456" priority="3359" operator="equal">
      <formula>"N/A"</formula>
    </cfRule>
    <cfRule type="cellIs" dxfId="2455" priority="3360" operator="equal">
      <formula>"NR"</formula>
    </cfRule>
  </conditionalFormatting>
  <conditionalFormatting sqref="O25:P25">
    <cfRule type="cellIs" dxfId="2454" priority="3355" operator="equal">
      <formula>"none"</formula>
    </cfRule>
    <cfRule type="cellIs" dxfId="2453" priority="3356" operator="equal">
      <formula>"N/A"</formula>
    </cfRule>
    <cfRule type="cellIs" dxfId="2452" priority="3357" operator="equal">
      <formula>"NR"</formula>
    </cfRule>
  </conditionalFormatting>
  <conditionalFormatting sqref="Q25">
    <cfRule type="cellIs" dxfId="2451" priority="3352" operator="equal">
      <formula>"none"</formula>
    </cfRule>
    <cfRule type="cellIs" dxfId="2450" priority="3353" operator="equal">
      <formula>"N/A"</formula>
    </cfRule>
    <cfRule type="cellIs" dxfId="2449" priority="3354" operator="equal">
      <formula>"NR"</formula>
    </cfRule>
  </conditionalFormatting>
  <conditionalFormatting sqref="Q26">
    <cfRule type="cellIs" dxfId="2448" priority="3337" operator="equal">
      <formula>"none"</formula>
    </cfRule>
    <cfRule type="cellIs" dxfId="2447" priority="3338" operator="equal">
      <formula>"N/A"</formula>
    </cfRule>
    <cfRule type="cellIs" dxfId="2446" priority="3339" operator="equal">
      <formula>"NR"</formula>
    </cfRule>
  </conditionalFormatting>
  <conditionalFormatting sqref="EV26:EW26">
    <cfRule type="cellIs" dxfId="2445" priority="3334" operator="equal">
      <formula>"none"</formula>
    </cfRule>
    <cfRule type="cellIs" dxfId="2444" priority="3335" operator="equal">
      <formula>"N/A"</formula>
    </cfRule>
    <cfRule type="cellIs" dxfId="2443" priority="3336" operator="equal">
      <formula>"NR"</formula>
    </cfRule>
  </conditionalFormatting>
  <conditionalFormatting sqref="R27:AN27 BB27 CC27:CD27 CX27:CZ27 CO28 CQ28 FN28 AU27:AV27 BM27 BP27:BX27 CI27:CO27 DC27 DE27 DG27 DI27 DK27:DR27 CQ27:CV27">
    <cfRule type="cellIs" dxfId="2442" priority="3331" operator="equal">
      <formula>"none"</formula>
    </cfRule>
    <cfRule type="cellIs" dxfId="2441" priority="3332" operator="equal">
      <formula>"N/A"</formula>
    </cfRule>
    <cfRule type="cellIs" dxfId="2440" priority="3333" operator="equal">
      <formula>"NR"</formula>
    </cfRule>
  </conditionalFormatting>
  <conditionalFormatting sqref="AO27">
    <cfRule type="cellIs" dxfId="2439" priority="3328" operator="equal">
      <formula>"none"</formula>
    </cfRule>
    <cfRule type="cellIs" dxfId="2438" priority="3329" operator="equal">
      <formula>"N/A"</formula>
    </cfRule>
    <cfRule type="cellIs" dxfId="2437" priority="3330" operator="equal">
      <formula>"NR"</formula>
    </cfRule>
  </conditionalFormatting>
  <conditionalFormatting sqref="O27:P27 P28">
    <cfRule type="cellIs" dxfId="2436" priority="3325" operator="equal">
      <formula>"none"</formula>
    </cfRule>
    <cfRule type="cellIs" dxfId="2435" priority="3326" operator="equal">
      <formula>"N/A"</formula>
    </cfRule>
    <cfRule type="cellIs" dxfId="2434" priority="3327" operator="equal">
      <formula>"NR"</formula>
    </cfRule>
  </conditionalFormatting>
  <conditionalFormatting sqref="Q27:Q28">
    <cfRule type="cellIs" dxfId="2433" priority="3322" operator="equal">
      <formula>"none"</formula>
    </cfRule>
    <cfRule type="cellIs" dxfId="2432" priority="3323" operator="equal">
      <formula>"N/A"</formula>
    </cfRule>
    <cfRule type="cellIs" dxfId="2431" priority="3324" operator="equal">
      <formula>"NR"</formula>
    </cfRule>
  </conditionalFormatting>
  <conditionalFormatting sqref="EV27:EW27">
    <cfRule type="cellIs" dxfId="2430" priority="3319" operator="equal">
      <formula>"none"</formula>
    </cfRule>
    <cfRule type="cellIs" dxfId="2429" priority="3320" operator="equal">
      <formula>"N/A"</formula>
    </cfRule>
    <cfRule type="cellIs" dxfId="2428" priority="3321" operator="equal">
      <formula>"NR"</formula>
    </cfRule>
  </conditionalFormatting>
  <conditionalFormatting sqref="CM31:CM32">
    <cfRule type="cellIs" dxfId="2427" priority="3235" operator="equal">
      <formula>"none"</formula>
    </cfRule>
    <cfRule type="cellIs" dxfId="2426" priority="3236" operator="equal">
      <formula>"N/A"</formula>
    </cfRule>
    <cfRule type="cellIs" dxfId="2425" priority="3237" operator="equal">
      <formula>"NR"</formula>
    </cfRule>
  </conditionalFormatting>
  <conditionalFormatting sqref="DG29 DQ29:DR29 R29:AB29 AJ29:AN29 CR29:CZ29 EX29:FB29 FO29 CM30 AU29:AW29 BB29 BM29 BP29:BX29 CC29:CD29 CI29:CN29 DC29 DI29 DK29:DM29 FD29:FM29">
    <cfRule type="cellIs" dxfId="2424" priority="3316" operator="equal">
      <formula>"none"</formula>
    </cfRule>
    <cfRule type="cellIs" dxfId="2423" priority="3317" operator="equal">
      <formula>"N/A"</formula>
    </cfRule>
    <cfRule type="cellIs" dxfId="2422" priority="3318" operator="equal">
      <formula>"NR"</formula>
    </cfRule>
  </conditionalFormatting>
  <conditionalFormatting sqref="DN29:DP29">
    <cfRule type="cellIs" dxfId="2421" priority="3304" operator="equal">
      <formula>"none"</formula>
    </cfRule>
    <cfRule type="cellIs" dxfId="2420" priority="3305" operator="equal">
      <formula>"N/A"</formula>
    </cfRule>
    <cfRule type="cellIs" dxfId="2419" priority="3306" operator="equal">
      <formula>"NR"</formula>
    </cfRule>
  </conditionalFormatting>
  <conditionalFormatting sqref="AD29:AG29">
    <cfRule type="cellIs" dxfId="2418" priority="3313" operator="equal">
      <formula>"none"</formula>
    </cfRule>
    <cfRule type="cellIs" dxfId="2417" priority="3314" operator="equal">
      <formula>"N/A"</formula>
    </cfRule>
    <cfRule type="cellIs" dxfId="2416" priority="3315" operator="equal">
      <formula>"NR"</formula>
    </cfRule>
  </conditionalFormatting>
  <conditionalFormatting sqref="AC29 AH29:AI29">
    <cfRule type="cellIs" dxfId="2415" priority="3310" operator="equal">
      <formula>"none"</formula>
    </cfRule>
    <cfRule type="cellIs" dxfId="2414" priority="3311" operator="equal">
      <formula>"N/A"</formula>
    </cfRule>
    <cfRule type="cellIs" dxfId="2413" priority="3312" operator="equal">
      <formula>"NR"</formula>
    </cfRule>
  </conditionalFormatting>
  <conditionalFormatting sqref="AR29">
    <cfRule type="cellIs" dxfId="2412" priority="3307" operator="equal">
      <formula>"none"</formula>
    </cfRule>
    <cfRule type="cellIs" dxfId="2411" priority="3308" operator="equal">
      <formula>"N/A"</formula>
    </cfRule>
    <cfRule type="cellIs" dxfId="2410" priority="3309" operator="equal">
      <formula>"NR"</formula>
    </cfRule>
  </conditionalFormatting>
  <conditionalFormatting sqref="DE29">
    <cfRule type="cellIs" dxfId="2409" priority="3301" operator="equal">
      <formula>"none"</formula>
    </cfRule>
    <cfRule type="cellIs" dxfId="2408" priority="3302" operator="equal">
      <formula>"N/A"</formula>
    </cfRule>
    <cfRule type="cellIs" dxfId="2407" priority="3303" operator="equal">
      <formula>"NR"</formula>
    </cfRule>
  </conditionalFormatting>
  <conditionalFormatting sqref="DC31 DG31 DI31 DK31:DM31">
    <cfRule type="cellIs" dxfId="2406" priority="3256" operator="equal">
      <formula>"none"</formula>
    </cfRule>
    <cfRule type="cellIs" dxfId="2405" priority="3257" operator="equal">
      <formula>"N/A"</formula>
    </cfRule>
    <cfRule type="cellIs" dxfId="2404" priority="3258" operator="equal">
      <formula>"NR"</formula>
    </cfRule>
  </conditionalFormatting>
  <conditionalFormatting sqref="DN31:DP31">
    <cfRule type="cellIs" dxfId="2403" priority="3253" operator="equal">
      <formula>"none"</formula>
    </cfRule>
    <cfRule type="cellIs" dxfId="2402" priority="3254" operator="equal">
      <formula>"N/A"</formula>
    </cfRule>
    <cfRule type="cellIs" dxfId="2401" priority="3255" operator="equal">
      <formula>"NR"</formula>
    </cfRule>
  </conditionalFormatting>
  <conditionalFormatting sqref="AO29">
    <cfRule type="cellIs" dxfId="2400" priority="3289" operator="equal">
      <formula>"none"</formula>
    </cfRule>
    <cfRule type="cellIs" dxfId="2399" priority="3290" operator="equal">
      <formula>"N/A"</formula>
    </cfRule>
    <cfRule type="cellIs" dxfId="2398" priority="3291" operator="equal">
      <formula>"NR"</formula>
    </cfRule>
  </conditionalFormatting>
  <conditionalFormatting sqref="O29">
    <cfRule type="cellIs" dxfId="2397" priority="3286" operator="equal">
      <formula>"none"</formula>
    </cfRule>
    <cfRule type="cellIs" dxfId="2396" priority="3287" operator="equal">
      <formula>"N/A"</formula>
    </cfRule>
    <cfRule type="cellIs" dxfId="2395" priority="3288" operator="equal">
      <formula>"NR"</formula>
    </cfRule>
  </conditionalFormatting>
  <conditionalFormatting sqref="EV29:EW29">
    <cfRule type="cellIs" dxfId="2394" priority="3283" operator="equal">
      <formula>"none"</formula>
    </cfRule>
    <cfRule type="cellIs" dxfId="2393" priority="3284" operator="equal">
      <formula>"N/A"</formula>
    </cfRule>
    <cfRule type="cellIs" dxfId="2392" priority="3285" operator="equal">
      <formula>"NR"</formula>
    </cfRule>
  </conditionalFormatting>
  <conditionalFormatting sqref="CO29 CQ29 FN29">
    <cfRule type="cellIs" dxfId="2391" priority="3280" operator="equal">
      <formula>"none"</formula>
    </cfRule>
    <cfRule type="cellIs" dxfId="2390" priority="3281" operator="equal">
      <formula>"N/A"</formula>
    </cfRule>
    <cfRule type="cellIs" dxfId="2389" priority="3282" operator="equal">
      <formula>"NR"</formula>
    </cfRule>
  </conditionalFormatting>
  <conditionalFormatting sqref="P29">
    <cfRule type="cellIs" dxfId="2388" priority="3277" operator="equal">
      <formula>"none"</formula>
    </cfRule>
    <cfRule type="cellIs" dxfId="2387" priority="3278" operator="equal">
      <formula>"N/A"</formula>
    </cfRule>
    <cfRule type="cellIs" dxfId="2386" priority="3279" operator="equal">
      <formula>"NR"</formula>
    </cfRule>
  </conditionalFormatting>
  <conditionalFormatting sqref="Q29">
    <cfRule type="cellIs" dxfId="2385" priority="3274" operator="equal">
      <formula>"none"</formula>
    </cfRule>
    <cfRule type="cellIs" dxfId="2384" priority="3275" operator="equal">
      <formula>"N/A"</formula>
    </cfRule>
    <cfRule type="cellIs" dxfId="2383" priority="3276" operator="equal">
      <formula>"NR"</formula>
    </cfRule>
  </conditionalFormatting>
  <conditionalFormatting sqref="AP31 R31:AB31 DQ31 CN31:CO31 CL32 AU31:AW31 BB31 BM31 BP31:BX31 CC31:CD31 CI31:CL31 CQ31:CZ31">
    <cfRule type="cellIs" dxfId="2382" priority="3271" operator="equal">
      <formula>"none"</formula>
    </cfRule>
    <cfRule type="cellIs" dxfId="2381" priority="3272" operator="equal">
      <formula>"N/A"</formula>
    </cfRule>
    <cfRule type="cellIs" dxfId="2380" priority="3273" operator="equal">
      <formula>"NR"</formula>
    </cfRule>
  </conditionalFormatting>
  <conditionalFormatting sqref="AJ31:AN31 AQ31">
    <cfRule type="cellIs" dxfId="2379" priority="3268" operator="equal">
      <formula>"none"</formula>
    </cfRule>
    <cfRule type="cellIs" dxfId="2378" priority="3269" operator="equal">
      <formula>"N/A"</formula>
    </cfRule>
    <cfRule type="cellIs" dxfId="2377" priority="3270" operator="equal">
      <formula>"NR"</formula>
    </cfRule>
  </conditionalFormatting>
  <conditionalFormatting sqref="AD31:AG31">
    <cfRule type="cellIs" dxfId="2376" priority="3265" operator="equal">
      <formula>"none"</formula>
    </cfRule>
    <cfRule type="cellIs" dxfId="2375" priority="3266" operator="equal">
      <formula>"N/A"</formula>
    </cfRule>
    <cfRule type="cellIs" dxfId="2374" priority="3267" operator="equal">
      <formula>"NR"</formula>
    </cfRule>
  </conditionalFormatting>
  <conditionalFormatting sqref="AC31 AH31:AI31">
    <cfRule type="cellIs" dxfId="2373" priority="3262" operator="equal">
      <formula>"none"</formula>
    </cfRule>
    <cfRule type="cellIs" dxfId="2372" priority="3263" operator="equal">
      <formula>"N/A"</formula>
    </cfRule>
    <cfRule type="cellIs" dxfId="2371" priority="3264" operator="equal">
      <formula>"NR"</formula>
    </cfRule>
  </conditionalFormatting>
  <conditionalFormatting sqref="AR31">
    <cfRule type="cellIs" dxfId="2370" priority="3259" operator="equal">
      <formula>"none"</formula>
    </cfRule>
    <cfRule type="cellIs" dxfId="2369" priority="3260" operator="equal">
      <formula>"N/A"</formula>
    </cfRule>
    <cfRule type="cellIs" dxfId="2368" priority="3261" operator="equal">
      <formula>"NR"</formula>
    </cfRule>
  </conditionalFormatting>
  <conditionalFormatting sqref="DE31">
    <cfRule type="cellIs" dxfId="2367" priority="3250" operator="equal">
      <formula>"none"</formula>
    </cfRule>
    <cfRule type="cellIs" dxfId="2366" priority="3251" operator="equal">
      <formula>"N/A"</formula>
    </cfRule>
    <cfRule type="cellIs" dxfId="2365" priority="3252" operator="equal">
      <formula>"NR"</formula>
    </cfRule>
  </conditionalFormatting>
  <conditionalFormatting sqref="AO31">
    <cfRule type="cellIs" dxfId="2364" priority="3247" operator="equal">
      <formula>"none"</formula>
    </cfRule>
    <cfRule type="cellIs" dxfId="2363" priority="3248" operator="equal">
      <formula>"N/A"</formula>
    </cfRule>
    <cfRule type="cellIs" dxfId="2362" priority="3249" operator="equal">
      <formula>"NR"</formula>
    </cfRule>
  </conditionalFormatting>
  <conditionalFormatting sqref="O31">
    <cfRule type="cellIs" dxfId="2361" priority="3244" operator="equal">
      <formula>"none"</formula>
    </cfRule>
    <cfRule type="cellIs" dxfId="2360" priority="3245" operator="equal">
      <formula>"N/A"</formula>
    </cfRule>
    <cfRule type="cellIs" dxfId="2359" priority="3246" operator="equal">
      <formula>"NR"</formula>
    </cfRule>
  </conditionalFormatting>
  <conditionalFormatting sqref="P31">
    <cfRule type="cellIs" dxfId="2358" priority="3241" operator="equal">
      <formula>"none"</formula>
    </cfRule>
    <cfRule type="cellIs" dxfId="2357" priority="3242" operator="equal">
      <formula>"N/A"</formula>
    </cfRule>
    <cfRule type="cellIs" dxfId="2356" priority="3243" operator="equal">
      <formula>"NR"</formula>
    </cfRule>
  </conditionalFormatting>
  <conditionalFormatting sqref="Q31">
    <cfRule type="cellIs" dxfId="2355" priority="3238" operator="equal">
      <formula>"none"</formula>
    </cfRule>
    <cfRule type="cellIs" dxfId="2354" priority="3239" operator="equal">
      <formula>"N/A"</formula>
    </cfRule>
    <cfRule type="cellIs" dxfId="2353" priority="3240" operator="equal">
      <formula>"NR"</formula>
    </cfRule>
  </conditionalFormatting>
  <conditionalFormatting sqref="DR33 R33:AB33 AP33 A33:B33 CN33:CO33 AU33:AW33 BB33 BM33 BP33:BX33 CC33:CD33 CI33:CK33 CQ33:CZ33">
    <cfRule type="cellIs" dxfId="2352" priority="3232" operator="equal">
      <formula>"none"</formula>
    </cfRule>
    <cfRule type="cellIs" dxfId="2351" priority="3233" operator="equal">
      <formula>"N/A"</formula>
    </cfRule>
    <cfRule type="cellIs" dxfId="2350" priority="3234" operator="equal">
      <formula>"NR"</formula>
    </cfRule>
  </conditionalFormatting>
  <conditionalFormatting sqref="AQ33 AJ33:AN33">
    <cfRule type="cellIs" dxfId="2349" priority="3229" operator="equal">
      <formula>"none"</formula>
    </cfRule>
    <cfRule type="cellIs" dxfId="2348" priority="3230" operator="equal">
      <formula>"N/A"</formula>
    </cfRule>
    <cfRule type="cellIs" dxfId="2347" priority="3231" operator="equal">
      <formula>"NR"</formula>
    </cfRule>
  </conditionalFormatting>
  <conditionalFormatting sqref="AD33:AG33">
    <cfRule type="cellIs" dxfId="2346" priority="3226" operator="equal">
      <formula>"none"</formula>
    </cfRule>
    <cfRule type="cellIs" dxfId="2345" priority="3227" operator="equal">
      <formula>"N/A"</formula>
    </cfRule>
    <cfRule type="cellIs" dxfId="2344" priority="3228" operator="equal">
      <formula>"NR"</formula>
    </cfRule>
  </conditionalFormatting>
  <conditionalFormatting sqref="AH33:AI33 AC33">
    <cfRule type="cellIs" dxfId="2343" priority="3223" operator="equal">
      <formula>"none"</formula>
    </cfRule>
    <cfRule type="cellIs" dxfId="2342" priority="3224" operator="equal">
      <formula>"N/A"</formula>
    </cfRule>
    <cfRule type="cellIs" dxfId="2341" priority="3225" operator="equal">
      <formula>"NR"</formula>
    </cfRule>
  </conditionalFormatting>
  <conditionalFormatting sqref="AR33">
    <cfRule type="cellIs" dxfId="2340" priority="3220" operator="equal">
      <formula>"none"</formula>
    </cfRule>
    <cfRule type="cellIs" dxfId="2339" priority="3221" operator="equal">
      <formula>"N/A"</formula>
    </cfRule>
    <cfRule type="cellIs" dxfId="2338" priority="3222" operator="equal">
      <formula>"NR"</formula>
    </cfRule>
  </conditionalFormatting>
  <conditionalFormatting sqref="DG33 DC33 DI33 DK33:DM33">
    <cfRule type="cellIs" dxfId="2337" priority="3217" operator="equal">
      <formula>"none"</formula>
    </cfRule>
    <cfRule type="cellIs" dxfId="2336" priority="3218" operator="equal">
      <formula>"N/A"</formula>
    </cfRule>
    <cfRule type="cellIs" dxfId="2335" priority="3219" operator="equal">
      <formula>"NR"</formula>
    </cfRule>
  </conditionalFormatting>
  <conditionalFormatting sqref="DN33:DP33">
    <cfRule type="cellIs" dxfId="2334" priority="3214" operator="equal">
      <formula>"none"</formula>
    </cfRule>
    <cfRule type="cellIs" dxfId="2333" priority="3215" operator="equal">
      <formula>"N/A"</formula>
    </cfRule>
    <cfRule type="cellIs" dxfId="2332" priority="3216" operator="equal">
      <formula>"NR"</formula>
    </cfRule>
  </conditionalFormatting>
  <conditionalFormatting sqref="DE33">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AO33">
    <cfRule type="cellIs" dxfId="2328" priority="3205" operator="equal">
      <formula>"none"</formula>
    </cfRule>
    <cfRule type="cellIs" dxfId="2327" priority="3206" operator="equal">
      <formula>"N/A"</formula>
    </cfRule>
    <cfRule type="cellIs" dxfId="2326" priority="3207" operator="equal">
      <formula>"NR"</formula>
    </cfRule>
  </conditionalFormatting>
  <conditionalFormatting sqref="O33">
    <cfRule type="cellIs" dxfId="2325" priority="3202" operator="equal">
      <formula>"none"</formula>
    </cfRule>
    <cfRule type="cellIs" dxfId="2324" priority="3203" operator="equal">
      <formula>"N/A"</formula>
    </cfRule>
    <cfRule type="cellIs" dxfId="2323" priority="3204" operator="equal">
      <formula>"NR"</formula>
    </cfRule>
  </conditionalFormatting>
  <conditionalFormatting sqref="P33">
    <cfRule type="cellIs" dxfId="2322" priority="3199" operator="equal">
      <formula>"none"</formula>
    </cfRule>
    <cfRule type="cellIs" dxfId="2321" priority="3200" operator="equal">
      <formula>"N/A"</formula>
    </cfRule>
    <cfRule type="cellIs" dxfId="2320" priority="3201" operator="equal">
      <formula>"NR"</formula>
    </cfRule>
  </conditionalFormatting>
  <conditionalFormatting sqref="Q33">
    <cfRule type="cellIs" dxfId="2319" priority="3196" operator="equal">
      <formula>"none"</formula>
    </cfRule>
    <cfRule type="cellIs" dxfId="2318" priority="3197" operator="equal">
      <formula>"N/A"</formula>
    </cfRule>
    <cfRule type="cellIs" dxfId="2317" priority="3198" operator="equal">
      <formula>"NR"</formula>
    </cfRule>
  </conditionalFormatting>
  <conditionalFormatting sqref="CM33">
    <cfRule type="cellIs" dxfId="2316" priority="3190" operator="equal">
      <formula>"none"</formula>
    </cfRule>
    <cfRule type="cellIs" dxfId="2315" priority="3191" operator="equal">
      <formula>"N/A"</formula>
    </cfRule>
    <cfRule type="cellIs" dxfId="2314" priority="3192" operator="equal">
      <formula>"NR"</formula>
    </cfRule>
  </conditionalFormatting>
  <conditionalFormatting sqref="CL33">
    <cfRule type="cellIs" dxfId="2313" priority="3193" operator="equal">
      <formula>"none"</formula>
    </cfRule>
    <cfRule type="cellIs" dxfId="2312" priority="3194" operator="equal">
      <formula>"N/A"</formula>
    </cfRule>
    <cfRule type="cellIs" dxfId="2311" priority="3195" operator="equal">
      <formula>"NR"</formula>
    </cfRule>
  </conditionalFormatting>
  <conditionalFormatting sqref="DR34 R34:AB34 AP34 A34:B34 CN34:CO34 AU34:AW34 BB34 BM34 BP34:BX34 CC34:CD34 CI34:CK34 CQ34:CZ34">
    <cfRule type="cellIs" dxfId="2310" priority="3187" operator="equal">
      <formula>"none"</formula>
    </cfRule>
    <cfRule type="cellIs" dxfId="2309" priority="3188" operator="equal">
      <formula>"N/A"</formula>
    </cfRule>
    <cfRule type="cellIs" dxfId="2308" priority="3189" operator="equal">
      <formula>"NR"</formula>
    </cfRule>
  </conditionalFormatting>
  <conditionalFormatting sqref="AQ34 AJ34:AN34">
    <cfRule type="cellIs" dxfId="2307" priority="3184" operator="equal">
      <formula>"none"</formula>
    </cfRule>
    <cfRule type="cellIs" dxfId="2306" priority="3185" operator="equal">
      <formula>"N/A"</formula>
    </cfRule>
    <cfRule type="cellIs" dxfId="2305" priority="3186" operator="equal">
      <formula>"NR"</formula>
    </cfRule>
  </conditionalFormatting>
  <conditionalFormatting sqref="AD34:AG34">
    <cfRule type="cellIs" dxfId="2304" priority="3181" operator="equal">
      <formula>"none"</formula>
    </cfRule>
    <cfRule type="cellIs" dxfId="2303" priority="3182" operator="equal">
      <formula>"N/A"</formula>
    </cfRule>
    <cfRule type="cellIs" dxfId="2302" priority="3183" operator="equal">
      <formula>"NR"</formula>
    </cfRule>
  </conditionalFormatting>
  <conditionalFormatting sqref="AH34:AI34 AC34">
    <cfRule type="cellIs" dxfId="2301" priority="3178" operator="equal">
      <formula>"none"</formula>
    </cfRule>
    <cfRule type="cellIs" dxfId="2300" priority="3179" operator="equal">
      <formula>"N/A"</formula>
    </cfRule>
    <cfRule type="cellIs" dxfId="2299" priority="3180" operator="equal">
      <formula>"NR"</formula>
    </cfRule>
  </conditionalFormatting>
  <conditionalFormatting sqref="AR34">
    <cfRule type="cellIs" dxfId="2298" priority="3175" operator="equal">
      <formula>"none"</formula>
    </cfRule>
    <cfRule type="cellIs" dxfId="2297" priority="3176" operator="equal">
      <formula>"N/A"</formula>
    </cfRule>
    <cfRule type="cellIs" dxfId="2296" priority="3177" operator="equal">
      <formula>"NR"</formula>
    </cfRule>
  </conditionalFormatting>
  <conditionalFormatting sqref="DG34 DC34 DI34 DK34:DM34">
    <cfRule type="cellIs" dxfId="2295" priority="3172" operator="equal">
      <formula>"none"</formula>
    </cfRule>
    <cfRule type="cellIs" dxfId="2294" priority="3173" operator="equal">
      <formula>"N/A"</formula>
    </cfRule>
    <cfRule type="cellIs" dxfId="2293" priority="3174" operator="equal">
      <formula>"NR"</formula>
    </cfRule>
  </conditionalFormatting>
  <conditionalFormatting sqref="DN34:DP34">
    <cfRule type="cellIs" dxfId="2292" priority="3169" operator="equal">
      <formula>"none"</formula>
    </cfRule>
    <cfRule type="cellIs" dxfId="2291" priority="3170" operator="equal">
      <formula>"N/A"</formula>
    </cfRule>
    <cfRule type="cellIs" dxfId="2290" priority="3171" operator="equal">
      <formula>"NR"</formula>
    </cfRule>
  </conditionalFormatting>
  <conditionalFormatting sqref="DE34">
    <cfRule type="cellIs" dxfId="2289" priority="3166" operator="equal">
      <formula>"none"</formula>
    </cfRule>
    <cfRule type="cellIs" dxfId="2288" priority="3167" operator="equal">
      <formula>"N/A"</formula>
    </cfRule>
    <cfRule type="cellIs" dxfId="2287" priority="3168" operator="equal">
      <formula>"NR"</formula>
    </cfRule>
  </conditionalFormatting>
  <conditionalFormatting sqref="AO34">
    <cfRule type="cellIs" dxfId="2286" priority="3160" operator="equal">
      <formula>"none"</formula>
    </cfRule>
    <cfRule type="cellIs" dxfId="2285" priority="3161" operator="equal">
      <formula>"N/A"</formula>
    </cfRule>
    <cfRule type="cellIs" dxfId="2284" priority="3162" operator="equal">
      <formula>"NR"</formula>
    </cfRule>
  </conditionalFormatting>
  <conditionalFormatting sqref="O34">
    <cfRule type="cellIs" dxfId="2283" priority="3157" operator="equal">
      <formula>"none"</formula>
    </cfRule>
    <cfRule type="cellIs" dxfId="2282" priority="3158" operator="equal">
      <formula>"N/A"</formula>
    </cfRule>
    <cfRule type="cellIs" dxfId="2281" priority="3159" operator="equal">
      <formula>"NR"</formula>
    </cfRule>
  </conditionalFormatting>
  <conditionalFormatting sqref="P34">
    <cfRule type="cellIs" dxfId="2280" priority="3154" operator="equal">
      <formula>"none"</formula>
    </cfRule>
    <cfRule type="cellIs" dxfId="2279" priority="3155" operator="equal">
      <formula>"N/A"</formula>
    </cfRule>
    <cfRule type="cellIs" dxfId="2278" priority="3156" operator="equal">
      <formula>"NR"</formula>
    </cfRule>
  </conditionalFormatting>
  <conditionalFormatting sqref="Q34">
    <cfRule type="cellIs" dxfId="2277" priority="3151" operator="equal">
      <formula>"none"</formula>
    </cfRule>
    <cfRule type="cellIs" dxfId="2276" priority="3152" operator="equal">
      <formula>"N/A"</formula>
    </cfRule>
    <cfRule type="cellIs" dxfId="2275" priority="3153" operator="equal">
      <formula>"NR"</formula>
    </cfRule>
  </conditionalFormatting>
  <conditionalFormatting sqref="CM34">
    <cfRule type="cellIs" dxfId="2274" priority="3145" operator="equal">
      <formula>"none"</formula>
    </cfRule>
    <cfRule type="cellIs" dxfId="2273" priority="3146" operator="equal">
      <formula>"N/A"</formula>
    </cfRule>
    <cfRule type="cellIs" dxfId="2272" priority="3147" operator="equal">
      <formula>"NR"</formula>
    </cfRule>
  </conditionalFormatting>
  <conditionalFormatting sqref="CL34">
    <cfRule type="cellIs" dxfId="2271" priority="3148" operator="equal">
      <formula>"none"</formula>
    </cfRule>
    <cfRule type="cellIs" dxfId="2270" priority="3149" operator="equal">
      <formula>"N/A"</formula>
    </cfRule>
    <cfRule type="cellIs" dxfId="2269" priority="3150" operator="equal">
      <formula>"NR"</formula>
    </cfRule>
  </conditionalFormatting>
  <conditionalFormatting sqref="DR35 R35:AB35 AP35 A35:B35 CN35:CO35 AU35:AW35 BB35 BM35 BP35:BX35 CC35:CD35 CI35:CK35 CQ35:CZ35">
    <cfRule type="cellIs" dxfId="2268" priority="3142" operator="equal">
      <formula>"none"</formula>
    </cfRule>
    <cfRule type="cellIs" dxfId="2267" priority="3143" operator="equal">
      <formula>"N/A"</formula>
    </cfRule>
    <cfRule type="cellIs" dxfId="2266" priority="3144" operator="equal">
      <formula>"NR"</formula>
    </cfRule>
  </conditionalFormatting>
  <conditionalFormatting sqref="AQ35 AJ35:AN35">
    <cfRule type="cellIs" dxfId="2265" priority="3139" operator="equal">
      <formula>"none"</formula>
    </cfRule>
    <cfRule type="cellIs" dxfId="2264" priority="3140" operator="equal">
      <formula>"N/A"</formula>
    </cfRule>
    <cfRule type="cellIs" dxfId="2263" priority="3141" operator="equal">
      <formula>"NR"</formula>
    </cfRule>
  </conditionalFormatting>
  <conditionalFormatting sqref="AD35:AG35">
    <cfRule type="cellIs" dxfId="2262" priority="3136" operator="equal">
      <formula>"none"</formula>
    </cfRule>
    <cfRule type="cellIs" dxfId="2261" priority="3137" operator="equal">
      <formula>"N/A"</formula>
    </cfRule>
    <cfRule type="cellIs" dxfId="2260" priority="3138" operator="equal">
      <formula>"NR"</formula>
    </cfRule>
  </conditionalFormatting>
  <conditionalFormatting sqref="AR35">
    <cfRule type="cellIs" dxfId="2259" priority="3130" operator="equal">
      <formula>"none"</formula>
    </cfRule>
    <cfRule type="cellIs" dxfId="2258" priority="3131" operator="equal">
      <formula>"N/A"</formula>
    </cfRule>
    <cfRule type="cellIs" dxfId="2257" priority="3132" operator="equal">
      <formula>"NR"</formula>
    </cfRule>
  </conditionalFormatting>
  <conditionalFormatting sqref="DG35 DC35 DI35 DK35:DM35">
    <cfRule type="cellIs" dxfId="2256" priority="3127" operator="equal">
      <formula>"none"</formula>
    </cfRule>
    <cfRule type="cellIs" dxfId="2255" priority="3128" operator="equal">
      <formula>"N/A"</formula>
    </cfRule>
    <cfRule type="cellIs" dxfId="2254" priority="3129" operator="equal">
      <formula>"NR"</formula>
    </cfRule>
  </conditionalFormatting>
  <conditionalFormatting sqref="DN35:DP35">
    <cfRule type="cellIs" dxfId="2253" priority="3124" operator="equal">
      <formula>"none"</formula>
    </cfRule>
    <cfRule type="cellIs" dxfId="2252" priority="3125" operator="equal">
      <formula>"N/A"</formula>
    </cfRule>
    <cfRule type="cellIs" dxfId="2251" priority="3126" operator="equal">
      <formula>"NR"</formula>
    </cfRule>
  </conditionalFormatting>
  <conditionalFormatting sqref="DE35">
    <cfRule type="cellIs" dxfId="2250" priority="3121" operator="equal">
      <formula>"none"</formula>
    </cfRule>
    <cfRule type="cellIs" dxfId="2249" priority="3122" operator="equal">
      <formula>"N/A"</formula>
    </cfRule>
    <cfRule type="cellIs" dxfId="2248" priority="3123" operator="equal">
      <formula>"NR"</formula>
    </cfRule>
  </conditionalFormatting>
  <conditionalFormatting sqref="AO35">
    <cfRule type="cellIs" dxfId="2247" priority="3115" operator="equal">
      <formula>"none"</formula>
    </cfRule>
    <cfRule type="cellIs" dxfId="2246" priority="3116" operator="equal">
      <formula>"N/A"</formula>
    </cfRule>
    <cfRule type="cellIs" dxfId="2245" priority="3117" operator="equal">
      <formula>"NR"</formula>
    </cfRule>
  </conditionalFormatting>
  <conditionalFormatting sqref="O35">
    <cfRule type="cellIs" dxfId="2244" priority="3112" operator="equal">
      <formula>"none"</formula>
    </cfRule>
    <cfRule type="cellIs" dxfId="2243" priority="3113" operator="equal">
      <formula>"N/A"</formula>
    </cfRule>
    <cfRule type="cellIs" dxfId="2242" priority="3114" operator="equal">
      <formula>"NR"</formula>
    </cfRule>
  </conditionalFormatting>
  <conditionalFormatting sqref="P35">
    <cfRule type="cellIs" dxfId="2241" priority="3109" operator="equal">
      <formula>"none"</formula>
    </cfRule>
    <cfRule type="cellIs" dxfId="2240" priority="3110" operator="equal">
      <formula>"N/A"</formula>
    </cfRule>
    <cfRule type="cellIs" dxfId="2239" priority="3111" operator="equal">
      <formula>"NR"</formula>
    </cfRule>
  </conditionalFormatting>
  <conditionalFormatting sqref="Q35">
    <cfRule type="cellIs" dxfId="2238" priority="3106" operator="equal">
      <formula>"none"</formula>
    </cfRule>
    <cfRule type="cellIs" dxfId="2237" priority="3107" operator="equal">
      <formula>"N/A"</formula>
    </cfRule>
    <cfRule type="cellIs" dxfId="2236" priority="3108" operator="equal">
      <formula>"NR"</formula>
    </cfRule>
  </conditionalFormatting>
  <conditionalFormatting sqref="CM35">
    <cfRule type="cellIs" dxfId="2235" priority="3100" operator="equal">
      <formula>"none"</formula>
    </cfRule>
    <cfRule type="cellIs" dxfId="2234" priority="3101" operator="equal">
      <formula>"N/A"</formula>
    </cfRule>
    <cfRule type="cellIs" dxfId="2233" priority="3102" operator="equal">
      <formula>"NR"</formula>
    </cfRule>
  </conditionalFormatting>
  <conditionalFormatting sqref="CL35">
    <cfRule type="cellIs" dxfId="2232" priority="3103" operator="equal">
      <formula>"none"</formula>
    </cfRule>
    <cfRule type="cellIs" dxfId="2231" priority="3104" operator="equal">
      <formula>"N/A"</formula>
    </cfRule>
    <cfRule type="cellIs" dxfId="2230" priority="3105" operator="equal">
      <formula>"NR"</formula>
    </cfRule>
  </conditionalFormatting>
  <conditionalFormatting sqref="DR36 R36:AB36 AP36 A36:B36 CN36:CO36 CI37:CJ37 CV37 AU36:AW36 BB36 BM36 BP36:BX36 CC36:CD36 CI36:CK36 CQ36:CZ36">
    <cfRule type="cellIs" dxfId="2229" priority="3097" operator="equal">
      <formula>"none"</formula>
    </cfRule>
    <cfRule type="cellIs" dxfId="2228" priority="3098" operator="equal">
      <formula>"N/A"</formula>
    </cfRule>
    <cfRule type="cellIs" dxfId="2227" priority="3099" operator="equal">
      <formula>"NR"</formula>
    </cfRule>
  </conditionalFormatting>
  <conditionalFormatting sqref="AQ36 AJ36:AN36">
    <cfRule type="cellIs" dxfId="2226" priority="3094" operator="equal">
      <formula>"none"</formula>
    </cfRule>
    <cfRule type="cellIs" dxfId="2225" priority="3095" operator="equal">
      <formula>"N/A"</formula>
    </cfRule>
    <cfRule type="cellIs" dxfId="2224" priority="3096" operator="equal">
      <formula>"NR"</formula>
    </cfRule>
  </conditionalFormatting>
  <conditionalFormatting sqref="AD36:AG36">
    <cfRule type="cellIs" dxfId="2223" priority="3091" operator="equal">
      <formula>"none"</formula>
    </cfRule>
    <cfRule type="cellIs" dxfId="2222" priority="3092" operator="equal">
      <formula>"N/A"</formula>
    </cfRule>
    <cfRule type="cellIs" dxfId="2221" priority="3093" operator="equal">
      <formula>"NR"</formula>
    </cfRule>
  </conditionalFormatting>
  <conditionalFormatting sqref="AH36:AI36 AC36">
    <cfRule type="cellIs" dxfId="2220" priority="3088" operator="equal">
      <formula>"none"</formula>
    </cfRule>
    <cfRule type="cellIs" dxfId="2219" priority="3089" operator="equal">
      <formula>"N/A"</formula>
    </cfRule>
    <cfRule type="cellIs" dxfId="2218" priority="3090" operator="equal">
      <formula>"NR"</formula>
    </cfRule>
  </conditionalFormatting>
  <conditionalFormatting sqref="AR36">
    <cfRule type="cellIs" dxfId="2217" priority="3085" operator="equal">
      <formula>"none"</formula>
    </cfRule>
    <cfRule type="cellIs" dxfId="2216" priority="3086" operator="equal">
      <formula>"N/A"</formula>
    </cfRule>
    <cfRule type="cellIs" dxfId="2215" priority="3087" operator="equal">
      <formula>"NR"</formula>
    </cfRule>
  </conditionalFormatting>
  <conditionalFormatting sqref="DG36 DC36 DM37 DI36 DK36:DM36">
    <cfRule type="cellIs" dxfId="2214" priority="3082" operator="equal">
      <formula>"none"</formula>
    </cfRule>
    <cfRule type="cellIs" dxfId="2213" priority="3083" operator="equal">
      <formula>"N/A"</formula>
    </cfRule>
    <cfRule type="cellIs" dxfId="2212" priority="3084" operator="equal">
      <formula>"NR"</formula>
    </cfRule>
  </conditionalFormatting>
  <conditionalFormatting sqref="DN36:DP36 DP37:DP38">
    <cfRule type="cellIs" dxfId="2211" priority="3079" operator="equal">
      <formula>"none"</formula>
    </cfRule>
    <cfRule type="cellIs" dxfId="2210" priority="3080" operator="equal">
      <formula>"N/A"</formula>
    </cfRule>
    <cfRule type="cellIs" dxfId="2209" priority="3081" operator="equal">
      <formula>"NR"</formula>
    </cfRule>
  </conditionalFormatting>
  <conditionalFormatting sqref="DE36">
    <cfRule type="cellIs" dxfId="2208" priority="3076" operator="equal">
      <formula>"none"</formula>
    </cfRule>
    <cfRule type="cellIs" dxfId="2207" priority="3077" operator="equal">
      <formula>"N/A"</formula>
    </cfRule>
    <cfRule type="cellIs" dxfId="2206" priority="3078" operator="equal">
      <formula>"NR"</formula>
    </cfRule>
  </conditionalFormatting>
  <conditionalFormatting sqref="AO36">
    <cfRule type="cellIs" dxfId="2205" priority="3070" operator="equal">
      <formula>"none"</formula>
    </cfRule>
    <cfRule type="cellIs" dxfId="2204" priority="3071" operator="equal">
      <formula>"N/A"</formula>
    </cfRule>
    <cfRule type="cellIs" dxfId="2203" priority="3072" operator="equal">
      <formula>"NR"</formula>
    </cfRule>
  </conditionalFormatting>
  <conditionalFormatting sqref="O36">
    <cfRule type="cellIs" dxfId="2202" priority="3067" operator="equal">
      <formula>"none"</formula>
    </cfRule>
    <cfRule type="cellIs" dxfId="2201" priority="3068" operator="equal">
      <formula>"N/A"</formula>
    </cfRule>
    <cfRule type="cellIs" dxfId="2200" priority="3069" operator="equal">
      <formula>"NR"</formula>
    </cfRule>
  </conditionalFormatting>
  <conditionalFormatting sqref="P36:P37">
    <cfRule type="cellIs" dxfId="2199" priority="3064" operator="equal">
      <formula>"none"</formula>
    </cfRule>
    <cfRule type="cellIs" dxfId="2198" priority="3065" operator="equal">
      <formula>"N/A"</formula>
    </cfRule>
    <cfRule type="cellIs" dxfId="2197" priority="3066" operator="equal">
      <formula>"NR"</formula>
    </cfRule>
  </conditionalFormatting>
  <conditionalFormatting sqref="Q36:Q37">
    <cfRule type="cellIs" dxfId="2196" priority="3061" operator="equal">
      <formula>"none"</formula>
    </cfRule>
    <cfRule type="cellIs" dxfId="2195" priority="3062" operator="equal">
      <formula>"N/A"</formula>
    </cfRule>
    <cfRule type="cellIs" dxfId="2194" priority="3063" operator="equal">
      <formula>"NR"</formula>
    </cfRule>
  </conditionalFormatting>
  <conditionalFormatting sqref="CM36">
    <cfRule type="cellIs" dxfId="2193" priority="3055" operator="equal">
      <formula>"none"</formula>
    </cfRule>
    <cfRule type="cellIs" dxfId="2192" priority="3056" operator="equal">
      <formula>"N/A"</formula>
    </cfRule>
    <cfRule type="cellIs" dxfId="2191" priority="3057" operator="equal">
      <formula>"NR"</formula>
    </cfRule>
  </conditionalFormatting>
  <conditionalFormatting sqref="CL36">
    <cfRule type="cellIs" dxfId="2190" priority="3058" operator="equal">
      <formula>"none"</formula>
    </cfRule>
    <cfRule type="cellIs" dxfId="2189" priority="3059" operator="equal">
      <formula>"N/A"</formula>
    </cfRule>
    <cfRule type="cellIs" dxfId="2188" priority="3060" operator="equal">
      <formula>"NR"</formula>
    </cfRule>
  </conditionalFormatting>
  <conditionalFormatting sqref="EX33:FB33 FD33:FO33">
    <cfRule type="cellIs" dxfId="2187" priority="3052" operator="equal">
      <formula>"none"</formula>
    </cfRule>
    <cfRule type="cellIs" dxfId="2186" priority="3053" operator="equal">
      <formula>"N/A"</formula>
    </cfRule>
    <cfRule type="cellIs" dxfId="2185" priority="3054" operator="equal">
      <formula>"NR"</formula>
    </cfRule>
  </conditionalFormatting>
  <conditionalFormatting sqref="EV33:EW33">
    <cfRule type="cellIs" dxfId="2184" priority="3049" operator="equal">
      <formula>"none"</formula>
    </cfRule>
    <cfRule type="cellIs" dxfId="2183" priority="3050" operator="equal">
      <formula>"N/A"</formula>
    </cfRule>
    <cfRule type="cellIs" dxfId="2182" priority="3051" operator="equal">
      <formula>"NR"</formula>
    </cfRule>
  </conditionalFormatting>
  <conditionalFormatting sqref="EX34:FB34 FD34:FO34">
    <cfRule type="cellIs" dxfId="2181" priority="3046" operator="equal">
      <formula>"none"</formula>
    </cfRule>
    <cfRule type="cellIs" dxfId="2180" priority="3047" operator="equal">
      <formula>"N/A"</formula>
    </cfRule>
    <cfRule type="cellIs" dxfId="2179" priority="3048" operator="equal">
      <formula>"NR"</formula>
    </cfRule>
  </conditionalFormatting>
  <conditionalFormatting sqref="EV34:EW34">
    <cfRule type="cellIs" dxfId="2178" priority="3043" operator="equal">
      <formula>"none"</formula>
    </cfRule>
    <cfRule type="cellIs" dxfId="2177" priority="3044" operator="equal">
      <formula>"N/A"</formula>
    </cfRule>
    <cfRule type="cellIs" dxfId="2176" priority="3045" operator="equal">
      <formula>"NR"</formula>
    </cfRule>
  </conditionalFormatting>
  <conditionalFormatting sqref="EX35:FB35 FD35:FO35">
    <cfRule type="cellIs" dxfId="2175" priority="3040" operator="equal">
      <formula>"none"</formula>
    </cfRule>
    <cfRule type="cellIs" dxfId="2174" priority="3041" operator="equal">
      <formula>"N/A"</formula>
    </cfRule>
    <cfRule type="cellIs" dxfId="2173" priority="3042" operator="equal">
      <formula>"NR"</formula>
    </cfRule>
  </conditionalFormatting>
  <conditionalFormatting sqref="EV35:EW35">
    <cfRule type="cellIs" dxfId="2172" priority="3037" operator="equal">
      <formula>"none"</formula>
    </cfRule>
    <cfRule type="cellIs" dxfId="2171" priority="3038" operator="equal">
      <formula>"N/A"</formula>
    </cfRule>
    <cfRule type="cellIs" dxfId="2170" priority="3039" operator="equal">
      <formula>"NR"</formula>
    </cfRule>
  </conditionalFormatting>
  <conditionalFormatting sqref="EX36:FB36 FD36:FO36">
    <cfRule type="cellIs" dxfId="2169" priority="3034" operator="equal">
      <formula>"none"</formula>
    </cfRule>
    <cfRule type="cellIs" dxfId="2168" priority="3035" operator="equal">
      <formula>"N/A"</formula>
    </cfRule>
    <cfRule type="cellIs" dxfId="2167" priority="3036" operator="equal">
      <formula>"NR"</formula>
    </cfRule>
  </conditionalFormatting>
  <conditionalFormatting sqref="EV36:EW38">
    <cfRule type="cellIs" dxfId="2166" priority="3031" operator="equal">
      <formula>"none"</formula>
    </cfRule>
    <cfRule type="cellIs" dxfId="2165" priority="3032" operator="equal">
      <formula>"N/A"</formula>
    </cfRule>
    <cfRule type="cellIs" dxfId="2164" priority="3033" operator="equal">
      <formula>"NR"</formula>
    </cfRule>
  </conditionalFormatting>
  <conditionalFormatting sqref="BM38 CY38:CZ38 AP38 R38:AB38 DR38 CC38:CD38 CK38:CO38 CW38 AU38:AW38 BB38 BP38:BU38">
    <cfRule type="cellIs" dxfId="2163" priority="3028" operator="equal">
      <formula>"none"</formula>
    </cfRule>
    <cfRule type="cellIs" dxfId="2162" priority="3029" operator="equal">
      <formula>"N/A"</formula>
    </cfRule>
    <cfRule type="cellIs" dxfId="2161" priority="3030" operator="equal">
      <formula>"NR"</formula>
    </cfRule>
  </conditionalFormatting>
  <conditionalFormatting sqref="D38 L38:M38">
    <cfRule type="cellIs" dxfId="2160" priority="3025" operator="equal">
      <formula>"none"</formula>
    </cfRule>
    <cfRule type="cellIs" dxfId="2159" priority="3026" operator="equal">
      <formula>"N/A"</formula>
    </cfRule>
    <cfRule type="cellIs" dxfId="2158" priority="3027" operator="equal">
      <formula>"NR"</formula>
    </cfRule>
  </conditionalFormatting>
  <conditionalFormatting sqref="AJ38:AK38">
    <cfRule type="cellIs" dxfId="2157" priority="3022" operator="equal">
      <formula>"none"</formula>
    </cfRule>
    <cfRule type="cellIs" dxfId="2156" priority="3023" operator="equal">
      <formula>"N/A"</formula>
    </cfRule>
    <cfRule type="cellIs" dxfId="2155" priority="3024" operator="equal">
      <formula>"NR"</formula>
    </cfRule>
  </conditionalFormatting>
  <conditionalFormatting sqref="AD38:AG38">
    <cfRule type="cellIs" dxfId="2154" priority="3019" operator="equal">
      <formula>"none"</formula>
    </cfRule>
    <cfRule type="cellIs" dxfId="2153" priority="3020" operator="equal">
      <formula>"N/A"</formula>
    </cfRule>
    <cfRule type="cellIs" dxfId="2152" priority="3021" operator="equal">
      <formula>"NR"</formula>
    </cfRule>
  </conditionalFormatting>
  <conditionalFormatting sqref="AC38 AH38:AI38">
    <cfRule type="cellIs" dxfId="2151" priority="3016" operator="equal">
      <formula>"none"</formula>
    </cfRule>
    <cfRule type="cellIs" dxfId="2150" priority="3017" operator="equal">
      <formula>"N/A"</formula>
    </cfRule>
    <cfRule type="cellIs" dxfId="2149" priority="3018" operator="equal">
      <formula>"NR"</formula>
    </cfRule>
  </conditionalFormatting>
  <conditionalFormatting sqref="CX38">
    <cfRule type="cellIs" dxfId="2148" priority="3013" operator="equal">
      <formula>"none"</formula>
    </cfRule>
    <cfRule type="cellIs" dxfId="2147" priority="3014" operator="equal">
      <formula>"N/A"</formula>
    </cfRule>
    <cfRule type="cellIs" dxfId="2146" priority="3015" operator="equal">
      <formula>"NR"</formula>
    </cfRule>
  </conditionalFormatting>
  <conditionalFormatting sqref="DC38 DG38 DI38">
    <cfRule type="cellIs" dxfId="2145" priority="3007" operator="equal">
      <formula>"none"</formula>
    </cfRule>
    <cfRule type="cellIs" dxfId="2144" priority="3008" operator="equal">
      <formula>"N/A"</formula>
    </cfRule>
    <cfRule type="cellIs" dxfId="2143" priority="3009" operator="equal">
      <formula>"NR"</formula>
    </cfRule>
  </conditionalFormatting>
  <conditionalFormatting sqref="DN38:DO38">
    <cfRule type="cellIs" dxfId="2142" priority="3004" operator="equal">
      <formula>"none"</formula>
    </cfRule>
    <cfRule type="cellIs" dxfId="2141" priority="3005" operator="equal">
      <formula>"N/A"</formula>
    </cfRule>
    <cfRule type="cellIs" dxfId="2140" priority="3006" operator="equal">
      <formula>"NR"</formula>
    </cfRule>
  </conditionalFormatting>
  <conditionalFormatting sqref="DE38">
    <cfRule type="cellIs" dxfId="2139" priority="3001" operator="equal">
      <formula>"none"</formula>
    </cfRule>
    <cfRule type="cellIs" dxfId="2138" priority="3002" operator="equal">
      <formula>"N/A"</formula>
    </cfRule>
    <cfRule type="cellIs" dxfId="2137" priority="3003" operator="equal">
      <formula>"NR"</formula>
    </cfRule>
  </conditionalFormatting>
  <conditionalFormatting sqref="BX38">
    <cfRule type="cellIs" dxfId="2136" priority="2989" operator="equal">
      <formula>"none"</formula>
    </cfRule>
    <cfRule type="cellIs" dxfId="2135" priority="2990" operator="equal">
      <formula>"N/A"</formula>
    </cfRule>
    <cfRule type="cellIs" dxfId="2134" priority="2991" operator="equal">
      <formula>"NR"</formula>
    </cfRule>
  </conditionalFormatting>
  <conditionalFormatting sqref="AM38 AQ38:AR38">
    <cfRule type="cellIs" dxfId="2133" priority="2995" operator="equal">
      <formula>"none"</formula>
    </cfRule>
    <cfRule type="cellIs" dxfId="2132" priority="2996" operator="equal">
      <formula>"N/A"</formula>
    </cfRule>
    <cfRule type="cellIs" dxfId="2131" priority="2997" operator="equal">
      <formula>"NR"</formula>
    </cfRule>
  </conditionalFormatting>
  <conditionalFormatting sqref="AL38 AN38">
    <cfRule type="cellIs" dxfId="2130" priority="2992" operator="equal">
      <formula>"none"</formula>
    </cfRule>
    <cfRule type="cellIs" dxfId="2129" priority="2993" operator="equal">
      <formula>"N/A"</formula>
    </cfRule>
    <cfRule type="cellIs" dxfId="2128" priority="2994" operator="equal">
      <formula>"NR"</formula>
    </cfRule>
  </conditionalFormatting>
  <conditionalFormatting sqref="CQ38:CU38 CQ42:CR42 CT42">
    <cfRule type="cellIs" dxfId="2127" priority="2983" operator="equal">
      <formula>"none"</formula>
    </cfRule>
    <cfRule type="cellIs" dxfId="2126" priority="2984" operator="equal">
      <formula>"N/A"</formula>
    </cfRule>
    <cfRule type="cellIs" dxfId="2125" priority="2985" operator="equal">
      <formula>"NR"</formula>
    </cfRule>
  </conditionalFormatting>
  <conditionalFormatting sqref="BV38:BW38">
    <cfRule type="cellIs" dxfId="2124" priority="2980" operator="equal">
      <formula>"none"</formula>
    </cfRule>
    <cfRule type="cellIs" dxfId="2123" priority="2981" operator="equal">
      <formula>"N/A"</formula>
    </cfRule>
    <cfRule type="cellIs" dxfId="2122" priority="2982" operator="equal">
      <formula>"NR"</formula>
    </cfRule>
  </conditionalFormatting>
  <conditionalFormatting sqref="AO38">
    <cfRule type="cellIs" dxfId="2121" priority="2977" operator="equal">
      <formula>"none"</formula>
    </cfRule>
    <cfRule type="cellIs" dxfId="2120" priority="2978" operator="equal">
      <formula>"N/A"</formula>
    </cfRule>
    <cfRule type="cellIs" dxfId="2119" priority="2979" operator="equal">
      <formula>"NR"</formula>
    </cfRule>
  </conditionalFormatting>
  <conditionalFormatting sqref="O38">
    <cfRule type="cellIs" dxfId="2118" priority="2974" operator="equal">
      <formula>"none"</formula>
    </cfRule>
    <cfRule type="cellIs" dxfId="2117" priority="2975" operator="equal">
      <formula>"N/A"</formula>
    </cfRule>
    <cfRule type="cellIs" dxfId="2116" priority="2976" operator="equal">
      <formula>"NR"</formula>
    </cfRule>
  </conditionalFormatting>
  <conditionalFormatting sqref="Q38">
    <cfRule type="cellIs" dxfId="2115" priority="2962" operator="equal">
      <formula>"none"</formula>
    </cfRule>
    <cfRule type="cellIs" dxfId="2114" priority="2963" operator="equal">
      <formula>"N/A"</formula>
    </cfRule>
    <cfRule type="cellIs" dxfId="2113" priority="2964" operator="equal">
      <formula>"NR"</formula>
    </cfRule>
  </conditionalFormatting>
  <conditionalFormatting sqref="CI38:CJ38 CV38">
    <cfRule type="cellIs" dxfId="2112" priority="2968" operator="equal">
      <formula>"none"</formula>
    </cfRule>
    <cfRule type="cellIs" dxfId="2111" priority="2969" operator="equal">
      <formula>"N/A"</formula>
    </cfRule>
    <cfRule type="cellIs" dxfId="2110" priority="2970" operator="equal">
      <formula>"NR"</formula>
    </cfRule>
  </conditionalFormatting>
  <conditionalFormatting sqref="P38">
    <cfRule type="cellIs" dxfId="2109" priority="2965" operator="equal">
      <formula>"none"</formula>
    </cfRule>
    <cfRule type="cellIs" dxfId="2108" priority="2966" operator="equal">
      <formula>"N/A"</formula>
    </cfRule>
    <cfRule type="cellIs" dxfId="2107" priority="2967" operator="equal">
      <formula>"NR"</formula>
    </cfRule>
  </conditionalFormatting>
  <conditionalFormatting sqref="DK38:DL38">
    <cfRule type="cellIs" dxfId="2106" priority="2959" operator="equal">
      <formula>"none"</formula>
    </cfRule>
    <cfRule type="cellIs" dxfId="2105" priority="2960" operator="equal">
      <formula>"N/A"</formula>
    </cfRule>
    <cfRule type="cellIs" dxfId="2104" priority="2961" operator="equal">
      <formula>"NR"</formula>
    </cfRule>
  </conditionalFormatting>
  <conditionalFormatting sqref="DM38">
    <cfRule type="cellIs" dxfId="2103" priority="2956" operator="equal">
      <formula>"none"</formula>
    </cfRule>
    <cfRule type="cellIs" dxfId="2102" priority="2957" operator="equal">
      <formula>"N/A"</formula>
    </cfRule>
    <cfRule type="cellIs" dxfId="2101" priority="2958" operator="equal">
      <formula>"NR"</formula>
    </cfRule>
  </conditionalFormatting>
  <conditionalFormatting sqref="EZ38:FB38 FD38:FF38">
    <cfRule type="cellIs" dxfId="2100" priority="2953" operator="equal">
      <formula>"none"</formula>
    </cfRule>
    <cfRule type="cellIs" dxfId="2099" priority="2954" operator="equal">
      <formula>"N/A"</formula>
    </cfRule>
    <cfRule type="cellIs" dxfId="2098" priority="2955" operator="equal">
      <formula>"NR"</formula>
    </cfRule>
  </conditionalFormatting>
  <conditionalFormatting sqref="FG38:FO38">
    <cfRule type="cellIs" dxfId="2097" priority="2947" operator="equal">
      <formula>"none"</formula>
    </cfRule>
    <cfRule type="cellIs" dxfId="2096" priority="2948" operator="equal">
      <formula>"N/A"</formula>
    </cfRule>
    <cfRule type="cellIs" dxfId="2095" priority="2949" operator="equal">
      <formula>"NR"</formula>
    </cfRule>
  </conditionalFormatting>
  <conditionalFormatting sqref="DR43:DR45 EP43:EP45 EX43:EX45">
    <cfRule type="cellIs" dxfId="2094" priority="2944" operator="equal">
      <formula>"none"</formula>
    </cfRule>
    <cfRule type="cellIs" dxfId="2093" priority="2945" operator="equal">
      <formula>"N/A"</formula>
    </cfRule>
    <cfRule type="cellIs" dxfId="2092" priority="2946" operator="equal">
      <formula>"NR"</formula>
    </cfRule>
  </conditionalFormatting>
  <conditionalFormatting sqref="EP46 A49:B49 DR46 EX46 H50:I50 O46:U49">
    <cfRule type="cellIs" dxfId="2091" priority="2941" operator="equal">
      <formula>"none"</formula>
    </cfRule>
    <cfRule type="cellIs" dxfId="2090" priority="2942" operator="equal">
      <formula>"N/A"</formula>
    </cfRule>
    <cfRule type="cellIs" dxfId="2089" priority="2943" operator="equal">
      <formula>"NR"</formula>
    </cfRule>
  </conditionalFormatting>
  <conditionalFormatting sqref="EP47:EP49 DR47:DR49 EX47:EX49">
    <cfRule type="cellIs" dxfId="2088" priority="2938" operator="equal">
      <formula>"none"</formula>
    </cfRule>
    <cfRule type="cellIs" dxfId="2087" priority="2939" operator="equal">
      <formula>"N/A"</formula>
    </cfRule>
    <cfRule type="cellIs" dxfId="2086" priority="2940" operator="equal">
      <formula>"NR"</formula>
    </cfRule>
  </conditionalFormatting>
  <conditionalFormatting sqref="V46:AA46">
    <cfRule type="cellIs" dxfId="2085" priority="2935" operator="equal">
      <formula>"none"</formula>
    </cfRule>
    <cfRule type="cellIs" dxfId="2084" priority="2936" operator="equal">
      <formula>"N/A"</formula>
    </cfRule>
    <cfRule type="cellIs" dxfId="2083" priority="2937" operator="equal">
      <formula>"NR"</formula>
    </cfRule>
  </conditionalFormatting>
  <conditionalFormatting sqref="V48:AA48">
    <cfRule type="cellIs" dxfId="2082" priority="2932" operator="equal">
      <formula>"none"</formula>
    </cfRule>
    <cfRule type="cellIs" dxfId="2081" priority="2933" operator="equal">
      <formula>"N/A"</formula>
    </cfRule>
    <cfRule type="cellIs" dxfId="2080" priority="2934" operator="equal">
      <formula>"NR"</formula>
    </cfRule>
  </conditionalFormatting>
  <conditionalFormatting sqref="V49:AA49">
    <cfRule type="cellIs" dxfId="2079" priority="2929" operator="equal">
      <formula>"none"</formula>
    </cfRule>
    <cfRule type="cellIs" dxfId="2078" priority="2930" operator="equal">
      <formula>"N/A"</formula>
    </cfRule>
    <cfRule type="cellIs" dxfId="2077" priority="2931" operator="equal">
      <formula>"NR"</formula>
    </cfRule>
  </conditionalFormatting>
  <conditionalFormatting sqref="V47:AA47">
    <cfRule type="cellIs" dxfId="2076" priority="2926" operator="equal">
      <formula>"none"</formula>
    </cfRule>
    <cfRule type="cellIs" dxfId="2075" priority="2927" operator="equal">
      <formula>"N/A"</formula>
    </cfRule>
    <cfRule type="cellIs" dxfId="2074" priority="2928" operator="equal">
      <formula>"NR"</formula>
    </cfRule>
  </conditionalFormatting>
  <conditionalFormatting sqref="DE42">
    <cfRule type="cellIs" dxfId="2073" priority="2890" operator="equal">
      <formula>"none"</formula>
    </cfRule>
    <cfRule type="cellIs" dxfId="2072" priority="2891" operator="equal">
      <formula>"N/A"</formula>
    </cfRule>
    <cfRule type="cellIs" dxfId="2071" priority="2892" operator="equal">
      <formula>"NR"</formula>
    </cfRule>
  </conditionalFormatting>
  <conditionalFormatting sqref="EO30">
    <cfRule type="cellIs" dxfId="2070" priority="2887" operator="equal">
      <formula>"none"</formula>
    </cfRule>
    <cfRule type="cellIs" dxfId="2069" priority="2888" operator="equal">
      <formula>"N/A"</formula>
    </cfRule>
    <cfRule type="cellIs" dxfId="2068" priority="2889" operator="equal">
      <formula>"NR"</formula>
    </cfRule>
  </conditionalFormatting>
  <conditionalFormatting sqref="R51:Z51 J51:M51 AC51:AL51 AN51 AU51:AW51 BB51 BM51 BP51:BX51 CC51:CD51 CI51:CO51 CQ51:CZ51">
    <cfRule type="cellIs" dxfId="2067" priority="2878" operator="equal">
      <formula>"none"</formula>
    </cfRule>
    <cfRule type="cellIs" dxfId="2066" priority="2879" operator="equal">
      <formula>"N/A"</formula>
    </cfRule>
    <cfRule type="cellIs" dxfId="2065" priority="2880" operator="equal">
      <formula>"NR"</formula>
    </cfRule>
  </conditionalFormatting>
  <conditionalFormatting sqref="O51:Q51">
    <cfRule type="cellIs" dxfId="2064" priority="2872" operator="equal">
      <formula>"none"</formula>
    </cfRule>
    <cfRule type="cellIs" dxfId="2063" priority="2873" operator="equal">
      <formula>"N/A"</formula>
    </cfRule>
    <cfRule type="cellIs" dxfId="2062" priority="2874" operator="equal">
      <formula>"NR"</formula>
    </cfRule>
  </conditionalFormatting>
  <conditionalFormatting sqref="H51:I51">
    <cfRule type="cellIs" dxfId="2061" priority="2869" operator="equal">
      <formula>"none"</formula>
    </cfRule>
    <cfRule type="cellIs" dxfId="2060" priority="2870" operator="equal">
      <formula>"N/A"</formula>
    </cfRule>
    <cfRule type="cellIs" dxfId="2059" priority="2871" operator="equal">
      <formula>"NR"</formula>
    </cfRule>
  </conditionalFormatting>
  <conditionalFormatting sqref="R52:Z52 J52:M52 AC52:AL52 AN52 AU52:AW52 BB52 BM52 BP52:BX52 CC52:CD52 CI52:CO52 CQ52:CZ52">
    <cfRule type="cellIs" dxfId="2058" priority="2866" operator="equal">
      <formula>"none"</formula>
    </cfRule>
    <cfRule type="cellIs" dxfId="2057" priority="2867" operator="equal">
      <formula>"N/A"</formula>
    </cfRule>
    <cfRule type="cellIs" dxfId="2056" priority="2868" operator="equal">
      <formula>"NR"</formula>
    </cfRule>
  </conditionalFormatting>
  <conditionalFormatting sqref="O52:Q52">
    <cfRule type="cellIs" dxfId="2055" priority="2860" operator="equal">
      <formula>"none"</formula>
    </cfRule>
    <cfRule type="cellIs" dxfId="2054" priority="2861" operator="equal">
      <formula>"N/A"</formula>
    </cfRule>
    <cfRule type="cellIs" dxfId="2053" priority="2862" operator="equal">
      <formula>"NR"</formula>
    </cfRule>
  </conditionalFormatting>
  <conditionalFormatting sqref="H52:I52">
    <cfRule type="cellIs" dxfId="2052" priority="2857" operator="equal">
      <formula>"none"</formula>
    </cfRule>
    <cfRule type="cellIs" dxfId="2051" priority="2858" operator="equal">
      <formula>"N/A"</formula>
    </cfRule>
    <cfRule type="cellIs" dxfId="2050" priority="2859" operator="equal">
      <formula>"NR"</formula>
    </cfRule>
  </conditionalFormatting>
  <conditionalFormatting sqref="R54:AN54 AU54:AW54 BB54 BM54 BP54:BX54 CC54:CD54 CI54:CO54 DC54 DE54 DG54 DI54 DK54:DM54 CQ54:CZ54">
    <cfRule type="cellIs" dxfId="2049" priority="2854" operator="equal">
      <formula>"none"</formula>
    </cfRule>
    <cfRule type="cellIs" dxfId="2048" priority="2855" operator="equal">
      <formula>"N/A"</formula>
    </cfRule>
    <cfRule type="cellIs" dxfId="2047" priority="2856" operator="equal">
      <formula>"NR"</formula>
    </cfRule>
  </conditionalFormatting>
  <conditionalFormatting sqref="AO54">
    <cfRule type="cellIs" dxfId="2046" priority="2851" operator="equal">
      <formula>"none"</formula>
    </cfRule>
    <cfRule type="cellIs" dxfId="2045" priority="2852" operator="equal">
      <formula>"N/A"</formula>
    </cfRule>
    <cfRule type="cellIs" dxfId="2044" priority="2853" operator="equal">
      <formula>"NR"</formula>
    </cfRule>
  </conditionalFormatting>
  <conditionalFormatting sqref="O54:Q54">
    <cfRule type="cellIs" dxfId="2043" priority="2848" operator="equal">
      <formula>"none"</formula>
    </cfRule>
    <cfRule type="cellIs" dxfId="2042" priority="2849" operator="equal">
      <formula>"N/A"</formula>
    </cfRule>
    <cfRule type="cellIs" dxfId="2041" priority="2850" operator="equal">
      <formula>"NR"</formula>
    </cfRule>
  </conditionalFormatting>
  <conditionalFormatting sqref="R56:AN56 AV56:AW56 BB56 BM56 BP56:BX56 CC56:CD56 CI56:CO56 DC56 DE56 DG56 DI56 DK56:DQ56 CQ56:CZ56">
    <cfRule type="cellIs" dxfId="2040" priority="2845" operator="equal">
      <formula>"none"</formula>
    </cfRule>
    <cfRule type="cellIs" dxfId="2039" priority="2846" operator="equal">
      <formula>"N/A"</formula>
    </cfRule>
    <cfRule type="cellIs" dxfId="2038" priority="2847" operator="equal">
      <formula>"NR"</formula>
    </cfRule>
  </conditionalFormatting>
  <conditionalFormatting sqref="AO56">
    <cfRule type="cellIs" dxfId="2037" priority="2842" operator="equal">
      <formula>"none"</formula>
    </cfRule>
    <cfRule type="cellIs" dxfId="2036" priority="2843" operator="equal">
      <formula>"N/A"</formula>
    </cfRule>
    <cfRule type="cellIs" dxfId="2035" priority="2844" operator="equal">
      <formula>"NR"</formula>
    </cfRule>
  </conditionalFormatting>
  <conditionalFormatting sqref="O56:Q56">
    <cfRule type="cellIs" dxfId="2034" priority="2839" operator="equal">
      <formula>"none"</formula>
    </cfRule>
    <cfRule type="cellIs" dxfId="2033" priority="2840" operator="equal">
      <formula>"N/A"</formula>
    </cfRule>
    <cfRule type="cellIs" dxfId="2032" priority="2841" operator="equal">
      <formula>"NR"</formula>
    </cfRule>
  </conditionalFormatting>
  <conditionalFormatting sqref="R58:AN58 AU58:AW58 BB58 BM58 BP58:BX58 CC58:CD58 CI58:CZ58 DC58 DE58 DG58 DI58 DK58:DR58">
    <cfRule type="cellIs" dxfId="2031" priority="2830" operator="equal">
      <formula>"none"</formula>
    </cfRule>
    <cfRule type="cellIs" dxfId="2030" priority="2831" operator="equal">
      <formula>"N/A"</formula>
    </cfRule>
    <cfRule type="cellIs" dxfId="2029" priority="2832" operator="equal">
      <formula>"NR"</formula>
    </cfRule>
  </conditionalFormatting>
  <conditionalFormatting sqref="AO58">
    <cfRule type="cellIs" dxfId="2028" priority="2827" operator="equal">
      <formula>"none"</formula>
    </cfRule>
    <cfRule type="cellIs" dxfId="2027" priority="2828" operator="equal">
      <formula>"N/A"</formula>
    </cfRule>
    <cfRule type="cellIs" dxfId="2026" priority="2829" operator="equal">
      <formula>"NR"</formula>
    </cfRule>
  </conditionalFormatting>
  <conditionalFormatting sqref="O58:Q58">
    <cfRule type="cellIs" dxfId="2025" priority="2824" operator="equal">
      <formula>"none"</formula>
    </cfRule>
    <cfRule type="cellIs" dxfId="2024" priority="2825" operator="equal">
      <formula>"N/A"</formula>
    </cfRule>
    <cfRule type="cellIs" dxfId="2023" priority="2826" operator="equal">
      <formula>"NR"</formula>
    </cfRule>
  </conditionalFormatting>
  <conditionalFormatting sqref="R59:AN59 AU59:AW59 BB59 BM59 BP59:BX59 CC59:CD59 CI59:CZ59 DC59 DE59 DG59 DI59 DK59:DR59">
    <cfRule type="cellIs" dxfId="2022" priority="2821" operator="equal">
      <formula>"none"</formula>
    </cfRule>
    <cfRule type="cellIs" dxfId="2021" priority="2822" operator="equal">
      <formula>"N/A"</formula>
    </cfRule>
    <cfRule type="cellIs" dxfId="2020" priority="2823" operator="equal">
      <formula>"NR"</formula>
    </cfRule>
  </conditionalFormatting>
  <conditionalFormatting sqref="AO59">
    <cfRule type="cellIs" dxfId="2019" priority="2818" operator="equal">
      <formula>"none"</formula>
    </cfRule>
    <cfRule type="cellIs" dxfId="2018" priority="2819" operator="equal">
      <formula>"N/A"</formula>
    </cfRule>
    <cfRule type="cellIs" dxfId="2017" priority="2820" operator="equal">
      <formula>"NR"</formula>
    </cfRule>
  </conditionalFormatting>
  <conditionalFormatting sqref="O59:Q59">
    <cfRule type="cellIs" dxfId="2016" priority="2815" operator="equal">
      <formula>"none"</formula>
    </cfRule>
    <cfRule type="cellIs" dxfId="2015" priority="2816" operator="equal">
      <formula>"N/A"</formula>
    </cfRule>
    <cfRule type="cellIs" dxfId="2014" priority="2817" operator="equal">
      <formula>"NR"</formula>
    </cfRule>
  </conditionalFormatting>
  <conditionalFormatting sqref="R61:AN63">
    <cfRule type="cellIs" dxfId="2013" priority="2812" operator="equal">
      <formula>"none"</formula>
    </cfRule>
    <cfRule type="cellIs" dxfId="2012" priority="2813" operator="equal">
      <formula>"N/A"</formula>
    </cfRule>
    <cfRule type="cellIs" dxfId="2011" priority="2814" operator="equal">
      <formula>"NR"</formula>
    </cfRule>
  </conditionalFormatting>
  <conditionalFormatting sqref="AO61:AO63">
    <cfRule type="cellIs" dxfId="2010" priority="2809" operator="equal">
      <formula>"none"</formula>
    </cfRule>
    <cfRule type="cellIs" dxfId="2009" priority="2810" operator="equal">
      <formula>"N/A"</formula>
    </cfRule>
    <cfRule type="cellIs" dxfId="2008" priority="2811" operator="equal">
      <formula>"NR"</formula>
    </cfRule>
  </conditionalFormatting>
  <conditionalFormatting sqref="O61:Q63">
    <cfRule type="cellIs" dxfId="2007" priority="2806" operator="equal">
      <formula>"none"</formula>
    </cfRule>
    <cfRule type="cellIs" dxfId="2006" priority="2807" operator="equal">
      <formula>"N/A"</formula>
    </cfRule>
    <cfRule type="cellIs" dxfId="2005" priority="2808" operator="equal">
      <formula>"NR"</formula>
    </cfRule>
  </conditionalFormatting>
  <conditionalFormatting sqref="C64">
    <cfRule type="cellIs" dxfId="2004" priority="2803" operator="equal">
      <formula>"none"</formula>
    </cfRule>
    <cfRule type="cellIs" dxfId="2003" priority="2804" operator="equal">
      <formula>"N/A"</formula>
    </cfRule>
    <cfRule type="cellIs" dxfId="2002" priority="2805" operator="equal">
      <formula>"NR"</formula>
    </cfRule>
  </conditionalFormatting>
  <conditionalFormatting sqref="R64:AN64 D65">
    <cfRule type="cellIs" dxfId="2001" priority="2800" operator="equal">
      <formula>"none"</formula>
    </cfRule>
    <cfRule type="cellIs" dxfId="2000" priority="2801" operator="equal">
      <formula>"N/A"</formula>
    </cfRule>
    <cfRule type="cellIs" dxfId="1999" priority="2802" operator="equal">
      <formula>"NR"</formula>
    </cfRule>
  </conditionalFormatting>
  <conditionalFormatting sqref="AO64">
    <cfRule type="cellIs" dxfId="1998" priority="2797" operator="equal">
      <formula>"none"</formula>
    </cfRule>
    <cfRule type="cellIs" dxfId="1997" priority="2798" operator="equal">
      <formula>"N/A"</formula>
    </cfRule>
    <cfRule type="cellIs" dxfId="1996" priority="2799" operator="equal">
      <formula>"NR"</formula>
    </cfRule>
  </conditionalFormatting>
  <conditionalFormatting sqref="O64:Q64">
    <cfRule type="cellIs" dxfId="1995" priority="2794" operator="equal">
      <formula>"none"</formula>
    </cfRule>
    <cfRule type="cellIs" dxfId="1994" priority="2795" operator="equal">
      <formula>"N/A"</formula>
    </cfRule>
    <cfRule type="cellIs" dxfId="1993" priority="2796" operator="equal">
      <formula>"NR"</formula>
    </cfRule>
  </conditionalFormatting>
  <conditionalFormatting sqref="EO61:EO64">
    <cfRule type="cellIs" dxfId="1992" priority="2791" operator="equal">
      <formula>"none"</formula>
    </cfRule>
    <cfRule type="cellIs" dxfId="1991" priority="2792" operator="equal">
      <formula>"N/A"</formula>
    </cfRule>
    <cfRule type="cellIs" dxfId="1990" priority="2793" operator="equal">
      <formula>"NR"</formula>
    </cfRule>
  </conditionalFormatting>
  <conditionalFormatting sqref="D67">
    <cfRule type="cellIs" dxfId="1989" priority="2779" operator="equal">
      <formula>"none"</formula>
    </cfRule>
    <cfRule type="cellIs" dxfId="1988" priority="2780" operator="equal">
      <formula>"N/A"</formula>
    </cfRule>
    <cfRule type="cellIs" dxfId="1987" priority="2781" operator="equal">
      <formula>"NR"</formula>
    </cfRule>
  </conditionalFormatting>
  <conditionalFormatting sqref="AC67:AN67 AU67:AV67">
    <cfRule type="cellIs" dxfId="1986" priority="2776" operator="equal">
      <formula>"none"</formula>
    </cfRule>
    <cfRule type="cellIs" dxfId="1985" priority="2777" operator="equal">
      <formula>"N/A"</formula>
    </cfRule>
    <cfRule type="cellIs" dxfId="1984" priority="2778" operator="equal">
      <formula>"NR"</formula>
    </cfRule>
  </conditionalFormatting>
  <conditionalFormatting sqref="AO67">
    <cfRule type="cellIs" dxfId="1983" priority="2773" operator="equal">
      <formula>"none"</formula>
    </cfRule>
    <cfRule type="cellIs" dxfId="1982" priority="2774" operator="equal">
      <formula>"N/A"</formula>
    </cfRule>
    <cfRule type="cellIs" dxfId="1981" priority="2775" operator="equal">
      <formula>"NR"</formula>
    </cfRule>
  </conditionalFormatting>
  <conditionalFormatting sqref="A66:C66 R66:AN66 AU66:AW66 BB66 BM66 BP66:BX66 CC66:CD66 CI66:CZ66 DC66 DE66 DG66 DI66 DK66:DR66">
    <cfRule type="cellIs" dxfId="1980" priority="2770" operator="equal">
      <formula>"none"</formula>
    </cfRule>
    <cfRule type="cellIs" dxfId="1979" priority="2771" operator="equal">
      <formula>"N/A"</formula>
    </cfRule>
    <cfRule type="cellIs" dxfId="1978" priority="2772" operator="equal">
      <formula>"NR"</formula>
    </cfRule>
  </conditionalFormatting>
  <conditionalFormatting sqref="EO66:EP66">
    <cfRule type="cellIs" dxfId="1977" priority="2767" operator="equal">
      <formula>"none"</formula>
    </cfRule>
    <cfRule type="cellIs" dxfId="1976" priority="2768" operator="equal">
      <formula>"N/A"</formula>
    </cfRule>
    <cfRule type="cellIs" dxfId="1975" priority="2769" operator="equal">
      <formula>"NR"</formula>
    </cfRule>
  </conditionalFormatting>
  <conditionalFormatting sqref="AO66">
    <cfRule type="cellIs" dxfId="1974" priority="2764" operator="equal">
      <formula>"none"</formula>
    </cfRule>
    <cfRule type="cellIs" dxfId="1973" priority="2765" operator="equal">
      <formula>"N/A"</formula>
    </cfRule>
    <cfRule type="cellIs" dxfId="1972" priority="2766" operator="equal">
      <formula>"NR"</formula>
    </cfRule>
  </conditionalFormatting>
  <conditionalFormatting sqref="O66:Q66">
    <cfRule type="cellIs" dxfId="1971" priority="2761" operator="equal">
      <formula>"none"</formula>
    </cfRule>
    <cfRule type="cellIs" dxfId="1970" priority="2762" operator="equal">
      <formula>"N/A"</formula>
    </cfRule>
    <cfRule type="cellIs" dxfId="1969" priority="2763" operator="equal">
      <formula>"NR"</formula>
    </cfRule>
  </conditionalFormatting>
  <conditionalFormatting sqref="D66">
    <cfRule type="cellIs" dxfId="1968" priority="2758" operator="equal">
      <formula>"none"</formula>
    </cfRule>
    <cfRule type="cellIs" dxfId="1967" priority="2759" operator="equal">
      <formula>"N/A"</formula>
    </cfRule>
    <cfRule type="cellIs" dxfId="1966" priority="2760" operator="equal">
      <formula>"NR"</formula>
    </cfRule>
  </conditionalFormatting>
  <conditionalFormatting sqref="R68:AB68 A68:C68 AW68 BB68 BM68 BP68:BX68 CC68:CD68 CI68:CZ68 DC68 DE68 DG68 DI68 DK68:DR68">
    <cfRule type="cellIs" dxfId="1965" priority="2755" operator="equal">
      <formula>"none"</formula>
    </cfRule>
    <cfRule type="cellIs" dxfId="1964" priority="2756" operator="equal">
      <formula>"N/A"</formula>
    </cfRule>
    <cfRule type="cellIs" dxfId="1963" priority="2757" operator="equal">
      <formula>"NR"</formula>
    </cfRule>
  </conditionalFormatting>
  <conditionalFormatting sqref="O68:Q68">
    <cfRule type="cellIs" dxfId="1962" priority="2749" operator="equal">
      <formula>"none"</formula>
    </cfRule>
    <cfRule type="cellIs" dxfId="1961" priority="2750" operator="equal">
      <formula>"N/A"</formula>
    </cfRule>
    <cfRule type="cellIs" dxfId="1960" priority="2751" operator="equal">
      <formula>"NR"</formula>
    </cfRule>
  </conditionalFormatting>
  <conditionalFormatting sqref="D68">
    <cfRule type="cellIs" dxfId="1959" priority="2740" operator="equal">
      <formula>"none"</formula>
    </cfRule>
    <cfRule type="cellIs" dxfId="1958" priority="2741" operator="equal">
      <formula>"N/A"</formula>
    </cfRule>
    <cfRule type="cellIs" dxfId="1957" priority="2742" operator="equal">
      <formula>"NR"</formula>
    </cfRule>
  </conditionalFormatting>
  <conditionalFormatting sqref="AC68:AN68 AU68:AV68">
    <cfRule type="cellIs" dxfId="1956" priority="2737" operator="equal">
      <formula>"none"</formula>
    </cfRule>
    <cfRule type="cellIs" dxfId="1955" priority="2738" operator="equal">
      <formula>"N/A"</formula>
    </cfRule>
    <cfRule type="cellIs" dxfId="1954" priority="2739" operator="equal">
      <formula>"NR"</formula>
    </cfRule>
  </conditionalFormatting>
  <conditionalFormatting sqref="AO68">
    <cfRule type="cellIs" dxfId="1953" priority="2734" operator="equal">
      <formula>"none"</formula>
    </cfRule>
    <cfRule type="cellIs" dxfId="1952" priority="2735" operator="equal">
      <formula>"N/A"</formula>
    </cfRule>
    <cfRule type="cellIs" dxfId="1951" priority="2736" operator="equal">
      <formula>"NR"</formula>
    </cfRule>
  </conditionalFormatting>
  <conditionalFormatting sqref="DR61:DR64">
    <cfRule type="cellIs" dxfId="1950" priority="2728" operator="equal">
      <formula>"none"</formula>
    </cfRule>
    <cfRule type="cellIs" dxfId="1949" priority="2729" operator="equal">
      <formula>"N/A"</formula>
    </cfRule>
    <cfRule type="cellIs" dxfId="1948" priority="2730" operator="equal">
      <formula>"NR"</formula>
    </cfRule>
  </conditionalFormatting>
  <conditionalFormatting sqref="R69:AN69 CM69:CU69 CW69 DN69:DR69 AP76 AV71:AV72 EO69:EO70 A69:C76 AL74 AH74:AI75 CV74:CZ75 EX69:FB73 EX74:FA75 R74:R76 T74:T76 V70:AB76 AE76:AI76 AM76 AQ74:AR76 EO74:EO76 EV69:EW76 EX76:FB76 FG74:FO76 AU73:AV76 AU69:AV70 AW69:AW76 BB69 BM69:BM76 BP69:BX76 CC69:CD76 CI69:CK69 CI76:CZ76 CI70:CZ73 CI74:CT75 DC69:DC76 DE69:DE76 DG69:DG76 DI69:DI76 DK70:DR76 FD69:FO73">
    <cfRule type="cellIs" dxfId="1947" priority="2725" operator="equal">
      <formula>"none"</formula>
    </cfRule>
    <cfRule type="cellIs" dxfId="1946" priority="2726" operator="equal">
      <formula>"N/A"</formula>
    </cfRule>
    <cfRule type="cellIs" dxfId="1945" priority="2727" operator="equal">
      <formula>"NR"</formula>
    </cfRule>
  </conditionalFormatting>
  <conditionalFormatting sqref="AO69 AO76">
    <cfRule type="cellIs" dxfId="1944" priority="2722" operator="equal">
      <formula>"none"</formula>
    </cfRule>
    <cfRule type="cellIs" dxfId="1943" priority="2723" operator="equal">
      <formula>"N/A"</formula>
    </cfRule>
    <cfRule type="cellIs" dxfId="1942" priority="2724" operator="equal">
      <formula>"NR"</formula>
    </cfRule>
  </conditionalFormatting>
  <conditionalFormatting sqref="O69:Q69 O74:Q76">
    <cfRule type="cellIs" dxfId="1941" priority="2719" operator="equal">
      <formula>"none"</formula>
    </cfRule>
    <cfRule type="cellIs" dxfId="1940" priority="2720" operator="equal">
      <formula>"N/A"</formula>
    </cfRule>
    <cfRule type="cellIs" dxfId="1939" priority="2721" operator="equal">
      <formula>"NR"</formula>
    </cfRule>
  </conditionalFormatting>
  <conditionalFormatting sqref="CV69">
    <cfRule type="cellIs" dxfId="1938" priority="2716" operator="equal">
      <formula>"none"</formula>
    </cfRule>
    <cfRule type="cellIs" dxfId="1937" priority="2717" operator="equal">
      <formula>"N/A"</formula>
    </cfRule>
    <cfRule type="cellIs" dxfId="1936" priority="2718" operator="equal">
      <formula>"NR"</formula>
    </cfRule>
  </conditionalFormatting>
  <conditionalFormatting sqref="CX69">
    <cfRule type="cellIs" dxfId="1935" priority="2713" operator="equal">
      <formula>"none"</formula>
    </cfRule>
    <cfRule type="cellIs" dxfId="1934" priority="2714" operator="equal">
      <formula>"N/A"</formula>
    </cfRule>
    <cfRule type="cellIs" dxfId="1933" priority="2715" operator="equal">
      <formula>"NR"</formula>
    </cfRule>
  </conditionalFormatting>
  <conditionalFormatting sqref="CY69">
    <cfRule type="cellIs" dxfId="1932" priority="2710" operator="equal">
      <formula>"none"</formula>
    </cfRule>
    <cfRule type="cellIs" dxfId="1931" priority="2711" operator="equal">
      <formula>"N/A"</formula>
    </cfRule>
    <cfRule type="cellIs" dxfId="1930" priority="2712" operator="equal">
      <formula>"NR"</formula>
    </cfRule>
  </conditionalFormatting>
  <conditionalFormatting sqref="CZ69">
    <cfRule type="cellIs" dxfId="1929" priority="2707" operator="equal">
      <formula>"none"</formula>
    </cfRule>
    <cfRule type="cellIs" dxfId="1928" priority="2708" operator="equal">
      <formula>"N/A"</formula>
    </cfRule>
    <cfRule type="cellIs" dxfId="1927" priority="2709" operator="equal">
      <formula>"NR"</formula>
    </cfRule>
  </conditionalFormatting>
  <conditionalFormatting sqref="DM69">
    <cfRule type="cellIs" dxfId="1926" priority="2695" operator="equal">
      <formula>"none"</formula>
    </cfRule>
    <cfRule type="cellIs" dxfId="1925" priority="2696" operator="equal">
      <formula>"N/A"</formula>
    </cfRule>
    <cfRule type="cellIs" dxfId="1924" priority="2697" operator="equal">
      <formula>"NR"</formula>
    </cfRule>
  </conditionalFormatting>
  <conditionalFormatting sqref="DK69">
    <cfRule type="cellIs" dxfId="1923" priority="2701" operator="equal">
      <formula>"none"</formula>
    </cfRule>
    <cfRule type="cellIs" dxfId="1922" priority="2702" operator="equal">
      <formula>"N/A"</formula>
    </cfRule>
    <cfRule type="cellIs" dxfId="1921" priority="2703" operator="equal">
      <formula>"NR"</formula>
    </cfRule>
  </conditionalFormatting>
  <conditionalFormatting sqref="DL69">
    <cfRule type="cellIs" dxfId="1920" priority="2698" operator="equal">
      <formula>"none"</formula>
    </cfRule>
    <cfRule type="cellIs" dxfId="1919" priority="2699" operator="equal">
      <formula>"N/A"</formula>
    </cfRule>
    <cfRule type="cellIs" dxfId="1918" priority="2700" operator="equal">
      <formula>"NR"</formula>
    </cfRule>
  </conditionalFormatting>
  <conditionalFormatting sqref="R70:U70 R71:T73 L70:M73">
    <cfRule type="cellIs" dxfId="1917" priority="2692" operator="equal">
      <formula>"none"</formula>
    </cfRule>
    <cfRule type="cellIs" dxfId="1916" priority="2693" operator="equal">
      <formula>"N/A"</formula>
    </cfRule>
    <cfRule type="cellIs" dxfId="1915" priority="2694" operator="equal">
      <formula>"NR"</formula>
    </cfRule>
  </conditionalFormatting>
  <conditionalFormatting sqref="O70:P73">
    <cfRule type="cellIs" dxfId="1914" priority="2689" operator="equal">
      <formula>"none"</formula>
    </cfRule>
    <cfRule type="cellIs" dxfId="1913" priority="2690" operator="equal">
      <formula>"N/A"</formula>
    </cfRule>
    <cfRule type="cellIs" dxfId="1912" priority="2691" operator="equal">
      <formula>"NR"</formula>
    </cfRule>
  </conditionalFormatting>
  <conditionalFormatting sqref="Q70:Q73">
    <cfRule type="cellIs" dxfId="1911" priority="2686" operator="equal">
      <formula>"none"</formula>
    </cfRule>
    <cfRule type="cellIs" dxfId="1910" priority="2687" operator="equal">
      <formula>"N/A"</formula>
    </cfRule>
    <cfRule type="cellIs" dxfId="1909" priority="2688" operator="equal">
      <formula>"NR"</formula>
    </cfRule>
  </conditionalFormatting>
  <conditionalFormatting sqref="U71">
    <cfRule type="cellIs" dxfId="1908" priority="2683" operator="equal">
      <formula>"none"</formula>
    </cfRule>
    <cfRule type="cellIs" dxfId="1907" priority="2684" operator="equal">
      <formula>"N/A"</formula>
    </cfRule>
    <cfRule type="cellIs" dxfId="1906" priority="2685" operator="equal">
      <formula>"NR"</formula>
    </cfRule>
  </conditionalFormatting>
  <conditionalFormatting sqref="U72">
    <cfRule type="cellIs" dxfId="1905" priority="2680" operator="equal">
      <formula>"none"</formula>
    </cfRule>
    <cfRule type="cellIs" dxfId="1904" priority="2681" operator="equal">
      <formula>"N/A"</formula>
    </cfRule>
    <cfRule type="cellIs" dxfId="1903" priority="2682" operator="equal">
      <formula>"NR"</formula>
    </cfRule>
  </conditionalFormatting>
  <conditionalFormatting sqref="U73">
    <cfRule type="cellIs" dxfId="1902" priority="2677" operator="equal">
      <formula>"none"</formula>
    </cfRule>
    <cfRule type="cellIs" dxfId="1901" priority="2678" operator="equal">
      <formula>"N/A"</formula>
    </cfRule>
    <cfRule type="cellIs" dxfId="1900" priority="2679" operator="equal">
      <formula>"NR"</formula>
    </cfRule>
  </conditionalFormatting>
  <conditionalFormatting sqref="AD70:AN70">
    <cfRule type="cellIs" dxfId="1899" priority="2674" operator="equal">
      <formula>"none"</formula>
    </cfRule>
    <cfRule type="cellIs" dxfId="1898" priority="2675" operator="equal">
      <formula>"N/A"</formula>
    </cfRule>
    <cfRule type="cellIs" dxfId="1897" priority="2676" operator="equal">
      <formula>"NR"</formula>
    </cfRule>
  </conditionalFormatting>
  <conditionalFormatting sqref="AO70">
    <cfRule type="cellIs" dxfId="1896" priority="2671" operator="equal">
      <formula>"none"</formula>
    </cfRule>
    <cfRule type="cellIs" dxfId="1895" priority="2672" operator="equal">
      <formula>"N/A"</formula>
    </cfRule>
    <cfRule type="cellIs" dxfId="1894" priority="2673" operator="equal">
      <formula>"NR"</formula>
    </cfRule>
  </conditionalFormatting>
  <conditionalFormatting sqref="AE71:AN73">
    <cfRule type="cellIs" dxfId="1893" priority="2668" operator="equal">
      <formula>"none"</formula>
    </cfRule>
    <cfRule type="cellIs" dxfId="1892" priority="2669" operator="equal">
      <formula>"N/A"</formula>
    </cfRule>
    <cfRule type="cellIs" dxfId="1891" priority="2670" operator="equal">
      <formula>"NR"</formula>
    </cfRule>
  </conditionalFormatting>
  <conditionalFormatting sqref="AO71:AO73">
    <cfRule type="cellIs" dxfId="1890" priority="2665" operator="equal">
      <formula>"none"</formula>
    </cfRule>
    <cfRule type="cellIs" dxfId="1889" priority="2666" operator="equal">
      <formula>"N/A"</formula>
    </cfRule>
    <cfRule type="cellIs" dxfId="1888" priority="2667" operator="equal">
      <formula>"NR"</formula>
    </cfRule>
  </conditionalFormatting>
  <conditionalFormatting sqref="AQ70:AR70">
    <cfRule type="cellIs" dxfId="1887" priority="2662" operator="equal">
      <formula>"none"</formula>
    </cfRule>
    <cfRule type="cellIs" dxfId="1886" priority="2663" operator="equal">
      <formula>"N/A"</formula>
    </cfRule>
    <cfRule type="cellIs" dxfId="1885" priority="2664" operator="equal">
      <formula>"NR"</formula>
    </cfRule>
  </conditionalFormatting>
  <conditionalFormatting sqref="AQ71:AR73">
    <cfRule type="cellIs" dxfId="1884" priority="2659" operator="equal">
      <formula>"none"</formula>
    </cfRule>
    <cfRule type="cellIs" dxfId="1883" priority="2660" operator="equal">
      <formula>"N/A"</formula>
    </cfRule>
    <cfRule type="cellIs" dxfId="1882" priority="2661" operator="equal">
      <formula>"NR"</formula>
    </cfRule>
  </conditionalFormatting>
  <conditionalFormatting sqref="AU71">
    <cfRule type="cellIs" dxfId="1881" priority="2656" operator="equal">
      <formula>"none"</formula>
    </cfRule>
    <cfRule type="cellIs" dxfId="1880" priority="2657" operator="equal">
      <formula>"N/A"</formula>
    </cfRule>
    <cfRule type="cellIs" dxfId="1879" priority="2658" operator="equal">
      <formula>"NR"</formula>
    </cfRule>
  </conditionalFormatting>
  <conditionalFormatting sqref="AU72">
    <cfRule type="cellIs" dxfId="1878" priority="2653" operator="equal">
      <formula>"none"</formula>
    </cfRule>
    <cfRule type="cellIs" dxfId="1877" priority="2654" operator="equal">
      <formula>"N/A"</formula>
    </cfRule>
    <cfRule type="cellIs" dxfId="1876" priority="2655" operator="equal">
      <formula>"NR"</formula>
    </cfRule>
  </conditionalFormatting>
  <conditionalFormatting sqref="BB70">
    <cfRule type="cellIs" dxfId="1875" priority="2638" operator="equal">
      <formula>"none"</formula>
    </cfRule>
    <cfRule type="cellIs" dxfId="1874" priority="2639" operator="equal">
      <formula>"N/A"</formula>
    </cfRule>
    <cfRule type="cellIs" dxfId="1873" priority="2640" operator="equal">
      <formula>"NR"</formula>
    </cfRule>
  </conditionalFormatting>
  <conditionalFormatting sqref="BB71:BB73">
    <cfRule type="cellIs" dxfId="1872" priority="2635" operator="equal">
      <formula>"none"</formula>
    </cfRule>
    <cfRule type="cellIs" dxfId="1871" priority="2636" operator="equal">
      <formula>"N/A"</formula>
    </cfRule>
    <cfRule type="cellIs" dxfId="1870" priority="2637" operator="equal">
      <formula>"NR"</formula>
    </cfRule>
  </conditionalFormatting>
  <conditionalFormatting sqref="EO71">
    <cfRule type="cellIs" dxfId="1869" priority="2629" operator="equal">
      <formula>"none"</formula>
    </cfRule>
    <cfRule type="cellIs" dxfId="1868" priority="2630" operator="equal">
      <formula>"N/A"</formula>
    </cfRule>
    <cfRule type="cellIs" dxfId="1867" priority="2631" operator="equal">
      <formula>"NR"</formula>
    </cfRule>
  </conditionalFormatting>
  <conditionalFormatting sqref="EO72">
    <cfRule type="cellIs" dxfId="1866" priority="2623" operator="equal">
      <formula>"none"</formula>
    </cfRule>
    <cfRule type="cellIs" dxfId="1865" priority="2624" operator="equal">
      <formula>"N/A"</formula>
    </cfRule>
    <cfRule type="cellIs" dxfId="1864" priority="2625" operator="equal">
      <formula>"NR"</formula>
    </cfRule>
  </conditionalFormatting>
  <conditionalFormatting sqref="EO73">
    <cfRule type="cellIs" dxfId="1863" priority="2617" operator="equal">
      <formula>"none"</formula>
    </cfRule>
    <cfRule type="cellIs" dxfId="1862" priority="2618" operator="equal">
      <formula>"N/A"</formula>
    </cfRule>
    <cfRule type="cellIs" dxfId="1861" priority="2619" operator="equal">
      <formula>"NR"</formula>
    </cfRule>
  </conditionalFormatting>
  <conditionalFormatting sqref="S74">
    <cfRule type="cellIs" dxfId="1860" priority="2611" operator="equal">
      <formula>"none"</formula>
    </cfRule>
    <cfRule type="cellIs" dxfId="1859" priority="2612" operator="equal">
      <formula>"N/A"</formula>
    </cfRule>
    <cfRule type="cellIs" dxfId="1858" priority="2613" operator="equal">
      <formula>"NR"</formula>
    </cfRule>
  </conditionalFormatting>
  <conditionalFormatting sqref="S75">
    <cfRule type="cellIs" dxfId="1857" priority="2608" operator="equal">
      <formula>"none"</formula>
    </cfRule>
    <cfRule type="cellIs" dxfId="1856" priority="2609" operator="equal">
      <formula>"N/A"</formula>
    </cfRule>
    <cfRule type="cellIs" dxfId="1855" priority="2610" operator="equal">
      <formula>"NR"</formula>
    </cfRule>
  </conditionalFormatting>
  <conditionalFormatting sqref="U74">
    <cfRule type="cellIs" dxfId="1854" priority="2605" operator="equal">
      <formula>"none"</formula>
    </cfRule>
    <cfRule type="cellIs" dxfId="1853" priority="2606" operator="equal">
      <formula>"N/A"</formula>
    </cfRule>
    <cfRule type="cellIs" dxfId="1852" priority="2607" operator="equal">
      <formula>"NR"</formula>
    </cfRule>
  </conditionalFormatting>
  <conditionalFormatting sqref="U75">
    <cfRule type="cellIs" dxfId="1851" priority="2602" operator="equal">
      <formula>"none"</formula>
    </cfRule>
    <cfRule type="cellIs" dxfId="1850" priority="2603" operator="equal">
      <formula>"N/A"</formula>
    </cfRule>
    <cfRule type="cellIs" dxfId="1849" priority="2604" operator="equal">
      <formula>"NR"</formula>
    </cfRule>
  </conditionalFormatting>
  <conditionalFormatting sqref="AC70">
    <cfRule type="cellIs" dxfId="1848" priority="2599" operator="equal">
      <formula>"none"</formula>
    </cfRule>
    <cfRule type="cellIs" dxfId="1847" priority="2600" operator="equal">
      <formula>"N/A"</formula>
    </cfRule>
    <cfRule type="cellIs" dxfId="1846" priority="2601" operator="equal">
      <formula>"NR"</formula>
    </cfRule>
  </conditionalFormatting>
  <conditionalFormatting sqref="AC71">
    <cfRule type="cellIs" dxfId="1845" priority="2596" operator="equal">
      <formula>"none"</formula>
    </cfRule>
    <cfRule type="cellIs" dxfId="1844" priority="2597" operator="equal">
      <formula>"N/A"</formula>
    </cfRule>
    <cfRule type="cellIs" dxfId="1843" priority="2598" operator="equal">
      <formula>"NR"</formula>
    </cfRule>
  </conditionalFormatting>
  <conditionalFormatting sqref="AC72">
    <cfRule type="cellIs" dxfId="1842" priority="2593" operator="equal">
      <formula>"none"</formula>
    </cfRule>
    <cfRule type="cellIs" dxfId="1841" priority="2594" operator="equal">
      <formula>"N/A"</formula>
    </cfRule>
    <cfRule type="cellIs" dxfId="1840" priority="2595" operator="equal">
      <formula>"NR"</formula>
    </cfRule>
  </conditionalFormatting>
  <conditionalFormatting sqref="AC73">
    <cfRule type="cellIs" dxfId="1839" priority="2590" operator="equal">
      <formula>"none"</formula>
    </cfRule>
    <cfRule type="cellIs" dxfId="1838" priority="2591" operator="equal">
      <formula>"N/A"</formula>
    </cfRule>
    <cfRule type="cellIs" dxfId="1837" priority="2592" operator="equal">
      <formula>"NR"</formula>
    </cfRule>
  </conditionalFormatting>
  <conditionalFormatting sqref="AD71">
    <cfRule type="cellIs" dxfId="1836" priority="2587" operator="equal">
      <formula>"none"</formula>
    </cfRule>
    <cfRule type="cellIs" dxfId="1835" priority="2588" operator="equal">
      <formula>"N/A"</formula>
    </cfRule>
    <cfRule type="cellIs" dxfId="1834" priority="2589" operator="equal">
      <formula>"NR"</formula>
    </cfRule>
  </conditionalFormatting>
  <conditionalFormatting sqref="AD72">
    <cfRule type="cellIs" dxfId="1833" priority="2584" operator="equal">
      <formula>"none"</formula>
    </cfRule>
    <cfRule type="cellIs" dxfId="1832" priority="2585" operator="equal">
      <formula>"N/A"</formula>
    </cfRule>
    <cfRule type="cellIs" dxfId="1831" priority="2586" operator="equal">
      <formula>"NR"</formula>
    </cfRule>
  </conditionalFormatting>
  <conditionalFormatting sqref="AD73">
    <cfRule type="cellIs" dxfId="1830" priority="2581" operator="equal">
      <formula>"none"</formula>
    </cfRule>
    <cfRule type="cellIs" dxfId="1829" priority="2582" operator="equal">
      <formula>"N/A"</formula>
    </cfRule>
    <cfRule type="cellIs" dxfId="1828" priority="2583" operator="equal">
      <formula>"NR"</formula>
    </cfRule>
  </conditionalFormatting>
  <conditionalFormatting sqref="AC75">
    <cfRule type="cellIs" dxfId="1827" priority="2578" operator="equal">
      <formula>"none"</formula>
    </cfRule>
    <cfRule type="cellIs" dxfId="1826" priority="2579" operator="equal">
      <formula>"N/A"</formula>
    </cfRule>
    <cfRule type="cellIs" dxfId="1825" priority="2580" operator="equal">
      <formula>"NR"</formula>
    </cfRule>
  </conditionalFormatting>
  <conditionalFormatting sqref="AD74">
    <cfRule type="cellIs" dxfId="1824" priority="2575" operator="equal">
      <formula>"none"</formula>
    </cfRule>
    <cfRule type="cellIs" dxfId="1823" priority="2576" operator="equal">
      <formula>"N/A"</formula>
    </cfRule>
    <cfRule type="cellIs" dxfId="1822" priority="2577" operator="equal">
      <formula>"NR"</formula>
    </cfRule>
  </conditionalFormatting>
  <conditionalFormatting sqref="AD75">
    <cfRule type="cellIs" dxfId="1821" priority="2572" operator="equal">
      <formula>"none"</formula>
    </cfRule>
    <cfRule type="cellIs" dxfId="1820" priority="2573" operator="equal">
      <formula>"N/A"</formula>
    </cfRule>
    <cfRule type="cellIs" dxfId="1819" priority="2574" operator="equal">
      <formula>"NR"</formula>
    </cfRule>
  </conditionalFormatting>
  <conditionalFormatting sqref="AE74">
    <cfRule type="cellIs" dxfId="1818" priority="2569" operator="equal">
      <formula>"none"</formula>
    </cfRule>
    <cfRule type="cellIs" dxfId="1817" priority="2570" operator="equal">
      <formula>"N/A"</formula>
    </cfRule>
    <cfRule type="cellIs" dxfId="1816" priority="2571" operator="equal">
      <formula>"NR"</formula>
    </cfRule>
  </conditionalFormatting>
  <conditionalFormatting sqref="AE75">
    <cfRule type="cellIs" dxfId="1815" priority="2566" operator="equal">
      <formula>"none"</formula>
    </cfRule>
    <cfRule type="cellIs" dxfId="1814" priority="2567" operator="equal">
      <formula>"N/A"</formula>
    </cfRule>
    <cfRule type="cellIs" dxfId="1813" priority="2568" operator="equal">
      <formula>"NR"</formula>
    </cfRule>
  </conditionalFormatting>
  <conditionalFormatting sqref="AJ74">
    <cfRule type="cellIs" dxfId="1812" priority="2563" operator="equal">
      <formula>"none"</formula>
    </cfRule>
    <cfRule type="cellIs" dxfId="1811" priority="2564" operator="equal">
      <formula>"N/A"</formula>
    </cfRule>
    <cfRule type="cellIs" dxfId="1810" priority="2565" operator="equal">
      <formula>"NR"</formula>
    </cfRule>
  </conditionalFormatting>
  <conditionalFormatting sqref="AJ75">
    <cfRule type="cellIs" dxfId="1809" priority="2560" operator="equal">
      <formula>"none"</formula>
    </cfRule>
    <cfRule type="cellIs" dxfId="1808" priority="2561" operator="equal">
      <formula>"N/A"</formula>
    </cfRule>
    <cfRule type="cellIs" dxfId="1807" priority="2562" operator="equal">
      <formula>"NR"</formula>
    </cfRule>
  </conditionalFormatting>
  <conditionalFormatting sqref="AK74">
    <cfRule type="cellIs" dxfId="1806" priority="2557" operator="equal">
      <formula>"none"</formula>
    </cfRule>
    <cfRule type="cellIs" dxfId="1805" priority="2558" operator="equal">
      <formula>"N/A"</formula>
    </cfRule>
    <cfRule type="cellIs" dxfId="1804" priority="2559" operator="equal">
      <formula>"NR"</formula>
    </cfRule>
  </conditionalFormatting>
  <conditionalFormatting sqref="AL75">
    <cfRule type="cellIs" dxfId="1803" priority="2554" operator="equal">
      <formula>"none"</formula>
    </cfRule>
    <cfRule type="cellIs" dxfId="1802" priority="2555" operator="equal">
      <formula>"N/A"</formula>
    </cfRule>
    <cfRule type="cellIs" dxfId="1801" priority="2556" operator="equal">
      <formula>"NR"</formula>
    </cfRule>
  </conditionalFormatting>
  <conditionalFormatting sqref="AM74:AN74">
    <cfRule type="cellIs" dxfId="1800" priority="2551" operator="equal">
      <formula>"none"</formula>
    </cfRule>
    <cfRule type="cellIs" dxfId="1799" priority="2552" operator="equal">
      <formula>"N/A"</formula>
    </cfRule>
    <cfRule type="cellIs" dxfId="1798" priority="2553" operator="equal">
      <formula>"NR"</formula>
    </cfRule>
  </conditionalFormatting>
  <conditionalFormatting sqref="AO74">
    <cfRule type="cellIs" dxfId="1797" priority="2548" operator="equal">
      <formula>"none"</formula>
    </cfRule>
    <cfRule type="cellIs" dxfId="1796" priority="2549" operator="equal">
      <formula>"N/A"</formula>
    </cfRule>
    <cfRule type="cellIs" dxfId="1795" priority="2550" operator="equal">
      <formula>"NR"</formula>
    </cfRule>
  </conditionalFormatting>
  <conditionalFormatting sqref="AM75:AN75">
    <cfRule type="cellIs" dxfId="1794" priority="2545" operator="equal">
      <formula>"none"</formula>
    </cfRule>
    <cfRule type="cellIs" dxfId="1793" priority="2546" operator="equal">
      <formula>"N/A"</formula>
    </cfRule>
    <cfRule type="cellIs" dxfId="1792" priority="2547" operator="equal">
      <formula>"NR"</formula>
    </cfRule>
  </conditionalFormatting>
  <conditionalFormatting sqref="AO75">
    <cfRule type="cellIs" dxfId="1791" priority="2542" operator="equal">
      <formula>"none"</formula>
    </cfRule>
    <cfRule type="cellIs" dxfId="1790" priority="2543" operator="equal">
      <formula>"N/A"</formula>
    </cfRule>
    <cfRule type="cellIs" dxfId="1789" priority="2544" operator="equal">
      <formula>"NR"</formula>
    </cfRule>
  </conditionalFormatting>
  <conditionalFormatting sqref="AP74">
    <cfRule type="cellIs" dxfId="1788" priority="2533" operator="equal">
      <formula>"none"</formula>
    </cfRule>
    <cfRule type="cellIs" dxfId="1787" priority="2534" operator="equal">
      <formula>"N/A"</formula>
    </cfRule>
    <cfRule type="cellIs" dxfId="1786" priority="2535" operator="equal">
      <formula>"NR"</formula>
    </cfRule>
  </conditionalFormatting>
  <conditionalFormatting sqref="AP75">
    <cfRule type="cellIs" dxfId="1785" priority="2530" operator="equal">
      <formula>"none"</formula>
    </cfRule>
    <cfRule type="cellIs" dxfId="1784" priority="2531" operator="equal">
      <formula>"N/A"</formula>
    </cfRule>
    <cfRule type="cellIs" dxfId="1783" priority="2532" operator="equal">
      <formula>"NR"</formula>
    </cfRule>
  </conditionalFormatting>
  <conditionalFormatting sqref="BB74">
    <cfRule type="cellIs" dxfId="1782" priority="2515" operator="equal">
      <formula>"none"</formula>
    </cfRule>
    <cfRule type="cellIs" dxfId="1781" priority="2516" operator="equal">
      <formula>"N/A"</formula>
    </cfRule>
    <cfRule type="cellIs" dxfId="1780" priority="2517" operator="equal">
      <formula>"NR"</formula>
    </cfRule>
  </conditionalFormatting>
  <conditionalFormatting sqref="BB75">
    <cfRule type="cellIs" dxfId="1779" priority="2512" operator="equal">
      <formula>"none"</formula>
    </cfRule>
    <cfRule type="cellIs" dxfId="1778" priority="2513" operator="equal">
      <formula>"N/A"</formula>
    </cfRule>
    <cfRule type="cellIs" dxfId="1777" priority="2514" operator="equal">
      <formula>"NR"</formula>
    </cfRule>
  </conditionalFormatting>
  <conditionalFormatting sqref="CU74">
    <cfRule type="cellIs" dxfId="1776" priority="2470" operator="equal">
      <formula>"none"</formula>
    </cfRule>
    <cfRule type="cellIs" dxfId="1775" priority="2471" operator="equal">
      <formula>"N/A"</formula>
    </cfRule>
    <cfRule type="cellIs" dxfId="1774" priority="2472" operator="equal">
      <formula>"NR"</formula>
    </cfRule>
  </conditionalFormatting>
  <conditionalFormatting sqref="CU75">
    <cfRule type="cellIs" dxfId="1773" priority="2467" operator="equal">
      <formula>"none"</formula>
    </cfRule>
    <cfRule type="cellIs" dxfId="1772" priority="2468" operator="equal">
      <formula>"N/A"</formula>
    </cfRule>
    <cfRule type="cellIs" dxfId="1771" priority="2469" operator="equal">
      <formula>"NR"</formula>
    </cfRule>
  </conditionalFormatting>
  <conditionalFormatting sqref="FF75">
    <cfRule type="cellIs" dxfId="1770" priority="2464" operator="equal">
      <formula>"none"</formula>
    </cfRule>
    <cfRule type="cellIs" dxfId="1769" priority="2465" operator="equal">
      <formula>"N/A"</formula>
    </cfRule>
    <cfRule type="cellIs" dxfId="1768" priority="2466" operator="equal">
      <formula>"NR"</formula>
    </cfRule>
  </conditionalFormatting>
  <conditionalFormatting sqref="FB75 FD75:FE75">
    <cfRule type="cellIs" dxfId="1767" priority="2461" operator="equal">
      <formula>"none"</formula>
    </cfRule>
    <cfRule type="cellIs" dxfId="1766" priority="2462" operator="equal">
      <formula>"N/A"</formula>
    </cfRule>
    <cfRule type="cellIs" dxfId="1765" priority="2463" operator="equal">
      <formula>"NR"</formula>
    </cfRule>
  </conditionalFormatting>
  <conditionalFormatting sqref="FF74">
    <cfRule type="cellIs" dxfId="1764" priority="2458" operator="equal">
      <formula>"none"</formula>
    </cfRule>
    <cfRule type="cellIs" dxfId="1763" priority="2459" operator="equal">
      <formula>"N/A"</formula>
    </cfRule>
    <cfRule type="cellIs" dxfId="1762" priority="2460" operator="equal">
      <formula>"NR"</formula>
    </cfRule>
  </conditionalFormatting>
  <conditionalFormatting sqref="FB74 FD74:FE74">
    <cfRule type="cellIs" dxfId="1761" priority="2455" operator="equal">
      <formula>"none"</formula>
    </cfRule>
    <cfRule type="cellIs" dxfId="1760" priority="2456" operator="equal">
      <formula>"N/A"</formula>
    </cfRule>
    <cfRule type="cellIs" dxfId="1759" priority="2457" operator="equal">
      <formula>"NR"</formula>
    </cfRule>
  </conditionalFormatting>
  <conditionalFormatting sqref="S76">
    <cfRule type="cellIs" dxfId="1758" priority="2452" operator="equal">
      <formula>"none"</formula>
    </cfRule>
    <cfRule type="cellIs" dxfId="1757" priority="2453" operator="equal">
      <formula>"N/A"</formula>
    </cfRule>
    <cfRule type="cellIs" dxfId="1756" priority="2454" operator="equal">
      <formula>"NR"</formula>
    </cfRule>
  </conditionalFormatting>
  <conditionalFormatting sqref="U76">
    <cfRule type="cellIs" dxfId="1755" priority="2449" operator="equal">
      <formula>"none"</formula>
    </cfRule>
    <cfRule type="cellIs" dxfId="1754" priority="2450" operator="equal">
      <formula>"N/A"</formula>
    </cfRule>
    <cfRule type="cellIs" dxfId="1753" priority="2451" operator="equal">
      <formula>"NR"</formula>
    </cfRule>
  </conditionalFormatting>
  <conditionalFormatting sqref="AD76">
    <cfRule type="cellIs" dxfId="1752" priority="2446" operator="equal">
      <formula>"none"</formula>
    </cfRule>
    <cfRule type="cellIs" dxfId="1751" priority="2447" operator="equal">
      <formula>"N/A"</formula>
    </cfRule>
    <cfRule type="cellIs" dxfId="1750" priority="2448" operator="equal">
      <formula>"NR"</formula>
    </cfRule>
  </conditionalFormatting>
  <conditionalFormatting sqref="AJ76">
    <cfRule type="cellIs" dxfId="1749" priority="2443" operator="equal">
      <formula>"none"</formula>
    </cfRule>
    <cfRule type="cellIs" dxfId="1748" priority="2444" operator="equal">
      <formula>"N/A"</formula>
    </cfRule>
    <cfRule type="cellIs" dxfId="1747" priority="2445" operator="equal">
      <formula>"NR"</formula>
    </cfRule>
  </conditionalFormatting>
  <conditionalFormatting sqref="AK75">
    <cfRule type="cellIs" dxfId="1746" priority="2440" operator="equal">
      <formula>"none"</formula>
    </cfRule>
    <cfRule type="cellIs" dxfId="1745" priority="2441" operator="equal">
      <formula>"N/A"</formula>
    </cfRule>
    <cfRule type="cellIs" dxfId="1744" priority="2442" operator="equal">
      <formula>"NR"</formula>
    </cfRule>
  </conditionalFormatting>
  <conditionalFormatting sqref="AK76">
    <cfRule type="cellIs" dxfId="1743" priority="2437" operator="equal">
      <formula>"none"</formula>
    </cfRule>
    <cfRule type="cellIs" dxfId="1742" priority="2438" operator="equal">
      <formula>"N/A"</formula>
    </cfRule>
    <cfRule type="cellIs" dxfId="1741" priority="2439" operator="equal">
      <formula>"NR"</formula>
    </cfRule>
  </conditionalFormatting>
  <conditionalFormatting sqref="AL76">
    <cfRule type="cellIs" dxfId="1740" priority="2434" operator="equal">
      <formula>"none"</formula>
    </cfRule>
    <cfRule type="cellIs" dxfId="1739" priority="2435" operator="equal">
      <formula>"N/A"</formula>
    </cfRule>
    <cfRule type="cellIs" dxfId="1738" priority="2436" operator="equal">
      <formula>"NR"</formula>
    </cfRule>
  </conditionalFormatting>
  <conditionalFormatting sqref="AN76">
    <cfRule type="cellIs" dxfId="1737" priority="2431" operator="equal">
      <formula>"none"</formula>
    </cfRule>
    <cfRule type="cellIs" dxfId="1736" priority="2432" operator="equal">
      <formula>"N/A"</formula>
    </cfRule>
    <cfRule type="cellIs" dxfId="1735" priority="2433" operator="equal">
      <formula>"NR"</formula>
    </cfRule>
  </conditionalFormatting>
  <conditionalFormatting sqref="BB76">
    <cfRule type="cellIs" dxfId="1734" priority="2422" operator="equal">
      <formula>"none"</formula>
    </cfRule>
    <cfRule type="cellIs" dxfId="1733" priority="2423" operator="equal">
      <formula>"N/A"</formula>
    </cfRule>
    <cfRule type="cellIs" dxfId="1732" priority="2424" operator="equal">
      <formula>"NR"</formula>
    </cfRule>
  </conditionalFormatting>
  <conditionalFormatting sqref="FD76">
    <cfRule type="cellIs" dxfId="1731" priority="2407" operator="equal">
      <formula>"none"</formula>
    </cfRule>
    <cfRule type="cellIs" dxfId="1730" priority="2408" operator="equal">
      <formula>"N/A"</formula>
    </cfRule>
    <cfRule type="cellIs" dxfId="1729" priority="2409" operator="equal">
      <formula>"NR"</formula>
    </cfRule>
  </conditionalFormatting>
  <conditionalFormatting sqref="FE76">
    <cfRule type="cellIs" dxfId="1728" priority="2404" operator="equal">
      <formula>"none"</formula>
    </cfRule>
    <cfRule type="cellIs" dxfId="1727" priority="2405" operator="equal">
      <formula>"N/A"</formula>
    </cfRule>
    <cfRule type="cellIs" dxfId="1726" priority="2406" operator="equal">
      <formula>"NR"</formula>
    </cfRule>
  </conditionalFormatting>
  <conditionalFormatting sqref="FF76">
    <cfRule type="cellIs" dxfId="1725" priority="2401" operator="equal">
      <formula>"none"</formula>
    </cfRule>
    <cfRule type="cellIs" dxfId="1724" priority="2402" operator="equal">
      <formula>"N/A"</formula>
    </cfRule>
    <cfRule type="cellIs" dxfId="1723" priority="2403" operator="equal">
      <formula>"NR"</formula>
    </cfRule>
  </conditionalFormatting>
  <conditionalFormatting sqref="R78:T82">
    <cfRule type="cellIs" dxfId="1722" priority="2398" operator="equal">
      <formula>"none"</formula>
    </cfRule>
    <cfRule type="cellIs" dxfId="1721" priority="2399" operator="equal">
      <formula>"N/A"</formula>
    </cfRule>
    <cfRule type="cellIs" dxfId="1720" priority="2400" operator="equal">
      <formula>"NR"</formula>
    </cfRule>
  </conditionalFormatting>
  <conditionalFormatting sqref="P78:Q82">
    <cfRule type="cellIs" dxfId="1719" priority="2395" operator="equal">
      <formula>"none"</formula>
    </cfRule>
    <cfRule type="cellIs" dxfId="1718" priority="2396" operator="equal">
      <formula>"N/A"</formula>
    </cfRule>
    <cfRule type="cellIs" dxfId="1717" priority="2397" operator="equal">
      <formula>"NR"</formula>
    </cfRule>
  </conditionalFormatting>
  <conditionalFormatting sqref="DR78:DR82">
    <cfRule type="cellIs" dxfId="1716" priority="2389" operator="equal">
      <formula>"none"</formula>
    </cfRule>
    <cfRule type="cellIs" dxfId="1715" priority="2390" operator="equal">
      <formula>"N/A"</formula>
    </cfRule>
    <cfRule type="cellIs" dxfId="1714" priority="2391" operator="equal">
      <formula>"NR"</formula>
    </cfRule>
  </conditionalFormatting>
  <conditionalFormatting sqref="EO78:EO82">
    <cfRule type="cellIs" dxfId="1713" priority="2386" operator="equal">
      <formula>"none"</formula>
    </cfRule>
    <cfRule type="cellIs" dxfId="1712" priority="2387" operator="equal">
      <formula>"N/A"</formula>
    </cfRule>
    <cfRule type="cellIs" dxfId="1711" priority="2388" operator="equal">
      <formula>"NR"</formula>
    </cfRule>
  </conditionalFormatting>
  <conditionalFormatting sqref="P87">
    <cfRule type="cellIs" dxfId="1710" priority="2326" operator="equal">
      <formula>"none"</formula>
    </cfRule>
    <cfRule type="cellIs" dxfId="1709" priority="2327" operator="equal">
      <formula>"N/A"</formula>
    </cfRule>
    <cfRule type="cellIs" dxfId="1708" priority="2328" operator="equal">
      <formula>"NR"</formula>
    </cfRule>
  </conditionalFormatting>
  <conditionalFormatting sqref="AB78:AL82 AN78:AN82">
    <cfRule type="cellIs" dxfId="1707" priority="2380" operator="equal">
      <formula>"none"</formula>
    </cfRule>
    <cfRule type="cellIs" dxfId="1706" priority="2381" operator="equal">
      <formula>"N/A"</formula>
    </cfRule>
    <cfRule type="cellIs" dxfId="1705" priority="2382" operator="equal">
      <formula>"NR"</formula>
    </cfRule>
  </conditionalFormatting>
  <conditionalFormatting sqref="AO78:AO82">
    <cfRule type="cellIs" dxfId="1704" priority="2377" operator="equal">
      <formula>"none"</formula>
    </cfRule>
    <cfRule type="cellIs" dxfId="1703" priority="2378" operator="equal">
      <formula>"N/A"</formula>
    </cfRule>
    <cfRule type="cellIs" dxfId="1702" priority="2379" operator="equal">
      <formula>"NR"</formula>
    </cfRule>
  </conditionalFormatting>
  <conditionalFormatting sqref="AM78">
    <cfRule type="cellIs" dxfId="1701" priority="2374" operator="equal">
      <formula>"none"</formula>
    </cfRule>
    <cfRule type="cellIs" dxfId="1700" priority="2375" operator="equal">
      <formula>"N/A"</formula>
    </cfRule>
    <cfRule type="cellIs" dxfId="1699" priority="2376" operator="equal">
      <formula>"NR"</formula>
    </cfRule>
  </conditionalFormatting>
  <conditionalFormatting sqref="AM79">
    <cfRule type="cellIs" dxfId="1698" priority="2371" operator="equal">
      <formula>"none"</formula>
    </cfRule>
    <cfRule type="cellIs" dxfId="1697" priority="2372" operator="equal">
      <formula>"N/A"</formula>
    </cfRule>
    <cfRule type="cellIs" dxfId="1696" priority="2373" operator="equal">
      <formula>"NR"</formula>
    </cfRule>
  </conditionalFormatting>
  <conditionalFormatting sqref="AM80">
    <cfRule type="cellIs" dxfId="1695" priority="2368" operator="equal">
      <formula>"none"</formula>
    </cfRule>
    <cfRule type="cellIs" dxfId="1694" priority="2369" operator="equal">
      <formula>"N/A"</formula>
    </cfRule>
    <cfRule type="cellIs" dxfId="1693" priority="2370" operator="equal">
      <formula>"NR"</formula>
    </cfRule>
  </conditionalFormatting>
  <conditionalFormatting sqref="AM81">
    <cfRule type="cellIs" dxfId="1692" priority="2365" operator="equal">
      <formula>"none"</formula>
    </cfRule>
    <cfRule type="cellIs" dxfId="1691" priority="2366" operator="equal">
      <formula>"N/A"</formula>
    </cfRule>
    <cfRule type="cellIs" dxfId="1690" priority="2367" operator="equal">
      <formula>"NR"</formula>
    </cfRule>
  </conditionalFormatting>
  <conditionalFormatting sqref="AM82">
    <cfRule type="cellIs" dxfId="1689" priority="2362" operator="equal">
      <formula>"none"</formula>
    </cfRule>
    <cfRule type="cellIs" dxfId="1688" priority="2363" operator="equal">
      <formula>"N/A"</formula>
    </cfRule>
    <cfRule type="cellIs" dxfId="1687" priority="2364" operator="equal">
      <formula>"NR"</formula>
    </cfRule>
  </conditionalFormatting>
  <conditionalFormatting sqref="R84:U84 AB84:AN84 Y84:Z84 W84 BB84 BM84 AU84:AW84 BP84:BX84 CC84:CD84 CI84:CZ84 DC84 DE84 DG84 DI84 DK84:DR84">
    <cfRule type="cellIs" dxfId="1686" priority="2359" operator="equal">
      <formula>"none"</formula>
    </cfRule>
    <cfRule type="cellIs" dxfId="1685" priority="2360" operator="equal">
      <formula>"N/A"</formula>
    </cfRule>
    <cfRule type="cellIs" dxfId="1684" priority="2361" operator="equal">
      <formula>"NR"</formula>
    </cfRule>
  </conditionalFormatting>
  <conditionalFormatting sqref="AO84">
    <cfRule type="cellIs" dxfId="1683" priority="2356" operator="equal">
      <formula>"none"</formula>
    </cfRule>
    <cfRule type="cellIs" dxfId="1682" priority="2357" operator="equal">
      <formula>"N/A"</formula>
    </cfRule>
    <cfRule type="cellIs" dxfId="1681" priority="2358" operator="equal">
      <formula>"NR"</formula>
    </cfRule>
  </conditionalFormatting>
  <conditionalFormatting sqref="P84">
    <cfRule type="cellIs" dxfId="1680" priority="2353" operator="equal">
      <formula>"none"</formula>
    </cfRule>
    <cfRule type="cellIs" dxfId="1679" priority="2354" operator="equal">
      <formula>"N/A"</formula>
    </cfRule>
    <cfRule type="cellIs" dxfId="1678" priority="2355" operator="equal">
      <formula>"NR"</formula>
    </cfRule>
  </conditionalFormatting>
  <conditionalFormatting sqref="R85:U85 AB85:AN85 Z85 BB85 BM85 AU85:AW85 BP85:BX85 CC85:CD85 CI85:CZ85 DC85 DE85 DG85 DI85 DK85:DR85">
    <cfRule type="cellIs" dxfId="1677" priority="2350" operator="equal">
      <formula>"none"</formula>
    </cfRule>
    <cfRule type="cellIs" dxfId="1676" priority="2351" operator="equal">
      <formula>"N/A"</formula>
    </cfRule>
    <cfRule type="cellIs" dxfId="1675" priority="2352" operator="equal">
      <formula>"NR"</formula>
    </cfRule>
  </conditionalFormatting>
  <conditionalFormatting sqref="AO85">
    <cfRule type="cellIs" dxfId="1674" priority="2347" operator="equal">
      <formula>"none"</formula>
    </cfRule>
    <cfRule type="cellIs" dxfId="1673" priority="2348" operator="equal">
      <formula>"N/A"</formula>
    </cfRule>
    <cfRule type="cellIs" dxfId="1672" priority="2349" operator="equal">
      <formula>"NR"</formula>
    </cfRule>
  </conditionalFormatting>
  <conditionalFormatting sqref="P85">
    <cfRule type="cellIs" dxfId="1671" priority="2344" operator="equal">
      <formula>"none"</formula>
    </cfRule>
    <cfRule type="cellIs" dxfId="1670" priority="2345" operator="equal">
      <formula>"N/A"</formula>
    </cfRule>
    <cfRule type="cellIs" dxfId="1669" priority="2346" operator="equal">
      <formula>"NR"</formula>
    </cfRule>
  </conditionalFormatting>
  <conditionalFormatting sqref="R86:U86 AB86:AN86 Z86 BB86 BM86 AU86:AW86 BP86:BX86 CC86:CD86 CI86:CZ86 DC86 DE86 DG86 DI86 DK86:DR86">
    <cfRule type="cellIs" dxfId="1668" priority="2341" operator="equal">
      <formula>"none"</formula>
    </cfRule>
    <cfRule type="cellIs" dxfId="1667" priority="2342" operator="equal">
      <formula>"N/A"</formula>
    </cfRule>
    <cfRule type="cellIs" dxfId="1666" priority="2343" operator="equal">
      <formula>"NR"</formula>
    </cfRule>
  </conditionalFormatting>
  <conditionalFormatting sqref="AO86">
    <cfRule type="cellIs" dxfId="1665" priority="2338" operator="equal">
      <formula>"none"</formula>
    </cfRule>
    <cfRule type="cellIs" dxfId="1664" priority="2339" operator="equal">
      <formula>"N/A"</formula>
    </cfRule>
    <cfRule type="cellIs" dxfId="1663" priority="2340" operator="equal">
      <formula>"NR"</formula>
    </cfRule>
  </conditionalFormatting>
  <conditionalFormatting sqref="P86">
    <cfRule type="cellIs" dxfId="1662" priority="2335" operator="equal">
      <formula>"none"</formula>
    </cfRule>
    <cfRule type="cellIs" dxfId="1661" priority="2336" operator="equal">
      <formula>"N/A"</formula>
    </cfRule>
    <cfRule type="cellIs" dxfId="1660" priority="2337" operator="equal">
      <formula>"NR"</formula>
    </cfRule>
  </conditionalFormatting>
  <conditionalFormatting sqref="R87:U87 AB87:AN87 Z87 BB87 BM87 AU87:AW87 BP87:BX87 CC87:CD87 CI87:CZ87 DC87 DE87 DG87 DI87 DK87:DR87">
    <cfRule type="cellIs" dxfId="1659" priority="2332" operator="equal">
      <formula>"none"</formula>
    </cfRule>
    <cfRule type="cellIs" dxfId="1658" priority="2333" operator="equal">
      <formula>"N/A"</formula>
    </cfRule>
    <cfRule type="cellIs" dxfId="1657" priority="2334" operator="equal">
      <formula>"NR"</formula>
    </cfRule>
  </conditionalFormatting>
  <conditionalFormatting sqref="AO87">
    <cfRule type="cellIs" dxfId="1656" priority="2329" operator="equal">
      <formula>"none"</formula>
    </cfRule>
    <cfRule type="cellIs" dxfId="1655" priority="2330" operator="equal">
      <formula>"N/A"</formula>
    </cfRule>
    <cfRule type="cellIs" dxfId="1654" priority="2331" operator="equal">
      <formula>"NR"</formula>
    </cfRule>
  </conditionalFormatting>
  <conditionalFormatting sqref="R88:U88 AB88:AN88 Y88:Z88 W88 BB88 BM88 AU88:AW88 BP88:BX88 CC88:CD88 CI88:CZ88 DC88 DE88 DG88 DI88 DK88:DR88">
    <cfRule type="cellIs" dxfId="1653" priority="2323" operator="equal">
      <formula>"none"</formula>
    </cfRule>
    <cfRule type="cellIs" dxfId="1652" priority="2324" operator="equal">
      <formula>"N/A"</formula>
    </cfRule>
    <cfRule type="cellIs" dxfId="1651" priority="2325" operator="equal">
      <formula>"NR"</formula>
    </cfRule>
  </conditionalFormatting>
  <conditionalFormatting sqref="AO88">
    <cfRule type="cellIs" dxfId="1650" priority="2320" operator="equal">
      <formula>"none"</formula>
    </cfRule>
    <cfRule type="cellIs" dxfId="1649" priority="2321" operator="equal">
      <formula>"N/A"</formula>
    </cfRule>
    <cfRule type="cellIs" dxfId="1648" priority="2322" operator="equal">
      <formula>"NR"</formula>
    </cfRule>
  </conditionalFormatting>
  <conditionalFormatting sqref="P88">
    <cfRule type="cellIs" dxfId="1647" priority="2317" operator="equal">
      <formula>"none"</formula>
    </cfRule>
    <cfRule type="cellIs" dxfId="1646" priority="2318" operator="equal">
      <formula>"N/A"</formula>
    </cfRule>
    <cfRule type="cellIs" dxfId="1645" priority="2319" operator="equal">
      <formula>"NR"</formula>
    </cfRule>
  </conditionalFormatting>
  <conditionalFormatting sqref="AA84:AA88">
    <cfRule type="cellIs" dxfId="1644" priority="2314" operator="equal">
      <formula>"none"</formula>
    </cfRule>
    <cfRule type="cellIs" dxfId="1643" priority="2315" operator="equal">
      <formula>"N/A"</formula>
    </cfRule>
    <cfRule type="cellIs" dxfId="1642" priority="2316" operator="equal">
      <formula>"NR"</formula>
    </cfRule>
  </conditionalFormatting>
  <conditionalFormatting sqref="X88">
    <cfRule type="cellIs" dxfId="1641" priority="2305" operator="equal">
      <formula>"none"</formula>
    </cfRule>
    <cfRule type="cellIs" dxfId="1640" priority="2306" operator="equal">
      <formula>"N/A"</formula>
    </cfRule>
    <cfRule type="cellIs" dxfId="1639" priority="2307" operator="equal">
      <formula>"NR"</formula>
    </cfRule>
  </conditionalFormatting>
  <conditionalFormatting sqref="X84">
    <cfRule type="cellIs" dxfId="1638" priority="2302" operator="equal">
      <formula>"none"</formula>
    </cfRule>
    <cfRule type="cellIs" dxfId="1637" priority="2303" operator="equal">
      <formula>"N/A"</formula>
    </cfRule>
    <cfRule type="cellIs" dxfId="1636" priority="2304" operator="equal">
      <formula>"NR"</formula>
    </cfRule>
  </conditionalFormatting>
  <conditionalFormatting sqref="V84 V88">
    <cfRule type="cellIs" dxfId="1635" priority="2299" operator="equal">
      <formula>"none"</formula>
    </cfRule>
    <cfRule type="cellIs" dxfId="1634" priority="2300" operator="equal">
      <formula>"N/A"</formula>
    </cfRule>
    <cfRule type="cellIs" dxfId="1633" priority="2301" operator="equal">
      <formula>"NR"</formula>
    </cfRule>
  </conditionalFormatting>
  <conditionalFormatting sqref="Y85 W85">
    <cfRule type="cellIs" dxfId="1632" priority="2296" operator="equal">
      <formula>"none"</formula>
    </cfRule>
    <cfRule type="cellIs" dxfId="1631" priority="2297" operator="equal">
      <formula>"N/A"</formula>
    </cfRule>
    <cfRule type="cellIs" dxfId="1630" priority="2298" operator="equal">
      <formula>"NR"</formula>
    </cfRule>
  </conditionalFormatting>
  <conditionalFormatting sqref="X85">
    <cfRule type="cellIs" dxfId="1629" priority="2293" operator="equal">
      <formula>"none"</formula>
    </cfRule>
    <cfRule type="cellIs" dxfId="1628" priority="2294" operator="equal">
      <formula>"N/A"</formula>
    </cfRule>
    <cfRule type="cellIs" dxfId="1627" priority="2295" operator="equal">
      <formula>"NR"</formula>
    </cfRule>
  </conditionalFormatting>
  <conditionalFormatting sqref="V85">
    <cfRule type="cellIs" dxfId="1626" priority="2290" operator="equal">
      <formula>"none"</formula>
    </cfRule>
    <cfRule type="cellIs" dxfId="1625" priority="2291" operator="equal">
      <formula>"N/A"</formula>
    </cfRule>
    <cfRule type="cellIs" dxfId="1624" priority="2292" operator="equal">
      <formula>"NR"</formula>
    </cfRule>
  </conditionalFormatting>
  <conditionalFormatting sqref="Y86 W86">
    <cfRule type="cellIs" dxfId="1623" priority="2287" operator="equal">
      <formula>"none"</formula>
    </cfRule>
    <cfRule type="cellIs" dxfId="1622" priority="2288" operator="equal">
      <formula>"N/A"</formula>
    </cfRule>
    <cfRule type="cellIs" dxfId="1621" priority="2289" operator="equal">
      <formula>"NR"</formula>
    </cfRule>
  </conditionalFormatting>
  <conditionalFormatting sqref="X86">
    <cfRule type="cellIs" dxfId="1620" priority="2284" operator="equal">
      <formula>"none"</formula>
    </cfRule>
    <cfRule type="cellIs" dxfId="1619" priority="2285" operator="equal">
      <formula>"N/A"</formula>
    </cfRule>
    <cfRule type="cellIs" dxfId="1618" priority="2286" operator="equal">
      <formula>"NR"</formula>
    </cfRule>
  </conditionalFormatting>
  <conditionalFormatting sqref="V86">
    <cfRule type="cellIs" dxfId="1617" priority="2281" operator="equal">
      <formula>"none"</formula>
    </cfRule>
    <cfRule type="cellIs" dxfId="1616" priority="2282" operator="equal">
      <formula>"N/A"</formula>
    </cfRule>
    <cfRule type="cellIs" dxfId="1615" priority="2283" operator="equal">
      <formula>"NR"</formula>
    </cfRule>
  </conditionalFormatting>
  <conditionalFormatting sqref="Y87 W87">
    <cfRule type="cellIs" dxfId="1614" priority="2278" operator="equal">
      <formula>"none"</formula>
    </cfRule>
    <cfRule type="cellIs" dxfId="1613" priority="2279" operator="equal">
      <formula>"N/A"</formula>
    </cfRule>
    <cfRule type="cellIs" dxfId="1612" priority="2280" operator="equal">
      <formula>"NR"</formula>
    </cfRule>
  </conditionalFormatting>
  <conditionalFormatting sqref="X87">
    <cfRule type="cellIs" dxfId="1611" priority="2275" operator="equal">
      <formula>"none"</formula>
    </cfRule>
    <cfRule type="cellIs" dxfId="1610" priority="2276" operator="equal">
      <formula>"N/A"</formula>
    </cfRule>
    <cfRule type="cellIs" dxfId="1609" priority="2277" operator="equal">
      <formula>"NR"</formula>
    </cfRule>
  </conditionalFormatting>
  <conditionalFormatting sqref="V87">
    <cfRule type="cellIs" dxfId="1608" priority="2272" operator="equal">
      <formula>"none"</formula>
    </cfRule>
    <cfRule type="cellIs" dxfId="1607" priority="2273" operator="equal">
      <formula>"N/A"</formula>
    </cfRule>
    <cfRule type="cellIs" dxfId="1606" priority="2274" operator="equal">
      <formula>"NR"</formula>
    </cfRule>
  </conditionalFormatting>
  <conditionalFormatting sqref="R90:S92 BM90:BM92 U90:U92 Z90:AN92 BB90:BB92 AU90:AW92 BP90:BX92 CC90:CD92 CI90:CZ92">
    <cfRule type="cellIs" dxfId="1605" priority="2269" operator="equal">
      <formula>"none"</formula>
    </cfRule>
    <cfRule type="cellIs" dxfId="1604" priority="2270" operator="equal">
      <formula>"N/A"</formula>
    </cfRule>
    <cfRule type="cellIs" dxfId="1603" priority="2271" operator="equal">
      <formula>"NR"</formula>
    </cfRule>
  </conditionalFormatting>
  <conditionalFormatting sqref="AO90:AO92">
    <cfRule type="cellIs" dxfId="1602" priority="2266" operator="equal">
      <formula>"none"</formula>
    </cfRule>
    <cfRule type="cellIs" dxfId="1601" priority="2267" operator="equal">
      <formula>"N/A"</formula>
    </cfRule>
    <cfRule type="cellIs" dxfId="1600" priority="2268" operator="equal">
      <formula>"NR"</formula>
    </cfRule>
  </conditionalFormatting>
  <conditionalFormatting sqref="P90:P92">
    <cfRule type="cellIs" dxfId="1599" priority="2263" operator="equal">
      <formula>"none"</formula>
    </cfRule>
    <cfRule type="cellIs" dxfId="1598" priority="2264" operator="equal">
      <formula>"N/A"</formula>
    </cfRule>
    <cfRule type="cellIs" dxfId="1597" priority="2265" operator="equal">
      <formula>"NR"</formula>
    </cfRule>
  </conditionalFormatting>
  <conditionalFormatting sqref="AQ90:AR92">
    <cfRule type="cellIs" dxfId="1596" priority="2260" operator="equal">
      <formula>"none"</formula>
    </cfRule>
    <cfRule type="cellIs" dxfId="1595" priority="2261" operator="equal">
      <formula>"N/A"</formula>
    </cfRule>
    <cfRule type="cellIs" dxfId="1594" priority="2262" operator="equal">
      <formula>"NR"</formula>
    </cfRule>
  </conditionalFormatting>
  <conditionalFormatting sqref="DG90:DG92 DI90:DI92 DK90:DM92">
    <cfRule type="cellIs" dxfId="1593" priority="2257" operator="equal">
      <formula>"none"</formula>
    </cfRule>
    <cfRule type="cellIs" dxfId="1592" priority="2258" operator="equal">
      <formula>"N/A"</formula>
    </cfRule>
    <cfRule type="cellIs" dxfId="1591" priority="2259" operator="equal">
      <formula>"NR"</formula>
    </cfRule>
  </conditionalFormatting>
  <conditionalFormatting sqref="DR91">
    <cfRule type="cellIs" dxfId="1590" priority="2245" operator="equal">
      <formula>"none"</formula>
    </cfRule>
    <cfRule type="cellIs" dxfId="1589" priority="2246" operator="equal">
      <formula>"N/A"</formula>
    </cfRule>
    <cfRule type="cellIs" dxfId="1588" priority="2247" operator="equal">
      <formula>"NR"</formula>
    </cfRule>
  </conditionalFormatting>
  <conditionalFormatting sqref="DR92">
    <cfRule type="cellIs" dxfId="1587" priority="2242" operator="equal">
      <formula>"none"</formula>
    </cfRule>
    <cfRule type="cellIs" dxfId="1586" priority="2243" operator="equal">
      <formula>"N/A"</formula>
    </cfRule>
    <cfRule type="cellIs" dxfId="1585" priority="2244" operator="equal">
      <formula>"NR"</formula>
    </cfRule>
  </conditionalFormatting>
  <conditionalFormatting sqref="EO90:EO92">
    <cfRule type="cellIs" dxfId="1584" priority="2212" operator="equal">
      <formula>"none"</formula>
    </cfRule>
    <cfRule type="cellIs" dxfId="1583" priority="2213" operator="equal">
      <formula>"N/A"</formula>
    </cfRule>
    <cfRule type="cellIs" dxfId="1582" priority="2214" operator="equal">
      <formula>"NR"</formula>
    </cfRule>
  </conditionalFormatting>
  <conditionalFormatting sqref="EP90">
    <cfRule type="cellIs" dxfId="1581" priority="2209" operator="equal">
      <formula>"none"</formula>
    </cfRule>
    <cfRule type="cellIs" dxfId="1580" priority="2210" operator="equal">
      <formula>"N/A"</formula>
    </cfRule>
    <cfRule type="cellIs" dxfId="1579" priority="2211" operator="equal">
      <formula>"NR"</formula>
    </cfRule>
  </conditionalFormatting>
  <conditionalFormatting sqref="EP91">
    <cfRule type="cellIs" dxfId="1578" priority="2206" operator="equal">
      <formula>"none"</formula>
    </cfRule>
    <cfRule type="cellIs" dxfId="1577" priority="2207" operator="equal">
      <formula>"N/A"</formula>
    </cfRule>
    <cfRule type="cellIs" dxfId="1576" priority="2208" operator="equal">
      <formula>"NR"</formula>
    </cfRule>
  </conditionalFormatting>
  <conditionalFormatting sqref="EP92">
    <cfRule type="cellIs" dxfId="1575" priority="2203" operator="equal">
      <formula>"none"</formula>
    </cfRule>
    <cfRule type="cellIs" dxfId="1574" priority="2204" operator="equal">
      <formula>"N/A"</formula>
    </cfRule>
    <cfRule type="cellIs" dxfId="1573" priority="2205" operator="equal">
      <formula>"NR"</formula>
    </cfRule>
  </conditionalFormatting>
  <conditionalFormatting sqref="EY90:FB90 FO90 FD90:FM90">
    <cfRule type="cellIs" dxfId="1572" priority="2200" operator="equal">
      <formula>"none"</formula>
    </cfRule>
    <cfRule type="cellIs" dxfId="1571" priority="2201" operator="equal">
      <formula>"N/A"</formula>
    </cfRule>
    <cfRule type="cellIs" dxfId="1570" priority="2202" operator="equal">
      <formula>"NR"</formula>
    </cfRule>
  </conditionalFormatting>
  <conditionalFormatting sqref="EY91:FB91 FO91 FD91:FM91">
    <cfRule type="cellIs" dxfId="1569" priority="2197" operator="equal">
      <formula>"none"</formula>
    </cfRule>
    <cfRule type="cellIs" dxfId="1568" priority="2198" operator="equal">
      <formula>"N/A"</formula>
    </cfRule>
    <cfRule type="cellIs" dxfId="1567" priority="2199" operator="equal">
      <formula>"NR"</formula>
    </cfRule>
  </conditionalFormatting>
  <conditionalFormatting sqref="EY92:FB92 FO92 FD92:FM92">
    <cfRule type="cellIs" dxfId="1566" priority="2194" operator="equal">
      <formula>"none"</formula>
    </cfRule>
    <cfRule type="cellIs" dxfId="1565" priority="2195" operator="equal">
      <formula>"N/A"</formula>
    </cfRule>
    <cfRule type="cellIs" dxfId="1564" priority="2196" operator="equal">
      <formula>"NR"</formula>
    </cfRule>
  </conditionalFormatting>
  <conditionalFormatting sqref="T90:T92">
    <cfRule type="cellIs" dxfId="1563" priority="2191" operator="equal">
      <formula>"none"</formula>
    </cfRule>
    <cfRule type="cellIs" dxfId="1562" priority="2192" operator="equal">
      <formula>"N/A"</formula>
    </cfRule>
    <cfRule type="cellIs" dxfId="1561" priority="2193" operator="equal">
      <formula>"NR"</formula>
    </cfRule>
  </conditionalFormatting>
  <conditionalFormatting sqref="O78:O93">
    <cfRule type="cellIs" dxfId="1560" priority="2188" operator="equal">
      <formula>"none"</formula>
    </cfRule>
    <cfRule type="cellIs" dxfId="1559" priority="2189" operator="equal">
      <formula>"N/A"</formula>
    </cfRule>
    <cfRule type="cellIs" dxfId="1558" priority="2190" operator="equal">
      <formula>"NR"</formula>
    </cfRule>
  </conditionalFormatting>
  <conditionalFormatting sqref="Q84:Q93">
    <cfRule type="cellIs" dxfId="1557" priority="2185" operator="equal">
      <formula>"none"</formula>
    </cfRule>
    <cfRule type="cellIs" dxfId="1556" priority="2186" operator="equal">
      <formula>"N/A"</formula>
    </cfRule>
    <cfRule type="cellIs" dxfId="1555" priority="2187" operator="equal">
      <formula>"NR"</formula>
    </cfRule>
  </conditionalFormatting>
  <conditionalFormatting sqref="P93">
    <cfRule type="cellIs" dxfId="1554" priority="2182" operator="equal">
      <formula>"none"</formula>
    </cfRule>
    <cfRule type="cellIs" dxfId="1553" priority="2183" operator="equal">
      <formula>"N/A"</formula>
    </cfRule>
    <cfRule type="cellIs" dxfId="1552" priority="2184" operator="equal">
      <formula>"NR"</formula>
    </cfRule>
  </conditionalFormatting>
  <conditionalFormatting sqref="R94:AK94 AM94:AN94 AU94:AW94 BB94 BM94 BP94:BX94 CC94:CD94 CI94:CZ94 DC94 DE94 DG94 DI94 DK94:DR94">
    <cfRule type="cellIs" dxfId="1551" priority="2179" operator="equal">
      <formula>"none"</formula>
    </cfRule>
    <cfRule type="cellIs" dxfId="1550" priority="2180" operator="equal">
      <formula>"N/A"</formula>
    </cfRule>
    <cfRule type="cellIs" dxfId="1549" priority="2181" operator="equal">
      <formula>"NR"</formula>
    </cfRule>
  </conditionalFormatting>
  <conditionalFormatting sqref="AO94">
    <cfRule type="cellIs" dxfId="1548" priority="2176" operator="equal">
      <formula>"none"</formula>
    </cfRule>
    <cfRule type="cellIs" dxfId="1547" priority="2177" operator="equal">
      <formula>"N/A"</formula>
    </cfRule>
    <cfRule type="cellIs" dxfId="1546" priority="2178" operator="equal">
      <formula>"NR"</formula>
    </cfRule>
  </conditionalFormatting>
  <conditionalFormatting sqref="O94">
    <cfRule type="cellIs" dxfId="1545" priority="2170" operator="equal">
      <formula>"none"</formula>
    </cfRule>
    <cfRule type="cellIs" dxfId="1544" priority="2171" operator="equal">
      <formula>"N/A"</formula>
    </cfRule>
    <cfRule type="cellIs" dxfId="1543" priority="2172" operator="equal">
      <formula>"NR"</formula>
    </cfRule>
  </conditionalFormatting>
  <conditionalFormatting sqref="Q94">
    <cfRule type="cellIs" dxfId="1542" priority="2167" operator="equal">
      <formula>"none"</formula>
    </cfRule>
    <cfRule type="cellIs" dxfId="1541" priority="2168" operator="equal">
      <formula>"N/A"</formula>
    </cfRule>
    <cfRule type="cellIs" dxfId="1540" priority="2169" operator="equal">
      <formula>"NR"</formula>
    </cfRule>
  </conditionalFormatting>
  <conditionalFormatting sqref="P94">
    <cfRule type="cellIs" dxfId="1539" priority="2164" operator="equal">
      <formula>"none"</formula>
    </cfRule>
    <cfRule type="cellIs" dxfId="1538" priority="2165" operator="equal">
      <formula>"N/A"</formula>
    </cfRule>
    <cfRule type="cellIs" dxfId="1537" priority="2166" operator="equal">
      <formula>"NR"</formula>
    </cfRule>
  </conditionalFormatting>
  <conditionalFormatting sqref="R95:AK95 AM95:AN95 AU95:AW95 BB95 BM95 BP95:BX95 CC95:CD95 CI95:CZ95 DC95 DE95 DG95 DI95 DK95:DR95">
    <cfRule type="cellIs" dxfId="1536" priority="2161" operator="equal">
      <formula>"none"</formula>
    </cfRule>
    <cfRule type="cellIs" dxfId="1535" priority="2162" operator="equal">
      <formula>"N/A"</formula>
    </cfRule>
    <cfRule type="cellIs" dxfId="1534" priority="2163" operator="equal">
      <formula>"NR"</formula>
    </cfRule>
  </conditionalFormatting>
  <conditionalFormatting sqref="AO95">
    <cfRule type="cellIs" dxfId="1533" priority="2158" operator="equal">
      <formula>"none"</formula>
    </cfRule>
    <cfRule type="cellIs" dxfId="1532" priority="2159" operator="equal">
      <formula>"N/A"</formula>
    </cfRule>
    <cfRule type="cellIs" dxfId="1531" priority="2160" operator="equal">
      <formula>"NR"</formula>
    </cfRule>
  </conditionalFormatting>
  <conditionalFormatting sqref="O95">
    <cfRule type="cellIs" dxfId="1530" priority="2152" operator="equal">
      <formula>"none"</formula>
    </cfRule>
    <cfRule type="cellIs" dxfId="1529" priority="2153" operator="equal">
      <formula>"N/A"</formula>
    </cfRule>
    <cfRule type="cellIs" dxfId="1528" priority="2154" operator="equal">
      <formula>"NR"</formula>
    </cfRule>
  </conditionalFormatting>
  <conditionalFormatting sqref="Q95">
    <cfRule type="cellIs" dxfId="1527" priority="2149" operator="equal">
      <formula>"none"</formula>
    </cfRule>
    <cfRule type="cellIs" dxfId="1526" priority="2150" operator="equal">
      <formula>"N/A"</formula>
    </cfRule>
    <cfRule type="cellIs" dxfId="1525" priority="2151" operator="equal">
      <formula>"NR"</formula>
    </cfRule>
  </conditionalFormatting>
  <conditionalFormatting sqref="P95">
    <cfRule type="cellIs" dxfId="1524" priority="2146" operator="equal">
      <formula>"none"</formula>
    </cfRule>
    <cfRule type="cellIs" dxfId="1523" priority="2147" operator="equal">
      <formula>"N/A"</formula>
    </cfRule>
    <cfRule type="cellIs" dxfId="1522" priority="2148" operator="equal">
      <formula>"NR"</formula>
    </cfRule>
  </conditionalFormatting>
  <conditionalFormatting sqref="R96:AK96 AM96:AN96 AU96:AW96 BB96 BM96 BP96:BX96 CC96:CD96 CI96:CZ96 DC96 DE96 DG96 DI96 DK96:DR96">
    <cfRule type="cellIs" dxfId="1521" priority="2143" operator="equal">
      <formula>"none"</formula>
    </cfRule>
    <cfRule type="cellIs" dxfId="1520" priority="2144" operator="equal">
      <formula>"N/A"</formula>
    </cfRule>
    <cfRule type="cellIs" dxfId="1519" priority="2145" operator="equal">
      <formula>"NR"</formula>
    </cfRule>
  </conditionalFormatting>
  <conditionalFormatting sqref="AO96">
    <cfRule type="cellIs" dxfId="1518" priority="2140" operator="equal">
      <formula>"none"</formula>
    </cfRule>
    <cfRule type="cellIs" dxfId="1517" priority="2141" operator="equal">
      <formula>"N/A"</formula>
    </cfRule>
    <cfRule type="cellIs" dxfId="1516" priority="2142" operator="equal">
      <formula>"NR"</formula>
    </cfRule>
  </conditionalFormatting>
  <conditionalFormatting sqref="O96">
    <cfRule type="cellIs" dxfId="1515" priority="2134" operator="equal">
      <formula>"none"</formula>
    </cfRule>
    <cfRule type="cellIs" dxfId="1514" priority="2135" operator="equal">
      <formula>"N/A"</formula>
    </cfRule>
    <cfRule type="cellIs" dxfId="1513" priority="2136" operator="equal">
      <formula>"NR"</formula>
    </cfRule>
  </conditionalFormatting>
  <conditionalFormatting sqref="Q96">
    <cfRule type="cellIs" dxfId="1512" priority="2131" operator="equal">
      <formula>"none"</formula>
    </cfRule>
    <cfRule type="cellIs" dxfId="1511" priority="2132" operator="equal">
      <formula>"N/A"</formula>
    </cfRule>
    <cfRule type="cellIs" dxfId="1510" priority="2133" operator="equal">
      <formula>"NR"</formula>
    </cfRule>
  </conditionalFormatting>
  <conditionalFormatting sqref="P96">
    <cfRule type="cellIs" dxfId="1509" priority="2128" operator="equal">
      <formula>"none"</formula>
    </cfRule>
    <cfRule type="cellIs" dxfId="1508" priority="2129" operator="equal">
      <formula>"N/A"</formula>
    </cfRule>
    <cfRule type="cellIs" dxfId="1507" priority="2130" operator="equal">
      <formula>"NR"</formula>
    </cfRule>
  </conditionalFormatting>
  <conditionalFormatting sqref="D114 DQ114">
    <cfRule type="cellIs" dxfId="1506" priority="1663" operator="equal">
      <formula>"none"</formula>
    </cfRule>
    <cfRule type="cellIs" dxfId="1505" priority="1664" operator="equal">
      <formula>"N/A"</formula>
    </cfRule>
    <cfRule type="cellIs" dxfId="1504" priority="1665" operator="equal">
      <formula>"NR"</formula>
    </cfRule>
  </conditionalFormatting>
  <conditionalFormatting sqref="W114:AB114 AD114:AE114 M114 S114:U114">
    <cfRule type="cellIs" dxfId="1503" priority="1660" operator="equal">
      <formula>"none"</formula>
    </cfRule>
    <cfRule type="cellIs" dxfId="1502" priority="1661" operator="equal">
      <formula>"N/A"</formula>
    </cfRule>
    <cfRule type="cellIs" dxfId="1501" priority="1662" operator="equal">
      <formula>"NR"</formula>
    </cfRule>
  </conditionalFormatting>
  <conditionalFormatting sqref="V114">
    <cfRule type="cellIs" dxfId="1500" priority="1657" operator="equal">
      <formula>"none"</formula>
    </cfRule>
    <cfRule type="cellIs" dxfId="1499" priority="1658" operator="equal">
      <formula>"N/A"</formula>
    </cfRule>
    <cfRule type="cellIs" dxfId="1498" priority="1659" operator="equal">
      <formula>"NR"</formula>
    </cfRule>
  </conditionalFormatting>
  <conditionalFormatting sqref="L114">
    <cfRule type="cellIs" dxfId="1497" priority="1654" operator="equal">
      <formula>"none"</formula>
    </cfRule>
    <cfRule type="cellIs" dxfId="1496" priority="1655" operator="equal">
      <formula>"N/A"</formula>
    </cfRule>
    <cfRule type="cellIs" dxfId="1495" priority="1656" operator="equal">
      <formula>"NR"</formula>
    </cfRule>
  </conditionalFormatting>
  <conditionalFormatting sqref="FJ114">
    <cfRule type="cellIs" dxfId="1494" priority="1651" operator="equal">
      <formula>"none"</formula>
    </cfRule>
    <cfRule type="cellIs" dxfId="1493" priority="1652" operator="equal">
      <formula>"N/A"</formula>
    </cfRule>
    <cfRule type="cellIs" dxfId="1492" priority="1653" operator="equal">
      <formula>"NR"</formula>
    </cfRule>
  </conditionalFormatting>
  <conditionalFormatting sqref="AC114">
    <cfRule type="cellIs" dxfId="1491" priority="1648" operator="equal">
      <formula>"none"</formula>
    </cfRule>
    <cfRule type="cellIs" dxfId="1490" priority="1649" operator="equal">
      <formula>"N/A"</formula>
    </cfRule>
    <cfRule type="cellIs" dxfId="1489" priority="1650" operator="equal">
      <formula>"NR"</formula>
    </cfRule>
  </conditionalFormatting>
  <conditionalFormatting sqref="O114:Q114">
    <cfRule type="cellIs" dxfId="1488" priority="1639" operator="equal">
      <formula>"none"</formula>
    </cfRule>
    <cfRule type="cellIs" dxfId="1487" priority="1640" operator="equal">
      <formula>"N/A"</formula>
    </cfRule>
    <cfRule type="cellIs" dxfId="1486" priority="1641" operator="equal">
      <formula>"NR"</formula>
    </cfRule>
  </conditionalFormatting>
  <conditionalFormatting sqref="R97:AK97 AM97:AN97 AU97:AW97 BB97 BM97 BP97:BX97 CC97:CD97 CI97:CZ97 DC97 DE97 DG97 DI97 DK97:DR97">
    <cfRule type="cellIs" dxfId="1485" priority="2080" operator="equal">
      <formula>"none"</formula>
    </cfRule>
    <cfRule type="cellIs" dxfId="1484" priority="2081" operator="equal">
      <formula>"N/A"</formula>
    </cfRule>
    <cfRule type="cellIs" dxfId="1483" priority="2082" operator="equal">
      <formula>"NR"</formula>
    </cfRule>
  </conditionalFormatting>
  <conditionalFormatting sqref="AO97">
    <cfRule type="cellIs" dxfId="1482" priority="2077" operator="equal">
      <formula>"none"</formula>
    </cfRule>
    <cfRule type="cellIs" dxfId="1481" priority="2078" operator="equal">
      <formula>"N/A"</formula>
    </cfRule>
    <cfRule type="cellIs" dxfId="1480" priority="2079" operator="equal">
      <formula>"NR"</formula>
    </cfRule>
  </conditionalFormatting>
  <conditionalFormatting sqref="O97">
    <cfRule type="cellIs" dxfId="1479" priority="2071" operator="equal">
      <formula>"none"</formula>
    </cfRule>
    <cfRule type="cellIs" dxfId="1478" priority="2072" operator="equal">
      <formula>"N/A"</formula>
    </cfRule>
    <cfRule type="cellIs" dxfId="1477" priority="2073" operator="equal">
      <formula>"NR"</formula>
    </cfRule>
  </conditionalFormatting>
  <conditionalFormatting sqref="Q97">
    <cfRule type="cellIs" dxfId="1476" priority="2068" operator="equal">
      <formula>"none"</formula>
    </cfRule>
    <cfRule type="cellIs" dxfId="1475" priority="2069" operator="equal">
      <formula>"N/A"</formula>
    </cfRule>
    <cfRule type="cellIs" dxfId="1474" priority="2070" operator="equal">
      <formula>"NR"</formula>
    </cfRule>
  </conditionalFormatting>
  <conditionalFormatting sqref="P97">
    <cfRule type="cellIs" dxfId="1473" priority="2065" operator="equal">
      <formula>"none"</formula>
    </cfRule>
    <cfRule type="cellIs" dxfId="1472" priority="2066" operator="equal">
      <formula>"N/A"</formula>
    </cfRule>
    <cfRule type="cellIs" dxfId="1471" priority="2067" operator="equal">
      <formula>"NR"</formula>
    </cfRule>
  </conditionalFormatting>
  <conditionalFormatting sqref="R98:AK98 AM98:AN98 DP98:DR98 AU98:AW98 BB98 BM98 BP98:BX98 CC98:CD98 CI98:CZ98">
    <cfRule type="cellIs" dxfId="1470" priority="2062" operator="equal">
      <formula>"none"</formula>
    </cfRule>
    <cfRule type="cellIs" dxfId="1469" priority="2063" operator="equal">
      <formula>"N/A"</formula>
    </cfRule>
    <cfRule type="cellIs" dxfId="1468" priority="2064" operator="equal">
      <formula>"NR"</formula>
    </cfRule>
  </conditionalFormatting>
  <conditionalFormatting sqref="AO98">
    <cfRule type="cellIs" dxfId="1467" priority="2059" operator="equal">
      <formula>"none"</formula>
    </cfRule>
    <cfRule type="cellIs" dxfId="1466" priority="2060" operator="equal">
      <formula>"N/A"</formula>
    </cfRule>
    <cfRule type="cellIs" dxfId="1465" priority="2061" operator="equal">
      <formula>"NR"</formula>
    </cfRule>
  </conditionalFormatting>
  <conditionalFormatting sqref="O98">
    <cfRule type="cellIs" dxfId="1464" priority="2053" operator="equal">
      <formula>"none"</formula>
    </cfRule>
    <cfRule type="cellIs" dxfId="1463" priority="2054" operator="equal">
      <formula>"N/A"</formula>
    </cfRule>
    <cfRule type="cellIs" dxfId="1462" priority="2055" operator="equal">
      <formula>"NR"</formula>
    </cfRule>
  </conditionalFormatting>
  <conditionalFormatting sqref="Q98">
    <cfRule type="cellIs" dxfId="1461" priority="2050" operator="equal">
      <formula>"none"</formula>
    </cfRule>
    <cfRule type="cellIs" dxfId="1460" priority="2051" operator="equal">
      <formula>"N/A"</formula>
    </cfRule>
    <cfRule type="cellIs" dxfId="1459" priority="2052" operator="equal">
      <formula>"NR"</formula>
    </cfRule>
  </conditionalFormatting>
  <conditionalFormatting sqref="P98">
    <cfRule type="cellIs" dxfId="1458" priority="2047" operator="equal">
      <formula>"none"</formula>
    </cfRule>
    <cfRule type="cellIs" dxfId="1457" priority="2048" operator="equal">
      <formula>"N/A"</formula>
    </cfRule>
    <cfRule type="cellIs" dxfId="1456" priority="2049" operator="equal">
      <formula>"NR"</formula>
    </cfRule>
  </conditionalFormatting>
  <conditionalFormatting sqref="R99:AK99 AM99:AN99 DP99:DR99 AU99:AW99 BB99 BM99 BP99:BX99 CC99:CD99 CI99:CZ99">
    <cfRule type="cellIs" dxfId="1455" priority="2044" operator="equal">
      <formula>"none"</formula>
    </cfRule>
    <cfRule type="cellIs" dxfId="1454" priority="2045" operator="equal">
      <formula>"N/A"</formula>
    </cfRule>
    <cfRule type="cellIs" dxfId="1453" priority="2046" operator="equal">
      <formula>"NR"</formula>
    </cfRule>
  </conditionalFormatting>
  <conditionalFormatting sqref="AO99">
    <cfRule type="cellIs" dxfId="1452" priority="2041" operator="equal">
      <formula>"none"</formula>
    </cfRule>
    <cfRule type="cellIs" dxfId="1451" priority="2042" operator="equal">
      <formula>"N/A"</formula>
    </cfRule>
    <cfRule type="cellIs" dxfId="1450" priority="2043" operator="equal">
      <formula>"NR"</formula>
    </cfRule>
  </conditionalFormatting>
  <conditionalFormatting sqref="O99">
    <cfRule type="cellIs" dxfId="1449" priority="2035" operator="equal">
      <formula>"none"</formula>
    </cfRule>
    <cfRule type="cellIs" dxfId="1448" priority="2036" operator="equal">
      <formula>"N/A"</formula>
    </cfRule>
    <cfRule type="cellIs" dxfId="1447" priority="2037" operator="equal">
      <formula>"NR"</formula>
    </cfRule>
  </conditionalFormatting>
  <conditionalFormatting sqref="Q99">
    <cfRule type="cellIs" dxfId="1446" priority="2032" operator="equal">
      <formula>"none"</formula>
    </cfRule>
    <cfRule type="cellIs" dxfId="1445" priority="2033" operator="equal">
      <formula>"N/A"</formula>
    </cfRule>
    <cfRule type="cellIs" dxfId="1444" priority="2034" operator="equal">
      <formula>"NR"</formula>
    </cfRule>
  </conditionalFormatting>
  <conditionalFormatting sqref="P99">
    <cfRule type="cellIs" dxfId="1443" priority="2029" operator="equal">
      <formula>"none"</formula>
    </cfRule>
    <cfRule type="cellIs" dxfId="1442" priority="2030" operator="equal">
      <formula>"N/A"</formula>
    </cfRule>
    <cfRule type="cellIs" dxfId="1441" priority="2031" operator="equal">
      <formula>"NR"</formula>
    </cfRule>
  </conditionalFormatting>
  <conditionalFormatting sqref="R100:AK100 AM100:AN100 DP100:DR100 AU100:AW100 BB100 BM100 BP100:BX100 CC100:CD100 CI100:CZ100">
    <cfRule type="cellIs" dxfId="1440" priority="2026" operator="equal">
      <formula>"none"</formula>
    </cfRule>
    <cfRule type="cellIs" dxfId="1439" priority="2027" operator="equal">
      <formula>"N/A"</formula>
    </cfRule>
    <cfRule type="cellIs" dxfId="1438" priority="2028" operator="equal">
      <formula>"NR"</formula>
    </cfRule>
  </conditionalFormatting>
  <conditionalFormatting sqref="AO100">
    <cfRule type="cellIs" dxfId="1437" priority="2023" operator="equal">
      <formula>"none"</formula>
    </cfRule>
    <cfRule type="cellIs" dxfId="1436" priority="2024" operator="equal">
      <formula>"N/A"</formula>
    </cfRule>
    <cfRule type="cellIs" dxfId="1435" priority="2025" operator="equal">
      <formula>"NR"</formula>
    </cfRule>
  </conditionalFormatting>
  <conditionalFormatting sqref="O100">
    <cfRule type="cellIs" dxfId="1434" priority="2017" operator="equal">
      <formula>"none"</formula>
    </cfRule>
    <cfRule type="cellIs" dxfId="1433" priority="2018" operator="equal">
      <formula>"N/A"</formula>
    </cfRule>
    <cfRule type="cellIs" dxfId="1432" priority="2019" operator="equal">
      <formula>"NR"</formula>
    </cfRule>
  </conditionalFormatting>
  <conditionalFormatting sqref="Q100">
    <cfRule type="cellIs" dxfId="1431" priority="2014" operator="equal">
      <formula>"none"</formula>
    </cfRule>
    <cfRule type="cellIs" dxfId="1430" priority="2015" operator="equal">
      <formula>"N/A"</formula>
    </cfRule>
    <cfRule type="cellIs" dxfId="1429" priority="2016" operator="equal">
      <formula>"NR"</formula>
    </cfRule>
  </conditionalFormatting>
  <conditionalFormatting sqref="P100">
    <cfRule type="cellIs" dxfId="1428" priority="2011" operator="equal">
      <formula>"none"</formula>
    </cfRule>
    <cfRule type="cellIs" dxfId="1427" priority="2012" operator="equal">
      <formula>"N/A"</formula>
    </cfRule>
    <cfRule type="cellIs" dxfId="1426" priority="2013" operator="equal">
      <formula>"NR"</formula>
    </cfRule>
  </conditionalFormatting>
  <conditionalFormatting sqref="DC98:DC100 DE98:DE100 DG98:DG100 DI98:DI100 DK98:DO100">
    <cfRule type="cellIs" dxfId="1425" priority="1993" operator="equal">
      <formula>"none"</formula>
    </cfRule>
    <cfRule type="cellIs" dxfId="1424" priority="1994" operator="equal">
      <formula>"N/A"</formula>
    </cfRule>
    <cfRule type="cellIs" dxfId="1423" priority="1995" operator="equal">
      <formula>"NR"</formula>
    </cfRule>
  </conditionalFormatting>
  <conditionalFormatting sqref="R101:AK101 AM101:AN101 AU101:AW101 BB101 BM101 BP101:BX101 CC101:CD101 CI101:CZ101 DC101 DE101 DG101 DI101 DK101:DR101">
    <cfRule type="cellIs" dxfId="1422" priority="1987" operator="equal">
      <formula>"none"</formula>
    </cfRule>
    <cfRule type="cellIs" dxfId="1421" priority="1988" operator="equal">
      <formula>"N/A"</formula>
    </cfRule>
    <cfRule type="cellIs" dxfId="1420" priority="1989" operator="equal">
      <formula>"NR"</formula>
    </cfRule>
  </conditionalFormatting>
  <conditionalFormatting sqref="AO101">
    <cfRule type="cellIs" dxfId="1419" priority="1984" operator="equal">
      <formula>"none"</formula>
    </cfRule>
    <cfRule type="cellIs" dxfId="1418" priority="1985" operator="equal">
      <formula>"N/A"</formula>
    </cfRule>
    <cfRule type="cellIs" dxfId="1417" priority="1986" operator="equal">
      <formula>"NR"</formula>
    </cfRule>
  </conditionalFormatting>
  <conditionalFormatting sqref="O101">
    <cfRule type="cellIs" dxfId="1416" priority="1978" operator="equal">
      <formula>"none"</formula>
    </cfRule>
    <cfRule type="cellIs" dxfId="1415" priority="1979" operator="equal">
      <formula>"N/A"</formula>
    </cfRule>
    <cfRule type="cellIs" dxfId="1414" priority="1980" operator="equal">
      <formula>"NR"</formula>
    </cfRule>
  </conditionalFormatting>
  <conditionalFormatting sqref="Q101">
    <cfRule type="cellIs" dxfId="1413" priority="1975" operator="equal">
      <formula>"none"</formula>
    </cfRule>
    <cfRule type="cellIs" dxfId="1412" priority="1976" operator="equal">
      <formula>"N/A"</formula>
    </cfRule>
    <cfRule type="cellIs" dxfId="1411" priority="1977" operator="equal">
      <formula>"NR"</formula>
    </cfRule>
  </conditionalFormatting>
  <conditionalFormatting sqref="P101">
    <cfRule type="cellIs" dxfId="1410" priority="1972" operator="equal">
      <formula>"none"</formula>
    </cfRule>
    <cfRule type="cellIs" dxfId="1409" priority="1973" operator="equal">
      <formula>"N/A"</formula>
    </cfRule>
    <cfRule type="cellIs" dxfId="1408" priority="1974" operator="equal">
      <formula>"NR"</formula>
    </cfRule>
  </conditionalFormatting>
  <conditionalFormatting sqref="R102:AK102 AM102:AN102 DP102:DR102 AU102:AW102 BB102 BM102 BP102:BX102 CC102:CD102 CI102:CZ102">
    <cfRule type="cellIs" dxfId="1407" priority="1969" operator="equal">
      <formula>"none"</formula>
    </cfRule>
    <cfRule type="cellIs" dxfId="1406" priority="1970" operator="equal">
      <formula>"N/A"</formula>
    </cfRule>
    <cfRule type="cellIs" dxfId="1405" priority="1971" operator="equal">
      <formula>"NR"</formula>
    </cfRule>
  </conditionalFormatting>
  <conditionalFormatting sqref="AO102">
    <cfRule type="cellIs" dxfId="1404" priority="1966" operator="equal">
      <formula>"none"</formula>
    </cfRule>
    <cfRule type="cellIs" dxfId="1403" priority="1967" operator="equal">
      <formula>"N/A"</formula>
    </cfRule>
    <cfRule type="cellIs" dxfId="1402" priority="1968" operator="equal">
      <formula>"NR"</formula>
    </cfRule>
  </conditionalFormatting>
  <conditionalFormatting sqref="O102">
    <cfRule type="cellIs" dxfId="1401" priority="1960" operator="equal">
      <formula>"none"</formula>
    </cfRule>
    <cfRule type="cellIs" dxfId="1400" priority="1961" operator="equal">
      <formula>"N/A"</formula>
    </cfRule>
    <cfRule type="cellIs" dxfId="1399" priority="1962" operator="equal">
      <formula>"NR"</formula>
    </cfRule>
  </conditionalFormatting>
  <conditionalFormatting sqref="Q102">
    <cfRule type="cellIs" dxfId="1398" priority="1957" operator="equal">
      <formula>"none"</formula>
    </cfRule>
    <cfRule type="cellIs" dxfId="1397" priority="1958" operator="equal">
      <formula>"N/A"</formula>
    </cfRule>
    <cfRule type="cellIs" dxfId="1396" priority="1959" operator="equal">
      <formula>"NR"</formula>
    </cfRule>
  </conditionalFormatting>
  <conditionalFormatting sqref="P102">
    <cfRule type="cellIs" dxfId="1395" priority="1954" operator="equal">
      <formula>"none"</formula>
    </cfRule>
    <cfRule type="cellIs" dxfId="1394" priority="1955" operator="equal">
      <formula>"N/A"</formula>
    </cfRule>
    <cfRule type="cellIs" dxfId="1393" priority="1956" operator="equal">
      <formula>"NR"</formula>
    </cfRule>
  </conditionalFormatting>
  <conditionalFormatting sqref="R103:AK103 AM103:AN103 DP103:DR103 AU103:AW103 BB103 BM103 BP103:BX103 CC103:CD103 CI103:CZ103">
    <cfRule type="cellIs" dxfId="1392" priority="1951" operator="equal">
      <formula>"none"</formula>
    </cfRule>
    <cfRule type="cellIs" dxfId="1391" priority="1952" operator="equal">
      <formula>"N/A"</formula>
    </cfRule>
    <cfRule type="cellIs" dxfId="1390" priority="1953" operator="equal">
      <formula>"NR"</formula>
    </cfRule>
  </conditionalFormatting>
  <conditionalFormatting sqref="AO103">
    <cfRule type="cellIs" dxfId="1389" priority="1948" operator="equal">
      <formula>"none"</formula>
    </cfRule>
    <cfRule type="cellIs" dxfId="1388" priority="1949" operator="equal">
      <formula>"N/A"</formula>
    </cfRule>
    <cfRule type="cellIs" dxfId="1387" priority="1950" operator="equal">
      <formula>"NR"</formula>
    </cfRule>
  </conditionalFormatting>
  <conditionalFormatting sqref="O103">
    <cfRule type="cellIs" dxfId="1386" priority="1942" operator="equal">
      <formula>"none"</formula>
    </cfRule>
    <cfRule type="cellIs" dxfId="1385" priority="1943" operator="equal">
      <formula>"N/A"</formula>
    </cfRule>
    <cfRule type="cellIs" dxfId="1384" priority="1944" operator="equal">
      <formula>"NR"</formula>
    </cfRule>
  </conditionalFormatting>
  <conditionalFormatting sqref="Q103">
    <cfRule type="cellIs" dxfId="1383" priority="1939" operator="equal">
      <formula>"none"</formula>
    </cfRule>
    <cfRule type="cellIs" dxfId="1382" priority="1940" operator="equal">
      <formula>"N/A"</formula>
    </cfRule>
    <cfRule type="cellIs" dxfId="1381" priority="1941" operator="equal">
      <formula>"NR"</formula>
    </cfRule>
  </conditionalFormatting>
  <conditionalFormatting sqref="P103">
    <cfRule type="cellIs" dxfId="1380" priority="1936" operator="equal">
      <formula>"none"</formula>
    </cfRule>
    <cfRule type="cellIs" dxfId="1379" priority="1937" operator="equal">
      <formula>"N/A"</formula>
    </cfRule>
    <cfRule type="cellIs" dxfId="1378" priority="1938" operator="equal">
      <formula>"NR"</formula>
    </cfRule>
  </conditionalFormatting>
  <conditionalFormatting sqref="R104:AK104 AM104:AN104 DP104:DR104 AU104:AW104 BB104 BM104 BP104:BX104 CC104:CD104 CI104:CZ104">
    <cfRule type="cellIs" dxfId="1377" priority="1933" operator="equal">
      <formula>"none"</formula>
    </cfRule>
    <cfRule type="cellIs" dxfId="1376" priority="1934" operator="equal">
      <formula>"N/A"</formula>
    </cfRule>
    <cfRule type="cellIs" dxfId="1375" priority="1935" operator="equal">
      <formula>"NR"</formula>
    </cfRule>
  </conditionalFormatting>
  <conditionalFormatting sqref="AO104">
    <cfRule type="cellIs" dxfId="1374" priority="1930" operator="equal">
      <formula>"none"</formula>
    </cfRule>
    <cfRule type="cellIs" dxfId="1373" priority="1931" operator="equal">
      <formula>"N/A"</formula>
    </cfRule>
    <cfRule type="cellIs" dxfId="1372" priority="1932" operator="equal">
      <formula>"NR"</formula>
    </cfRule>
  </conditionalFormatting>
  <conditionalFormatting sqref="O104">
    <cfRule type="cellIs" dxfId="1371" priority="1924" operator="equal">
      <formula>"none"</formula>
    </cfRule>
    <cfRule type="cellIs" dxfId="1370" priority="1925" operator="equal">
      <formula>"N/A"</formula>
    </cfRule>
    <cfRule type="cellIs" dxfId="1369" priority="1926" operator="equal">
      <formula>"NR"</formula>
    </cfRule>
  </conditionalFormatting>
  <conditionalFormatting sqref="Q104">
    <cfRule type="cellIs" dxfId="1368" priority="1921" operator="equal">
      <formula>"none"</formula>
    </cfRule>
    <cfRule type="cellIs" dxfId="1367" priority="1922" operator="equal">
      <formula>"N/A"</formula>
    </cfRule>
    <cfRule type="cellIs" dxfId="1366" priority="1923" operator="equal">
      <formula>"NR"</formula>
    </cfRule>
  </conditionalFormatting>
  <conditionalFormatting sqref="P104">
    <cfRule type="cellIs" dxfId="1365" priority="1918" operator="equal">
      <formula>"none"</formula>
    </cfRule>
    <cfRule type="cellIs" dxfId="1364" priority="1919" operator="equal">
      <formula>"N/A"</formula>
    </cfRule>
    <cfRule type="cellIs" dxfId="1363" priority="1920" operator="equal">
      <formula>"NR"</formula>
    </cfRule>
  </conditionalFormatting>
  <conditionalFormatting sqref="DR114">
    <cfRule type="cellIs" dxfId="1362" priority="1627" operator="equal">
      <formula>"none"</formula>
    </cfRule>
    <cfRule type="cellIs" dxfId="1361" priority="1628" operator="equal">
      <formula>"N/A"</formula>
    </cfRule>
    <cfRule type="cellIs" dxfId="1360" priority="1629" operator="equal">
      <formula>"NR"</formula>
    </cfRule>
  </conditionalFormatting>
  <conditionalFormatting sqref="DC102:DC104 DE102:DE104 DG102:DG104 DI102:DI104 DK102:DO104">
    <cfRule type="cellIs" dxfId="1359" priority="1894" operator="equal">
      <formula>"none"</formula>
    </cfRule>
    <cfRule type="cellIs" dxfId="1358" priority="1895" operator="equal">
      <formula>"N/A"</formula>
    </cfRule>
    <cfRule type="cellIs" dxfId="1357" priority="1896" operator="equal">
      <formula>"NR"</formula>
    </cfRule>
  </conditionalFormatting>
  <conditionalFormatting sqref="R105:AK105 AM105:AN105 AU105:AW105 BB105 BM105 BP105:BX105 CC105:CD105 CI105:CZ105 DC105 DE105 DG105 DI105 DK105:DR105">
    <cfRule type="cellIs" dxfId="1356" priority="1888" operator="equal">
      <formula>"none"</formula>
    </cfRule>
    <cfRule type="cellIs" dxfId="1355" priority="1889" operator="equal">
      <formula>"N/A"</formula>
    </cfRule>
    <cfRule type="cellIs" dxfId="1354" priority="1890" operator="equal">
      <formula>"NR"</formula>
    </cfRule>
  </conditionalFormatting>
  <conditionalFormatting sqref="AO105">
    <cfRule type="cellIs" dxfId="1353" priority="1885" operator="equal">
      <formula>"none"</formula>
    </cfRule>
    <cfRule type="cellIs" dxfId="1352" priority="1886" operator="equal">
      <formula>"N/A"</formula>
    </cfRule>
    <cfRule type="cellIs" dxfId="1351" priority="1887" operator="equal">
      <formula>"NR"</formula>
    </cfRule>
  </conditionalFormatting>
  <conditionalFormatting sqref="O105">
    <cfRule type="cellIs" dxfId="1350" priority="1879" operator="equal">
      <formula>"none"</formula>
    </cfRule>
    <cfRule type="cellIs" dxfId="1349" priority="1880" operator="equal">
      <formula>"N/A"</formula>
    </cfRule>
    <cfRule type="cellIs" dxfId="1348" priority="1881" operator="equal">
      <formula>"NR"</formula>
    </cfRule>
  </conditionalFormatting>
  <conditionalFormatting sqref="Q105">
    <cfRule type="cellIs" dxfId="1347" priority="1876" operator="equal">
      <formula>"none"</formula>
    </cfRule>
    <cfRule type="cellIs" dxfId="1346" priority="1877" operator="equal">
      <formula>"N/A"</formula>
    </cfRule>
    <cfRule type="cellIs" dxfId="1345" priority="1878" operator="equal">
      <formula>"NR"</formula>
    </cfRule>
  </conditionalFormatting>
  <conditionalFormatting sqref="P105">
    <cfRule type="cellIs" dxfId="1344" priority="1873" operator="equal">
      <formula>"none"</formula>
    </cfRule>
    <cfRule type="cellIs" dxfId="1343" priority="1874" operator="equal">
      <formula>"N/A"</formula>
    </cfRule>
    <cfRule type="cellIs" dxfId="1342" priority="1875" operator="equal">
      <formula>"NR"</formula>
    </cfRule>
  </conditionalFormatting>
  <conditionalFormatting sqref="R106:AK106 AM106:AN106 DP106:DR106 AU106:AW106 BB106 BM106 BP106:BX106 CC106:CD106 CI106:CZ106">
    <cfRule type="cellIs" dxfId="1341" priority="1870" operator="equal">
      <formula>"none"</formula>
    </cfRule>
    <cfRule type="cellIs" dxfId="1340" priority="1871" operator="equal">
      <formula>"N/A"</formula>
    </cfRule>
    <cfRule type="cellIs" dxfId="1339" priority="1872" operator="equal">
      <formula>"NR"</formula>
    </cfRule>
  </conditionalFormatting>
  <conditionalFormatting sqref="AO106">
    <cfRule type="cellIs" dxfId="1338" priority="1867" operator="equal">
      <formula>"none"</formula>
    </cfRule>
    <cfRule type="cellIs" dxfId="1337" priority="1868" operator="equal">
      <formula>"N/A"</formula>
    </cfRule>
    <cfRule type="cellIs" dxfId="1336" priority="1869" operator="equal">
      <formula>"NR"</formula>
    </cfRule>
  </conditionalFormatting>
  <conditionalFormatting sqref="O106">
    <cfRule type="cellIs" dxfId="1335" priority="1861" operator="equal">
      <formula>"none"</formula>
    </cfRule>
    <cfRule type="cellIs" dxfId="1334" priority="1862" operator="equal">
      <formula>"N/A"</formula>
    </cfRule>
    <cfRule type="cellIs" dxfId="1333" priority="1863" operator="equal">
      <formula>"NR"</formula>
    </cfRule>
  </conditionalFormatting>
  <conditionalFormatting sqref="Q106">
    <cfRule type="cellIs" dxfId="1332" priority="1858" operator="equal">
      <formula>"none"</formula>
    </cfRule>
    <cfRule type="cellIs" dxfId="1331" priority="1859" operator="equal">
      <formula>"N/A"</formula>
    </cfRule>
    <cfRule type="cellIs" dxfId="1330" priority="1860" operator="equal">
      <formula>"NR"</formula>
    </cfRule>
  </conditionalFormatting>
  <conditionalFormatting sqref="P106">
    <cfRule type="cellIs" dxfId="1329" priority="1855" operator="equal">
      <formula>"none"</formula>
    </cfRule>
    <cfRule type="cellIs" dxfId="1328" priority="1856" operator="equal">
      <formula>"N/A"</formula>
    </cfRule>
    <cfRule type="cellIs" dxfId="1327" priority="1857" operator="equal">
      <formula>"NR"</formula>
    </cfRule>
  </conditionalFormatting>
  <conditionalFormatting sqref="R107:AK107 AM107:AN107 DP107:DR107 AU107:AW107 BB107 BM107 BP107:BX107 CC107:CD107 CI107:CZ107">
    <cfRule type="cellIs" dxfId="1326" priority="1852" operator="equal">
      <formula>"none"</formula>
    </cfRule>
    <cfRule type="cellIs" dxfId="1325" priority="1853" operator="equal">
      <formula>"N/A"</formula>
    </cfRule>
    <cfRule type="cellIs" dxfId="1324" priority="1854" operator="equal">
      <formula>"NR"</formula>
    </cfRule>
  </conditionalFormatting>
  <conditionalFormatting sqref="AO107">
    <cfRule type="cellIs" dxfId="1323" priority="1849" operator="equal">
      <formula>"none"</formula>
    </cfRule>
    <cfRule type="cellIs" dxfId="1322" priority="1850" operator="equal">
      <formula>"N/A"</formula>
    </cfRule>
    <cfRule type="cellIs" dxfId="1321" priority="1851" operator="equal">
      <formula>"NR"</formula>
    </cfRule>
  </conditionalFormatting>
  <conditionalFormatting sqref="O107">
    <cfRule type="cellIs" dxfId="1320" priority="1843" operator="equal">
      <formula>"none"</formula>
    </cfRule>
    <cfRule type="cellIs" dxfId="1319" priority="1844" operator="equal">
      <formula>"N/A"</formula>
    </cfRule>
    <cfRule type="cellIs" dxfId="1318" priority="1845" operator="equal">
      <formula>"NR"</formula>
    </cfRule>
  </conditionalFormatting>
  <conditionalFormatting sqref="Q107">
    <cfRule type="cellIs" dxfId="1317" priority="1840" operator="equal">
      <formula>"none"</formula>
    </cfRule>
    <cfRule type="cellIs" dxfId="1316" priority="1841" operator="equal">
      <formula>"N/A"</formula>
    </cfRule>
    <cfRule type="cellIs" dxfId="1315" priority="1842" operator="equal">
      <formula>"NR"</formula>
    </cfRule>
  </conditionalFormatting>
  <conditionalFormatting sqref="P107">
    <cfRule type="cellIs" dxfId="1314" priority="1837" operator="equal">
      <formula>"none"</formula>
    </cfRule>
    <cfRule type="cellIs" dxfId="1313" priority="1838" operator="equal">
      <formula>"N/A"</formula>
    </cfRule>
    <cfRule type="cellIs" dxfId="1312" priority="1839" operator="equal">
      <formula>"NR"</formula>
    </cfRule>
  </conditionalFormatting>
  <conditionalFormatting sqref="R108:AK108 AM108:AN108 DP108:DR108 AU108:AW108 BB108 BM108 BP108:BX108 CC108:CD108 CI108:CZ108">
    <cfRule type="cellIs" dxfId="1311" priority="1834" operator="equal">
      <formula>"none"</formula>
    </cfRule>
    <cfRule type="cellIs" dxfId="1310" priority="1835" operator="equal">
      <formula>"N/A"</formula>
    </cfRule>
    <cfRule type="cellIs" dxfId="1309" priority="1836" operator="equal">
      <formula>"NR"</formula>
    </cfRule>
  </conditionalFormatting>
  <conditionalFormatting sqref="AO108">
    <cfRule type="cellIs" dxfId="1308" priority="1831" operator="equal">
      <formula>"none"</formula>
    </cfRule>
    <cfRule type="cellIs" dxfId="1307" priority="1832" operator="equal">
      <formula>"N/A"</formula>
    </cfRule>
    <cfRule type="cellIs" dxfId="1306" priority="1833" operator="equal">
      <formula>"NR"</formula>
    </cfRule>
  </conditionalFormatting>
  <conditionalFormatting sqref="O108">
    <cfRule type="cellIs" dxfId="1305" priority="1825" operator="equal">
      <formula>"none"</formula>
    </cfRule>
    <cfRule type="cellIs" dxfId="1304" priority="1826" operator="equal">
      <formula>"N/A"</formula>
    </cfRule>
    <cfRule type="cellIs" dxfId="1303" priority="1827" operator="equal">
      <formula>"NR"</formula>
    </cfRule>
  </conditionalFormatting>
  <conditionalFormatting sqref="Q108">
    <cfRule type="cellIs" dxfId="1302" priority="1822" operator="equal">
      <formula>"none"</formula>
    </cfRule>
    <cfRule type="cellIs" dxfId="1301" priority="1823" operator="equal">
      <formula>"N/A"</formula>
    </cfRule>
    <cfRule type="cellIs" dxfId="1300" priority="1824" operator="equal">
      <formula>"NR"</formula>
    </cfRule>
  </conditionalFormatting>
  <conditionalFormatting sqref="P108">
    <cfRule type="cellIs" dxfId="1299" priority="1819" operator="equal">
      <formula>"none"</formula>
    </cfRule>
    <cfRule type="cellIs" dxfId="1298" priority="1820" operator="equal">
      <formula>"N/A"</formula>
    </cfRule>
    <cfRule type="cellIs" dxfId="1297" priority="1821" operator="equal">
      <formula>"NR"</formula>
    </cfRule>
  </conditionalFormatting>
  <conditionalFormatting sqref="DC106:DC108 DE106:DE108 DG106:DG108 DI106:DI108 DK106:DO108">
    <cfRule type="cellIs" dxfId="1296" priority="1795" operator="equal">
      <formula>"none"</formula>
    </cfRule>
    <cfRule type="cellIs" dxfId="1295" priority="1796" operator="equal">
      <formula>"N/A"</formula>
    </cfRule>
    <cfRule type="cellIs" dxfId="1294" priority="1797" operator="equal">
      <formula>"NR"</formula>
    </cfRule>
  </conditionalFormatting>
  <conditionalFormatting sqref="R109:AK109 AM109:AN109 AU109:AW109 BB109 BM109 BP109:BX109 CC109:CD109 CI109:CZ109 DC109 DE109 DG109 DI109 DK109:DR109">
    <cfRule type="cellIs" dxfId="1293" priority="1789" operator="equal">
      <formula>"none"</formula>
    </cfRule>
    <cfRule type="cellIs" dxfId="1292" priority="1790" operator="equal">
      <formula>"N/A"</formula>
    </cfRule>
    <cfRule type="cellIs" dxfId="1291" priority="1791" operator="equal">
      <formula>"NR"</formula>
    </cfRule>
  </conditionalFormatting>
  <conditionalFormatting sqref="AO109">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O109">
    <cfRule type="cellIs" dxfId="1287" priority="1780" operator="equal">
      <formula>"none"</formula>
    </cfRule>
    <cfRule type="cellIs" dxfId="1286" priority="1781" operator="equal">
      <formula>"N/A"</formula>
    </cfRule>
    <cfRule type="cellIs" dxfId="1285" priority="1782" operator="equal">
      <formula>"NR"</formula>
    </cfRule>
  </conditionalFormatting>
  <conditionalFormatting sqref="Q109">
    <cfRule type="cellIs" dxfId="1284" priority="1777" operator="equal">
      <formula>"none"</formula>
    </cfRule>
    <cfRule type="cellIs" dxfId="1283" priority="1778" operator="equal">
      <formula>"N/A"</formula>
    </cfRule>
    <cfRule type="cellIs" dxfId="1282" priority="1779" operator="equal">
      <formula>"NR"</formula>
    </cfRule>
  </conditionalFormatting>
  <conditionalFormatting sqref="P109">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R110:AK110 AM110:AN110 DP110:DR110 AU110:AW110 BB110 BM110 BP110:BX110 CC110:CD110 CI110:CZ110">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AO110">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O110">
    <cfRule type="cellIs" dxfId="1272" priority="1762" operator="equal">
      <formula>"none"</formula>
    </cfRule>
    <cfRule type="cellIs" dxfId="1271" priority="1763" operator="equal">
      <formula>"N/A"</formula>
    </cfRule>
    <cfRule type="cellIs" dxfId="1270" priority="1764" operator="equal">
      <formula>"NR"</formula>
    </cfRule>
  </conditionalFormatting>
  <conditionalFormatting sqref="Q110">
    <cfRule type="cellIs" dxfId="1269" priority="1759" operator="equal">
      <formula>"none"</formula>
    </cfRule>
    <cfRule type="cellIs" dxfId="1268" priority="1760" operator="equal">
      <formula>"N/A"</formula>
    </cfRule>
    <cfRule type="cellIs" dxfId="1267" priority="1761" operator="equal">
      <formula>"NR"</formula>
    </cfRule>
  </conditionalFormatting>
  <conditionalFormatting sqref="P110">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R111:AK111 AM111:AN111 DP111:DR111 AU111:AW111 BB111 BM111 BP111:BX111 CC111:CD111 CI111:CZ111">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AO111">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O111">
    <cfRule type="cellIs" dxfId="1257" priority="1744" operator="equal">
      <formula>"none"</formula>
    </cfRule>
    <cfRule type="cellIs" dxfId="1256" priority="1745" operator="equal">
      <formula>"N/A"</formula>
    </cfRule>
    <cfRule type="cellIs" dxfId="1255" priority="1746" operator="equal">
      <formula>"NR"</formula>
    </cfRule>
  </conditionalFormatting>
  <conditionalFormatting sqref="Q111">
    <cfRule type="cellIs" dxfId="1254" priority="1741" operator="equal">
      <formula>"none"</formula>
    </cfRule>
    <cfRule type="cellIs" dxfId="1253" priority="1742" operator="equal">
      <formula>"N/A"</formula>
    </cfRule>
    <cfRule type="cellIs" dxfId="1252" priority="1743" operator="equal">
      <formula>"NR"</formula>
    </cfRule>
  </conditionalFormatting>
  <conditionalFormatting sqref="P111">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R112:AK112 AM112:AN112 DP112:DR112 AU112:AW112 BB112 BM112 BP112:BX112 CC112:CD112 CI112:CZ112">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AO112">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O112">
    <cfRule type="cellIs" dxfId="1242" priority="1726" operator="equal">
      <formula>"none"</formula>
    </cfRule>
    <cfRule type="cellIs" dxfId="1241" priority="1727" operator="equal">
      <formula>"N/A"</formula>
    </cfRule>
    <cfRule type="cellIs" dxfId="1240" priority="1728" operator="equal">
      <formula>"NR"</formula>
    </cfRule>
  </conditionalFormatting>
  <conditionalFormatting sqref="Q112">
    <cfRule type="cellIs" dxfId="1239" priority="1723" operator="equal">
      <formula>"none"</formula>
    </cfRule>
    <cfRule type="cellIs" dxfId="1238" priority="1724" operator="equal">
      <formula>"N/A"</formula>
    </cfRule>
    <cfRule type="cellIs" dxfId="1237" priority="1725" operator="equal">
      <formula>"NR"</formula>
    </cfRule>
  </conditionalFormatting>
  <conditionalFormatting sqref="P112">
    <cfRule type="cellIs" dxfId="1236" priority="1720" operator="equal">
      <formula>"none"</formula>
    </cfRule>
    <cfRule type="cellIs" dxfId="1235" priority="1721" operator="equal">
      <formula>"N/A"</formula>
    </cfRule>
    <cfRule type="cellIs" dxfId="1234" priority="1722" operator="equal">
      <formula>"NR"</formula>
    </cfRule>
  </conditionalFormatting>
  <conditionalFormatting sqref="DC110:DC112 DE110:DE112 DG110:DG112 DI110:DI112 DK110:DO112">
    <cfRule type="cellIs" dxfId="1233" priority="1696" operator="equal">
      <formula>"none"</formula>
    </cfRule>
    <cfRule type="cellIs" dxfId="1232" priority="1697" operator="equal">
      <formula>"N/A"</formula>
    </cfRule>
    <cfRule type="cellIs" dxfId="1231" priority="1698" operator="equal">
      <formula>"NR"</formula>
    </cfRule>
  </conditionalFormatting>
  <conditionalFormatting sqref="G113:K113">
    <cfRule type="cellIs" dxfId="1230" priority="1690" operator="equal">
      <formula>"none"</formula>
    </cfRule>
    <cfRule type="cellIs" dxfId="1229" priority="1691" operator="equal">
      <formula>"N/A"</formula>
    </cfRule>
    <cfRule type="cellIs" dxfId="1228" priority="1692" operator="equal">
      <formula>"NR"</formula>
    </cfRule>
  </conditionalFormatting>
  <conditionalFormatting sqref="R113">
    <cfRule type="cellIs" dxfId="1227" priority="1687" operator="equal">
      <formula>"none"</formula>
    </cfRule>
    <cfRule type="cellIs" dxfId="1226" priority="1688" operator="equal">
      <formula>"N/A"</formula>
    </cfRule>
    <cfRule type="cellIs" dxfId="1225" priority="1689" operator="equal">
      <formula>"NR"</formula>
    </cfRule>
  </conditionalFormatting>
  <conditionalFormatting sqref="CV113">
    <cfRule type="cellIs" dxfId="1224" priority="1684" operator="equal">
      <formula>"none"</formula>
    </cfRule>
    <cfRule type="cellIs" dxfId="1223" priority="1685" operator="equal">
      <formula>"N/A"</formula>
    </cfRule>
    <cfRule type="cellIs" dxfId="1222" priority="1686" operator="equal">
      <formula>"NR"</formula>
    </cfRule>
  </conditionalFormatting>
  <conditionalFormatting sqref="DR113">
    <cfRule type="cellIs" dxfId="1221" priority="1681" operator="equal">
      <formula>"none"</formula>
    </cfRule>
    <cfRule type="cellIs" dxfId="1220" priority="1682" operator="equal">
      <formula>"N/A"</formula>
    </cfRule>
    <cfRule type="cellIs" dxfId="1219" priority="1683" operator="equal">
      <formula>"NR"</formula>
    </cfRule>
  </conditionalFormatting>
  <conditionalFormatting sqref="AL114:AN114 EV114:FB114 CW114:CZ114 AU114:AW114 BB114 BM114 BP114:BX114 CC114:CD114 CI114:CU114 FD114:FI114">
    <cfRule type="cellIs" dxfId="1218" priority="1675" operator="equal">
      <formula>"none"</formula>
    </cfRule>
    <cfRule type="cellIs" dxfId="1217" priority="1676" operator="equal">
      <formula>"N/A"</formula>
    </cfRule>
    <cfRule type="cellIs" dxfId="1216" priority="1677" operator="equal">
      <formula>"NR"</formula>
    </cfRule>
  </conditionalFormatting>
  <conditionalFormatting sqref="B114">
    <cfRule type="cellIs" dxfId="1215" priority="1672" operator="equal">
      <formula>"none"</formula>
    </cfRule>
    <cfRule type="cellIs" dxfId="1214" priority="1673" operator="equal">
      <formula>"N/A"</formula>
    </cfRule>
    <cfRule type="cellIs" dxfId="1213" priority="1674" operator="equal">
      <formula>"NR"</formula>
    </cfRule>
  </conditionalFormatting>
  <conditionalFormatting sqref="A114 C114">
    <cfRule type="cellIs" dxfId="1212" priority="1669" operator="equal">
      <formula>"none"</formula>
    </cfRule>
    <cfRule type="cellIs" dxfId="1211" priority="1670" operator="equal">
      <formula>"N/A"</formula>
    </cfRule>
    <cfRule type="cellIs" dxfId="1210" priority="1671" operator="equal">
      <formula>"NR"</formula>
    </cfRule>
  </conditionalFormatting>
  <conditionalFormatting sqref="AF114:AK114 DC114 DE114 DG114 DI114 DK114:DP114">
    <cfRule type="cellIs" dxfId="1209" priority="1666" operator="equal">
      <formula>"none"</formula>
    </cfRule>
    <cfRule type="cellIs" dxfId="1208" priority="1667" operator="equal">
      <formula>"N/A"</formula>
    </cfRule>
    <cfRule type="cellIs" dxfId="1207" priority="1668" operator="equal">
      <formula>"NR"</formula>
    </cfRule>
  </conditionalFormatting>
  <conditionalFormatting sqref="AO114">
    <cfRule type="cellIs" dxfId="1206" priority="1642" operator="equal">
      <formula>"none"</formula>
    </cfRule>
    <cfRule type="cellIs" dxfId="1205" priority="1643" operator="equal">
      <formula>"N/A"</formula>
    </cfRule>
    <cfRule type="cellIs" dxfId="1204" priority="1644" operator="equal">
      <formula>"NR"</formula>
    </cfRule>
  </conditionalFormatting>
  <conditionalFormatting sqref="G114:K114">
    <cfRule type="cellIs" dxfId="1203" priority="1636" operator="equal">
      <formula>"none"</formula>
    </cfRule>
    <cfRule type="cellIs" dxfId="1202" priority="1637" operator="equal">
      <formula>"N/A"</formula>
    </cfRule>
    <cfRule type="cellIs" dxfId="1201" priority="1638" operator="equal">
      <formula>"NR"</formula>
    </cfRule>
  </conditionalFormatting>
  <conditionalFormatting sqref="R114">
    <cfRule type="cellIs" dxfId="1200" priority="1633" operator="equal">
      <formula>"none"</formula>
    </cfRule>
    <cfRule type="cellIs" dxfId="1199" priority="1634" operator="equal">
      <formula>"N/A"</formula>
    </cfRule>
    <cfRule type="cellIs" dxfId="1198" priority="1635" operator="equal">
      <formula>"NR"</formula>
    </cfRule>
  </conditionalFormatting>
  <conditionalFormatting sqref="CV114">
    <cfRule type="cellIs" dxfId="1197" priority="1630" operator="equal">
      <formula>"none"</formula>
    </cfRule>
    <cfRule type="cellIs" dxfId="1196" priority="1631" operator="equal">
      <formula>"N/A"</formula>
    </cfRule>
    <cfRule type="cellIs" dxfId="1195" priority="1632" operator="equal">
      <formula>"NR"</formula>
    </cfRule>
  </conditionalFormatting>
  <conditionalFormatting sqref="DR116">
    <cfRule type="cellIs" dxfId="1194" priority="1621" operator="equal">
      <formula>"none"</formula>
    </cfRule>
    <cfRule type="cellIs" dxfId="1193" priority="1622" operator="equal">
      <formula>"N/A"</formula>
    </cfRule>
    <cfRule type="cellIs" dxfId="1192" priority="1623" operator="equal">
      <formula>"NR"</formula>
    </cfRule>
  </conditionalFormatting>
  <conditionalFormatting sqref="DR117">
    <cfRule type="cellIs" dxfId="1191" priority="1618" operator="equal">
      <formula>"none"</formula>
    </cfRule>
    <cfRule type="cellIs" dxfId="1190" priority="1619" operator="equal">
      <formula>"N/A"</formula>
    </cfRule>
    <cfRule type="cellIs" dxfId="1189" priority="1620" operator="equal">
      <formula>"NR"</formula>
    </cfRule>
  </conditionalFormatting>
  <conditionalFormatting sqref="DR118">
    <cfRule type="cellIs" dxfId="1188" priority="1615" operator="equal">
      <formula>"none"</formula>
    </cfRule>
    <cfRule type="cellIs" dxfId="1187" priority="1616" operator="equal">
      <formula>"N/A"</formula>
    </cfRule>
    <cfRule type="cellIs" dxfId="1186" priority="1617" operator="equal">
      <formula>"NR"</formula>
    </cfRule>
  </conditionalFormatting>
  <conditionalFormatting sqref="EP121:EP124">
    <cfRule type="cellIs" dxfId="1185" priority="1612" operator="equal">
      <formula>"none"</formula>
    </cfRule>
    <cfRule type="cellIs" dxfId="1184" priority="1613" operator="equal">
      <formula>"N/A"</formula>
    </cfRule>
    <cfRule type="cellIs" dxfId="1183" priority="1614" operator="equal">
      <formula>"NR"</formula>
    </cfRule>
  </conditionalFormatting>
  <conditionalFormatting sqref="CL121:CM124">
    <cfRule type="cellIs" dxfId="1182" priority="1576" operator="equal">
      <formula>"none"</formula>
    </cfRule>
    <cfRule type="cellIs" dxfId="1181" priority="1577" operator="equal">
      <formula>"N/A"</formula>
    </cfRule>
    <cfRule type="cellIs" dxfId="1180" priority="1578" operator="equal">
      <formula>"NR"</formula>
    </cfRule>
  </conditionalFormatting>
  <conditionalFormatting sqref="K116:M116 D116:E116 AF116:AN116 AU116:AW116 BB116 BM116 BP116:BX116 CC116:CD116 CI116:CJ116">
    <cfRule type="cellIs" dxfId="1179" priority="1573" operator="equal">
      <formula>"none"</formula>
    </cfRule>
    <cfRule type="cellIs" dxfId="1178" priority="1574" operator="equal">
      <formula>"N/A"</formula>
    </cfRule>
    <cfRule type="cellIs" dxfId="1177" priority="1575" operator="equal">
      <formula>"NR"</formula>
    </cfRule>
  </conditionalFormatting>
  <conditionalFormatting sqref="R116">
    <cfRule type="cellIs" dxfId="1176" priority="1558" operator="equal">
      <formula>"none"</formula>
    </cfRule>
    <cfRule type="cellIs" dxfId="1175" priority="1559" operator="equal">
      <formula>"N/A"</formula>
    </cfRule>
    <cfRule type="cellIs" dxfId="1174" priority="1560" operator="equal">
      <formula>"NR"</formula>
    </cfRule>
  </conditionalFormatting>
  <conditionalFormatting sqref="G116 S116:AC116">
    <cfRule type="cellIs" dxfId="1173" priority="1570" operator="equal">
      <formula>"none"</formula>
    </cfRule>
    <cfRule type="cellIs" dxfId="1172" priority="1571" operator="equal">
      <formula>"N/A"</formula>
    </cfRule>
    <cfRule type="cellIs" dxfId="1171" priority="1572" operator="equal">
      <formula>"NR"</formula>
    </cfRule>
  </conditionalFormatting>
  <conditionalFormatting sqref="F116">
    <cfRule type="cellIs" dxfId="1170" priority="1567" operator="equal">
      <formula>"none"</formula>
    </cfRule>
    <cfRule type="cellIs" dxfId="1169" priority="1568" operator="equal">
      <formula>"N/A"</formula>
    </cfRule>
    <cfRule type="cellIs" dxfId="1168" priority="1569" operator="equal">
      <formula>"NR"</formula>
    </cfRule>
  </conditionalFormatting>
  <conditionalFormatting sqref="H116:I116">
    <cfRule type="cellIs" dxfId="1167" priority="1564" operator="equal">
      <formula>"none"</formula>
    </cfRule>
    <cfRule type="cellIs" dxfId="1166" priority="1565" operator="equal">
      <formula>"N/A"</formula>
    </cfRule>
    <cfRule type="cellIs" dxfId="1165" priority="1566" operator="equal">
      <formula>"NR"</formula>
    </cfRule>
  </conditionalFormatting>
  <conditionalFormatting sqref="AD116:AE116">
    <cfRule type="cellIs" dxfId="1164" priority="1555" operator="equal">
      <formula>"none"</formula>
    </cfRule>
    <cfRule type="cellIs" dxfId="1163" priority="1556" operator="equal">
      <formula>"N/A"</formula>
    </cfRule>
    <cfRule type="cellIs" dxfId="1162" priority="1557" operator="equal">
      <formula>"NR"</formula>
    </cfRule>
  </conditionalFormatting>
  <conditionalFormatting sqref="J116">
    <cfRule type="cellIs" dxfId="1161" priority="1561" operator="equal">
      <formula>"none"</formula>
    </cfRule>
    <cfRule type="cellIs" dxfId="1160" priority="1562" operator="equal">
      <formula>"N/A"</formula>
    </cfRule>
    <cfRule type="cellIs" dxfId="1159" priority="1563" operator="equal">
      <formula>"NR"</formula>
    </cfRule>
  </conditionalFormatting>
  <conditionalFormatting sqref="AO116">
    <cfRule type="cellIs" dxfId="1158" priority="1552" operator="equal">
      <formula>"none"</formula>
    </cfRule>
    <cfRule type="cellIs" dxfId="1157" priority="1553" operator="equal">
      <formula>"N/A"</formula>
    </cfRule>
    <cfRule type="cellIs" dxfId="1156" priority="1554" operator="equal">
      <formula>"NR"</formula>
    </cfRule>
  </conditionalFormatting>
  <conditionalFormatting sqref="O116:Q116">
    <cfRule type="cellIs" dxfId="1155" priority="1549" operator="equal">
      <formula>"none"</formula>
    </cfRule>
    <cfRule type="cellIs" dxfId="1154" priority="1550" operator="equal">
      <formula>"N/A"</formula>
    </cfRule>
    <cfRule type="cellIs" dxfId="1153" priority="1551" operator="equal">
      <formula>"NR"</formula>
    </cfRule>
  </conditionalFormatting>
  <conditionalFormatting sqref="K117:M117 D117:E117 AF117:AN117 AU117:AW117 BB117 BM117 BP117:BX117 CC117:CD117 CI117:CJ117">
    <cfRule type="cellIs" dxfId="1152" priority="1546" operator="equal">
      <formula>"none"</formula>
    </cfRule>
    <cfRule type="cellIs" dxfId="1151" priority="1547" operator="equal">
      <formula>"N/A"</formula>
    </cfRule>
    <cfRule type="cellIs" dxfId="1150" priority="1548" operator="equal">
      <formula>"NR"</formula>
    </cfRule>
  </conditionalFormatting>
  <conditionalFormatting sqref="R117">
    <cfRule type="cellIs" dxfId="1149" priority="1531" operator="equal">
      <formula>"none"</formula>
    </cfRule>
    <cfRule type="cellIs" dxfId="1148" priority="1532" operator="equal">
      <formula>"N/A"</formula>
    </cfRule>
    <cfRule type="cellIs" dxfId="1147" priority="1533" operator="equal">
      <formula>"NR"</formula>
    </cfRule>
  </conditionalFormatting>
  <conditionalFormatting sqref="G117 S117:AC117">
    <cfRule type="cellIs" dxfId="1146" priority="1543" operator="equal">
      <formula>"none"</formula>
    </cfRule>
    <cfRule type="cellIs" dxfId="1145" priority="1544" operator="equal">
      <formula>"N/A"</formula>
    </cfRule>
    <cfRule type="cellIs" dxfId="1144" priority="1545" operator="equal">
      <formula>"NR"</formula>
    </cfRule>
  </conditionalFormatting>
  <conditionalFormatting sqref="F117">
    <cfRule type="cellIs" dxfId="1143" priority="1540" operator="equal">
      <formula>"none"</formula>
    </cfRule>
    <cfRule type="cellIs" dxfId="1142" priority="1541" operator="equal">
      <formula>"N/A"</formula>
    </cfRule>
    <cfRule type="cellIs" dxfId="1141" priority="1542" operator="equal">
      <formula>"NR"</formula>
    </cfRule>
  </conditionalFormatting>
  <conditionalFormatting sqref="H117:I117">
    <cfRule type="cellIs" dxfId="1140" priority="1537" operator="equal">
      <formula>"none"</formula>
    </cfRule>
    <cfRule type="cellIs" dxfId="1139" priority="1538" operator="equal">
      <formula>"N/A"</formula>
    </cfRule>
    <cfRule type="cellIs" dxfId="1138" priority="1539" operator="equal">
      <formula>"NR"</formula>
    </cfRule>
  </conditionalFormatting>
  <conditionalFormatting sqref="AD117:AE117">
    <cfRule type="cellIs" dxfId="1137" priority="1528" operator="equal">
      <formula>"none"</formula>
    </cfRule>
    <cfRule type="cellIs" dxfId="1136" priority="1529" operator="equal">
      <formula>"N/A"</formula>
    </cfRule>
    <cfRule type="cellIs" dxfId="1135" priority="1530" operator="equal">
      <formula>"NR"</formula>
    </cfRule>
  </conditionalFormatting>
  <conditionalFormatting sqref="J117">
    <cfRule type="cellIs" dxfId="1134" priority="1534" operator="equal">
      <formula>"none"</formula>
    </cfRule>
    <cfRule type="cellIs" dxfId="1133" priority="1535" operator="equal">
      <formula>"N/A"</formula>
    </cfRule>
    <cfRule type="cellIs" dxfId="1132" priority="1536" operator="equal">
      <formula>"NR"</formula>
    </cfRule>
  </conditionalFormatting>
  <conditionalFormatting sqref="AO117">
    <cfRule type="cellIs" dxfId="1131" priority="1525" operator="equal">
      <formula>"none"</formula>
    </cfRule>
    <cfRule type="cellIs" dxfId="1130" priority="1526" operator="equal">
      <formula>"N/A"</formula>
    </cfRule>
    <cfRule type="cellIs" dxfId="1129" priority="1527" operator="equal">
      <formula>"NR"</formula>
    </cfRule>
  </conditionalFormatting>
  <conditionalFormatting sqref="O117:Q117">
    <cfRule type="cellIs" dxfId="1128" priority="1522" operator="equal">
      <formula>"none"</formula>
    </cfRule>
    <cfRule type="cellIs" dxfId="1127" priority="1523" operator="equal">
      <formula>"N/A"</formula>
    </cfRule>
    <cfRule type="cellIs" dxfId="1126" priority="1524" operator="equal">
      <formula>"NR"</formula>
    </cfRule>
  </conditionalFormatting>
  <conditionalFormatting sqref="K118:M118 D118:E118 AF118:AN118 AU118:AW118 BB118 BM118 BP118:BX118 CC118:CD118 CI118:CJ118">
    <cfRule type="cellIs" dxfId="1125" priority="1519" operator="equal">
      <formula>"none"</formula>
    </cfRule>
    <cfRule type="cellIs" dxfId="1124" priority="1520" operator="equal">
      <formula>"N/A"</formula>
    </cfRule>
    <cfRule type="cellIs" dxfId="1123" priority="1521" operator="equal">
      <formula>"NR"</formula>
    </cfRule>
  </conditionalFormatting>
  <conditionalFormatting sqref="R118">
    <cfRule type="cellIs" dxfId="1122" priority="1504" operator="equal">
      <formula>"none"</formula>
    </cfRule>
    <cfRule type="cellIs" dxfId="1121" priority="1505" operator="equal">
      <formula>"N/A"</formula>
    </cfRule>
    <cfRule type="cellIs" dxfId="1120" priority="1506" operator="equal">
      <formula>"NR"</formula>
    </cfRule>
  </conditionalFormatting>
  <conditionalFormatting sqref="G118 S118:AC118">
    <cfRule type="cellIs" dxfId="1119" priority="1516" operator="equal">
      <formula>"none"</formula>
    </cfRule>
    <cfRule type="cellIs" dxfId="1118" priority="1517" operator="equal">
      <formula>"N/A"</formula>
    </cfRule>
    <cfRule type="cellIs" dxfId="1117" priority="1518" operator="equal">
      <formula>"NR"</formula>
    </cfRule>
  </conditionalFormatting>
  <conditionalFormatting sqref="F118">
    <cfRule type="cellIs" dxfId="1116" priority="1513" operator="equal">
      <formula>"none"</formula>
    </cfRule>
    <cfRule type="cellIs" dxfId="1115" priority="1514" operator="equal">
      <formula>"N/A"</formula>
    </cfRule>
    <cfRule type="cellIs" dxfId="1114" priority="1515" operator="equal">
      <formula>"NR"</formula>
    </cfRule>
  </conditionalFormatting>
  <conditionalFormatting sqref="H118:I118">
    <cfRule type="cellIs" dxfId="1113" priority="1510" operator="equal">
      <formula>"none"</formula>
    </cfRule>
    <cfRule type="cellIs" dxfId="1112" priority="1511" operator="equal">
      <formula>"N/A"</formula>
    </cfRule>
    <cfRule type="cellIs" dxfId="1111" priority="1512" operator="equal">
      <formula>"NR"</formula>
    </cfRule>
  </conditionalFormatting>
  <conditionalFormatting sqref="AD118:AE118">
    <cfRule type="cellIs" dxfId="1110" priority="1501" operator="equal">
      <formula>"none"</formula>
    </cfRule>
    <cfRule type="cellIs" dxfId="1109" priority="1502" operator="equal">
      <formula>"N/A"</formula>
    </cfRule>
    <cfRule type="cellIs" dxfId="1108" priority="1503" operator="equal">
      <formula>"NR"</formula>
    </cfRule>
  </conditionalFormatting>
  <conditionalFormatting sqref="J118">
    <cfRule type="cellIs" dxfId="1107" priority="1507" operator="equal">
      <formula>"none"</formula>
    </cfRule>
    <cfRule type="cellIs" dxfId="1106" priority="1508" operator="equal">
      <formula>"N/A"</formula>
    </cfRule>
    <cfRule type="cellIs" dxfId="1105" priority="1509" operator="equal">
      <formula>"NR"</formula>
    </cfRule>
  </conditionalFormatting>
  <conditionalFormatting sqref="AO118">
    <cfRule type="cellIs" dxfId="1104" priority="1498" operator="equal">
      <formula>"none"</formula>
    </cfRule>
    <cfRule type="cellIs" dxfId="1103" priority="1499" operator="equal">
      <formula>"N/A"</formula>
    </cfRule>
    <cfRule type="cellIs" dxfId="1102" priority="1500" operator="equal">
      <formula>"NR"</formula>
    </cfRule>
  </conditionalFormatting>
  <conditionalFormatting sqref="O118:Q118">
    <cfRule type="cellIs" dxfId="1101" priority="1495" operator="equal">
      <formula>"none"</formula>
    </cfRule>
    <cfRule type="cellIs" dxfId="1100" priority="1496" operator="equal">
      <formula>"N/A"</formula>
    </cfRule>
    <cfRule type="cellIs" dxfId="1099" priority="1497" operator="equal">
      <formula>"NR"</formula>
    </cfRule>
  </conditionalFormatting>
  <conditionalFormatting sqref="K119:M119 D119:E119 AF119:AN119 AU119:AW119 BB119 BM119 BP119:BX119 CC119:CD119 CI119:CJ119">
    <cfRule type="cellIs" dxfId="1098" priority="1438" operator="equal">
      <formula>"none"</formula>
    </cfRule>
    <cfRule type="cellIs" dxfId="1097" priority="1439" operator="equal">
      <formula>"N/A"</formula>
    </cfRule>
    <cfRule type="cellIs" dxfId="1096" priority="1440" operator="equal">
      <formula>"NR"</formula>
    </cfRule>
  </conditionalFormatting>
  <conditionalFormatting sqref="R119">
    <cfRule type="cellIs" dxfId="1095" priority="1423" operator="equal">
      <formula>"none"</formula>
    </cfRule>
    <cfRule type="cellIs" dxfId="1094" priority="1424" operator="equal">
      <formula>"N/A"</formula>
    </cfRule>
    <cfRule type="cellIs" dxfId="1093" priority="1425" operator="equal">
      <formula>"NR"</formula>
    </cfRule>
  </conditionalFormatting>
  <conditionalFormatting sqref="G119 S119:AC119">
    <cfRule type="cellIs" dxfId="1092" priority="1435" operator="equal">
      <formula>"none"</formula>
    </cfRule>
    <cfRule type="cellIs" dxfId="1091" priority="1436" operator="equal">
      <formula>"N/A"</formula>
    </cfRule>
    <cfRule type="cellIs" dxfId="1090" priority="1437" operator="equal">
      <formula>"NR"</formula>
    </cfRule>
  </conditionalFormatting>
  <conditionalFormatting sqref="F119">
    <cfRule type="cellIs" dxfId="1089" priority="1432" operator="equal">
      <formula>"none"</formula>
    </cfRule>
    <cfRule type="cellIs" dxfId="1088" priority="1433" operator="equal">
      <formula>"N/A"</formula>
    </cfRule>
    <cfRule type="cellIs" dxfId="1087" priority="1434" operator="equal">
      <formula>"NR"</formula>
    </cfRule>
  </conditionalFormatting>
  <conditionalFormatting sqref="H119:I119">
    <cfRule type="cellIs" dxfId="1086" priority="1429" operator="equal">
      <formula>"none"</formula>
    </cfRule>
    <cfRule type="cellIs" dxfId="1085" priority="1430" operator="equal">
      <formula>"N/A"</formula>
    </cfRule>
    <cfRule type="cellIs" dxfId="1084" priority="1431" operator="equal">
      <formula>"NR"</formula>
    </cfRule>
  </conditionalFormatting>
  <conditionalFormatting sqref="AD119:AE119">
    <cfRule type="cellIs" dxfId="1083" priority="1420" operator="equal">
      <formula>"none"</formula>
    </cfRule>
    <cfRule type="cellIs" dxfId="1082" priority="1421" operator="equal">
      <formula>"N/A"</formula>
    </cfRule>
    <cfRule type="cellIs" dxfId="1081" priority="1422" operator="equal">
      <formula>"NR"</formula>
    </cfRule>
  </conditionalFormatting>
  <conditionalFormatting sqref="J119">
    <cfRule type="cellIs" dxfId="1080" priority="1426" operator="equal">
      <formula>"none"</formula>
    </cfRule>
    <cfRule type="cellIs" dxfId="1079" priority="1427" operator="equal">
      <formula>"N/A"</formula>
    </cfRule>
    <cfRule type="cellIs" dxfId="1078" priority="1428" operator="equal">
      <formula>"NR"</formula>
    </cfRule>
  </conditionalFormatting>
  <conditionalFormatting sqref="AO119">
    <cfRule type="cellIs" dxfId="1077" priority="1417" operator="equal">
      <formula>"none"</formula>
    </cfRule>
    <cfRule type="cellIs" dxfId="1076" priority="1418" operator="equal">
      <formula>"N/A"</formula>
    </cfRule>
    <cfRule type="cellIs" dxfId="1075" priority="1419" operator="equal">
      <formula>"NR"</formula>
    </cfRule>
  </conditionalFormatting>
  <conditionalFormatting sqref="O119:Q119">
    <cfRule type="cellIs" dxfId="1074" priority="1414" operator="equal">
      <formula>"none"</formula>
    </cfRule>
    <cfRule type="cellIs" dxfId="1073" priority="1415" operator="equal">
      <formula>"N/A"</formula>
    </cfRule>
    <cfRule type="cellIs" dxfId="1072" priority="1416" operator="equal">
      <formula>"NR"</formula>
    </cfRule>
  </conditionalFormatting>
  <conditionalFormatting sqref="K120:M120 D120:E120 AF120:AN120 AU120:AW120 BB120 BM120 BP120:BX120 CC120:CD120 CI120:CJ120">
    <cfRule type="cellIs" dxfId="1071" priority="1411" operator="equal">
      <formula>"none"</formula>
    </cfRule>
    <cfRule type="cellIs" dxfId="1070" priority="1412" operator="equal">
      <formula>"N/A"</formula>
    </cfRule>
    <cfRule type="cellIs" dxfId="1069" priority="1413" operator="equal">
      <formula>"NR"</formula>
    </cfRule>
  </conditionalFormatting>
  <conditionalFormatting sqref="R120">
    <cfRule type="cellIs" dxfId="1068" priority="1396" operator="equal">
      <formula>"none"</formula>
    </cfRule>
    <cfRule type="cellIs" dxfId="1067" priority="1397" operator="equal">
      <formula>"N/A"</formula>
    </cfRule>
    <cfRule type="cellIs" dxfId="1066" priority="1398" operator="equal">
      <formula>"NR"</formula>
    </cfRule>
  </conditionalFormatting>
  <conditionalFormatting sqref="G120 S120:AC120">
    <cfRule type="cellIs" dxfId="1065" priority="1408" operator="equal">
      <formula>"none"</formula>
    </cfRule>
    <cfRule type="cellIs" dxfId="1064" priority="1409" operator="equal">
      <formula>"N/A"</formula>
    </cfRule>
    <cfRule type="cellIs" dxfId="1063" priority="1410" operator="equal">
      <formula>"NR"</formula>
    </cfRule>
  </conditionalFormatting>
  <conditionalFormatting sqref="F120">
    <cfRule type="cellIs" dxfId="1062" priority="1405" operator="equal">
      <formula>"none"</formula>
    </cfRule>
    <cfRule type="cellIs" dxfId="1061" priority="1406" operator="equal">
      <formula>"N/A"</formula>
    </cfRule>
    <cfRule type="cellIs" dxfId="1060" priority="1407" operator="equal">
      <formula>"NR"</formula>
    </cfRule>
  </conditionalFormatting>
  <conditionalFormatting sqref="H120:I120">
    <cfRule type="cellIs" dxfId="1059" priority="1402" operator="equal">
      <formula>"none"</formula>
    </cfRule>
    <cfRule type="cellIs" dxfId="1058" priority="1403" operator="equal">
      <formula>"N/A"</formula>
    </cfRule>
    <cfRule type="cellIs" dxfId="1057" priority="1404" operator="equal">
      <formula>"NR"</formula>
    </cfRule>
  </conditionalFormatting>
  <conditionalFormatting sqref="AD120:AE120">
    <cfRule type="cellIs" dxfId="1056" priority="1393" operator="equal">
      <formula>"none"</formula>
    </cfRule>
    <cfRule type="cellIs" dxfId="1055" priority="1394" operator="equal">
      <formula>"N/A"</formula>
    </cfRule>
    <cfRule type="cellIs" dxfId="1054" priority="1395" operator="equal">
      <formula>"NR"</formula>
    </cfRule>
  </conditionalFormatting>
  <conditionalFormatting sqref="J120">
    <cfRule type="cellIs" dxfId="1053" priority="1399" operator="equal">
      <formula>"none"</formula>
    </cfRule>
    <cfRule type="cellIs" dxfId="1052" priority="1400" operator="equal">
      <formula>"N/A"</formula>
    </cfRule>
    <cfRule type="cellIs" dxfId="1051" priority="1401" operator="equal">
      <formula>"NR"</formula>
    </cfRule>
  </conditionalFormatting>
  <conditionalFormatting sqref="AO120">
    <cfRule type="cellIs" dxfId="1050" priority="1390" operator="equal">
      <formula>"none"</formula>
    </cfRule>
    <cfRule type="cellIs" dxfId="1049" priority="1391" operator="equal">
      <formula>"N/A"</formula>
    </cfRule>
    <cfRule type="cellIs" dxfId="1048" priority="1392" operator="equal">
      <formula>"NR"</formula>
    </cfRule>
  </conditionalFormatting>
  <conditionalFormatting sqref="O120:Q120">
    <cfRule type="cellIs" dxfId="1047" priority="1387" operator="equal">
      <formula>"none"</formula>
    </cfRule>
    <cfRule type="cellIs" dxfId="1046" priority="1388" operator="equal">
      <formula>"N/A"</formula>
    </cfRule>
    <cfRule type="cellIs" dxfId="1045" priority="1389" operator="equal">
      <formula>"NR"</formula>
    </cfRule>
  </conditionalFormatting>
  <conditionalFormatting sqref="K121:M121 D121:E121 AF121:AN121 AU121:AW121 BB121 BM121 BP121:BX121 CC121:CD121 CI121:CJ121">
    <cfRule type="cellIs" dxfId="1044" priority="1384" operator="equal">
      <formula>"none"</formula>
    </cfRule>
    <cfRule type="cellIs" dxfId="1043" priority="1385" operator="equal">
      <formula>"N/A"</formula>
    </cfRule>
    <cfRule type="cellIs" dxfId="1042" priority="1386" operator="equal">
      <formula>"NR"</formula>
    </cfRule>
  </conditionalFormatting>
  <conditionalFormatting sqref="R121">
    <cfRule type="cellIs" dxfId="1041" priority="1369" operator="equal">
      <formula>"none"</formula>
    </cfRule>
    <cfRule type="cellIs" dxfId="1040" priority="1370" operator="equal">
      <formula>"N/A"</formula>
    </cfRule>
    <cfRule type="cellIs" dxfId="1039" priority="1371" operator="equal">
      <formula>"NR"</formula>
    </cfRule>
  </conditionalFormatting>
  <conditionalFormatting sqref="G121 S121:AC121">
    <cfRule type="cellIs" dxfId="1038" priority="1381" operator="equal">
      <formula>"none"</formula>
    </cfRule>
    <cfRule type="cellIs" dxfId="1037" priority="1382" operator="equal">
      <formula>"N/A"</formula>
    </cfRule>
    <cfRule type="cellIs" dxfId="1036" priority="1383" operator="equal">
      <formula>"NR"</formula>
    </cfRule>
  </conditionalFormatting>
  <conditionalFormatting sqref="F121">
    <cfRule type="cellIs" dxfId="1035" priority="1378" operator="equal">
      <formula>"none"</formula>
    </cfRule>
    <cfRule type="cellIs" dxfId="1034" priority="1379" operator="equal">
      <formula>"N/A"</formula>
    </cfRule>
    <cfRule type="cellIs" dxfId="1033" priority="1380" operator="equal">
      <formula>"NR"</formula>
    </cfRule>
  </conditionalFormatting>
  <conditionalFormatting sqref="H121:I121">
    <cfRule type="cellIs" dxfId="1032" priority="1375" operator="equal">
      <formula>"none"</formula>
    </cfRule>
    <cfRule type="cellIs" dxfId="1031" priority="1376" operator="equal">
      <formula>"N/A"</formula>
    </cfRule>
    <cfRule type="cellIs" dxfId="1030" priority="1377" operator="equal">
      <formula>"NR"</formula>
    </cfRule>
  </conditionalFormatting>
  <conditionalFormatting sqref="AD121:AE121">
    <cfRule type="cellIs" dxfId="1029" priority="1366" operator="equal">
      <formula>"none"</formula>
    </cfRule>
    <cfRule type="cellIs" dxfId="1028" priority="1367" operator="equal">
      <formula>"N/A"</formula>
    </cfRule>
    <cfRule type="cellIs" dxfId="1027" priority="1368" operator="equal">
      <formula>"NR"</formula>
    </cfRule>
  </conditionalFormatting>
  <conditionalFormatting sqref="J121">
    <cfRule type="cellIs" dxfId="1026" priority="1372" operator="equal">
      <formula>"none"</formula>
    </cfRule>
    <cfRule type="cellIs" dxfId="1025" priority="1373" operator="equal">
      <formula>"N/A"</formula>
    </cfRule>
    <cfRule type="cellIs" dxfId="1024" priority="1374" operator="equal">
      <formula>"NR"</formula>
    </cfRule>
  </conditionalFormatting>
  <conditionalFormatting sqref="AO121">
    <cfRule type="cellIs" dxfId="1023" priority="1363" operator="equal">
      <formula>"none"</formula>
    </cfRule>
    <cfRule type="cellIs" dxfId="1022" priority="1364" operator="equal">
      <formula>"N/A"</formula>
    </cfRule>
    <cfRule type="cellIs" dxfId="1021" priority="1365" operator="equal">
      <formula>"NR"</formula>
    </cfRule>
  </conditionalFormatting>
  <conditionalFormatting sqref="O121:Q121">
    <cfRule type="cellIs" dxfId="1020" priority="1360" operator="equal">
      <formula>"none"</formula>
    </cfRule>
    <cfRule type="cellIs" dxfId="1019" priority="1361" operator="equal">
      <formula>"N/A"</formula>
    </cfRule>
    <cfRule type="cellIs" dxfId="1018" priority="1362" operator="equal">
      <formula>"NR"</formula>
    </cfRule>
  </conditionalFormatting>
  <conditionalFormatting sqref="K122:M122 D122:E122 AF122:AN122 AU122:AW122 BB122 BM122 BP122:BX122 CC122:CD122 CI122:CJ122">
    <cfRule type="cellIs" dxfId="1017" priority="1357" operator="equal">
      <formula>"none"</formula>
    </cfRule>
    <cfRule type="cellIs" dxfId="1016" priority="1358" operator="equal">
      <formula>"N/A"</formula>
    </cfRule>
    <cfRule type="cellIs" dxfId="1015" priority="1359" operator="equal">
      <formula>"NR"</formula>
    </cfRule>
  </conditionalFormatting>
  <conditionalFormatting sqref="R122">
    <cfRule type="cellIs" dxfId="1014" priority="1342" operator="equal">
      <formula>"none"</formula>
    </cfRule>
    <cfRule type="cellIs" dxfId="1013" priority="1343" operator="equal">
      <formula>"N/A"</formula>
    </cfRule>
    <cfRule type="cellIs" dxfId="1012" priority="1344" operator="equal">
      <formula>"NR"</formula>
    </cfRule>
  </conditionalFormatting>
  <conditionalFormatting sqref="G122 S122:AC122">
    <cfRule type="cellIs" dxfId="1011" priority="1354" operator="equal">
      <formula>"none"</formula>
    </cfRule>
    <cfRule type="cellIs" dxfId="1010" priority="1355" operator="equal">
      <formula>"N/A"</formula>
    </cfRule>
    <cfRule type="cellIs" dxfId="1009" priority="1356" operator="equal">
      <formula>"NR"</formula>
    </cfRule>
  </conditionalFormatting>
  <conditionalFormatting sqref="F122">
    <cfRule type="cellIs" dxfId="1008" priority="1351" operator="equal">
      <formula>"none"</formula>
    </cfRule>
    <cfRule type="cellIs" dxfId="1007" priority="1352" operator="equal">
      <formula>"N/A"</formula>
    </cfRule>
    <cfRule type="cellIs" dxfId="1006" priority="1353" operator="equal">
      <formula>"NR"</formula>
    </cfRule>
  </conditionalFormatting>
  <conditionalFormatting sqref="H122:I122">
    <cfRule type="cellIs" dxfId="1005" priority="1348" operator="equal">
      <formula>"none"</formula>
    </cfRule>
    <cfRule type="cellIs" dxfId="1004" priority="1349" operator="equal">
      <formula>"N/A"</formula>
    </cfRule>
    <cfRule type="cellIs" dxfId="1003" priority="1350" operator="equal">
      <formula>"NR"</formula>
    </cfRule>
  </conditionalFormatting>
  <conditionalFormatting sqref="AD122:AE122">
    <cfRule type="cellIs" dxfId="1002" priority="1339" operator="equal">
      <formula>"none"</formula>
    </cfRule>
    <cfRule type="cellIs" dxfId="1001" priority="1340" operator="equal">
      <formula>"N/A"</formula>
    </cfRule>
    <cfRule type="cellIs" dxfId="1000" priority="1341" operator="equal">
      <formula>"NR"</formula>
    </cfRule>
  </conditionalFormatting>
  <conditionalFormatting sqref="J122">
    <cfRule type="cellIs" dxfId="999" priority="1345" operator="equal">
      <formula>"none"</formula>
    </cfRule>
    <cfRule type="cellIs" dxfId="998" priority="1346" operator="equal">
      <formula>"N/A"</formula>
    </cfRule>
    <cfRule type="cellIs" dxfId="997" priority="1347" operator="equal">
      <formula>"NR"</formula>
    </cfRule>
  </conditionalFormatting>
  <conditionalFormatting sqref="AO122">
    <cfRule type="cellIs" dxfId="996" priority="1336" operator="equal">
      <formula>"none"</formula>
    </cfRule>
    <cfRule type="cellIs" dxfId="995" priority="1337" operator="equal">
      <formula>"N/A"</formula>
    </cfRule>
    <cfRule type="cellIs" dxfId="994" priority="1338" operator="equal">
      <formula>"NR"</formula>
    </cfRule>
  </conditionalFormatting>
  <conditionalFormatting sqref="O122:Q122">
    <cfRule type="cellIs" dxfId="993" priority="1333" operator="equal">
      <formula>"none"</formula>
    </cfRule>
    <cfRule type="cellIs" dxfId="992" priority="1334" operator="equal">
      <formula>"N/A"</formula>
    </cfRule>
    <cfRule type="cellIs" dxfId="991" priority="1335" operator="equal">
      <formula>"NR"</formula>
    </cfRule>
  </conditionalFormatting>
  <conditionalFormatting sqref="K123:M123 D123:E123 AF123:AN123 AU123:AW123 BB123 BM123 BP123:BX123 CC123:CD123 CI123:CJ123">
    <cfRule type="cellIs" dxfId="990" priority="1330" operator="equal">
      <formula>"none"</formula>
    </cfRule>
    <cfRule type="cellIs" dxfId="989" priority="1331" operator="equal">
      <formula>"N/A"</formula>
    </cfRule>
    <cfRule type="cellIs" dxfId="988" priority="1332" operator="equal">
      <formula>"NR"</formula>
    </cfRule>
  </conditionalFormatting>
  <conditionalFormatting sqref="R123">
    <cfRule type="cellIs" dxfId="987" priority="1315" operator="equal">
      <formula>"none"</formula>
    </cfRule>
    <cfRule type="cellIs" dxfId="986" priority="1316" operator="equal">
      <formula>"N/A"</formula>
    </cfRule>
    <cfRule type="cellIs" dxfId="985" priority="1317" operator="equal">
      <formula>"NR"</formula>
    </cfRule>
  </conditionalFormatting>
  <conditionalFormatting sqref="G123 S123:AC123">
    <cfRule type="cellIs" dxfId="984" priority="1327" operator="equal">
      <formula>"none"</formula>
    </cfRule>
    <cfRule type="cellIs" dxfId="983" priority="1328" operator="equal">
      <formula>"N/A"</formula>
    </cfRule>
    <cfRule type="cellIs" dxfId="982" priority="1329" operator="equal">
      <formula>"NR"</formula>
    </cfRule>
  </conditionalFormatting>
  <conditionalFormatting sqref="F123">
    <cfRule type="cellIs" dxfId="981" priority="1324" operator="equal">
      <formula>"none"</formula>
    </cfRule>
    <cfRule type="cellIs" dxfId="980" priority="1325" operator="equal">
      <formula>"N/A"</formula>
    </cfRule>
    <cfRule type="cellIs" dxfId="979" priority="1326" operator="equal">
      <formula>"NR"</formula>
    </cfRule>
  </conditionalFormatting>
  <conditionalFormatting sqref="H123:I123">
    <cfRule type="cellIs" dxfId="978" priority="1321" operator="equal">
      <formula>"none"</formula>
    </cfRule>
    <cfRule type="cellIs" dxfId="977" priority="1322" operator="equal">
      <formula>"N/A"</formula>
    </cfRule>
    <cfRule type="cellIs" dxfId="976" priority="1323" operator="equal">
      <formula>"NR"</formula>
    </cfRule>
  </conditionalFormatting>
  <conditionalFormatting sqref="AD123:AE123">
    <cfRule type="cellIs" dxfId="975" priority="1312" operator="equal">
      <formula>"none"</formula>
    </cfRule>
    <cfRule type="cellIs" dxfId="974" priority="1313" operator="equal">
      <formula>"N/A"</formula>
    </cfRule>
    <cfRule type="cellIs" dxfId="973" priority="1314" operator="equal">
      <formula>"NR"</formula>
    </cfRule>
  </conditionalFormatting>
  <conditionalFormatting sqref="J123">
    <cfRule type="cellIs" dxfId="972" priority="1318" operator="equal">
      <formula>"none"</formula>
    </cfRule>
    <cfRule type="cellIs" dxfId="971" priority="1319" operator="equal">
      <formula>"N/A"</formula>
    </cfRule>
    <cfRule type="cellIs" dxfId="970" priority="1320" operator="equal">
      <formula>"NR"</formula>
    </cfRule>
  </conditionalFormatting>
  <conditionalFormatting sqref="AO123">
    <cfRule type="cellIs" dxfId="969" priority="1309" operator="equal">
      <formula>"none"</formula>
    </cfRule>
    <cfRule type="cellIs" dxfId="968" priority="1310" operator="equal">
      <formula>"N/A"</formula>
    </cfRule>
    <cfRule type="cellIs" dxfId="967" priority="1311" operator="equal">
      <formula>"NR"</formula>
    </cfRule>
  </conditionalFormatting>
  <conditionalFormatting sqref="O123:Q123">
    <cfRule type="cellIs" dxfId="966" priority="1306" operator="equal">
      <formula>"none"</formula>
    </cfRule>
    <cfRule type="cellIs" dxfId="965" priority="1307" operator="equal">
      <formula>"N/A"</formula>
    </cfRule>
    <cfRule type="cellIs" dxfId="964" priority="1308" operator="equal">
      <formula>"NR"</formula>
    </cfRule>
  </conditionalFormatting>
  <conditionalFormatting sqref="L90:M92">
    <cfRule type="cellIs" dxfId="963" priority="1303" operator="equal">
      <formula>"none"</formula>
    </cfRule>
    <cfRule type="cellIs" dxfId="962" priority="1304" operator="equal">
      <formula>"N/A"</formula>
    </cfRule>
    <cfRule type="cellIs" dxfId="961" priority="1305" operator="equal">
      <formula>"NR"</formula>
    </cfRule>
  </conditionalFormatting>
  <conditionalFormatting sqref="Y89:Y92 W89:W92">
    <cfRule type="cellIs" dxfId="960" priority="1300" operator="equal">
      <formula>"none"</formula>
    </cfRule>
    <cfRule type="cellIs" dxfId="959" priority="1301" operator="equal">
      <formula>"N/A"</formula>
    </cfRule>
    <cfRule type="cellIs" dxfId="958" priority="1302" operator="equal">
      <formula>"NR"</formula>
    </cfRule>
  </conditionalFormatting>
  <conditionalFormatting sqref="X89:X92">
    <cfRule type="cellIs" dxfId="957" priority="1297" operator="equal">
      <formula>"none"</formula>
    </cfRule>
    <cfRule type="cellIs" dxfId="956" priority="1298" operator="equal">
      <formula>"N/A"</formula>
    </cfRule>
    <cfRule type="cellIs" dxfId="955" priority="1299" operator="equal">
      <formula>"NR"</formula>
    </cfRule>
  </conditionalFormatting>
  <conditionalFormatting sqref="V89:V92">
    <cfRule type="cellIs" dxfId="954" priority="1294" operator="equal">
      <formula>"none"</formula>
    </cfRule>
    <cfRule type="cellIs" dxfId="953" priority="1295" operator="equal">
      <formula>"N/A"</formula>
    </cfRule>
    <cfRule type="cellIs" dxfId="952" priority="1296" operator="equal">
      <formula>"NR"</formula>
    </cfRule>
  </conditionalFormatting>
  <conditionalFormatting sqref="FN89:FN92">
    <cfRule type="cellIs" dxfId="951" priority="1285" operator="equal">
      <formula>"none"</formula>
    </cfRule>
    <cfRule type="cellIs" dxfId="950" priority="1286" operator="equal">
      <formula>"N/A"</formula>
    </cfRule>
    <cfRule type="cellIs" dxfId="949" priority="1287" operator="equal">
      <formula>"NR"</formula>
    </cfRule>
  </conditionalFormatting>
  <conditionalFormatting sqref="DV45:DW45">
    <cfRule type="cellIs" dxfId="948" priority="1276" operator="equal">
      <formula>"none"</formula>
    </cfRule>
    <cfRule type="cellIs" dxfId="947" priority="1277" operator="equal">
      <formula>"N/A"</formula>
    </cfRule>
    <cfRule type="cellIs" dxfId="946" priority="1278" operator="equal">
      <formula>"NR"</formula>
    </cfRule>
  </conditionalFormatting>
  <conditionalFormatting sqref="DV44:DW44">
    <cfRule type="cellIs" dxfId="945" priority="1273" operator="equal">
      <formula>"none"</formula>
    </cfRule>
    <cfRule type="cellIs" dxfId="944" priority="1274" operator="equal">
      <formula>"N/A"</formula>
    </cfRule>
    <cfRule type="cellIs" dxfId="943" priority="1275" operator="equal">
      <formula>"NR"</formula>
    </cfRule>
  </conditionalFormatting>
  <conditionalFormatting sqref="DV43:DW43">
    <cfRule type="cellIs" dxfId="942" priority="1270" operator="equal">
      <formula>"none"</formula>
    </cfRule>
    <cfRule type="cellIs" dxfId="941" priority="1271" operator="equal">
      <formula>"N/A"</formula>
    </cfRule>
    <cfRule type="cellIs" dxfId="940" priority="1272" operator="equal">
      <formula>"NR"</formula>
    </cfRule>
  </conditionalFormatting>
  <conditionalFormatting sqref="DV41:DW41">
    <cfRule type="cellIs" dxfId="939" priority="1267" operator="equal">
      <formula>"none"</formula>
    </cfRule>
    <cfRule type="cellIs" dxfId="938" priority="1268" operator="equal">
      <formula>"N/A"</formula>
    </cfRule>
    <cfRule type="cellIs" dxfId="937" priority="1269" operator="equal">
      <formula>"NR"</formula>
    </cfRule>
  </conditionalFormatting>
  <conditionalFormatting sqref="DV38:DW38">
    <cfRule type="cellIs" dxfId="936" priority="1264" operator="equal">
      <formula>"none"</formula>
    </cfRule>
    <cfRule type="cellIs" dxfId="935" priority="1265" operator="equal">
      <formula>"N/A"</formula>
    </cfRule>
    <cfRule type="cellIs" dxfId="934" priority="1266" operator="equal">
      <formula>"NR"</formula>
    </cfRule>
  </conditionalFormatting>
  <conditionalFormatting sqref="DV37:DW37">
    <cfRule type="cellIs" dxfId="933" priority="1261" operator="equal">
      <formula>"none"</formula>
    </cfRule>
    <cfRule type="cellIs" dxfId="932" priority="1262" operator="equal">
      <formula>"N/A"</formula>
    </cfRule>
    <cfRule type="cellIs" dxfId="931" priority="1263" operator="equal">
      <formula>"NR"</formula>
    </cfRule>
  </conditionalFormatting>
  <conditionalFormatting sqref="DV36:DW36">
    <cfRule type="cellIs" dxfId="930" priority="1258" operator="equal">
      <formula>"none"</formula>
    </cfRule>
    <cfRule type="cellIs" dxfId="929" priority="1259" operator="equal">
      <formula>"N/A"</formula>
    </cfRule>
    <cfRule type="cellIs" dxfId="928" priority="1260" operator="equal">
      <formula>"NR"</formula>
    </cfRule>
  </conditionalFormatting>
  <conditionalFormatting sqref="DV35:DW35">
    <cfRule type="cellIs" dxfId="927" priority="1255" operator="equal">
      <formula>"none"</formula>
    </cfRule>
    <cfRule type="cellIs" dxfId="926" priority="1256" operator="equal">
      <formula>"N/A"</formula>
    </cfRule>
    <cfRule type="cellIs" dxfId="925" priority="1257" operator="equal">
      <formula>"NR"</formula>
    </cfRule>
  </conditionalFormatting>
  <conditionalFormatting sqref="DV34:DW34">
    <cfRule type="cellIs" dxfId="924" priority="1252" operator="equal">
      <formula>"none"</formula>
    </cfRule>
    <cfRule type="cellIs" dxfId="923" priority="1253" operator="equal">
      <formula>"N/A"</formula>
    </cfRule>
    <cfRule type="cellIs" dxfId="922" priority="1254" operator="equal">
      <formula>"NR"</formula>
    </cfRule>
  </conditionalFormatting>
  <conditionalFormatting sqref="DV33:DW33">
    <cfRule type="cellIs" dxfId="921" priority="1249" operator="equal">
      <formula>"none"</formula>
    </cfRule>
    <cfRule type="cellIs" dxfId="920" priority="1250" operator="equal">
      <formula>"N/A"</formula>
    </cfRule>
    <cfRule type="cellIs" dxfId="919" priority="1251" operator="equal">
      <formula>"NR"</formula>
    </cfRule>
  </conditionalFormatting>
  <conditionalFormatting sqref="DV32:DW32">
    <cfRule type="cellIs" dxfId="918" priority="1246" operator="equal">
      <formula>"none"</formula>
    </cfRule>
    <cfRule type="cellIs" dxfId="917" priority="1247" operator="equal">
      <formula>"N/A"</formula>
    </cfRule>
    <cfRule type="cellIs" dxfId="916" priority="1248" operator="equal">
      <formula>"NR"</formula>
    </cfRule>
  </conditionalFormatting>
  <conditionalFormatting sqref="DV31:DW31">
    <cfRule type="cellIs" dxfId="915" priority="1243" operator="equal">
      <formula>"none"</formula>
    </cfRule>
    <cfRule type="cellIs" dxfId="914" priority="1244" operator="equal">
      <formula>"N/A"</formula>
    </cfRule>
    <cfRule type="cellIs" dxfId="913" priority="1245" operator="equal">
      <formula>"NR"</formula>
    </cfRule>
  </conditionalFormatting>
  <conditionalFormatting sqref="DV22:DW22">
    <cfRule type="cellIs" dxfId="912" priority="1222" operator="equal">
      <formula>"none"</formula>
    </cfRule>
    <cfRule type="cellIs" dxfId="911" priority="1223" operator="equal">
      <formula>"N/A"</formula>
    </cfRule>
    <cfRule type="cellIs" dxfId="910" priority="1224" operator="equal">
      <formula>"NR"</formula>
    </cfRule>
  </conditionalFormatting>
  <conditionalFormatting sqref="DV30:DW30">
    <cfRule type="cellIs" dxfId="909" priority="1237" operator="equal">
      <formula>"none"</formula>
    </cfRule>
    <cfRule type="cellIs" dxfId="908" priority="1238" operator="equal">
      <formula>"N/A"</formula>
    </cfRule>
    <cfRule type="cellIs" dxfId="907" priority="1239" operator="equal">
      <formula>"NR"</formula>
    </cfRule>
  </conditionalFormatting>
  <conditionalFormatting sqref="DV29:DW29">
    <cfRule type="cellIs" dxfId="906" priority="1234" operator="equal">
      <formula>"none"</formula>
    </cfRule>
    <cfRule type="cellIs" dxfId="905" priority="1235" operator="equal">
      <formula>"N/A"</formula>
    </cfRule>
    <cfRule type="cellIs" dxfId="904" priority="1236" operator="equal">
      <formula>"NR"</formula>
    </cfRule>
  </conditionalFormatting>
  <conditionalFormatting sqref="DV28:DW28">
    <cfRule type="cellIs" dxfId="903" priority="1231" operator="equal">
      <formula>"none"</formula>
    </cfRule>
    <cfRule type="cellIs" dxfId="902" priority="1232" operator="equal">
      <formula>"N/A"</formula>
    </cfRule>
    <cfRule type="cellIs" dxfId="901" priority="1233" operator="equal">
      <formula>"NR"</formula>
    </cfRule>
  </conditionalFormatting>
  <conditionalFormatting sqref="DV27:DW27">
    <cfRule type="cellIs" dxfId="900" priority="1228" operator="equal">
      <formula>"none"</formula>
    </cfRule>
    <cfRule type="cellIs" dxfId="899" priority="1229" operator="equal">
      <formula>"N/A"</formula>
    </cfRule>
    <cfRule type="cellIs" dxfId="898" priority="1230" operator="equal">
      <formula>"NR"</formula>
    </cfRule>
  </conditionalFormatting>
  <conditionalFormatting sqref="DV24:DW26">
    <cfRule type="cellIs" dxfId="897" priority="1225" operator="equal">
      <formula>"none"</formula>
    </cfRule>
    <cfRule type="cellIs" dxfId="896" priority="1226" operator="equal">
      <formula>"N/A"</formula>
    </cfRule>
    <cfRule type="cellIs" dxfId="895" priority="1227" operator="equal">
      <formula>"NR"</formula>
    </cfRule>
  </conditionalFormatting>
  <conditionalFormatting sqref="EQ28:ET37 EQ125:ET1048576 EQ113:ET113 EQ39:ET39 EQ47:ET65 EQ1:ET1 EQ19:ET19 EQ67:ET67 EQ89:ET93 EQ77:ET83 EQ115:ET123 EQ22:ET24">
    <cfRule type="cellIs" dxfId="894" priority="1219" operator="equal">
      <formula>"none"</formula>
    </cfRule>
    <cfRule type="cellIs" dxfId="893" priority="1220" operator="equal">
      <formula>"N/A"</formula>
    </cfRule>
    <cfRule type="cellIs" dxfId="892" priority="1221" operator="equal">
      <formula>"NR"</formula>
    </cfRule>
  </conditionalFormatting>
  <conditionalFormatting sqref="EQ26:ET26">
    <cfRule type="cellIs" dxfId="891" priority="1207" operator="equal">
      <formula>"none"</formula>
    </cfRule>
    <cfRule type="cellIs" dxfId="890" priority="1208" operator="equal">
      <formula>"N/A"</formula>
    </cfRule>
    <cfRule type="cellIs" dxfId="889" priority="1209" operator="equal">
      <formula>"NR"</formula>
    </cfRule>
  </conditionalFormatting>
  <conditionalFormatting sqref="EQ124:ET124">
    <cfRule type="cellIs" dxfId="888" priority="1213" operator="equal">
      <formula>"none"</formula>
    </cfRule>
    <cfRule type="cellIs" dxfId="887" priority="1214" operator="equal">
      <formula>"N/A"</formula>
    </cfRule>
    <cfRule type="cellIs" dxfId="886" priority="1215" operator="equal">
      <formula>"NR"</formula>
    </cfRule>
  </conditionalFormatting>
  <conditionalFormatting sqref="EQ25:ET25">
    <cfRule type="cellIs" dxfId="885" priority="1210" operator="equal">
      <formula>"none"</formula>
    </cfRule>
    <cfRule type="cellIs" dxfId="884" priority="1211" operator="equal">
      <formula>"N/A"</formula>
    </cfRule>
    <cfRule type="cellIs" dxfId="883" priority="1212" operator="equal">
      <formula>"NR"</formula>
    </cfRule>
  </conditionalFormatting>
  <conditionalFormatting sqref="EQ27:ET27">
    <cfRule type="cellIs" dxfId="882" priority="1204" operator="equal">
      <formula>"none"</formula>
    </cfRule>
    <cfRule type="cellIs" dxfId="881" priority="1205" operator="equal">
      <formula>"N/A"</formula>
    </cfRule>
    <cfRule type="cellIs" dxfId="880" priority="1206" operator="equal">
      <formula>"NR"</formula>
    </cfRule>
  </conditionalFormatting>
  <conditionalFormatting sqref="EQ38:ET38">
    <cfRule type="cellIs" dxfId="879" priority="1201" operator="equal">
      <formula>"none"</formula>
    </cfRule>
    <cfRule type="cellIs" dxfId="878" priority="1202" operator="equal">
      <formula>"N/A"</formula>
    </cfRule>
    <cfRule type="cellIs" dxfId="877" priority="1203" operator="equal">
      <formula>"NR"</formula>
    </cfRule>
  </conditionalFormatting>
  <conditionalFormatting sqref="EQ40:ET42">
    <cfRule type="cellIs" dxfId="876" priority="1198" operator="equal">
      <formula>"none"</formula>
    </cfRule>
    <cfRule type="cellIs" dxfId="875" priority="1199" operator="equal">
      <formula>"N/A"</formula>
    </cfRule>
    <cfRule type="cellIs" dxfId="874" priority="1200" operator="equal">
      <formula>"NR"</formula>
    </cfRule>
  </conditionalFormatting>
  <conditionalFormatting sqref="EQ43:ET43">
    <cfRule type="cellIs" dxfId="873" priority="1195" operator="equal">
      <formula>"none"</formula>
    </cfRule>
    <cfRule type="cellIs" dxfId="872" priority="1196" operator="equal">
      <formula>"N/A"</formula>
    </cfRule>
    <cfRule type="cellIs" dxfId="871" priority="1197" operator="equal">
      <formula>"NR"</formula>
    </cfRule>
  </conditionalFormatting>
  <conditionalFormatting sqref="EQ44:ET46">
    <cfRule type="cellIs" dxfId="870" priority="1192" operator="equal">
      <formula>"none"</formula>
    </cfRule>
    <cfRule type="cellIs" dxfId="869" priority="1193" operator="equal">
      <formula>"N/A"</formula>
    </cfRule>
    <cfRule type="cellIs" dxfId="868" priority="1194" operator="equal">
      <formula>"NR"</formula>
    </cfRule>
  </conditionalFormatting>
  <conditionalFormatting sqref="EQ66:ET66">
    <cfRule type="cellIs" dxfId="867" priority="1189" operator="equal">
      <formula>"none"</formula>
    </cfRule>
    <cfRule type="cellIs" dxfId="866" priority="1190" operator="equal">
      <formula>"N/A"</formula>
    </cfRule>
    <cfRule type="cellIs" dxfId="865" priority="1191" operator="equal">
      <formula>"NR"</formula>
    </cfRule>
  </conditionalFormatting>
  <conditionalFormatting sqref="EQ68:ET68">
    <cfRule type="cellIs" dxfId="864" priority="1186" operator="equal">
      <formula>"none"</formula>
    </cfRule>
    <cfRule type="cellIs" dxfId="863" priority="1187" operator="equal">
      <formula>"N/A"</formula>
    </cfRule>
    <cfRule type="cellIs" dxfId="862" priority="1188" operator="equal">
      <formula>"NR"</formula>
    </cfRule>
  </conditionalFormatting>
  <conditionalFormatting sqref="EQ69:ET76">
    <cfRule type="cellIs" dxfId="861" priority="1183" operator="equal">
      <formula>"none"</formula>
    </cfRule>
    <cfRule type="cellIs" dxfId="860" priority="1184" operator="equal">
      <formula>"N/A"</formula>
    </cfRule>
    <cfRule type="cellIs" dxfId="859" priority="1185" operator="equal">
      <formula>"NR"</formula>
    </cfRule>
  </conditionalFormatting>
  <conditionalFormatting sqref="EQ84:ET84">
    <cfRule type="cellIs" dxfId="858" priority="1180" operator="equal">
      <formula>"none"</formula>
    </cfRule>
    <cfRule type="cellIs" dxfId="857" priority="1181" operator="equal">
      <formula>"N/A"</formula>
    </cfRule>
    <cfRule type="cellIs" dxfId="856" priority="1182" operator="equal">
      <formula>"NR"</formula>
    </cfRule>
  </conditionalFormatting>
  <conditionalFormatting sqref="EQ85:ET85">
    <cfRule type="cellIs" dxfId="855" priority="1177" operator="equal">
      <formula>"none"</formula>
    </cfRule>
    <cfRule type="cellIs" dxfId="854" priority="1178" operator="equal">
      <formula>"N/A"</formula>
    </cfRule>
    <cfRule type="cellIs" dxfId="853" priority="1179" operator="equal">
      <formula>"NR"</formula>
    </cfRule>
  </conditionalFormatting>
  <conditionalFormatting sqref="EQ86:ET86">
    <cfRule type="cellIs" dxfId="852" priority="1174" operator="equal">
      <formula>"none"</formula>
    </cfRule>
    <cfRule type="cellIs" dxfId="851" priority="1175" operator="equal">
      <formula>"N/A"</formula>
    </cfRule>
    <cfRule type="cellIs" dxfId="850" priority="1176" operator="equal">
      <formula>"NR"</formula>
    </cfRule>
  </conditionalFormatting>
  <conditionalFormatting sqref="EQ87:ET87">
    <cfRule type="cellIs" dxfId="849" priority="1171" operator="equal">
      <formula>"none"</formula>
    </cfRule>
    <cfRule type="cellIs" dxfId="848" priority="1172" operator="equal">
      <formula>"N/A"</formula>
    </cfRule>
    <cfRule type="cellIs" dxfId="847" priority="1173" operator="equal">
      <formula>"NR"</formula>
    </cfRule>
  </conditionalFormatting>
  <conditionalFormatting sqref="EQ88:ET88">
    <cfRule type="cellIs" dxfId="846" priority="1168" operator="equal">
      <formula>"none"</formula>
    </cfRule>
    <cfRule type="cellIs" dxfId="845" priority="1169" operator="equal">
      <formula>"N/A"</formula>
    </cfRule>
    <cfRule type="cellIs" dxfId="844" priority="1170" operator="equal">
      <formula>"NR"</formula>
    </cfRule>
  </conditionalFormatting>
  <conditionalFormatting sqref="EQ94:ET94">
    <cfRule type="cellIs" dxfId="843" priority="1165" operator="equal">
      <formula>"none"</formula>
    </cfRule>
    <cfRule type="cellIs" dxfId="842" priority="1166" operator="equal">
      <formula>"N/A"</formula>
    </cfRule>
    <cfRule type="cellIs" dxfId="841" priority="1167" operator="equal">
      <formula>"NR"</formula>
    </cfRule>
  </conditionalFormatting>
  <conditionalFormatting sqref="EQ95:ET95">
    <cfRule type="cellIs" dxfId="840" priority="1162" operator="equal">
      <formula>"none"</formula>
    </cfRule>
    <cfRule type="cellIs" dxfId="839" priority="1163" operator="equal">
      <formula>"N/A"</formula>
    </cfRule>
    <cfRule type="cellIs" dxfId="838" priority="1164" operator="equal">
      <formula>"NR"</formula>
    </cfRule>
  </conditionalFormatting>
  <conditionalFormatting sqref="EQ96:ET96">
    <cfRule type="cellIs" dxfId="837" priority="1159" operator="equal">
      <formula>"none"</formula>
    </cfRule>
    <cfRule type="cellIs" dxfId="836" priority="1160" operator="equal">
      <formula>"N/A"</formula>
    </cfRule>
    <cfRule type="cellIs" dxfId="835" priority="1161" operator="equal">
      <formula>"NR"</formula>
    </cfRule>
  </conditionalFormatting>
  <conditionalFormatting sqref="EQ97:ET97">
    <cfRule type="cellIs" dxfId="834" priority="1156" operator="equal">
      <formula>"none"</formula>
    </cfRule>
    <cfRule type="cellIs" dxfId="833" priority="1157" operator="equal">
      <formula>"N/A"</formula>
    </cfRule>
    <cfRule type="cellIs" dxfId="832" priority="1158" operator="equal">
      <formula>"NR"</formula>
    </cfRule>
  </conditionalFormatting>
  <conditionalFormatting sqref="EQ98:ET98">
    <cfRule type="cellIs" dxfId="831" priority="1153" operator="equal">
      <formula>"none"</formula>
    </cfRule>
    <cfRule type="cellIs" dxfId="830" priority="1154" operator="equal">
      <formula>"N/A"</formula>
    </cfRule>
    <cfRule type="cellIs" dxfId="829" priority="1155" operator="equal">
      <formula>"NR"</formula>
    </cfRule>
  </conditionalFormatting>
  <conditionalFormatting sqref="EQ99:ET99">
    <cfRule type="cellIs" dxfId="828" priority="1150" operator="equal">
      <formula>"none"</formula>
    </cfRule>
    <cfRule type="cellIs" dxfId="827" priority="1151" operator="equal">
      <formula>"N/A"</formula>
    </cfRule>
    <cfRule type="cellIs" dxfId="826" priority="1152" operator="equal">
      <formula>"NR"</formula>
    </cfRule>
  </conditionalFormatting>
  <conditionalFormatting sqref="EQ100:ET100">
    <cfRule type="cellIs" dxfId="825" priority="1147" operator="equal">
      <formula>"none"</formula>
    </cfRule>
    <cfRule type="cellIs" dxfId="824" priority="1148" operator="equal">
      <formula>"N/A"</formula>
    </cfRule>
    <cfRule type="cellIs" dxfId="823" priority="1149" operator="equal">
      <formula>"NR"</formula>
    </cfRule>
  </conditionalFormatting>
  <conditionalFormatting sqref="EQ101:ET101">
    <cfRule type="cellIs" dxfId="822" priority="1144" operator="equal">
      <formula>"none"</formula>
    </cfRule>
    <cfRule type="cellIs" dxfId="821" priority="1145" operator="equal">
      <formula>"N/A"</formula>
    </cfRule>
    <cfRule type="cellIs" dxfId="820" priority="1146" operator="equal">
      <formula>"NR"</formula>
    </cfRule>
  </conditionalFormatting>
  <conditionalFormatting sqref="EQ102:ET102">
    <cfRule type="cellIs" dxfId="819" priority="1141" operator="equal">
      <formula>"none"</formula>
    </cfRule>
    <cfRule type="cellIs" dxfId="818" priority="1142" operator="equal">
      <formula>"N/A"</formula>
    </cfRule>
    <cfRule type="cellIs" dxfId="817" priority="1143" operator="equal">
      <formula>"NR"</formula>
    </cfRule>
  </conditionalFormatting>
  <conditionalFormatting sqref="EQ103:ET103">
    <cfRule type="cellIs" dxfId="816" priority="1138" operator="equal">
      <formula>"none"</formula>
    </cfRule>
    <cfRule type="cellIs" dxfId="815" priority="1139" operator="equal">
      <formula>"N/A"</formula>
    </cfRule>
    <cfRule type="cellIs" dxfId="814" priority="1140" operator="equal">
      <formula>"NR"</formula>
    </cfRule>
  </conditionalFormatting>
  <conditionalFormatting sqref="EQ104:ET104">
    <cfRule type="cellIs" dxfId="813" priority="1135" operator="equal">
      <formula>"none"</formula>
    </cfRule>
    <cfRule type="cellIs" dxfId="812" priority="1136" operator="equal">
      <formula>"N/A"</formula>
    </cfRule>
    <cfRule type="cellIs" dxfId="811" priority="1137" operator="equal">
      <formula>"NR"</formula>
    </cfRule>
  </conditionalFormatting>
  <conditionalFormatting sqref="EQ105:ET105">
    <cfRule type="cellIs" dxfId="810" priority="1132" operator="equal">
      <formula>"none"</formula>
    </cfRule>
    <cfRule type="cellIs" dxfId="809" priority="1133" operator="equal">
      <formula>"N/A"</formula>
    </cfRule>
    <cfRule type="cellIs" dxfId="808" priority="1134" operator="equal">
      <formula>"NR"</formula>
    </cfRule>
  </conditionalFormatting>
  <conditionalFormatting sqref="EQ106:ET106">
    <cfRule type="cellIs" dxfId="807" priority="1129" operator="equal">
      <formula>"none"</formula>
    </cfRule>
    <cfRule type="cellIs" dxfId="806" priority="1130" operator="equal">
      <formula>"N/A"</formula>
    </cfRule>
    <cfRule type="cellIs" dxfId="805" priority="1131" operator="equal">
      <formula>"NR"</formula>
    </cfRule>
  </conditionalFormatting>
  <conditionalFormatting sqref="EQ107:ET107">
    <cfRule type="cellIs" dxfId="804" priority="1126" operator="equal">
      <formula>"none"</formula>
    </cfRule>
    <cfRule type="cellIs" dxfId="803" priority="1127" operator="equal">
      <formula>"N/A"</formula>
    </cfRule>
    <cfRule type="cellIs" dxfId="802" priority="1128" operator="equal">
      <formula>"NR"</formula>
    </cfRule>
  </conditionalFormatting>
  <conditionalFormatting sqref="EQ108:ET108">
    <cfRule type="cellIs" dxfId="801" priority="1123" operator="equal">
      <formula>"none"</formula>
    </cfRule>
    <cfRule type="cellIs" dxfId="800" priority="1124" operator="equal">
      <formula>"N/A"</formula>
    </cfRule>
    <cfRule type="cellIs" dxfId="799" priority="1125" operator="equal">
      <formula>"NR"</formula>
    </cfRule>
  </conditionalFormatting>
  <conditionalFormatting sqref="EQ109:ET109">
    <cfRule type="cellIs" dxfId="798" priority="1120" operator="equal">
      <formula>"none"</formula>
    </cfRule>
    <cfRule type="cellIs" dxfId="797" priority="1121" operator="equal">
      <formula>"N/A"</formula>
    </cfRule>
    <cfRule type="cellIs" dxfId="796" priority="1122" operator="equal">
      <formula>"NR"</formula>
    </cfRule>
  </conditionalFormatting>
  <conditionalFormatting sqref="EQ110:ET110">
    <cfRule type="cellIs" dxfId="795" priority="1117" operator="equal">
      <formula>"none"</formula>
    </cfRule>
    <cfRule type="cellIs" dxfId="794" priority="1118" operator="equal">
      <formula>"N/A"</formula>
    </cfRule>
    <cfRule type="cellIs" dxfId="793" priority="1119" operator="equal">
      <formula>"NR"</formula>
    </cfRule>
  </conditionalFormatting>
  <conditionalFormatting sqref="EQ111:ET111">
    <cfRule type="cellIs" dxfId="792" priority="1114" operator="equal">
      <formula>"none"</formula>
    </cfRule>
    <cfRule type="cellIs" dxfId="791" priority="1115" operator="equal">
      <formula>"N/A"</formula>
    </cfRule>
    <cfRule type="cellIs" dxfId="790" priority="1116" operator="equal">
      <formula>"NR"</formula>
    </cfRule>
  </conditionalFormatting>
  <conditionalFormatting sqref="EQ112:ET112">
    <cfRule type="cellIs" dxfId="789" priority="1111" operator="equal">
      <formula>"none"</formula>
    </cfRule>
    <cfRule type="cellIs" dxfId="788" priority="1112" operator="equal">
      <formula>"N/A"</formula>
    </cfRule>
    <cfRule type="cellIs" dxfId="787" priority="1113" operator="equal">
      <formula>"NR"</formula>
    </cfRule>
  </conditionalFormatting>
  <conditionalFormatting sqref="EQ114:ET114">
    <cfRule type="cellIs" dxfId="786" priority="1108" operator="equal">
      <formula>"none"</formula>
    </cfRule>
    <cfRule type="cellIs" dxfId="785" priority="1109" operator="equal">
      <formula>"N/A"</formula>
    </cfRule>
    <cfRule type="cellIs" dxfId="784" priority="1110" operator="equal">
      <formula>"NR"</formula>
    </cfRule>
  </conditionalFormatting>
  <conditionalFormatting sqref="N13:O18">
    <cfRule type="cellIs" dxfId="783" priority="910" operator="equal">
      <formula>"none"</formula>
    </cfRule>
    <cfRule type="cellIs" dxfId="782" priority="911" operator="equal">
      <formula>"N/A"</formula>
    </cfRule>
    <cfRule type="cellIs" dxfId="781" priority="912" operator="equal">
      <formula>"NR"</formula>
    </cfRule>
  </conditionalFormatting>
  <conditionalFormatting sqref="AU5 AU7:AU9 AU11:AU18">
    <cfRule type="cellIs" dxfId="780" priority="907" operator="equal">
      <formula>"none"</formula>
    </cfRule>
    <cfRule type="cellIs" dxfId="779" priority="908" operator="equal">
      <formula>"N/A"</formula>
    </cfRule>
    <cfRule type="cellIs" dxfId="778" priority="909" operator="equal">
      <formula>"NR"</formula>
    </cfRule>
  </conditionalFormatting>
  <conditionalFormatting sqref="AU10">
    <cfRule type="cellIs" dxfId="777" priority="904" operator="equal">
      <formula>"none"</formula>
    </cfRule>
    <cfRule type="cellIs" dxfId="776" priority="905" operator="equal">
      <formula>"N/A"</formula>
    </cfRule>
    <cfRule type="cellIs" dxfId="775" priority="906" operator="equal">
      <formula>"NR"</formula>
    </cfRule>
  </conditionalFormatting>
  <conditionalFormatting sqref="AU6">
    <cfRule type="cellIs" dxfId="774" priority="901" operator="equal">
      <formula>"none"</formula>
    </cfRule>
    <cfRule type="cellIs" dxfId="773" priority="902" operator="equal">
      <formula>"N/A"</formula>
    </cfRule>
    <cfRule type="cellIs" dxfId="772" priority="903" operator="equal">
      <formula>"NR"</formula>
    </cfRule>
  </conditionalFormatting>
  <conditionalFormatting sqref="FB6:FC18 DA6:DJ18 DL6:DL18 DP6:DP18 DR6:DR18">
    <cfRule type="cellIs" dxfId="771" priority="898" operator="equal">
      <formula>"none"</formula>
    </cfRule>
    <cfRule type="cellIs" dxfId="770" priority="899" operator="equal">
      <formula>"N/A"</formula>
    </cfRule>
    <cfRule type="cellIs" dxfId="769" priority="900" operator="equal">
      <formula>"NR"</formula>
    </cfRule>
  </conditionalFormatting>
  <conditionalFormatting sqref="B6:B18">
    <cfRule type="cellIs" dxfId="768" priority="892" operator="equal">
      <formula>"none"</formula>
    </cfRule>
    <cfRule type="cellIs" dxfId="767" priority="893" operator="equal">
      <formula>"N/A"</formula>
    </cfRule>
    <cfRule type="cellIs" dxfId="766" priority="894" operator="equal">
      <formula>"NR"</formula>
    </cfRule>
  </conditionalFormatting>
  <conditionalFormatting sqref="EE50:EE1048576">
    <cfRule type="cellIs" dxfId="765" priority="658" operator="equal">
      <formula>"none"</formula>
    </cfRule>
    <cfRule type="cellIs" dxfId="764" priority="659" operator="equal">
      <formula>"N/A"</formula>
    </cfRule>
    <cfRule type="cellIs" dxfId="763" priority="660" operator="equal">
      <formula>"NR"</formula>
    </cfRule>
  </conditionalFormatting>
  <conditionalFormatting sqref="EM83:EN83 EM93:EN93 EM60:EN64 EM115:EN120 EM51:EN57 EM30:EN32 EM2:EN2 EM124:EN1048576">
    <cfRule type="cellIs" dxfId="762" priority="634" operator="equal">
      <formula>"none"</formula>
    </cfRule>
    <cfRule type="cellIs" dxfId="761" priority="635" operator="equal">
      <formula>"N/A"</formula>
    </cfRule>
    <cfRule type="cellIs" dxfId="760" priority="636" operator="equal">
      <formula>"NR"</formula>
    </cfRule>
  </conditionalFormatting>
  <conditionalFormatting sqref="EM50:EN50">
    <cfRule type="cellIs" dxfId="759" priority="631" operator="equal">
      <formula>"none"</formula>
    </cfRule>
    <cfRule type="cellIs" dxfId="758" priority="632" operator="equal">
      <formula>"N/A"</formula>
    </cfRule>
    <cfRule type="cellIs" dxfId="757" priority="633" operator="equal">
      <formula>"NR"</formula>
    </cfRule>
  </conditionalFormatting>
  <conditionalFormatting sqref="EM89:EN89">
    <cfRule type="cellIs" dxfId="756" priority="628" operator="equal">
      <formula>"none"</formula>
    </cfRule>
    <cfRule type="cellIs" dxfId="755" priority="629" operator="equal">
      <formula>"N/A"</formula>
    </cfRule>
    <cfRule type="cellIs" dxfId="754" priority="630" operator="equal">
      <formula>"NR"</formula>
    </cfRule>
  </conditionalFormatting>
  <conditionalFormatting sqref="EM64:EN64 EM67:EN67 EM77:EN77">
    <cfRule type="cellIs" dxfId="753" priority="625" operator="equal">
      <formula>"none"</formula>
    </cfRule>
    <cfRule type="cellIs" dxfId="752" priority="626" operator="equal">
      <formula>"N/A"</formula>
    </cfRule>
    <cfRule type="cellIs" dxfId="751" priority="627" operator="equal">
      <formula>"NR"</formula>
    </cfRule>
  </conditionalFormatting>
  <conditionalFormatting sqref="C6">
    <cfRule type="cellIs" dxfId="750" priority="994" operator="equal">
      <formula>"none"</formula>
    </cfRule>
    <cfRule type="cellIs" dxfId="749" priority="995" operator="equal">
      <formula>"N/A"</formula>
    </cfRule>
    <cfRule type="cellIs" dxfId="748" priority="996" operator="equal">
      <formula>"NR"</formula>
    </cfRule>
  </conditionalFormatting>
  <conditionalFormatting sqref="AS6:AT6">
    <cfRule type="cellIs" dxfId="747" priority="997" operator="equal">
      <formula>"none"</formula>
    </cfRule>
    <cfRule type="cellIs" dxfId="746" priority="998" operator="equal">
      <formula>"N/A"</formula>
    </cfRule>
    <cfRule type="cellIs" dxfId="745" priority="999" operator="equal">
      <formula>"NR"</formula>
    </cfRule>
  </conditionalFormatting>
  <conditionalFormatting sqref="EM35:EN35">
    <cfRule type="cellIs" dxfId="744" priority="613" operator="equal">
      <formula>"none"</formula>
    </cfRule>
    <cfRule type="cellIs" dxfId="743" priority="614" operator="equal">
      <formula>"N/A"</formula>
    </cfRule>
    <cfRule type="cellIs" dxfId="742" priority="615" operator="equal">
      <formula>"NR"</formula>
    </cfRule>
  </conditionalFormatting>
  <conditionalFormatting sqref="R7:S7 L7:M7 V7:AA7 AC7:AL7 AN7">
    <cfRule type="cellIs" dxfId="741" priority="976" operator="equal">
      <formula>"none"</formula>
    </cfRule>
    <cfRule type="cellIs" dxfId="740" priority="977" operator="equal">
      <formula>"N/A"</formula>
    </cfRule>
    <cfRule type="cellIs" dxfId="739" priority="978" operator="equal">
      <formula>"NR"</formula>
    </cfRule>
  </conditionalFormatting>
  <conditionalFormatting sqref="AQ7:AR7">
    <cfRule type="cellIs" dxfId="738" priority="991" operator="equal">
      <formula>"none"</formula>
    </cfRule>
    <cfRule type="cellIs" dxfId="737" priority="992" operator="equal">
      <formula>"N/A"</formula>
    </cfRule>
    <cfRule type="cellIs" dxfId="736" priority="993" operator="equal">
      <formula>"NR"</formula>
    </cfRule>
  </conditionalFormatting>
  <conditionalFormatting sqref="AS7:AT7">
    <cfRule type="cellIs" dxfId="735" priority="988" operator="equal">
      <formula>"none"</formula>
    </cfRule>
    <cfRule type="cellIs" dxfId="734" priority="989" operator="equal">
      <formula>"N/A"</formula>
    </cfRule>
    <cfRule type="cellIs" dxfId="733" priority="990" operator="equal">
      <formula>"NR"</formula>
    </cfRule>
  </conditionalFormatting>
  <conditionalFormatting sqref="R6:S6 L6:M6 V6:AA6 AC6:AL6 AN6">
    <cfRule type="cellIs" dxfId="732" priority="985" operator="equal">
      <formula>"none"</formula>
    </cfRule>
    <cfRule type="cellIs" dxfId="731" priority="986" operator="equal">
      <formula>"N/A"</formula>
    </cfRule>
    <cfRule type="cellIs" dxfId="730" priority="987" operator="equal">
      <formula>"NR"</formula>
    </cfRule>
  </conditionalFormatting>
  <conditionalFormatting sqref="N6:O6">
    <cfRule type="cellIs" dxfId="729" priority="979" operator="equal">
      <formula>"none"</formula>
    </cfRule>
    <cfRule type="cellIs" dxfId="728" priority="980" operator="equal">
      <formula>"N/A"</formula>
    </cfRule>
    <cfRule type="cellIs" dxfId="727" priority="981" operator="equal">
      <formula>"NR"</formula>
    </cfRule>
  </conditionalFormatting>
  <conditionalFormatting sqref="N7:O7">
    <cfRule type="cellIs" dxfId="726" priority="970" operator="equal">
      <formula>"none"</formula>
    </cfRule>
    <cfRule type="cellIs" dxfId="725" priority="971" operator="equal">
      <formula>"N/A"</formula>
    </cfRule>
    <cfRule type="cellIs" dxfId="724" priority="972" operator="equal">
      <formula>"NR"</formula>
    </cfRule>
  </conditionalFormatting>
  <conditionalFormatting sqref="N12:O12">
    <cfRule type="cellIs" dxfId="723" priority="919" operator="equal">
      <formula>"none"</formula>
    </cfRule>
    <cfRule type="cellIs" dxfId="722" priority="920" operator="equal">
      <formula>"N/A"</formula>
    </cfRule>
    <cfRule type="cellIs" dxfId="721" priority="921" operator="equal">
      <formula>"NR"</formula>
    </cfRule>
  </conditionalFormatting>
  <conditionalFormatting sqref="R8:S8 L8:M8 V8:AA8 AC8:AL8 AN8">
    <cfRule type="cellIs" dxfId="720" priority="961" operator="equal">
      <formula>"none"</formula>
    </cfRule>
    <cfRule type="cellIs" dxfId="719" priority="962" operator="equal">
      <formula>"N/A"</formula>
    </cfRule>
    <cfRule type="cellIs" dxfId="718" priority="963" operator="equal">
      <formula>"NR"</formula>
    </cfRule>
  </conditionalFormatting>
  <conditionalFormatting sqref="N8:O8">
    <cfRule type="cellIs" dxfId="717" priority="955" operator="equal">
      <formula>"none"</formula>
    </cfRule>
    <cfRule type="cellIs" dxfId="716" priority="956" operator="equal">
      <formula>"N/A"</formula>
    </cfRule>
    <cfRule type="cellIs" dxfId="715" priority="957" operator="equal">
      <formula>"NR"</formula>
    </cfRule>
  </conditionalFormatting>
  <conditionalFormatting sqref="R9:S9 L9:M9 V9:AA9 AC9:AL9 AN9">
    <cfRule type="cellIs" dxfId="714" priority="952" operator="equal">
      <formula>"none"</formula>
    </cfRule>
    <cfRule type="cellIs" dxfId="713" priority="953" operator="equal">
      <formula>"N/A"</formula>
    </cfRule>
    <cfRule type="cellIs" dxfId="712" priority="954" operator="equal">
      <formula>"NR"</formula>
    </cfRule>
  </conditionalFormatting>
  <conditionalFormatting sqref="N9:O9">
    <cfRule type="cellIs" dxfId="711" priority="946" operator="equal">
      <formula>"none"</formula>
    </cfRule>
    <cfRule type="cellIs" dxfId="710" priority="947" operator="equal">
      <formula>"N/A"</formula>
    </cfRule>
    <cfRule type="cellIs" dxfId="709" priority="948" operator="equal">
      <formula>"NR"</formula>
    </cfRule>
  </conditionalFormatting>
  <conditionalFormatting sqref="R10:S10 L10:M10 V10:AA10 AC10:AL10 AN10">
    <cfRule type="cellIs" dxfId="708" priority="943" operator="equal">
      <formula>"none"</formula>
    </cfRule>
    <cfRule type="cellIs" dxfId="707" priority="944" operator="equal">
      <formula>"N/A"</formula>
    </cfRule>
    <cfRule type="cellIs" dxfId="706" priority="945" operator="equal">
      <formula>"NR"</formula>
    </cfRule>
  </conditionalFormatting>
  <conditionalFormatting sqref="N10:O10">
    <cfRule type="cellIs" dxfId="705" priority="937" operator="equal">
      <formula>"none"</formula>
    </cfRule>
    <cfRule type="cellIs" dxfId="704" priority="938" operator="equal">
      <formula>"N/A"</formula>
    </cfRule>
    <cfRule type="cellIs" dxfId="703" priority="939" operator="equal">
      <formula>"NR"</formula>
    </cfRule>
  </conditionalFormatting>
  <conditionalFormatting sqref="R11:S11 L11:M11 V11:AA11 AC11:AL11 AN11">
    <cfRule type="cellIs" dxfId="702" priority="934" operator="equal">
      <formula>"none"</formula>
    </cfRule>
    <cfRule type="cellIs" dxfId="701" priority="935" operator="equal">
      <formula>"N/A"</formula>
    </cfRule>
    <cfRule type="cellIs" dxfId="700" priority="936" operator="equal">
      <formula>"NR"</formula>
    </cfRule>
  </conditionalFormatting>
  <conditionalFormatting sqref="N11:O11">
    <cfRule type="cellIs" dxfId="699" priority="928" operator="equal">
      <formula>"none"</formula>
    </cfRule>
    <cfRule type="cellIs" dxfId="698" priority="929" operator="equal">
      <formula>"N/A"</formula>
    </cfRule>
    <cfRule type="cellIs" dxfId="697" priority="930" operator="equal">
      <formula>"NR"</formula>
    </cfRule>
  </conditionalFormatting>
  <conditionalFormatting sqref="R12:S12 L12:M12 V12:AA12 AC12:AL12 AN12">
    <cfRule type="cellIs" dxfId="696" priority="925" operator="equal">
      <formula>"none"</formula>
    </cfRule>
    <cfRule type="cellIs" dxfId="695" priority="926" operator="equal">
      <formula>"N/A"</formula>
    </cfRule>
    <cfRule type="cellIs" dxfId="694" priority="927" operator="equal">
      <formula>"NR"</formula>
    </cfRule>
  </conditionalFormatting>
  <conditionalFormatting sqref="R13:S18 L13:M18 V13:AA18 AC13:AL18 AN13:AN18">
    <cfRule type="cellIs" dxfId="693" priority="916" operator="equal">
      <formula>"none"</formula>
    </cfRule>
    <cfRule type="cellIs" dxfId="692" priority="917" operator="equal">
      <formula>"N/A"</formula>
    </cfRule>
    <cfRule type="cellIs" dxfId="691" priority="918" operator="equal">
      <formula>"NR"</formula>
    </cfRule>
  </conditionalFormatting>
  <conditionalFormatting sqref="EM121:EN123">
    <cfRule type="cellIs" dxfId="690" priority="622" operator="equal">
      <formula>"none"</formula>
    </cfRule>
    <cfRule type="cellIs" dxfId="689" priority="623" operator="equal">
      <formula>"N/A"</formula>
    </cfRule>
    <cfRule type="cellIs" dxfId="688" priority="624" operator="equal">
      <formula>"NR"</formula>
    </cfRule>
  </conditionalFormatting>
  <conditionalFormatting sqref="EM33:EN33">
    <cfRule type="cellIs" dxfId="687" priority="619" operator="equal">
      <formula>"none"</formula>
    </cfRule>
    <cfRule type="cellIs" dxfId="686" priority="620" operator="equal">
      <formula>"N/A"</formula>
    </cfRule>
    <cfRule type="cellIs" dxfId="685" priority="621" operator="equal">
      <formula>"NR"</formula>
    </cfRule>
  </conditionalFormatting>
  <conditionalFormatting sqref="EM34:EN34">
    <cfRule type="cellIs" dxfId="684" priority="616" operator="equal">
      <formula>"none"</formula>
    </cfRule>
    <cfRule type="cellIs" dxfId="683" priority="617" operator="equal">
      <formula>"N/A"</formula>
    </cfRule>
    <cfRule type="cellIs" dxfId="682" priority="618" operator="equal">
      <formula>"NR"</formula>
    </cfRule>
  </conditionalFormatting>
  <conditionalFormatting sqref="EM36:EN36">
    <cfRule type="cellIs" dxfId="681" priority="610" operator="equal">
      <formula>"none"</formula>
    </cfRule>
    <cfRule type="cellIs" dxfId="680" priority="611" operator="equal">
      <formula>"N/A"</formula>
    </cfRule>
    <cfRule type="cellIs" dxfId="679" priority="612" operator="equal">
      <formula>"NR"</formula>
    </cfRule>
  </conditionalFormatting>
  <conditionalFormatting sqref="EM58:EN58">
    <cfRule type="cellIs" dxfId="678" priority="607" operator="equal">
      <formula>"none"</formula>
    </cfRule>
    <cfRule type="cellIs" dxfId="677" priority="608" operator="equal">
      <formula>"N/A"</formula>
    </cfRule>
    <cfRule type="cellIs" dxfId="676" priority="609" operator="equal">
      <formula>"NR"</formula>
    </cfRule>
  </conditionalFormatting>
  <conditionalFormatting sqref="EM59:EN59">
    <cfRule type="cellIs" dxfId="675" priority="604" operator="equal">
      <formula>"none"</formula>
    </cfRule>
    <cfRule type="cellIs" dxfId="674" priority="605" operator="equal">
      <formula>"N/A"</formula>
    </cfRule>
    <cfRule type="cellIs" dxfId="673" priority="606" operator="equal">
      <formula>"NR"</formula>
    </cfRule>
  </conditionalFormatting>
  <conditionalFormatting sqref="EM68:EN68">
    <cfRule type="cellIs" dxfId="672" priority="601" operator="equal">
      <formula>"none"</formula>
    </cfRule>
    <cfRule type="cellIs" dxfId="671" priority="602" operator="equal">
      <formula>"N/A"</formula>
    </cfRule>
    <cfRule type="cellIs" dxfId="670" priority="603" operator="equal">
      <formula>"NR"</formula>
    </cfRule>
  </conditionalFormatting>
  <conditionalFormatting sqref="EM65:EN66">
    <cfRule type="cellIs" dxfId="669" priority="598" operator="equal">
      <formula>"none"</formula>
    </cfRule>
    <cfRule type="cellIs" dxfId="668" priority="599" operator="equal">
      <formula>"N/A"</formula>
    </cfRule>
    <cfRule type="cellIs" dxfId="667" priority="600" operator="equal">
      <formula>"NR"</formula>
    </cfRule>
  </conditionalFormatting>
  <conditionalFormatting sqref="EM69:EN69 EM74:EN76">
    <cfRule type="cellIs" dxfId="666" priority="595" operator="equal">
      <formula>"none"</formula>
    </cfRule>
    <cfRule type="cellIs" dxfId="665" priority="596" operator="equal">
      <formula>"N/A"</formula>
    </cfRule>
    <cfRule type="cellIs" dxfId="664" priority="597" operator="equal">
      <formula>"NR"</formula>
    </cfRule>
  </conditionalFormatting>
  <conditionalFormatting sqref="EM70:EN70">
    <cfRule type="cellIs" dxfId="663" priority="592" operator="equal">
      <formula>"none"</formula>
    </cfRule>
    <cfRule type="cellIs" dxfId="662" priority="593" operator="equal">
      <formula>"N/A"</formula>
    </cfRule>
    <cfRule type="cellIs" dxfId="661" priority="594" operator="equal">
      <formula>"NR"</formula>
    </cfRule>
  </conditionalFormatting>
  <conditionalFormatting sqref="EM71:EN71">
    <cfRule type="cellIs" dxfId="660" priority="589" operator="equal">
      <formula>"none"</formula>
    </cfRule>
    <cfRule type="cellIs" dxfId="659" priority="590" operator="equal">
      <formula>"N/A"</formula>
    </cfRule>
    <cfRule type="cellIs" dxfId="658" priority="591" operator="equal">
      <formula>"NR"</formula>
    </cfRule>
  </conditionalFormatting>
  <conditionalFormatting sqref="EM72:EN72">
    <cfRule type="cellIs" dxfId="657" priority="586" operator="equal">
      <formula>"none"</formula>
    </cfRule>
    <cfRule type="cellIs" dxfId="656" priority="587" operator="equal">
      <formula>"N/A"</formula>
    </cfRule>
    <cfRule type="cellIs" dxfId="655" priority="588" operator="equal">
      <formula>"NR"</formula>
    </cfRule>
  </conditionalFormatting>
  <conditionalFormatting sqref="EM73:EN73">
    <cfRule type="cellIs" dxfId="654" priority="583" operator="equal">
      <formula>"none"</formula>
    </cfRule>
    <cfRule type="cellIs" dxfId="653" priority="584" operator="equal">
      <formula>"N/A"</formula>
    </cfRule>
    <cfRule type="cellIs" dxfId="652" priority="585" operator="equal">
      <formula>"NR"</formula>
    </cfRule>
  </conditionalFormatting>
  <conditionalFormatting sqref="EM78:EN82">
    <cfRule type="cellIs" dxfId="651" priority="580" operator="equal">
      <formula>"none"</formula>
    </cfRule>
    <cfRule type="cellIs" dxfId="650" priority="581" operator="equal">
      <formula>"N/A"</formula>
    </cfRule>
    <cfRule type="cellIs" dxfId="649" priority="582" operator="equal">
      <formula>"NR"</formula>
    </cfRule>
  </conditionalFormatting>
  <conditionalFormatting sqref="EM84:EN84">
    <cfRule type="cellIs" dxfId="648" priority="577" operator="equal">
      <formula>"none"</formula>
    </cfRule>
    <cfRule type="cellIs" dxfId="647" priority="578" operator="equal">
      <formula>"N/A"</formula>
    </cfRule>
    <cfRule type="cellIs" dxfId="646" priority="579" operator="equal">
      <formula>"NR"</formula>
    </cfRule>
  </conditionalFormatting>
  <conditionalFormatting sqref="EM85:EN85">
    <cfRule type="cellIs" dxfId="645" priority="574" operator="equal">
      <formula>"none"</formula>
    </cfRule>
    <cfRule type="cellIs" dxfId="644" priority="575" operator="equal">
      <formula>"N/A"</formula>
    </cfRule>
    <cfRule type="cellIs" dxfId="643" priority="576" operator="equal">
      <formula>"NR"</formula>
    </cfRule>
  </conditionalFormatting>
  <conditionalFormatting sqref="EM86:EN86">
    <cfRule type="cellIs" dxfId="642" priority="571" operator="equal">
      <formula>"none"</formula>
    </cfRule>
    <cfRule type="cellIs" dxfId="641" priority="572" operator="equal">
      <formula>"N/A"</formula>
    </cfRule>
    <cfRule type="cellIs" dxfId="640" priority="573" operator="equal">
      <formula>"NR"</formula>
    </cfRule>
  </conditionalFormatting>
  <conditionalFormatting sqref="EM87:EN87">
    <cfRule type="cellIs" dxfId="639" priority="568" operator="equal">
      <formula>"none"</formula>
    </cfRule>
    <cfRule type="cellIs" dxfId="638" priority="569" operator="equal">
      <formula>"N/A"</formula>
    </cfRule>
    <cfRule type="cellIs" dxfId="637" priority="570" operator="equal">
      <formula>"NR"</formula>
    </cfRule>
  </conditionalFormatting>
  <conditionalFormatting sqref="EM94:EN94">
    <cfRule type="cellIs" dxfId="636" priority="559" operator="equal">
      <formula>"none"</formula>
    </cfRule>
    <cfRule type="cellIs" dxfId="635" priority="560" operator="equal">
      <formula>"N/A"</formula>
    </cfRule>
    <cfRule type="cellIs" dxfId="634" priority="561" operator="equal">
      <formula>"NR"</formula>
    </cfRule>
  </conditionalFormatting>
  <conditionalFormatting sqref="EM95:EN95">
    <cfRule type="cellIs" dxfId="633" priority="556" operator="equal">
      <formula>"none"</formula>
    </cfRule>
    <cfRule type="cellIs" dxfId="632" priority="557" operator="equal">
      <formula>"N/A"</formula>
    </cfRule>
    <cfRule type="cellIs" dxfId="631" priority="558" operator="equal">
      <formula>"NR"</formula>
    </cfRule>
  </conditionalFormatting>
  <conditionalFormatting sqref="EM96:EN96">
    <cfRule type="cellIs" dxfId="630" priority="553" operator="equal">
      <formula>"none"</formula>
    </cfRule>
    <cfRule type="cellIs" dxfId="629" priority="554" operator="equal">
      <formula>"N/A"</formula>
    </cfRule>
    <cfRule type="cellIs" dxfId="628" priority="555" operator="equal">
      <formula>"NR"</formula>
    </cfRule>
  </conditionalFormatting>
  <conditionalFormatting sqref="EM97:EN97">
    <cfRule type="cellIs" dxfId="627" priority="550" operator="equal">
      <formula>"none"</formula>
    </cfRule>
    <cfRule type="cellIs" dxfId="626" priority="551" operator="equal">
      <formula>"N/A"</formula>
    </cfRule>
    <cfRule type="cellIs" dxfId="625" priority="552" operator="equal">
      <formula>"NR"</formula>
    </cfRule>
  </conditionalFormatting>
  <conditionalFormatting sqref="EM98:EN98">
    <cfRule type="cellIs" dxfId="624" priority="547" operator="equal">
      <formula>"none"</formula>
    </cfRule>
    <cfRule type="cellIs" dxfId="623" priority="548" operator="equal">
      <formula>"N/A"</formula>
    </cfRule>
    <cfRule type="cellIs" dxfId="622" priority="549" operator="equal">
      <formula>"NR"</formula>
    </cfRule>
  </conditionalFormatting>
  <conditionalFormatting sqref="EM99:EN99">
    <cfRule type="cellIs" dxfId="621" priority="544" operator="equal">
      <formula>"none"</formula>
    </cfRule>
    <cfRule type="cellIs" dxfId="620" priority="545" operator="equal">
      <formula>"N/A"</formula>
    </cfRule>
    <cfRule type="cellIs" dxfId="619" priority="546" operator="equal">
      <formula>"NR"</formula>
    </cfRule>
  </conditionalFormatting>
  <conditionalFormatting sqref="EM100:EN100">
    <cfRule type="cellIs" dxfId="618" priority="541" operator="equal">
      <formula>"none"</formula>
    </cfRule>
    <cfRule type="cellIs" dxfId="617" priority="542" operator="equal">
      <formula>"N/A"</formula>
    </cfRule>
    <cfRule type="cellIs" dxfId="616" priority="543" operator="equal">
      <formula>"NR"</formula>
    </cfRule>
  </conditionalFormatting>
  <conditionalFormatting sqref="EM103:EN103">
    <cfRule type="cellIs" dxfId="615" priority="532" operator="equal">
      <formula>"none"</formula>
    </cfRule>
    <cfRule type="cellIs" dxfId="614" priority="533" operator="equal">
      <formula>"N/A"</formula>
    </cfRule>
    <cfRule type="cellIs" dxfId="613" priority="534" operator="equal">
      <formula>"NR"</formula>
    </cfRule>
  </conditionalFormatting>
  <conditionalFormatting sqref="EM104:EN104">
    <cfRule type="cellIs" dxfId="612" priority="529" operator="equal">
      <formula>"none"</formula>
    </cfRule>
    <cfRule type="cellIs" dxfId="611" priority="530" operator="equal">
      <formula>"N/A"</formula>
    </cfRule>
    <cfRule type="cellIs" dxfId="610" priority="531" operator="equal">
      <formula>"NR"</formula>
    </cfRule>
  </conditionalFormatting>
  <conditionalFormatting sqref="CT6:CT18">
    <cfRule type="cellIs" dxfId="609" priority="700" operator="equal">
      <formula>"none"</formula>
    </cfRule>
    <cfRule type="cellIs" dxfId="608" priority="701" operator="equal">
      <formula>"N/A"</formula>
    </cfRule>
    <cfRule type="cellIs" dxfId="607" priority="702" operator="equal">
      <formula>"NR"</formula>
    </cfRule>
  </conditionalFormatting>
  <conditionalFormatting sqref="EM114:EN114">
    <cfRule type="cellIs" dxfId="606" priority="499" operator="equal">
      <formula>"none"</formula>
    </cfRule>
    <cfRule type="cellIs" dxfId="605" priority="500" operator="equal">
      <formula>"N/A"</formula>
    </cfRule>
    <cfRule type="cellIs" dxfId="604" priority="501" operator="equal">
      <formula>"NR"</formula>
    </cfRule>
  </conditionalFormatting>
  <conditionalFormatting sqref="DX2">
    <cfRule type="cellIs" dxfId="603" priority="694" operator="equal">
      <formula>"none"</formula>
    </cfRule>
    <cfRule type="cellIs" dxfId="602" priority="695" operator="equal">
      <formula>"N/A"</formula>
    </cfRule>
    <cfRule type="cellIs" dxfId="601" priority="696" operator="equal">
      <formula>"NR"</formula>
    </cfRule>
  </conditionalFormatting>
  <conditionalFormatting sqref="I6:I19">
    <cfRule type="cellIs" dxfId="600" priority="706" operator="equal">
      <formula>"none"</formula>
    </cfRule>
    <cfRule type="cellIs" dxfId="599" priority="707" operator="equal">
      <formula>"N/A"</formula>
    </cfRule>
    <cfRule type="cellIs" dxfId="598" priority="708" operator="equal">
      <formula>"NR"</formula>
    </cfRule>
  </conditionalFormatting>
  <conditionalFormatting sqref="P6:Q18">
    <cfRule type="cellIs" dxfId="597" priority="703" operator="equal">
      <formula>"none"</formula>
    </cfRule>
    <cfRule type="cellIs" dxfId="596" priority="704" operator="equal">
      <formula>"N/A"</formula>
    </cfRule>
    <cfRule type="cellIs" dxfId="595" priority="705" operator="equal">
      <formula>"NR"</formula>
    </cfRule>
  </conditionalFormatting>
  <conditionalFormatting sqref="EW2">
    <cfRule type="cellIs" dxfId="594" priority="493" operator="equal">
      <formula>"none"</formula>
    </cfRule>
    <cfRule type="cellIs" dxfId="593" priority="494" operator="equal">
      <formula>"N/A"</formula>
    </cfRule>
    <cfRule type="cellIs" dxfId="592" priority="495" operator="equal">
      <formula>"NR"</formula>
    </cfRule>
  </conditionalFormatting>
  <conditionalFormatting sqref="ES2">
    <cfRule type="cellIs" dxfId="591" priority="490" operator="equal">
      <formula>"none"</formula>
    </cfRule>
    <cfRule type="cellIs" dxfId="590" priority="491" operator="equal">
      <formula>"N/A"</formula>
    </cfRule>
    <cfRule type="cellIs" dxfId="589" priority="492" operator="equal">
      <formula>"NR"</formula>
    </cfRule>
  </conditionalFormatting>
  <conditionalFormatting sqref="EV2">
    <cfRule type="cellIs" dxfId="588" priority="487" operator="equal">
      <formula>"none"</formula>
    </cfRule>
    <cfRule type="cellIs" dxfId="587" priority="488" operator="equal">
      <formula>"N/A"</formula>
    </cfRule>
    <cfRule type="cellIs" dxfId="586" priority="489" operator="equal">
      <formula>"NR"</formula>
    </cfRule>
  </conditionalFormatting>
  <conditionalFormatting sqref="B20:B21">
    <cfRule type="cellIs" dxfId="585" priority="457" operator="equal">
      <formula>"none"</formula>
    </cfRule>
    <cfRule type="cellIs" dxfId="584" priority="458" operator="equal">
      <formula>"N/A"</formula>
    </cfRule>
    <cfRule type="cellIs" dxfId="583" priority="459" operator="equal">
      <formula>"NR"</formula>
    </cfRule>
  </conditionalFormatting>
  <conditionalFormatting sqref="D19:D21">
    <cfRule type="cellIs" dxfId="582" priority="454" operator="equal">
      <formula>"none"</formula>
    </cfRule>
    <cfRule type="cellIs" dxfId="581" priority="455" operator="equal">
      <formula>"N/A"</formula>
    </cfRule>
    <cfRule type="cellIs" dxfId="580" priority="456" operator="equal">
      <formula>"NR"</formula>
    </cfRule>
  </conditionalFormatting>
  <conditionalFormatting sqref="E20:E21">
    <cfRule type="cellIs" dxfId="579" priority="451" operator="equal">
      <formula>"none"</formula>
    </cfRule>
    <cfRule type="cellIs" dxfId="578" priority="452" operator="equal">
      <formula>"N/A"</formula>
    </cfRule>
    <cfRule type="cellIs" dxfId="577" priority="453" operator="equal">
      <formula>"NR"</formula>
    </cfRule>
  </conditionalFormatting>
  <conditionalFormatting sqref="F20:F21">
    <cfRule type="cellIs" dxfId="576" priority="448" operator="equal">
      <formula>"none"</formula>
    </cfRule>
    <cfRule type="cellIs" dxfId="575" priority="449" operator="equal">
      <formula>"N/A"</formula>
    </cfRule>
    <cfRule type="cellIs" dxfId="574" priority="450" operator="equal">
      <formula>"NR"</formula>
    </cfRule>
  </conditionalFormatting>
  <conditionalFormatting sqref="G20:G21">
    <cfRule type="cellIs" dxfId="573" priority="445" operator="equal">
      <formula>"none"</formula>
    </cfRule>
    <cfRule type="cellIs" dxfId="572" priority="446" operator="equal">
      <formula>"N/A"</formula>
    </cfRule>
    <cfRule type="cellIs" dxfId="571" priority="447" operator="equal">
      <formula>"NR"</formula>
    </cfRule>
  </conditionalFormatting>
  <conditionalFormatting sqref="EW19">
    <cfRule type="cellIs" dxfId="570" priority="343" operator="equal">
      <formula>"none"</formula>
    </cfRule>
    <cfRule type="cellIs" dxfId="569" priority="344" operator="equal">
      <formula>"N/A"</formula>
    </cfRule>
    <cfRule type="cellIs" dxfId="568" priority="345" operator="equal">
      <formula>"NR"</formula>
    </cfRule>
  </conditionalFormatting>
  <conditionalFormatting sqref="I20:I21">
    <cfRule type="cellIs" dxfId="567" priority="439" operator="equal">
      <formula>"none"</formula>
    </cfRule>
    <cfRule type="cellIs" dxfId="566" priority="440" operator="equal">
      <formula>"N/A"</formula>
    </cfRule>
    <cfRule type="cellIs" dxfId="565" priority="441" operator="equal">
      <formula>"NR"</formula>
    </cfRule>
  </conditionalFormatting>
  <conditionalFormatting sqref="EM88:EN88">
    <cfRule type="cellIs" dxfId="564" priority="565" operator="equal">
      <formula>"none"</formula>
    </cfRule>
    <cfRule type="cellIs" dxfId="563" priority="566" operator="equal">
      <formula>"N/A"</formula>
    </cfRule>
    <cfRule type="cellIs" dxfId="562" priority="567" operator="equal">
      <formula>"NR"</formula>
    </cfRule>
  </conditionalFormatting>
  <conditionalFormatting sqref="EM90:EN92">
    <cfRule type="cellIs" dxfId="561" priority="562" operator="equal">
      <formula>"none"</formula>
    </cfRule>
    <cfRule type="cellIs" dxfId="560" priority="563" operator="equal">
      <formula>"N/A"</formula>
    </cfRule>
    <cfRule type="cellIs" dxfId="559" priority="564" operator="equal">
      <formula>"NR"</formula>
    </cfRule>
  </conditionalFormatting>
  <conditionalFormatting sqref="EM101:EN101">
    <cfRule type="cellIs" dxfId="558" priority="538" operator="equal">
      <formula>"none"</formula>
    </cfRule>
    <cfRule type="cellIs" dxfId="557" priority="539" operator="equal">
      <formula>"N/A"</formula>
    </cfRule>
    <cfRule type="cellIs" dxfId="556" priority="540" operator="equal">
      <formula>"NR"</formula>
    </cfRule>
  </conditionalFormatting>
  <conditionalFormatting sqref="EM102:EN102">
    <cfRule type="cellIs" dxfId="555" priority="535" operator="equal">
      <formula>"none"</formula>
    </cfRule>
    <cfRule type="cellIs" dxfId="554" priority="536" operator="equal">
      <formula>"N/A"</formula>
    </cfRule>
    <cfRule type="cellIs" dxfId="553" priority="537" operator="equal">
      <formula>"NR"</formula>
    </cfRule>
  </conditionalFormatting>
  <conditionalFormatting sqref="EM105:EN105">
    <cfRule type="cellIs" dxfId="552" priority="526" operator="equal">
      <formula>"none"</formula>
    </cfRule>
    <cfRule type="cellIs" dxfId="551" priority="527" operator="equal">
      <formula>"N/A"</formula>
    </cfRule>
    <cfRule type="cellIs" dxfId="550" priority="528" operator="equal">
      <formula>"NR"</formula>
    </cfRule>
  </conditionalFormatting>
  <conditionalFormatting sqref="EM106:EN106">
    <cfRule type="cellIs" dxfId="549" priority="523" operator="equal">
      <formula>"none"</formula>
    </cfRule>
    <cfRule type="cellIs" dxfId="548" priority="524" operator="equal">
      <formula>"N/A"</formula>
    </cfRule>
    <cfRule type="cellIs" dxfId="547" priority="525" operator="equal">
      <formula>"NR"</formula>
    </cfRule>
  </conditionalFormatting>
  <conditionalFormatting sqref="EM107:EN107">
    <cfRule type="cellIs" dxfId="546" priority="520" operator="equal">
      <formula>"none"</formula>
    </cfRule>
    <cfRule type="cellIs" dxfId="545" priority="521" operator="equal">
      <formula>"N/A"</formula>
    </cfRule>
    <cfRule type="cellIs" dxfId="544" priority="522" operator="equal">
      <formula>"NR"</formula>
    </cfRule>
  </conditionalFormatting>
  <conditionalFormatting sqref="EM108:EN108">
    <cfRule type="cellIs" dxfId="543" priority="517" operator="equal">
      <formula>"none"</formula>
    </cfRule>
    <cfRule type="cellIs" dxfId="542" priority="518" operator="equal">
      <formula>"N/A"</formula>
    </cfRule>
    <cfRule type="cellIs" dxfId="541" priority="519" operator="equal">
      <formula>"NR"</formula>
    </cfRule>
  </conditionalFormatting>
  <conditionalFormatting sqref="EM109:EN109">
    <cfRule type="cellIs" dxfId="540" priority="514" operator="equal">
      <formula>"none"</formula>
    </cfRule>
    <cfRule type="cellIs" dxfId="539" priority="515" operator="equal">
      <formula>"N/A"</formula>
    </cfRule>
    <cfRule type="cellIs" dxfId="538" priority="516" operator="equal">
      <formula>"NR"</formula>
    </cfRule>
  </conditionalFormatting>
  <conditionalFormatting sqref="EM110:EN110">
    <cfRule type="cellIs" dxfId="537" priority="511" operator="equal">
      <formula>"none"</formula>
    </cfRule>
    <cfRule type="cellIs" dxfId="536" priority="512" operator="equal">
      <formula>"N/A"</formula>
    </cfRule>
    <cfRule type="cellIs" dxfId="535" priority="513" operator="equal">
      <formula>"NR"</formula>
    </cfRule>
  </conditionalFormatting>
  <conditionalFormatting sqref="EM111:EN111">
    <cfRule type="cellIs" dxfId="534" priority="508" operator="equal">
      <formula>"none"</formula>
    </cfRule>
    <cfRule type="cellIs" dxfId="533" priority="509" operator="equal">
      <formula>"N/A"</formula>
    </cfRule>
    <cfRule type="cellIs" dxfId="532" priority="510" operator="equal">
      <formula>"NR"</formula>
    </cfRule>
  </conditionalFormatting>
  <conditionalFormatting sqref="EM112:EN112">
    <cfRule type="cellIs" dxfId="531" priority="505" operator="equal">
      <formula>"none"</formula>
    </cfRule>
    <cfRule type="cellIs" dxfId="530" priority="506" operator="equal">
      <formula>"N/A"</formula>
    </cfRule>
    <cfRule type="cellIs" dxfId="529" priority="507" operator="equal">
      <formula>"NR"</formula>
    </cfRule>
  </conditionalFormatting>
  <conditionalFormatting sqref="EM113:EN113">
    <cfRule type="cellIs" dxfId="528" priority="502" operator="equal">
      <formula>"none"</formula>
    </cfRule>
    <cfRule type="cellIs" dxfId="527" priority="503" operator="equal">
      <formula>"N/A"</formula>
    </cfRule>
    <cfRule type="cellIs" dxfId="526" priority="504" operator="equal">
      <formula>"NR"</formula>
    </cfRule>
  </conditionalFormatting>
  <conditionalFormatting sqref="ER2 ET2:EU2">
    <cfRule type="cellIs" dxfId="525" priority="496" operator="equal">
      <formula>"none"</formula>
    </cfRule>
    <cfRule type="cellIs" dxfId="524" priority="497" operator="equal">
      <formula>"N/A"</formula>
    </cfRule>
    <cfRule type="cellIs" dxfId="523" priority="498" operator="equal">
      <formula>"NR"</formula>
    </cfRule>
  </conditionalFormatting>
  <conditionalFormatting sqref="AJ3">
    <cfRule type="cellIs" dxfId="522" priority="286" operator="equal">
      <formula>"none"</formula>
    </cfRule>
    <cfRule type="cellIs" dxfId="521" priority="287" operator="equal">
      <formula>"N/A"</formula>
    </cfRule>
    <cfRule type="cellIs" dxfId="520" priority="288" operator="equal">
      <formula>"NR"</formula>
    </cfRule>
  </conditionalFormatting>
  <conditionalFormatting sqref="AL3">
    <cfRule type="cellIs" dxfId="519" priority="283" operator="equal">
      <formula>"none"</formula>
    </cfRule>
    <cfRule type="cellIs" dxfId="518" priority="284" operator="equal">
      <formula>"N/A"</formula>
    </cfRule>
    <cfRule type="cellIs" dxfId="517" priority="285" operator="equal">
      <formula>"NR"</formula>
    </cfRule>
  </conditionalFormatting>
  <conditionalFormatting sqref="AU3">
    <cfRule type="cellIs" dxfId="516" priority="280" operator="equal">
      <formula>"none"</formula>
    </cfRule>
    <cfRule type="cellIs" dxfId="515" priority="281" operator="equal">
      <formula>"N/A"</formula>
    </cfRule>
    <cfRule type="cellIs" dxfId="514" priority="282" operator="equal">
      <formula>"NR"</formula>
    </cfRule>
  </conditionalFormatting>
  <conditionalFormatting sqref="AZ3">
    <cfRule type="cellIs" dxfId="513" priority="277" operator="equal">
      <formula>"none"</formula>
    </cfRule>
    <cfRule type="cellIs" dxfId="512" priority="278" operator="equal">
      <formula>"N/A"</formula>
    </cfRule>
    <cfRule type="cellIs" dxfId="511" priority="279" operator="equal">
      <formula>"NR"</formula>
    </cfRule>
  </conditionalFormatting>
  <conditionalFormatting sqref="BE3">
    <cfRule type="cellIs" dxfId="510" priority="271" operator="equal">
      <formula>"none"</formula>
    </cfRule>
    <cfRule type="cellIs" dxfId="509" priority="272" operator="equal">
      <formula>"N/A"</formula>
    </cfRule>
    <cfRule type="cellIs" dxfId="508" priority="273" operator="equal">
      <formula>"NR"</formula>
    </cfRule>
  </conditionalFormatting>
  <conditionalFormatting sqref="BG3">
    <cfRule type="cellIs" dxfId="507" priority="268" operator="equal">
      <formula>"none"</formula>
    </cfRule>
    <cfRule type="cellIs" dxfId="506" priority="269" operator="equal">
      <formula>"N/A"</formula>
    </cfRule>
    <cfRule type="cellIs" dxfId="505" priority="270" operator="equal">
      <formula>"NR"</formula>
    </cfRule>
  </conditionalFormatting>
  <conditionalFormatting sqref="BI3">
    <cfRule type="cellIs" dxfId="504" priority="265" operator="equal">
      <formula>"none"</formula>
    </cfRule>
    <cfRule type="cellIs" dxfId="503" priority="266" operator="equal">
      <formula>"N/A"</formula>
    </cfRule>
    <cfRule type="cellIs" dxfId="502" priority="267" operator="equal">
      <formula>"NR"</formula>
    </cfRule>
  </conditionalFormatting>
  <conditionalFormatting sqref="EZ6:FA18">
    <cfRule type="cellIs" dxfId="501" priority="460" operator="equal">
      <formula>"none"</formula>
    </cfRule>
    <cfRule type="cellIs" dxfId="500" priority="461" operator="equal">
      <formula>"N/A"</formula>
    </cfRule>
    <cfRule type="cellIs" dxfId="499" priority="462" operator="equal">
      <formula>"NR"</formula>
    </cfRule>
  </conditionalFormatting>
  <conditionalFormatting sqref="M20:M21">
    <cfRule type="cellIs" dxfId="498" priority="436" operator="equal">
      <formula>"none"</formula>
    </cfRule>
    <cfRule type="cellIs" dxfId="497" priority="437" operator="equal">
      <formula>"N/A"</formula>
    </cfRule>
    <cfRule type="cellIs" dxfId="496" priority="438" operator="equal">
      <formula>"NR"</formula>
    </cfRule>
  </conditionalFormatting>
  <conditionalFormatting sqref="O20:O21">
    <cfRule type="cellIs" dxfId="495" priority="433" operator="equal">
      <formula>"none"</formula>
    </cfRule>
    <cfRule type="cellIs" dxfId="494" priority="434" operator="equal">
      <formula>"N/A"</formula>
    </cfRule>
    <cfRule type="cellIs" dxfId="493" priority="435" operator="equal">
      <formula>"NR"</formula>
    </cfRule>
  </conditionalFormatting>
  <conditionalFormatting sqref="P20:Q21">
    <cfRule type="cellIs" dxfId="492" priority="430" operator="equal">
      <formula>"none"</formula>
    </cfRule>
    <cfRule type="cellIs" dxfId="491" priority="431" operator="equal">
      <formula>"N/A"</formula>
    </cfRule>
    <cfRule type="cellIs" dxfId="490" priority="432" operator="equal">
      <formula>"NR"</formula>
    </cfRule>
  </conditionalFormatting>
  <conditionalFormatting sqref="R20:S21">
    <cfRule type="cellIs" dxfId="489" priority="427" operator="equal">
      <formula>"none"</formula>
    </cfRule>
    <cfRule type="cellIs" dxfId="488" priority="428" operator="equal">
      <formula>"N/A"</formula>
    </cfRule>
    <cfRule type="cellIs" dxfId="487" priority="429" operator="equal">
      <formula>"NR"</formula>
    </cfRule>
  </conditionalFormatting>
  <conditionalFormatting sqref="AA19:AA21">
    <cfRule type="cellIs" dxfId="486" priority="424" operator="equal">
      <formula>"none"</formula>
    </cfRule>
    <cfRule type="cellIs" dxfId="485" priority="425" operator="equal">
      <formula>"N/A"</formula>
    </cfRule>
    <cfRule type="cellIs" dxfId="484" priority="426" operator="equal">
      <formula>"NR"</formula>
    </cfRule>
  </conditionalFormatting>
  <conditionalFormatting sqref="V20:Y21">
    <cfRule type="cellIs" dxfId="483" priority="421" operator="equal">
      <formula>"none"</formula>
    </cfRule>
    <cfRule type="cellIs" dxfId="482" priority="422" operator="equal">
      <formula>"N/A"</formula>
    </cfRule>
    <cfRule type="cellIs" dxfId="481" priority="423" operator="equal">
      <formula>"NR"</formula>
    </cfRule>
  </conditionalFormatting>
  <conditionalFormatting sqref="AH19:AI19">
    <cfRule type="cellIs" dxfId="480" priority="418" operator="equal">
      <formula>"none"</formula>
    </cfRule>
    <cfRule type="cellIs" dxfId="479" priority="419" operator="equal">
      <formula>"N/A"</formula>
    </cfRule>
    <cfRule type="cellIs" dxfId="478" priority="420" operator="equal">
      <formula>"NR"</formula>
    </cfRule>
  </conditionalFormatting>
  <conditionalFormatting sqref="AC20:AG21 AJ20:AL21 AN20:AN21">
    <cfRule type="cellIs" dxfId="477" priority="415" operator="equal">
      <formula>"none"</formula>
    </cfRule>
    <cfRule type="cellIs" dxfId="476" priority="416" operator="equal">
      <formula>"N/A"</formula>
    </cfRule>
    <cfRule type="cellIs" dxfId="475" priority="417" operator="equal">
      <formula>"NR"</formula>
    </cfRule>
  </conditionalFormatting>
  <conditionalFormatting sqref="AH20:AI21">
    <cfRule type="cellIs" dxfId="474" priority="412" operator="equal">
      <formula>"none"</formula>
    </cfRule>
    <cfRule type="cellIs" dxfId="473" priority="413" operator="equal">
      <formula>"N/A"</formula>
    </cfRule>
    <cfRule type="cellIs" dxfId="472" priority="414" operator="equal">
      <formula>"NR"</formula>
    </cfRule>
  </conditionalFormatting>
  <conditionalFormatting sqref="AQ20:AU21">
    <cfRule type="cellIs" dxfId="471" priority="409" operator="equal">
      <formula>"none"</formula>
    </cfRule>
    <cfRule type="cellIs" dxfId="470" priority="410" operator="equal">
      <formula>"N/A"</formula>
    </cfRule>
    <cfRule type="cellIs" dxfId="469" priority="411" operator="equal">
      <formula>"NR"</formula>
    </cfRule>
  </conditionalFormatting>
  <conditionalFormatting sqref="AX20:AY21">
    <cfRule type="cellIs" dxfId="468" priority="403" operator="equal">
      <formula>"none"</formula>
    </cfRule>
    <cfRule type="cellIs" dxfId="467" priority="404" operator="equal">
      <formula>"N/A"</formula>
    </cfRule>
    <cfRule type="cellIs" dxfId="466" priority="405" operator="equal">
      <formula>"NR"</formula>
    </cfRule>
  </conditionalFormatting>
  <conditionalFormatting sqref="AZ20:BA21">
    <cfRule type="cellIs" dxfId="465" priority="400" operator="equal">
      <formula>"none"</formula>
    </cfRule>
    <cfRule type="cellIs" dxfId="464" priority="401" operator="equal">
      <formula>"N/A"</formula>
    </cfRule>
    <cfRule type="cellIs" dxfId="463" priority="402" operator="equal">
      <formula>"NR"</formula>
    </cfRule>
  </conditionalFormatting>
  <conditionalFormatting sqref="BE19:BF21">
    <cfRule type="cellIs" dxfId="462" priority="397" operator="equal">
      <formula>"none"</formula>
    </cfRule>
    <cfRule type="cellIs" dxfId="461" priority="398" operator="equal">
      <formula>"N/A"</formula>
    </cfRule>
    <cfRule type="cellIs" dxfId="460" priority="399" operator="equal">
      <formula>"NR"</formula>
    </cfRule>
  </conditionalFormatting>
  <conditionalFormatting sqref="BG19:BH21">
    <cfRule type="cellIs" dxfId="459" priority="394" operator="equal">
      <formula>"none"</formula>
    </cfRule>
    <cfRule type="cellIs" dxfId="458" priority="395" operator="equal">
      <formula>"N/A"</formula>
    </cfRule>
    <cfRule type="cellIs" dxfId="457" priority="396" operator="equal">
      <formula>"NR"</formula>
    </cfRule>
  </conditionalFormatting>
  <conditionalFormatting sqref="BN19:BO21">
    <cfRule type="cellIs" dxfId="456" priority="391" operator="equal">
      <formula>"none"</formula>
    </cfRule>
    <cfRule type="cellIs" dxfId="455" priority="392" operator="equal">
      <formula>"N/A"</formula>
    </cfRule>
    <cfRule type="cellIs" dxfId="454" priority="393" operator="equal">
      <formula>"NR"</formula>
    </cfRule>
  </conditionalFormatting>
  <conditionalFormatting sqref="BT20:BU21">
    <cfRule type="cellIs" dxfId="453" priority="388" operator="equal">
      <formula>"none"</formula>
    </cfRule>
    <cfRule type="cellIs" dxfId="452" priority="389" operator="equal">
      <formula>"N/A"</formula>
    </cfRule>
    <cfRule type="cellIs" dxfId="451" priority="390" operator="equal">
      <formula>"NR"</formula>
    </cfRule>
  </conditionalFormatting>
  <conditionalFormatting sqref="BR19">
    <cfRule type="cellIs" dxfId="450" priority="385" operator="equal">
      <formula>"none"</formula>
    </cfRule>
    <cfRule type="cellIs" dxfId="449" priority="386" operator="equal">
      <formula>"N/A"</formula>
    </cfRule>
    <cfRule type="cellIs" dxfId="448" priority="387" operator="equal">
      <formula>"NR"</formula>
    </cfRule>
  </conditionalFormatting>
  <conditionalFormatting sqref="BQ20:BQ21">
    <cfRule type="cellIs" dxfId="447" priority="382" operator="equal">
      <formula>"none"</formula>
    </cfRule>
    <cfRule type="cellIs" dxfId="446" priority="383" operator="equal">
      <formula>"N/A"</formula>
    </cfRule>
    <cfRule type="cellIs" dxfId="445" priority="384" operator="equal">
      <formula>"NR"</formula>
    </cfRule>
  </conditionalFormatting>
  <conditionalFormatting sqref="BR20:BR21">
    <cfRule type="cellIs" dxfId="444" priority="379" operator="equal">
      <formula>"none"</formula>
    </cfRule>
    <cfRule type="cellIs" dxfId="443" priority="380" operator="equal">
      <formula>"N/A"</formula>
    </cfRule>
    <cfRule type="cellIs" dxfId="442" priority="381" operator="equal">
      <formula>"NR"</formula>
    </cfRule>
  </conditionalFormatting>
  <conditionalFormatting sqref="BV20:BW21">
    <cfRule type="cellIs" dxfId="441" priority="376" operator="equal">
      <formula>"none"</formula>
    </cfRule>
    <cfRule type="cellIs" dxfId="440" priority="377" operator="equal">
      <formula>"N/A"</formula>
    </cfRule>
    <cfRule type="cellIs" dxfId="439" priority="378" operator="equal">
      <formula>"NR"</formula>
    </cfRule>
  </conditionalFormatting>
  <conditionalFormatting sqref="BX20:BY21">
    <cfRule type="cellIs" dxfId="438" priority="373" operator="equal">
      <formula>"none"</formula>
    </cfRule>
    <cfRule type="cellIs" dxfId="437" priority="374" operator="equal">
      <formula>"N/A"</formula>
    </cfRule>
    <cfRule type="cellIs" dxfId="436" priority="375" operator="equal">
      <formula>"NR"</formula>
    </cfRule>
  </conditionalFormatting>
  <conditionalFormatting sqref="CA20:CB21">
    <cfRule type="cellIs" dxfId="435" priority="370" operator="equal">
      <formula>"none"</formula>
    </cfRule>
    <cfRule type="cellIs" dxfId="434" priority="371" operator="equal">
      <formula>"N/A"</formula>
    </cfRule>
    <cfRule type="cellIs" dxfId="433" priority="372" operator="equal">
      <formula>"NR"</formula>
    </cfRule>
  </conditionalFormatting>
  <conditionalFormatting sqref="CE19:CH21">
    <cfRule type="cellIs" dxfId="432" priority="367" operator="equal">
      <formula>"none"</formula>
    </cfRule>
    <cfRule type="cellIs" dxfId="431" priority="368" operator="equal">
      <formula>"N/A"</formula>
    </cfRule>
    <cfRule type="cellIs" dxfId="430" priority="369" operator="equal">
      <formula>"NR"</formula>
    </cfRule>
  </conditionalFormatting>
  <conditionalFormatting sqref="CQ20:CQ21">
    <cfRule type="cellIs" dxfId="429" priority="364" operator="equal">
      <formula>"none"</formula>
    </cfRule>
    <cfRule type="cellIs" dxfId="428" priority="365" operator="equal">
      <formula>"N/A"</formula>
    </cfRule>
    <cfRule type="cellIs" dxfId="427" priority="366" operator="equal">
      <formula>"NR"</formula>
    </cfRule>
  </conditionalFormatting>
  <conditionalFormatting sqref="CT20:CT21">
    <cfRule type="cellIs" dxfId="426" priority="361" operator="equal">
      <formula>"none"</formula>
    </cfRule>
    <cfRule type="cellIs" dxfId="425" priority="362" operator="equal">
      <formula>"N/A"</formula>
    </cfRule>
    <cfRule type="cellIs" dxfId="424" priority="363" operator="equal">
      <formula>"NR"</formula>
    </cfRule>
  </conditionalFormatting>
  <conditionalFormatting sqref="DD19:DJ19 DP19">
    <cfRule type="cellIs" dxfId="423" priority="358" operator="equal">
      <formula>"none"</formula>
    </cfRule>
    <cfRule type="cellIs" dxfId="422" priority="359" operator="equal">
      <formula>"N/A"</formula>
    </cfRule>
    <cfRule type="cellIs" dxfId="421" priority="360" operator="equal">
      <formula>"NR"</formula>
    </cfRule>
  </conditionalFormatting>
  <conditionalFormatting sqref="DC20:DC21">
    <cfRule type="cellIs" dxfId="420" priority="355" operator="equal">
      <formula>"none"</formula>
    </cfRule>
    <cfRule type="cellIs" dxfId="419" priority="356" operator="equal">
      <formula>"N/A"</formula>
    </cfRule>
    <cfRule type="cellIs" dxfId="418" priority="357" operator="equal">
      <formula>"NR"</formula>
    </cfRule>
  </conditionalFormatting>
  <conditionalFormatting sqref="DD20:DJ21 DP20:DP21">
    <cfRule type="cellIs" dxfId="417" priority="352" operator="equal">
      <formula>"none"</formula>
    </cfRule>
    <cfRule type="cellIs" dxfId="416" priority="353" operator="equal">
      <formula>"N/A"</formula>
    </cfRule>
    <cfRule type="cellIs" dxfId="415" priority="354" operator="equal">
      <formula>"NR"</formula>
    </cfRule>
  </conditionalFormatting>
  <conditionalFormatting sqref="DR19:DR20">
    <cfRule type="cellIs" dxfId="414" priority="346" operator="equal">
      <formula>"none"</formula>
    </cfRule>
    <cfRule type="cellIs" dxfId="413" priority="347" operator="equal">
      <formula>"N/A"</formula>
    </cfRule>
    <cfRule type="cellIs" dxfId="412" priority="348" operator="equal">
      <formula>"NR"</formula>
    </cfRule>
  </conditionalFormatting>
  <conditionalFormatting sqref="EQ20:ET21">
    <cfRule type="cellIs" dxfId="411" priority="337" operator="equal">
      <formula>"none"</formula>
    </cfRule>
    <cfRule type="cellIs" dxfId="410" priority="338" operator="equal">
      <formula>"N/A"</formula>
    </cfRule>
    <cfRule type="cellIs" dxfId="409" priority="339" operator="equal">
      <formula>"NR"</formula>
    </cfRule>
  </conditionalFormatting>
  <conditionalFormatting sqref="EW20:EW21">
    <cfRule type="cellIs" dxfId="408" priority="334" operator="equal">
      <formula>"none"</formula>
    </cfRule>
    <cfRule type="cellIs" dxfId="407" priority="335" operator="equal">
      <formula>"N/A"</formula>
    </cfRule>
    <cfRule type="cellIs" dxfId="406" priority="336" operator="equal">
      <formula>"NR"</formula>
    </cfRule>
  </conditionalFormatting>
  <conditionalFormatting sqref="FA19:FC19">
    <cfRule type="cellIs" dxfId="405" priority="331" operator="equal">
      <formula>"none"</formula>
    </cfRule>
    <cfRule type="cellIs" dxfId="404" priority="332" operator="equal">
      <formula>"N/A"</formula>
    </cfRule>
    <cfRule type="cellIs" dxfId="403" priority="333" operator="equal">
      <formula>"NR"</formula>
    </cfRule>
  </conditionalFormatting>
  <conditionalFormatting sqref="EZ20:EZ21">
    <cfRule type="cellIs" dxfId="402" priority="328" operator="equal">
      <formula>"none"</formula>
    </cfRule>
    <cfRule type="cellIs" dxfId="401" priority="329" operator="equal">
      <formula>"N/A"</formula>
    </cfRule>
    <cfRule type="cellIs" dxfId="400" priority="330" operator="equal">
      <formula>"NR"</formula>
    </cfRule>
  </conditionalFormatting>
  <conditionalFormatting sqref="FA20:FC21">
    <cfRule type="cellIs" dxfId="399" priority="325" operator="equal">
      <formula>"none"</formula>
    </cfRule>
    <cfRule type="cellIs" dxfId="398" priority="326" operator="equal">
      <formula>"N/A"</formula>
    </cfRule>
    <cfRule type="cellIs" dxfId="397" priority="327" operator="equal">
      <formula>"NR"</formula>
    </cfRule>
  </conditionalFormatting>
  <conditionalFormatting sqref="D3">
    <cfRule type="cellIs" dxfId="396" priority="316" operator="equal">
      <formula>"none"</formula>
    </cfRule>
    <cfRule type="cellIs" dxfId="395" priority="317" operator="equal">
      <formula>"N/A"</formula>
    </cfRule>
    <cfRule type="cellIs" dxfId="394" priority="318" operator="equal">
      <formula>"NR"</formula>
    </cfRule>
  </conditionalFormatting>
  <conditionalFormatting sqref="EF4 DX4:ED4 ET3:EU3 EX4:FQ4 FB3 EH4:EK4 AP3:BO4 EW3:EY3 ET4 A3:AN4 BS3:DO3 EM4:EN4">
    <cfRule type="cellIs" dxfId="393" priority="319" operator="equal">
      <formula>"none"</formula>
    </cfRule>
    <cfRule type="cellIs" dxfId="392" priority="320" operator="equal">
      <formula>"N/A"</formula>
    </cfRule>
    <cfRule type="cellIs" dxfId="391" priority="321" operator="equal">
      <formula>"NR"</formula>
    </cfRule>
  </conditionalFormatting>
  <conditionalFormatting sqref="AO3:AO4">
    <cfRule type="cellIs" dxfId="390" priority="313" operator="equal">
      <formula>"none"</formula>
    </cfRule>
    <cfRule type="cellIs" dxfId="389" priority="314" operator="equal">
      <formula>"N/A"</formula>
    </cfRule>
    <cfRule type="cellIs" dxfId="388" priority="315" operator="equal">
      <formula>"NR"</formula>
    </cfRule>
  </conditionalFormatting>
  <conditionalFormatting sqref="R3">
    <cfRule type="cellIs" dxfId="387" priority="310" operator="equal">
      <formula>"none"</formula>
    </cfRule>
    <cfRule type="cellIs" dxfId="386" priority="311" operator="equal">
      <formula>"N/A"</formula>
    </cfRule>
    <cfRule type="cellIs" dxfId="385" priority="312" operator="equal">
      <formula>"NR"</formula>
    </cfRule>
  </conditionalFormatting>
  <conditionalFormatting sqref="V3">
    <cfRule type="cellIs" dxfId="384" priority="307" operator="equal">
      <formula>"none"</formula>
    </cfRule>
    <cfRule type="cellIs" dxfId="383" priority="308" operator="equal">
      <formula>"N/A"</formula>
    </cfRule>
    <cfRule type="cellIs" dxfId="382" priority="309" operator="equal">
      <formula>"NR"</formula>
    </cfRule>
  </conditionalFormatting>
  <conditionalFormatting sqref="W3">
    <cfRule type="cellIs" dxfId="381" priority="304" operator="equal">
      <formula>"none"</formula>
    </cfRule>
    <cfRule type="cellIs" dxfId="380" priority="305" operator="equal">
      <formula>"N/A"</formula>
    </cfRule>
    <cfRule type="cellIs" dxfId="379" priority="306" operator="equal">
      <formula>"NR"</formula>
    </cfRule>
  </conditionalFormatting>
  <conditionalFormatting sqref="X3">
    <cfRule type="cellIs" dxfId="378" priority="301" operator="equal">
      <formula>"none"</formula>
    </cfRule>
    <cfRule type="cellIs" dxfId="377" priority="302" operator="equal">
      <formula>"N/A"</formula>
    </cfRule>
    <cfRule type="cellIs" dxfId="376" priority="303" operator="equal">
      <formula>"NR"</formula>
    </cfRule>
  </conditionalFormatting>
  <conditionalFormatting sqref="Y3">
    <cfRule type="cellIs" dxfId="375" priority="298" operator="equal">
      <formula>"none"</formula>
    </cfRule>
    <cfRule type="cellIs" dxfId="374" priority="299" operator="equal">
      <formula>"N/A"</formula>
    </cfRule>
    <cfRule type="cellIs" dxfId="373" priority="300" operator="equal">
      <formula>"NR"</formula>
    </cfRule>
  </conditionalFormatting>
  <conditionalFormatting sqref="AE3">
    <cfRule type="cellIs" dxfId="372" priority="295" operator="equal">
      <formula>"none"</formula>
    </cfRule>
    <cfRule type="cellIs" dxfId="371" priority="296" operator="equal">
      <formula>"N/A"</formula>
    </cfRule>
    <cfRule type="cellIs" dxfId="370" priority="297" operator="equal">
      <formula>"NR"</formula>
    </cfRule>
  </conditionalFormatting>
  <conditionalFormatting sqref="AF3">
    <cfRule type="cellIs" dxfId="369" priority="292" operator="equal">
      <formula>"none"</formula>
    </cfRule>
    <cfRule type="cellIs" dxfId="368" priority="293" operator="equal">
      <formula>"N/A"</formula>
    </cfRule>
    <cfRule type="cellIs" dxfId="367" priority="294" operator="equal">
      <formula>"NR"</formula>
    </cfRule>
  </conditionalFormatting>
  <conditionalFormatting sqref="AH3">
    <cfRule type="cellIs" dxfId="366" priority="289" operator="equal">
      <formula>"none"</formula>
    </cfRule>
    <cfRule type="cellIs" dxfId="365" priority="290" operator="equal">
      <formula>"N/A"</formula>
    </cfRule>
    <cfRule type="cellIs" dxfId="364" priority="291" operator="equal">
      <formula>"NR"</formula>
    </cfRule>
  </conditionalFormatting>
  <conditionalFormatting sqref="BC3">
    <cfRule type="cellIs" dxfId="363" priority="274" operator="equal">
      <formula>"none"</formula>
    </cfRule>
    <cfRule type="cellIs" dxfId="362" priority="275" operator="equal">
      <formula>"N/A"</formula>
    </cfRule>
    <cfRule type="cellIs" dxfId="361" priority="276" operator="equal">
      <formula>"NR"</formula>
    </cfRule>
  </conditionalFormatting>
  <conditionalFormatting sqref="BK3">
    <cfRule type="cellIs" dxfId="360" priority="262" operator="equal">
      <formula>"none"</formula>
    </cfRule>
    <cfRule type="cellIs" dxfId="359" priority="263" operator="equal">
      <formula>"N/A"</formula>
    </cfRule>
    <cfRule type="cellIs" dxfId="358" priority="264" operator="equal">
      <formula>"NR"</formula>
    </cfRule>
  </conditionalFormatting>
  <conditionalFormatting sqref="BL3">
    <cfRule type="cellIs" dxfId="357" priority="259" operator="equal">
      <formula>"none"</formula>
    </cfRule>
    <cfRule type="cellIs" dxfId="356" priority="260" operator="equal">
      <formula>"N/A"</formula>
    </cfRule>
    <cfRule type="cellIs" dxfId="355" priority="261" operator="equal">
      <formula>"NR"</formula>
    </cfRule>
  </conditionalFormatting>
  <conditionalFormatting sqref="BN3">
    <cfRule type="cellIs" dxfId="354" priority="256" operator="equal">
      <formula>"none"</formula>
    </cfRule>
    <cfRule type="cellIs" dxfId="353" priority="257" operator="equal">
      <formula>"N/A"</formula>
    </cfRule>
    <cfRule type="cellIs" dxfId="352" priority="258" operator="equal">
      <formula>"NR"</formula>
    </cfRule>
  </conditionalFormatting>
  <conditionalFormatting sqref="BT3">
    <cfRule type="cellIs" dxfId="351" priority="253" operator="equal">
      <formula>"none"</formula>
    </cfRule>
    <cfRule type="cellIs" dxfId="350" priority="254" operator="equal">
      <formula>"N/A"</formula>
    </cfRule>
    <cfRule type="cellIs" dxfId="349" priority="255" operator="equal">
      <formula>"NR"</formula>
    </cfRule>
  </conditionalFormatting>
  <conditionalFormatting sqref="CA3">
    <cfRule type="cellIs" dxfId="348" priority="250" operator="equal">
      <formula>"none"</formula>
    </cfRule>
    <cfRule type="cellIs" dxfId="347" priority="251" operator="equal">
      <formula>"N/A"</formula>
    </cfRule>
    <cfRule type="cellIs" dxfId="346" priority="252" operator="equal">
      <formula>"NR"</formula>
    </cfRule>
  </conditionalFormatting>
  <conditionalFormatting sqref="CE3">
    <cfRule type="cellIs" dxfId="345" priority="247" operator="equal">
      <formula>"none"</formula>
    </cfRule>
    <cfRule type="cellIs" dxfId="344" priority="248" operator="equal">
      <formula>"N/A"</formula>
    </cfRule>
    <cfRule type="cellIs" dxfId="343" priority="249" operator="equal">
      <formula>"NR"</formula>
    </cfRule>
  </conditionalFormatting>
  <conditionalFormatting sqref="CG3">
    <cfRule type="cellIs" dxfId="342" priority="244" operator="equal">
      <formula>"none"</formula>
    </cfRule>
    <cfRule type="cellIs" dxfId="341" priority="245" operator="equal">
      <formula>"N/A"</formula>
    </cfRule>
    <cfRule type="cellIs" dxfId="340" priority="246" operator="equal">
      <formula>"NR"</formula>
    </cfRule>
  </conditionalFormatting>
  <conditionalFormatting sqref="DC3">
    <cfRule type="cellIs" dxfId="339" priority="241" operator="equal">
      <formula>"none"</formula>
    </cfRule>
    <cfRule type="cellIs" dxfId="338" priority="242" operator="equal">
      <formula>"N/A"</formula>
    </cfRule>
    <cfRule type="cellIs" dxfId="337" priority="243" operator="equal">
      <formula>"NR"</formula>
    </cfRule>
  </conditionalFormatting>
  <conditionalFormatting sqref="DE3">
    <cfRule type="cellIs" dxfId="336" priority="238" operator="equal">
      <formula>"none"</formula>
    </cfRule>
    <cfRule type="cellIs" dxfId="335" priority="239" operator="equal">
      <formula>"N/A"</formula>
    </cfRule>
    <cfRule type="cellIs" dxfId="334" priority="240" operator="equal">
      <formula>"NR"</formula>
    </cfRule>
  </conditionalFormatting>
  <conditionalFormatting sqref="DG3">
    <cfRule type="cellIs" dxfId="333" priority="235" operator="equal">
      <formula>"none"</formula>
    </cfRule>
    <cfRule type="cellIs" dxfId="332" priority="236" operator="equal">
      <formula>"N/A"</formula>
    </cfRule>
    <cfRule type="cellIs" dxfId="331" priority="237" operator="equal">
      <formula>"NR"</formula>
    </cfRule>
  </conditionalFormatting>
  <conditionalFormatting sqref="DI3">
    <cfRule type="cellIs" dxfId="330" priority="232" operator="equal">
      <formula>"none"</formula>
    </cfRule>
    <cfRule type="cellIs" dxfId="329" priority="233" operator="equal">
      <formula>"N/A"</formula>
    </cfRule>
    <cfRule type="cellIs" dxfId="328" priority="234" operator="equal">
      <formula>"NR"</formula>
    </cfRule>
  </conditionalFormatting>
  <conditionalFormatting sqref="DL3">
    <cfRule type="cellIs" dxfId="327" priority="229" operator="equal">
      <formula>"none"</formula>
    </cfRule>
    <cfRule type="cellIs" dxfId="326" priority="230" operator="equal">
      <formula>"N/A"</formula>
    </cfRule>
    <cfRule type="cellIs" dxfId="325" priority="231" operator="equal">
      <formula>"NR"</formula>
    </cfRule>
  </conditionalFormatting>
  <conditionalFormatting sqref="DM3">
    <cfRule type="cellIs" dxfId="324" priority="226" operator="equal">
      <formula>"none"</formula>
    </cfRule>
    <cfRule type="cellIs" dxfId="323" priority="227" operator="equal">
      <formula>"N/A"</formula>
    </cfRule>
    <cfRule type="cellIs" dxfId="322" priority="228" operator="equal">
      <formula>"NR"</formula>
    </cfRule>
  </conditionalFormatting>
  <conditionalFormatting sqref="DR3">
    <cfRule type="cellIs" dxfId="321" priority="223" operator="equal">
      <formula>"none"</formula>
    </cfRule>
    <cfRule type="cellIs" dxfId="320" priority="224" operator="equal">
      <formula>"N/A"</formula>
    </cfRule>
    <cfRule type="cellIs" dxfId="319" priority="225" operator="equal">
      <formula>"NR"</formula>
    </cfRule>
  </conditionalFormatting>
  <conditionalFormatting sqref="AT3">
    <cfRule type="cellIs" dxfId="318" priority="220" operator="equal">
      <formula>"none"</formula>
    </cfRule>
    <cfRule type="cellIs" dxfId="317" priority="221" operator="equal">
      <formula>"N/A"</formula>
    </cfRule>
    <cfRule type="cellIs" dxfId="316" priority="222" operator="equal">
      <formula>"NR"</formula>
    </cfRule>
  </conditionalFormatting>
  <conditionalFormatting sqref="Z3">
    <cfRule type="cellIs" dxfId="315" priority="217" operator="equal">
      <formula>"none"</formula>
    </cfRule>
    <cfRule type="cellIs" dxfId="314" priority="218" operator="equal">
      <formula>"N/A"</formula>
    </cfRule>
    <cfRule type="cellIs" dxfId="313" priority="219" operator="equal">
      <formula>"NR"</formula>
    </cfRule>
  </conditionalFormatting>
  <conditionalFormatting sqref="AC3">
    <cfRule type="cellIs" dxfId="312" priority="214" operator="equal">
      <formula>"none"</formula>
    </cfRule>
    <cfRule type="cellIs" dxfId="311" priority="215" operator="equal">
      <formula>"N/A"</formula>
    </cfRule>
    <cfRule type="cellIs" dxfId="310" priority="216" operator="equal">
      <formula>"NR"</formula>
    </cfRule>
  </conditionalFormatting>
  <conditionalFormatting sqref="AM3">
    <cfRule type="cellIs" dxfId="309" priority="211" operator="equal">
      <formula>"none"</formula>
    </cfRule>
    <cfRule type="cellIs" dxfId="308" priority="212" operator="equal">
      <formula>"N/A"</formula>
    </cfRule>
    <cfRule type="cellIs" dxfId="307" priority="213" operator="equal">
      <formula>"NR"</formula>
    </cfRule>
  </conditionalFormatting>
  <conditionalFormatting sqref="AQ3">
    <cfRule type="cellIs" dxfId="306" priority="208" operator="equal">
      <formula>"none"</formula>
    </cfRule>
    <cfRule type="cellIs" dxfId="305" priority="209" operator="equal">
      <formula>"N/A"</formula>
    </cfRule>
    <cfRule type="cellIs" dxfId="304" priority="210" operator="equal">
      <formula>"NR"</formula>
    </cfRule>
  </conditionalFormatting>
  <conditionalFormatting sqref="AS3">
    <cfRule type="cellIs" dxfId="303" priority="205" operator="equal">
      <formula>"none"</formula>
    </cfRule>
    <cfRule type="cellIs" dxfId="302" priority="206" operator="equal">
      <formula>"N/A"</formula>
    </cfRule>
    <cfRule type="cellIs" dxfId="301" priority="207" operator="equal">
      <formula>"NR"</formula>
    </cfRule>
  </conditionalFormatting>
  <conditionalFormatting sqref="AX3">
    <cfRule type="cellIs" dxfId="300" priority="202" operator="equal">
      <formula>"none"</formula>
    </cfRule>
    <cfRule type="cellIs" dxfId="299" priority="203" operator="equal">
      <formula>"N/A"</formula>
    </cfRule>
    <cfRule type="cellIs" dxfId="298" priority="204" operator="equal">
      <formula>"NR"</formula>
    </cfRule>
  </conditionalFormatting>
  <conditionalFormatting sqref="BV3">
    <cfRule type="cellIs" dxfId="297" priority="199" operator="equal">
      <formula>"none"</formula>
    </cfRule>
    <cfRule type="cellIs" dxfId="296" priority="200" operator="equal">
      <formula>"N/A"</formula>
    </cfRule>
    <cfRule type="cellIs" dxfId="295" priority="201" operator="equal">
      <formula>"NR"</formula>
    </cfRule>
  </conditionalFormatting>
  <conditionalFormatting sqref="BX3">
    <cfRule type="cellIs" dxfId="294" priority="196" operator="equal">
      <formula>"none"</formula>
    </cfRule>
    <cfRule type="cellIs" dxfId="293" priority="197" operator="equal">
      <formula>"N/A"</formula>
    </cfRule>
    <cfRule type="cellIs" dxfId="292" priority="198" operator="equal">
      <formula>"NR"</formula>
    </cfRule>
  </conditionalFormatting>
  <conditionalFormatting sqref="BY3">
    <cfRule type="cellIs" dxfId="291" priority="193" operator="equal">
      <formula>"none"</formula>
    </cfRule>
    <cfRule type="cellIs" dxfId="290" priority="194" operator="equal">
      <formula>"N/A"</formula>
    </cfRule>
    <cfRule type="cellIs" dxfId="289" priority="195" operator="equal">
      <formula>"NR"</formula>
    </cfRule>
  </conditionalFormatting>
  <conditionalFormatting sqref="CP3">
    <cfRule type="cellIs" dxfId="288" priority="190" operator="equal">
      <formula>"none"</formula>
    </cfRule>
    <cfRule type="cellIs" dxfId="287" priority="191" operator="equal">
      <formula>"N/A"</formula>
    </cfRule>
    <cfRule type="cellIs" dxfId="286" priority="192" operator="equal">
      <formula>"NR"</formula>
    </cfRule>
  </conditionalFormatting>
  <conditionalFormatting sqref="CT3">
    <cfRule type="cellIs" dxfId="285" priority="187" operator="equal">
      <formula>"none"</formula>
    </cfRule>
    <cfRule type="cellIs" dxfId="284" priority="188" operator="equal">
      <formula>"N/A"</formula>
    </cfRule>
    <cfRule type="cellIs" dxfId="283" priority="189" operator="equal">
      <formula>"NR"</formula>
    </cfRule>
  </conditionalFormatting>
  <conditionalFormatting sqref="DA3">
    <cfRule type="cellIs" dxfId="282" priority="184" operator="equal">
      <formula>"none"</formula>
    </cfRule>
    <cfRule type="cellIs" dxfId="281" priority="185" operator="equal">
      <formula>"N/A"</formula>
    </cfRule>
    <cfRule type="cellIs" dxfId="280" priority="186" operator="equal">
      <formula>"NR"</formula>
    </cfRule>
  </conditionalFormatting>
  <conditionalFormatting sqref="DS3:DV3">
    <cfRule type="cellIs" dxfId="279" priority="181" operator="equal">
      <formula>"none"</formula>
    </cfRule>
    <cfRule type="cellIs" dxfId="278" priority="182" operator="equal">
      <formula>"N/A"</formula>
    </cfRule>
    <cfRule type="cellIs" dxfId="277" priority="183" operator="equal">
      <formula>"NR"</formula>
    </cfRule>
  </conditionalFormatting>
  <conditionalFormatting sqref="DW4">
    <cfRule type="cellIs" dxfId="276" priority="178" operator="equal">
      <formula>"none"</formula>
    </cfRule>
    <cfRule type="cellIs" dxfId="275" priority="179" operator="equal">
      <formula>"N/A"</formula>
    </cfRule>
    <cfRule type="cellIs" dxfId="274" priority="180" operator="equal">
      <formula>"NR"</formula>
    </cfRule>
  </conditionalFormatting>
  <conditionalFormatting sqref="EE4">
    <cfRule type="cellIs" dxfId="273" priority="175" operator="equal">
      <formula>"none"</formula>
    </cfRule>
    <cfRule type="cellIs" dxfId="272" priority="176" operator="equal">
      <formula>"N/A"</formula>
    </cfRule>
    <cfRule type="cellIs" dxfId="271" priority="177" operator="equal">
      <formula>"NR"</formula>
    </cfRule>
  </conditionalFormatting>
  <conditionalFormatting sqref="EG4">
    <cfRule type="cellIs" dxfId="270" priority="172" operator="equal">
      <formula>"none"</formula>
    </cfRule>
    <cfRule type="cellIs" dxfId="269" priority="173" operator="equal">
      <formula>"N/A"</formula>
    </cfRule>
    <cfRule type="cellIs" dxfId="268" priority="174" operator="equal">
      <formula>"NR"</formula>
    </cfRule>
  </conditionalFormatting>
  <conditionalFormatting sqref="EO4">
    <cfRule type="cellIs" dxfId="267" priority="169" operator="equal">
      <formula>"none"</formula>
    </cfRule>
    <cfRule type="cellIs" dxfId="266" priority="170" operator="equal">
      <formula>"N/A"</formula>
    </cfRule>
    <cfRule type="cellIs" dxfId="265" priority="171" operator="equal">
      <formula>"NR"</formula>
    </cfRule>
  </conditionalFormatting>
  <conditionalFormatting sqref="ES4">
    <cfRule type="cellIs" dxfId="264" priority="166" operator="equal">
      <formula>"none"</formula>
    </cfRule>
    <cfRule type="cellIs" dxfId="263" priority="167" operator="equal">
      <formula>"N/A"</formula>
    </cfRule>
    <cfRule type="cellIs" dxfId="262" priority="168" operator="equal">
      <formula>"NR"</formula>
    </cfRule>
  </conditionalFormatting>
  <conditionalFormatting sqref="EP3">
    <cfRule type="cellIs" dxfId="261" priority="163" operator="equal">
      <formula>"none"</formula>
    </cfRule>
    <cfRule type="cellIs" dxfId="260" priority="164" operator="equal">
      <formula>"N/A"</formula>
    </cfRule>
    <cfRule type="cellIs" dxfId="259" priority="165" operator="equal">
      <formula>"NR"</formula>
    </cfRule>
  </conditionalFormatting>
  <conditionalFormatting sqref="EQ3">
    <cfRule type="cellIs" dxfId="258" priority="160" operator="equal">
      <formula>"none"</formula>
    </cfRule>
    <cfRule type="cellIs" dxfId="257" priority="161" operator="equal">
      <formula>"N/A"</formula>
    </cfRule>
    <cfRule type="cellIs" dxfId="256" priority="162" operator="equal">
      <formula>"NR"</formula>
    </cfRule>
  </conditionalFormatting>
  <conditionalFormatting sqref="ET3">
    <cfRule type="cellIs" dxfId="255" priority="157" operator="equal">
      <formula>"none"</formula>
    </cfRule>
    <cfRule type="cellIs" dxfId="254" priority="158" operator="equal">
      <formula>"N/A"</formula>
    </cfRule>
    <cfRule type="cellIs" dxfId="253" priority="159" operator="equal">
      <formula>"NR"</formula>
    </cfRule>
  </conditionalFormatting>
  <conditionalFormatting sqref="ES3">
    <cfRule type="cellIs" dxfId="252" priority="154" operator="equal">
      <formula>"none"</formula>
    </cfRule>
    <cfRule type="cellIs" dxfId="251" priority="155" operator="equal">
      <formula>"N/A"</formula>
    </cfRule>
    <cfRule type="cellIs" dxfId="250" priority="156" operator="equal">
      <formula>"NR"</formula>
    </cfRule>
  </conditionalFormatting>
  <conditionalFormatting sqref="EV3">
    <cfRule type="cellIs" dxfId="249" priority="151" operator="equal">
      <formula>"none"</formula>
    </cfRule>
    <cfRule type="cellIs" dxfId="248" priority="152" operator="equal">
      <formula>"N/A"</formula>
    </cfRule>
    <cfRule type="cellIs" dxfId="247" priority="153" operator="equal">
      <formula>"NR"</formula>
    </cfRule>
  </conditionalFormatting>
  <conditionalFormatting sqref="EW3">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FC3">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FA3">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BQ4:BR4">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BQ3:BR3">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EU4 EW4">
    <cfRule type="cellIs" dxfId="231" priority="133" operator="equal">
      <formula>"none"</formula>
    </cfRule>
    <cfRule type="cellIs" dxfId="230" priority="134" operator="equal">
      <formula>"N/A"</formula>
    </cfRule>
    <cfRule type="cellIs" dxfId="229" priority="135" operator="equal">
      <formula>"NR"</formula>
    </cfRule>
  </conditionalFormatting>
  <conditionalFormatting sqref="EV4">
    <cfRule type="cellIs" dxfId="228" priority="130" operator="equal">
      <formula>"none"</formula>
    </cfRule>
    <cfRule type="cellIs" dxfId="227" priority="131" operator="equal">
      <formula>"N/A"</formula>
    </cfRule>
    <cfRule type="cellIs" dxfId="226" priority="132" operator="equal">
      <formula>"NR"</formula>
    </cfRule>
  </conditionalFormatting>
  <conditionalFormatting sqref="T3">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BP3:BP4">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J6:J21">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K6:K21">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H20:H21">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L20:L21">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T6:T18">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T19:T21">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U6:U21">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AB5:AB21">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AM6:AM18">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AM20:AM21">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AO6:AO21">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AP6:AP21">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AV5:AW21">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BB5:BB21">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BM6:BM21">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BP5:BP21">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BS5:BS21">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CD5:CD21">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CC19:CC21">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CI5:CJ21">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CK6:CK21">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CL6:CO21">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CQ6:CS18">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CR19:CS21">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CU5:CU2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CX5:CX21">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CY6:CZ21">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CV20:CV21">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CW20:CW21">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CV6:CW18">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DK19:DO19">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DK20:DO21">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DK5:DK18">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DM5:DO18">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DQ6:DQ21">
    <cfRule type="cellIs" dxfId="117" priority="19" operator="equal">
      <formula>"none"</formula>
    </cfRule>
    <cfRule type="cellIs" dxfId="116" priority="20" operator="equal">
      <formula>"N/A"</formula>
    </cfRule>
    <cfRule type="cellIs" dxfId="115" priority="21" operator="equal">
      <formula>"NR"</formula>
    </cfRule>
  </conditionalFormatting>
  <conditionalFormatting sqref="EX6:EY21">
    <cfRule type="cellIs" dxfId="114" priority="16" operator="equal">
      <formula>"none"</formula>
    </cfRule>
    <cfRule type="cellIs" dxfId="113" priority="17" operator="equal">
      <formula>"N/A"</formula>
    </cfRule>
    <cfRule type="cellIs" dxfId="112" priority="18" operator="equal">
      <formula>"NR"</formula>
    </cfRule>
  </conditionalFormatting>
  <conditionalFormatting sqref="FD6:FI21">
    <cfRule type="cellIs" dxfId="111" priority="13" operator="equal">
      <formula>"none"</formula>
    </cfRule>
    <cfRule type="cellIs" dxfId="110" priority="14" operator="equal">
      <formula>"N/A"</formula>
    </cfRule>
    <cfRule type="cellIs" dxfId="109" priority="15" operator="equal">
      <formula>"NR"</formula>
    </cfRule>
  </conditionalFormatting>
  <conditionalFormatting sqref="FJ6:FO18">
    <cfRule type="cellIs" dxfId="108" priority="10" operator="equal">
      <formula>"none"</formula>
    </cfRule>
    <cfRule type="cellIs" dxfId="107" priority="11" operator="equal">
      <formula>"N/A"</formula>
    </cfRule>
    <cfRule type="cellIs" dxfId="106" priority="12" operator="equal">
      <formula>"NR"</formula>
    </cfRule>
  </conditionalFormatting>
  <conditionalFormatting sqref="FK19:FO21">
    <cfRule type="cellIs" dxfId="105" priority="7" operator="equal">
      <formula>"none"</formula>
    </cfRule>
    <cfRule type="cellIs" dxfId="104" priority="8" operator="equal">
      <formula>"N/A"</formula>
    </cfRule>
    <cfRule type="cellIs" dxfId="103" priority="9" operator="equal">
      <formula>"NR"</formula>
    </cfRule>
  </conditionalFormatting>
  <conditionalFormatting sqref="FJ20:FJ21">
    <cfRule type="cellIs" dxfId="102" priority="4" operator="equal">
      <formula>"none"</formula>
    </cfRule>
    <cfRule type="cellIs" dxfId="101" priority="5" operator="equal">
      <formula>"N/A"</formula>
    </cfRule>
    <cfRule type="cellIs" dxfId="100" priority="6" operator="equal">
      <formula>"NR"</formula>
    </cfRule>
  </conditionalFormatting>
  <conditionalFormatting sqref="EL3:EL4">
    <cfRule type="cellIs" dxfId="99" priority="1" operator="equal">
      <formula>"none"</formula>
    </cfRule>
    <cfRule type="cellIs" dxfId="98" priority="2" operator="equal">
      <formula>"N/A"</formula>
    </cfRule>
    <cfRule type="cellIs" dxfId="97" priority="3" operator="equal">
      <formula>"NR"</formula>
    </cfRule>
  </conditionalFormatting>
  <dataValidations count="30">
    <dataValidation type="list" allowBlank="1" showInputMessage="1" showErrorMessage="1" sqref="CL69 AC74 AF74:AG75 AC76" xr:uid="{00000000-0002-0000-0000-000000000000}">
      <formula1>#N/A</formula1>
    </dataValidation>
    <dataValidation type="list" allowBlank="1" showInputMessage="1" showErrorMessage="1" sqref="EP5:EP1048576" xr:uid="{00000000-0002-0000-0000-000001000000}">
      <formula1>Facility_Cat_Codes</formula1>
    </dataValidation>
    <dataValidation type="list" allowBlank="1" showInputMessage="1" showErrorMessage="1" sqref="DS1:DS2 DS77:DS1048576" xr:uid="{00000000-0002-0000-0000-000002000000}">
      <formula1>$A$3:$A$16</formula1>
    </dataValidation>
    <dataValidation type="list" allowBlank="1" showInputMessage="1" showErrorMessage="1" sqref="EV77:EW1048576" xr:uid="{00000000-0002-0000-0000-000003000000}">
      <formula1>$C$158:$E$158</formula1>
    </dataValidation>
    <dataValidation type="list" allowBlank="1" showInputMessage="1" showErrorMessage="1" sqref="FA77:FA1048576" xr:uid="{00000000-0002-0000-0000-000004000000}">
      <formula1>$C$162:$E$162</formula1>
    </dataValidation>
    <dataValidation type="list" allowBlank="1" showInputMessage="1" showErrorMessage="1" sqref="FE77:FE1048576" xr:uid="{00000000-0002-0000-0000-000005000000}">
      <formula1>$C$166:$E$166</formula1>
    </dataValidation>
    <dataValidation type="list" allowBlank="1" showInputMessage="1" showErrorMessage="1" sqref="FJ77:FJ1048576" xr:uid="{00000000-0002-0000-0000-000006000000}">
      <formula1>$C$172:$D$172</formula1>
    </dataValidation>
    <dataValidation type="list" allowBlank="1" showInputMessage="1" showErrorMessage="1" sqref="FK77:FK1048576" xr:uid="{00000000-0002-0000-0000-000007000000}">
      <formula1>$C$173:$D$173</formula1>
    </dataValidation>
    <dataValidation type="list" allowBlank="1" showInputMessage="1" showErrorMessage="1" sqref="FL77:FL1048576" xr:uid="{00000000-0002-0000-0000-000008000000}">
      <formula1>$C$174:$D$174</formula1>
    </dataValidation>
    <dataValidation type="list" allowBlank="1" showInputMessage="1" showErrorMessage="1" sqref="FN77:FN1048576" xr:uid="{00000000-0002-0000-0000-000009000000}">
      <formula1>$C$177:$E$177</formula1>
    </dataValidation>
    <dataValidation type="list" allowBlank="1" showInputMessage="1" showErrorMessage="1" sqref="EY77:EY1048576" xr:uid="{00000000-0002-0000-0000-00000A000000}">
      <formula1>$C$160:$E$160</formula1>
    </dataValidation>
    <dataValidation type="list" allowBlank="1" showInputMessage="1" showErrorMessage="1" sqref="BQ77:BQ1048576" xr:uid="{00000000-0002-0000-0000-00000B000000}">
      <formula1>$C$88:$F$88</formula1>
    </dataValidation>
    <dataValidation type="list" allowBlank="1" showInputMessage="1" showErrorMessage="1" sqref="BR77:BR1048576" xr:uid="{00000000-0002-0000-0000-00000C000000}">
      <formula1>$C$89:$E$89</formula1>
    </dataValidation>
    <dataValidation type="list" allowBlank="1" showInputMessage="1" showErrorMessage="1" sqref="BU77:BU1048576" xr:uid="{00000000-0002-0000-0000-00000D000000}">
      <formula1>$C$93:$E$93</formula1>
    </dataValidation>
    <dataValidation type="list" allowBlank="1" showInputMessage="1" showErrorMessage="1" sqref="BW77:BW1048576" xr:uid="{00000000-0002-0000-0000-00000E000000}">
      <formula1>$C$95:$E$95</formula1>
    </dataValidation>
    <dataValidation type="list" allowBlank="1" showInputMessage="1" showErrorMessage="1" sqref="CC77:CC1048576" xr:uid="{00000000-0002-0000-0000-00000F000000}">
      <formula1>$C$101:$F$101</formula1>
    </dataValidation>
    <dataValidation type="list" allowBlank="1" showInputMessage="1" showErrorMessage="1" sqref="CJ22:CJ68" xr:uid="{00000000-0002-0000-0000-000010000000}">
      <formula1>$C$109:$E$109</formula1>
    </dataValidation>
    <dataValidation type="list" allowBlank="1" showInputMessage="1" showErrorMessage="1" sqref="CL22:CL68" xr:uid="{00000000-0002-0000-0000-000011000000}">
      <formula1>$C$112:$E$112</formula1>
    </dataValidation>
    <dataValidation type="list" allowBlank="1" showInputMessage="1" showErrorMessage="1" sqref="CM22:CM68" xr:uid="{00000000-0002-0000-0000-000012000000}">
      <formula1>$C$113:$E$113</formula1>
    </dataValidation>
    <dataValidation type="list" allowBlank="1" showInputMessage="1" showErrorMessage="1" sqref="CO22:CO68" xr:uid="{00000000-0002-0000-0000-000013000000}">
      <formula1>$C$116:$D$116</formula1>
    </dataValidation>
    <dataValidation type="list" allowBlank="1" showInputMessage="1" showErrorMessage="1" sqref="CQ22:CQ68" xr:uid="{00000000-0002-0000-0000-000014000000}">
      <formula1>$C$118:$D$118</formula1>
    </dataValidation>
    <dataValidation type="list" allowBlank="1" showInputMessage="1" showErrorMessage="1" sqref="CR22:CR68" xr:uid="{00000000-0002-0000-0000-000015000000}">
      <formula1>$C$119:$E$119</formula1>
    </dataValidation>
    <dataValidation type="list" allowBlank="1" showInputMessage="1" showErrorMessage="1" sqref="CT77:CT1048576" xr:uid="{00000000-0002-0000-0000-000016000000}">
      <formula1>$C$122:$E$122</formula1>
    </dataValidation>
    <dataValidation type="list" allowBlank="1" showInputMessage="1" showErrorMessage="1" sqref="CV77:CV1048576" xr:uid="{00000000-0002-0000-0000-000017000000}">
      <formula1>$C$124:$D$124</formula1>
    </dataValidation>
    <dataValidation type="list" allowBlank="1" showInputMessage="1" showErrorMessage="1" sqref="CW77:CW1048576" xr:uid="{00000000-0002-0000-0000-000018000000}">
      <formula1>$C$125:$E$125</formula1>
    </dataValidation>
    <dataValidation type="list" allowBlank="1" showInputMessage="1" showErrorMessage="1" sqref="CZ77:CZ1048576" xr:uid="{00000000-0002-0000-0000-000019000000}">
      <formula1>$C$129:$E$129</formula1>
    </dataValidation>
    <dataValidation type="list" allowBlank="1" showInputMessage="1" showErrorMessage="1" sqref="CI22:CI68" xr:uid="{00000000-0002-0000-0000-00001A000000}">
      <formula1>$C$108:$H$108</formula1>
    </dataValidation>
    <dataValidation type="list" allowBlank="1" showInputMessage="1" showErrorMessage="1" sqref="CB1:CB2 CB4" xr:uid="{00000000-0002-0000-0000-00001B000000}">
      <formula1>$C$100:$E$100</formula1>
    </dataValidation>
    <dataValidation type="list" allowBlank="1" showInputMessage="1" showErrorMessage="1" sqref="CP1:CP2 CP58:CP68 CP4" xr:uid="{00000000-0002-0000-0000-00001C000000}">
      <formula1>$C$117:$E$117</formula1>
    </dataValidation>
    <dataValidation type="list" allowBlank="1" showInputMessage="1" showErrorMessage="1" sqref="DT4 DT22:DU68 DT1:DT2 DU1" xr:uid="{00000000-0002-0000-0000-00001D000000}">
      <formula1>$B$2:$B$62</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V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M1" location="Int_Char" display="Intervention characteristics                                                                     Intervention characteristics                                                          Intervention characteristics                                            " xr:uid="{00000000-0004-0000-0000-00001A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7">
        <x14:dataValidation type="list" allowBlank="1" showInputMessage="1" showErrorMessage="1" xr:uid="{00000000-0002-0000-0000-00001E000000}">
          <x14:formula1>
            <xm:f>Responses!$C$18:$F$18</xm:f>
          </x14:formula1>
          <xm:sqref>O77:O1048576 O5:O68</xm:sqref>
        </x14:dataValidation>
        <x14:dataValidation type="list" allowBlank="1" showInputMessage="1" showErrorMessage="1" xr:uid="{00000000-0002-0000-0000-00001F000000}">
          <x14:formula1>
            <xm:f>Responses!$C$20:$F$20</xm:f>
          </x14:formula1>
          <xm:sqref>Q77:Q1048576 P93:P112 Q5:Q68</xm:sqref>
        </x14:dataValidation>
        <x14:dataValidation type="list" allowBlank="1" showInputMessage="1" showErrorMessage="1" xr:uid="{00000000-0002-0000-0000-000020000000}">
          <x14:formula1>
            <xm:f>Responses!$C$22:$E$22</xm:f>
          </x14:formula1>
          <xm:sqref>S77:S1048576 S5:S68</xm:sqref>
        </x14:dataValidation>
        <x14:dataValidation type="list" allowBlank="1" showInputMessage="1" showErrorMessage="1" xr:uid="{00000000-0002-0000-0000-000021000000}">
          <x14:formula1>
            <xm:f>Responses!$C$34:$E$34</xm:f>
          </x14:formula1>
          <xm:sqref>AC77:AC1048576 AC5:AC68</xm:sqref>
        </x14:dataValidation>
        <x14:dataValidation type="list" allowBlank="1" showInputMessage="1" showErrorMessage="1" xr:uid="{00000000-0002-0000-0000-000022000000}">
          <x14:formula1>
            <xm:f>Responses!$C$35:$E$35</xm:f>
          </x14:formula1>
          <xm:sqref>AD77:AD1048576 AD5:AD68</xm:sqref>
        </x14:dataValidation>
        <x14:dataValidation type="list" allowBlank="1" showInputMessage="1" showErrorMessage="1" xr:uid="{00000000-0002-0000-0000-000023000000}">
          <x14:formula1>
            <xm:f>Responses!$C$36:$E$36</xm:f>
          </x14:formula1>
          <xm:sqref>AF77:AF1048576 AF5:AF68</xm:sqref>
        </x14:dataValidation>
        <x14:dataValidation type="list" allowBlank="1" showInputMessage="1" showErrorMessage="1" xr:uid="{00000000-0002-0000-0000-000024000000}">
          <x14:formula1>
            <xm:f>Responses!$C$37:$E$37</xm:f>
          </x14:formula1>
          <xm:sqref>AG77:AG1048576 AG5:AG68</xm:sqref>
        </x14:dataValidation>
        <x14:dataValidation type="list" allowBlank="1" showInputMessage="1" showErrorMessage="1" xr:uid="{00000000-0002-0000-0000-000025000000}">
          <x14:formula1>
            <xm:f>Responses!$C$41:$E$41</xm:f>
          </x14:formula1>
          <xm:sqref>AK77:AK1048576 AK5:AK68</xm:sqref>
        </x14:dataValidation>
        <x14:dataValidation type="list" allowBlank="1" showInputMessage="1" showErrorMessage="1" xr:uid="{00000000-0002-0000-0000-000026000000}">
          <x14:formula1>
            <xm:f>Responses!$C$48:$E$48</xm:f>
          </x14:formula1>
          <xm:sqref>AN77:AN1048576 AN5:AN68</xm:sqref>
        </x14:dataValidation>
        <x14:dataValidation type="list" allowBlank="1" showInputMessage="1" showErrorMessage="1" xr:uid="{00000000-0002-0000-0000-000027000000}">
          <x14:formula1>
            <xm:f>'Typology v18'!$B$2:$B$62</xm:f>
          </x14:formula1>
          <xm:sqref>DT77:DU1048576</xm:sqref>
        </x14:dataValidation>
        <x14:dataValidation type="list" allowBlank="1" showInputMessage="1" showErrorMessage="1" xr:uid="{00000000-0002-0000-0000-000028000000}">
          <x14:formula1>
            <xm:f>Responses!$C$137:$E$137</xm:f>
          </x14:formula1>
          <xm:sqref>DH5:DH18 DH22:DH1048576</xm:sqref>
        </x14:dataValidation>
        <x14:dataValidation type="list" allowBlank="1" showInputMessage="1" showErrorMessage="1" xr:uid="{00000000-0002-0000-0000-000029000000}">
          <x14:formula1>
            <xm:f>Responses!$C$139:$E$139</xm:f>
          </x14:formula1>
          <xm:sqref>DJ5:DJ18 DJ22:DJ1048576</xm:sqref>
        </x14:dataValidation>
        <x14:dataValidation type="list" allowBlank="1" showInputMessage="1" showErrorMessage="1" xr:uid="{00000000-0002-0000-0000-00002A000000}">
          <x14:formula1>
            <xm:f>Responses!$C$7:$F$7</xm:f>
          </x14:formula1>
          <xm:sqref>D77:D1048576 D5:D68</xm:sqref>
        </x14:dataValidation>
        <x14:dataValidation type="list" allowBlank="1" showInputMessage="1" showErrorMessage="1" xr:uid="{00000000-0002-0000-0000-00002B000000}">
          <x14:formula1>
            <xm:f>Responses!$C$12:$E$12</xm:f>
          </x14:formula1>
          <xm:sqref>J77:J1048576 J5:J68</xm:sqref>
        </x14:dataValidation>
        <x14:dataValidation type="list" allowBlank="1" showInputMessage="1" showErrorMessage="1" xr:uid="{00000000-0002-0000-0000-00002C000000}">
          <x14:formula1>
            <xm:f>Responses!$C$31:$F$31</xm:f>
          </x14:formula1>
          <xm:sqref>AA77:AA1048576 AA5:AA68</xm:sqref>
        </x14:dataValidation>
        <x14:dataValidation type="list" allowBlank="1" showInputMessage="1" showErrorMessage="1" xr:uid="{00000000-0002-0000-0000-00002D000000}">
          <x14:formula1>
            <xm:f>Responses!$C$54:$G$54</xm:f>
          </x14:formula1>
          <xm:sqref>AQ77:AQ1048576 AQ5:AQ68</xm:sqref>
        </x14:dataValidation>
        <x14:dataValidation type="list" allowBlank="1" showInputMessage="1" showErrorMessage="1" xr:uid="{00000000-0002-0000-0000-00002E000000}">
          <x14:formula1>
            <xm:f>Responses!$C$55:$E$55</xm:f>
          </x14:formula1>
          <xm:sqref>AR77:AR1048576 AR5:AR68</xm:sqref>
        </x14:dataValidation>
        <x14:dataValidation type="list" allowBlank="1" showInputMessage="1" showErrorMessage="1" xr:uid="{00000000-0002-0000-0000-00002F000000}">
          <x14:formula1>
            <xm:f>Responses!$C$64:$E$64</xm:f>
          </x14:formula1>
          <xm:sqref>AX5:AX1048576</xm:sqref>
        </x14:dataValidation>
        <x14:dataValidation type="list" allowBlank="1" showInputMessage="1" showErrorMessage="1" xr:uid="{00000000-0002-0000-0000-000030000000}">
          <x14:formula1>
            <xm:f>Responses!$C$65:$E$65</xm:f>
          </x14:formula1>
          <xm:sqref>AY5:AY1048576</xm:sqref>
        </x14:dataValidation>
        <x14:dataValidation type="list" allowBlank="1" showInputMessage="1" showErrorMessage="1" xr:uid="{00000000-0002-0000-0000-000031000000}">
          <x14:formula1>
            <xm:f>Responses!$C$66:$G$66</xm:f>
          </x14:formula1>
          <xm:sqref>AZ5:AZ1048576</xm:sqref>
        </x14:dataValidation>
        <x14:dataValidation type="list" allowBlank="1" showInputMessage="1" showErrorMessage="1" xr:uid="{00000000-0002-0000-0000-000032000000}">
          <x14:formula1>
            <xm:f>Responses!$C$67:$F$67</xm:f>
          </x14:formula1>
          <xm:sqref>BA5:BA1048576</xm:sqref>
        </x14:dataValidation>
        <x14:dataValidation type="list" allowBlank="1" showInputMessage="1" showErrorMessage="1" xr:uid="{00000000-0002-0000-0000-000033000000}">
          <x14:formula1>
            <xm:f>Responses!$C$70:$H$70</xm:f>
          </x14:formula1>
          <xm:sqref>BC5:BC1048576</xm:sqref>
        </x14:dataValidation>
        <x14:dataValidation type="list" allowBlank="1" showInputMessage="1" showErrorMessage="1" xr:uid="{00000000-0002-0000-0000-000034000000}">
          <x14:formula1>
            <xm:f>Responses!$C$71:$F$71</xm:f>
          </x14:formula1>
          <xm:sqref>BD5:BD1048576</xm:sqref>
        </x14:dataValidation>
        <x14:dataValidation type="list" allowBlank="1" showInputMessage="1" showErrorMessage="1" xr:uid="{00000000-0002-0000-0000-000035000000}">
          <x14:formula1>
            <xm:f>Responses!$C$73:$F$73</xm:f>
          </x14:formula1>
          <xm:sqref>BF5:BF1048576</xm:sqref>
        </x14:dataValidation>
        <x14:dataValidation type="list" allowBlank="1" showInputMessage="1" showErrorMessage="1" xr:uid="{00000000-0002-0000-0000-000036000000}">
          <x14:formula1>
            <xm:f>Responses!$C$75:$F$75</xm:f>
          </x14:formula1>
          <xm:sqref>BH443:BH1048576</xm:sqref>
        </x14:dataValidation>
        <x14:dataValidation type="list" allowBlank="1" showInputMessage="1" showErrorMessage="1" xr:uid="{00000000-0002-0000-0000-000037000000}">
          <x14:formula1>
            <xm:f>Responses!$C$77:$F$77</xm:f>
          </x14:formula1>
          <xm:sqref>BH5:BH442 BJ5:BJ1048576</xm:sqref>
        </x14:dataValidation>
        <x14:dataValidation type="list" allowBlank="1" showInputMessage="1" showErrorMessage="1" xr:uid="{00000000-0002-0000-0000-000038000000}">
          <x14:formula1>
            <xm:f>Responses!$C$78:$E$78</xm:f>
          </x14:formula1>
          <xm:sqref>BK5:BK1048576</xm:sqref>
        </x14:dataValidation>
        <x14:dataValidation type="list" allowBlank="1" showInputMessage="1" showErrorMessage="1" xr:uid="{00000000-0002-0000-0000-000039000000}">
          <x14:formula1>
            <xm:f>Responses!$C$79:$E$79</xm:f>
          </x14:formula1>
          <xm:sqref>BL5:BL1048576</xm:sqref>
        </x14:dataValidation>
        <x14:dataValidation type="list" allowBlank="1" showInputMessage="1" showErrorMessage="1" xr:uid="{00000000-0002-0000-0000-00003A000000}">
          <x14:formula1>
            <xm:f>Responses!$C$82:$E$82</xm:f>
          </x14:formula1>
          <xm:sqref>BN5:BN1048576</xm:sqref>
        </x14:dataValidation>
        <x14:dataValidation type="list" allowBlank="1" showInputMessage="1" showErrorMessage="1" xr:uid="{00000000-0002-0000-0000-00003B000000}">
          <x14:formula1>
            <xm:f>Responses!$C$83:$E$83</xm:f>
          </x14:formula1>
          <xm:sqref>BO5:BO1048576</xm:sqref>
        </x14:dataValidation>
        <x14:dataValidation type="list" allowBlank="1" showInputMessage="1" showErrorMessage="1" xr:uid="{00000000-0002-0000-0000-00003C000000}">
          <x14:formula1>
            <xm:f>Responses!$C$88:$G$88</xm:f>
          </x14:formula1>
          <xm:sqref>BQ5:BQ68</xm:sqref>
        </x14:dataValidation>
        <x14:dataValidation type="list" allowBlank="1" showInputMessage="1" showErrorMessage="1" xr:uid="{00000000-0002-0000-0000-00003D000000}">
          <x14:formula1>
            <xm:f>Responses!$C$89:$F$89</xm:f>
          </x14:formula1>
          <xm:sqref>BR5:BR68</xm:sqref>
        </x14:dataValidation>
        <x14:dataValidation type="list" allowBlank="1" showInputMessage="1" showErrorMessage="1" xr:uid="{00000000-0002-0000-0000-00003E000000}">
          <x14:formula1>
            <xm:f>Responses!$C$93:$E$93</xm:f>
          </x14:formula1>
          <xm:sqref>BU5:BU68</xm:sqref>
        </x14:dataValidation>
        <x14:dataValidation type="list" allowBlank="1" showInputMessage="1" showErrorMessage="1" xr:uid="{00000000-0002-0000-0000-00003F000000}">
          <x14:formula1>
            <xm:f>Responses!$C$95:$E$95</xm:f>
          </x14:formula1>
          <xm:sqref>BW5:BW68</xm:sqref>
        </x14:dataValidation>
        <x14:dataValidation type="list" allowBlank="1" showInputMessage="1" showErrorMessage="1" xr:uid="{00000000-0002-0000-0000-000040000000}">
          <x14:formula1>
            <xm:f>'ISO Codes'!$A$2:$A$163</xm:f>
          </x14:formula1>
          <xm:sqref>BX77:BX1048576 BX5:BX18 BX22:BX68</xm:sqref>
        </x14:dataValidation>
        <x14:dataValidation type="list" allowBlank="1" showInputMessage="1" showErrorMessage="1" xr:uid="{00000000-0002-0000-0000-000041000000}">
          <x14:formula1>
            <xm:f>Responses!$C$97:$G$97</xm:f>
          </x14:formula1>
          <xm:sqref>BY5:BY1048576</xm:sqref>
        </x14:dataValidation>
        <x14:dataValidation type="list" allowBlank="1" showInputMessage="1" showErrorMessage="1" xr:uid="{00000000-0002-0000-0000-000042000000}">
          <x14:formula1>
            <xm:f>Responses!$C$98:$E$98</xm:f>
          </x14:formula1>
          <xm:sqref>BZ5:BZ1048576</xm:sqref>
        </x14:dataValidation>
        <x14:dataValidation type="list" allowBlank="1" showInputMessage="1" showErrorMessage="1" xr:uid="{00000000-0002-0000-0000-000043000000}">
          <x14:formula1>
            <xm:f>Responses!$C$101:$G$101</xm:f>
          </x14:formula1>
          <xm:sqref>CC5:CC68</xm:sqref>
        </x14:dataValidation>
        <x14:dataValidation type="list" allowBlank="1" showInputMessage="1" showErrorMessage="1" xr:uid="{00000000-0002-0000-0000-000044000000}">
          <x14:formula1>
            <xm:f>Responses!$C$105:$F$105</xm:f>
          </x14:formula1>
          <xm:sqref>CF5:CF1048576</xm:sqref>
        </x14:dataValidation>
        <x14:dataValidation type="list" allowBlank="1" showInputMessage="1" showErrorMessage="1" xr:uid="{00000000-0002-0000-0000-000045000000}">
          <x14:formula1>
            <xm:f>Responses!$C$107:$F$107</xm:f>
          </x14:formula1>
          <xm:sqref>CH5:CH1048576 CJ5:CJ21</xm:sqref>
        </x14:dataValidation>
        <x14:dataValidation type="list" allowBlank="1" showInputMessage="1" showErrorMessage="1" xr:uid="{00000000-0002-0000-0000-000046000000}">
          <x14:formula1>
            <xm:f>Responses!$C$109:$F$109</xm:f>
          </x14:formula1>
          <xm:sqref>CJ77:CJ1048576</xm:sqref>
        </x14:dataValidation>
        <x14:dataValidation type="list" allowBlank="1" showInputMessage="1" showErrorMessage="1" xr:uid="{00000000-0002-0000-0000-000047000000}">
          <x14:formula1>
            <xm:f>Responses!$C$112:$F$112</xm:f>
          </x14:formula1>
          <xm:sqref>CL77:CL1048576 CL5:CL21</xm:sqref>
        </x14:dataValidation>
        <x14:dataValidation type="list" allowBlank="1" showInputMessage="1" showErrorMessage="1" xr:uid="{00000000-0002-0000-0000-000048000000}">
          <x14:formula1>
            <xm:f>Responses!$C$113:$E$113</xm:f>
          </x14:formula1>
          <xm:sqref>CM77:CM1048576</xm:sqref>
        </x14:dataValidation>
        <x14:dataValidation type="list" allowBlank="1" showInputMessage="1" showErrorMessage="1" xr:uid="{00000000-0002-0000-0000-000049000000}">
          <x14:formula1>
            <xm:f>Responses!$C$116:$D$116</xm:f>
          </x14:formula1>
          <xm:sqref>CO77:CO1048576 CO5:CO21</xm:sqref>
        </x14:dataValidation>
        <x14:dataValidation type="list" allowBlank="1" showInputMessage="1" showErrorMessage="1" xr:uid="{00000000-0002-0000-0000-00004A000000}">
          <x14:formula1>
            <xm:f>Responses!$C$118:$D$118</xm:f>
          </x14:formula1>
          <xm:sqref>CQ77:CQ1048576 CQ5:CQ21</xm:sqref>
        </x14:dataValidation>
        <x14:dataValidation type="list" allowBlank="1" showInputMessage="1" showErrorMessage="1" xr:uid="{00000000-0002-0000-0000-00004B000000}">
          <x14:formula1>
            <xm:f>Responses!$C$119:$E$119</xm:f>
          </x14:formula1>
          <xm:sqref>CR77:CR1048576 CR5:CR21</xm:sqref>
        </x14:dataValidation>
        <x14:dataValidation type="list" allowBlank="1" showInputMessage="1" showErrorMessage="1" xr:uid="{00000000-0002-0000-0000-00004C000000}">
          <x14:formula1>
            <xm:f>Responses!$C$122:$E$122</xm:f>
          </x14:formula1>
          <xm:sqref>CT5:CT68</xm:sqref>
        </x14:dataValidation>
        <x14:dataValidation type="list" allowBlank="1" showInputMessage="1" showErrorMessage="1" xr:uid="{00000000-0002-0000-0000-00004D000000}">
          <x14:formula1>
            <xm:f>Responses!$C$124:$D$124</xm:f>
          </x14:formula1>
          <xm:sqref>CV5:CV68</xm:sqref>
        </x14:dataValidation>
        <x14:dataValidation type="list" allowBlank="1" showInputMessage="1" showErrorMessage="1" xr:uid="{00000000-0002-0000-0000-00004E000000}">
          <x14:formula1>
            <xm:f>Responses!$C$125:$E$125</xm:f>
          </x14:formula1>
          <xm:sqref>CW5:CW68</xm:sqref>
        </x14:dataValidation>
        <x14:dataValidation type="list" allowBlank="1" showInputMessage="1" showErrorMessage="1" xr:uid="{00000000-0002-0000-0000-00004F000000}">
          <x14:formula1>
            <xm:f>Responses!$C$129:$E$129</xm:f>
          </x14:formula1>
          <xm:sqref>CZ5:CZ68</xm:sqref>
        </x14:dataValidation>
        <x14:dataValidation type="list" allowBlank="1" showInputMessage="1" showErrorMessage="1" xr:uid="{00000000-0002-0000-0000-000050000000}">
          <x14:formula1>
            <xm:f>Responses!$C$131:$E$131</xm:f>
          </x14:formula1>
          <xm:sqref>DB5:DB1048576</xm:sqref>
        </x14:dataValidation>
        <x14:dataValidation type="list" allowBlank="1" showInputMessage="1" showErrorMessage="1" xr:uid="{00000000-0002-0000-0000-000051000000}">
          <x14:formula1>
            <xm:f>Responses!$C$133:$E$133</xm:f>
          </x14:formula1>
          <xm:sqref>DD5:DD18 DD22:DD1048576</xm:sqref>
        </x14:dataValidation>
        <x14:dataValidation type="list" allowBlank="1" showInputMessage="1" showErrorMessage="1" xr:uid="{00000000-0002-0000-0000-000052000000}">
          <x14:formula1>
            <xm:f>Responses!$C$135:$E$135</xm:f>
          </x14:formula1>
          <xm:sqref>DF5:DF18 DF22:DF1048576</xm:sqref>
        </x14:dataValidation>
        <x14:dataValidation type="list" allowBlank="1" showInputMessage="1" showErrorMessage="1" xr:uid="{00000000-0002-0000-0000-000053000000}">
          <x14:formula1>
            <xm:f>Responses!$C$165:$E$165</xm:f>
          </x14:formula1>
          <xm:sqref>FA5:FA18 FA22:FA68</xm:sqref>
        </x14:dataValidation>
        <x14:dataValidation type="list" allowBlank="1" showInputMessage="1" showErrorMessage="1" xr:uid="{00000000-0002-0000-0000-000054000000}">
          <x14:formula1>
            <xm:f>Responses!$C$167:$E$167</xm:f>
          </x14:formula1>
          <xm:sqref>FC5:FC18 FC22:FC1048576</xm:sqref>
        </x14:dataValidation>
        <x14:dataValidation type="list" allowBlank="1" showInputMessage="1" showErrorMessage="1" xr:uid="{00000000-0002-0000-0000-000055000000}">
          <x14:formula1>
            <xm:f>Responses!$C$169:$E$169</xm:f>
          </x14:formula1>
          <xm:sqref>FE5:FE68</xm:sqref>
        </x14:dataValidation>
        <x14:dataValidation type="list" allowBlank="1" showInputMessage="1" showErrorMessage="1" xr:uid="{00000000-0002-0000-0000-000056000000}">
          <x14:formula1>
            <xm:f>Responses!$C$175:$D$175</xm:f>
          </x14:formula1>
          <xm:sqref>FJ5:FJ68</xm:sqref>
        </x14:dataValidation>
        <x14:dataValidation type="list" allowBlank="1" showInputMessage="1" showErrorMessage="1" xr:uid="{00000000-0002-0000-0000-000057000000}">
          <x14:formula1>
            <xm:f>Responses!$C$176:$D$176</xm:f>
          </x14:formula1>
          <xm:sqref>FK5:FK68</xm:sqref>
        </x14:dataValidation>
        <x14:dataValidation type="list" allowBlank="1" showInputMessage="1" showErrorMessage="1" xr:uid="{00000000-0002-0000-0000-000058000000}">
          <x14:formula1>
            <xm:f>Responses!$C$177:$D$177</xm:f>
          </x14:formula1>
          <xm:sqref>FL5:FL68</xm:sqref>
        </x14:dataValidation>
        <x14:dataValidation type="list" allowBlank="1" showInputMessage="1" showErrorMessage="1" xr:uid="{00000000-0002-0000-0000-000059000000}">
          <x14:formula1>
            <xm:f>Responses!$C$180:$E$180</xm:f>
          </x14:formula1>
          <xm:sqref>FN5:FN68</xm:sqref>
        </x14:dataValidation>
        <x14:dataValidation type="list" allowBlank="1" showInputMessage="1" showErrorMessage="1" xr:uid="{00000000-0002-0000-0000-00005A000000}">
          <x14:formula1>
            <xm:f>Responses!$C$72:$H$72</xm:f>
          </x14:formula1>
          <xm:sqref>BE5:BE1048576</xm:sqref>
        </x14:dataValidation>
        <x14:dataValidation type="list" allowBlank="1" showInputMessage="1" showErrorMessage="1" xr:uid="{00000000-0002-0000-0000-00005B000000}">
          <x14:formula1>
            <xm:f>Responses!$C$74:$I$74</xm:f>
          </x14:formula1>
          <xm:sqref>BG430:BG1048576</xm:sqref>
        </x14:dataValidation>
        <x14:dataValidation type="list" allowBlank="1" showInputMessage="1" showErrorMessage="1" xr:uid="{00000000-0002-0000-0000-00005C000000}">
          <x14:formula1>
            <xm:f>Responses!$C$76:$I$76</xm:f>
          </x14:formula1>
          <xm:sqref>BI430:BI1048576</xm:sqref>
        </x14:dataValidation>
        <x14:dataValidation type="list" allowBlank="1" showInputMessage="1" showErrorMessage="1" xr:uid="{00000000-0002-0000-0000-00005D000000}">
          <x14:formula1>
            <xm:f>Responses!$C$104:$I$104</xm:f>
          </x14:formula1>
          <xm:sqref>CE471:CE1048576</xm:sqref>
        </x14:dataValidation>
        <x14:dataValidation type="list" allowBlank="1" showInputMessage="1" showErrorMessage="1" xr:uid="{00000000-0002-0000-0000-00005E000000}">
          <x14:formula1>
            <xm:f>Responses!$C$106:$I$106</xm:f>
          </x14:formula1>
          <xm:sqref>CG457:CG1048576</xm:sqref>
        </x14:dataValidation>
        <x14:dataValidation type="list" allowBlank="1" showInputMessage="1" showErrorMessage="1" xr:uid="{00000000-0002-0000-0000-00005F000000}">
          <x14:formula1>
            <xm:f>Responses!$C$108:$I$108</xm:f>
          </x14:formula1>
          <xm:sqref>CI77:CI1048576</xm:sqref>
        </x14:dataValidation>
        <x14:dataValidation type="list" allowBlank="1" showInputMessage="1" showErrorMessage="1" xr:uid="{00000000-0002-0000-0000-000060000000}">
          <x14:formula1>
            <xm:f>Responses!$C$23:$H$23</xm:f>
          </x14:formula1>
          <xm:sqref>T77:T1048576 T1:T2 T5:T68</xm:sqref>
        </x14:dataValidation>
        <x14:dataValidation type="list" allowBlank="1" showInputMessage="1" showErrorMessage="1" xr:uid="{00000000-0002-0000-0000-000061000000}">
          <x14:formula1>
            <xm:f>Responses!$C$49:$F$49</xm:f>
          </x14:formula1>
          <xm:sqref>AO77:AO1048576 AO5:AO68</xm:sqref>
        </x14:dataValidation>
        <x14:dataValidation type="list" allowBlank="1" showInputMessage="1" showErrorMessage="1" xr:uid="{00000000-0002-0000-0000-000062000000}">
          <x14:formula1>
            <xm:f>Responses!$C$38:$E$38</xm:f>
          </x14:formula1>
          <xm:sqref>AH77:AH1048576 AH1:AH2 AH5:AH68</xm:sqref>
        </x14:dataValidation>
        <x14:dataValidation type="list" allowBlank="1" showInputMessage="1" showErrorMessage="1" xr:uid="{00000000-0002-0000-0000-000063000000}">
          <x14:formula1>
            <xm:f>Responses!$C$39:$E$39</xm:f>
          </x14:formula1>
          <xm:sqref>AI77:AI1048576 AI1:AI2 AI5:AI68</xm:sqref>
        </x14:dataValidation>
        <x14:dataValidation type="list" allowBlank="1" showInputMessage="1" showErrorMessage="1" xr:uid="{00000000-0002-0000-0000-000064000000}">
          <x14:formula1>
            <xm:f>Responses!$C$100:$E$100</xm:f>
          </x14:formula1>
          <xm:sqref>CB5:CB1048576</xm:sqref>
        </x14:dataValidation>
        <x14:dataValidation type="list" allowBlank="1" showInputMessage="1" showErrorMessage="1" xr:uid="{00000000-0002-0000-0000-000065000000}">
          <x14:formula1>
            <xm:f>Responses!$C$163:$E$163</xm:f>
          </x14:formula1>
          <xm:sqref>EY1:EY2 EY5:EY68</xm:sqref>
        </x14:dataValidation>
        <x14:dataValidation type="list" allowBlank="1" showInputMessage="1" showErrorMessage="1" xr:uid="{00000000-0002-0000-0000-000066000000}">
          <x14:formula1>
            <xm:f>Responses!$C$117:$E$117</xm:f>
          </x14:formula1>
          <xm:sqref>CP77:CP1048576 CP5:CP57</xm:sqref>
        </x14:dataValidation>
        <x14:dataValidation type="list" allowBlank="1" showInputMessage="1" showErrorMessage="1" xr:uid="{00000000-0002-0000-0000-000067000000}">
          <x14:formula1>
            <xm:f>Responses!$C$130:$I$130</xm:f>
          </x14:formula1>
          <xm:sqref>DA430:DA1048576</xm:sqref>
        </x14:dataValidation>
        <x14:dataValidation type="list" allowBlank="1" showInputMessage="1" showErrorMessage="1" xr:uid="{00000000-0002-0000-0000-000068000000}">
          <x14:formula1>
            <xm:f>Responses!$C$40:$E$40</xm:f>
          </x14:formula1>
          <xm:sqref>AJ77:AJ1048576 AJ5:AJ68</xm:sqref>
        </x14:dataValidation>
        <x14:dataValidation type="list" allowBlank="1" showInputMessage="1" showErrorMessage="1" xr:uid="{00000000-0002-0000-0000-000069000000}">
          <x14:formula1>
            <xm:f>'\Users\dcameron03\Documents\Berkeley\`GSI with Jim\Stata\GHCC\UCSR_exports\C:\Users\benhe\Downloads\[GHCC_Data_Extraction_ART_MMD_07072017.xlsx]Responses'!#REF!</xm:f>
          </x14:formula1>
          <xm:sqref>BU69:BU76 BW69:BW76 CC69:CC76 CL70:CL76 CM69:CM76 CU69 CT69:CT76 CV69:CW76 CZ70:CZ76 CI69:CK69 BQ69:BR76 EV69:EW76 FA69:FA76 AN70:AN76 FE69:FE76 FJ69:FL76 FN69:FN76 CI70:CJ76 J69:J76 D69:D76 T69:T76 AO69:AO76 AH69:AI76 AA69:AA76 AQ69:AR76 EY69:EY76 CO69:CR76 L70:M73 O70:O73 Q70:Q73 S70:S76 AD70:AD76 AF70:AG73 AL75:AL76 AJ70:AK76</xm:sqref>
        </x14:dataValidation>
        <x14:dataValidation type="list" allowBlank="1" showInputMessage="1" showErrorMessage="1" xr:uid="{00000000-0002-0000-0000-00006A000000}">
          <x14:formula1>
            <xm:f>'\Users\dcameron03\Documents\Berkeley\`GSI with Jim\Stata\GHCC\UCSR_exports\C:\Users\benhe\Downloads\[GHCC_Data_Extraction_ART_MMD_07072017.xlsx]Int. Des. Sys. v11'!#REF!</xm:f>
          </x14:formula1>
          <xm:sqref>DS69:DS76</xm:sqref>
        </x14:dataValidation>
        <x14:dataValidation type="list" allowBlank="1" showInputMessage="1" showErrorMessage="1" xr:uid="{00000000-0002-0000-0000-00006B000000}">
          <x14:formula1>
            <xm:f>'\Users\dcameron03\Documents\Berkeley\`GSI with Jim\Stata\GHCC\UCSR_exports\C:\Users\benhe\Downloads\[GHCC_Data_Extraction_ART_MMD_07072017.xlsx]ISO Codes'!#REF!</xm:f>
          </x14:formula1>
          <xm:sqref>BX69:BX76</xm:sqref>
        </x14:dataValidation>
        <x14:dataValidation type="list" allowBlank="1" showInputMessage="1" showErrorMessage="1" xr:uid="{00000000-0002-0000-0000-00006C000000}">
          <x14:formula1>
            <xm:f>'\Users\dcameron03\Documents\Berkeley\`GSI with Jim\Stata\GHCC\UCSR_exports\C:\Users\benhe\Downloads\[GHCC_Data_Extraction_ART_MMD_07072017.xlsx]Typology v18'!#REF!</xm:f>
          </x14:formula1>
          <xm:sqref>DT69:DU76</xm:sqref>
        </x14:dataValidation>
        <x14:dataValidation type="list" allowBlank="1" showInputMessage="1" showErrorMessage="1" xr:uid="{00000000-0002-0000-0000-00006D000000}">
          <x14:formula1>
            <xm:f>'WB income groups'!$C$7:$C$225</xm:f>
          </x14:formula1>
          <xm:sqref>AT352:AT502 AS5:AS502</xm:sqref>
        </x14:dataValidation>
        <x14:dataValidation type="list" allowBlank="1" showInputMessage="1" showErrorMessage="1" xr:uid="{00000000-0002-0000-0000-00006E000000}">
          <x14:formula1>
            <xm:f>Responses!$C$15:$I$15</xm:f>
          </x14:formula1>
          <xm:sqref>M57:M59 L77:L1048576 L5:L68</xm:sqref>
        </x14:dataValidation>
        <x14:dataValidation type="list" allowBlank="1" showInputMessage="1" showErrorMessage="1" xr:uid="{00000000-0002-0000-0000-00006F000000}">
          <x14:formula1>
            <xm:f>Responses!$C$16:$I$16</xm:f>
          </x14:formula1>
          <xm:sqref>M60:M68 M77:M1048576 M5:M56</xm:sqref>
        </x14:dataValidation>
        <x14:dataValidation type="list" allowBlank="1" showInputMessage="1" showErrorMessage="1" xr:uid="{00000000-0002-0000-0000-000070000000}">
          <x14:formula1>
            <xm:f>Responses!$C$17:$D$17</xm:f>
          </x14:formula1>
          <xm:sqref>N5:N350</xm:sqref>
        </x14:dataValidation>
        <x14:dataValidation type="list" allowBlank="1" showInputMessage="1" showErrorMessage="1" xr:uid="{00000000-0002-0000-0000-000071000000}">
          <x14:formula1>
            <xm:f>'ISO Codes'!$A$2:$A$165</xm:f>
          </x14:formula1>
          <xm:sqref>AT303:AT351</xm:sqref>
        </x14:dataValidation>
        <x14:dataValidation type="list" allowBlank="1" showInputMessage="1" showErrorMessage="1" xr:uid="{00000000-0002-0000-0000-000072000000}">
          <x14:formula1>
            <xm:f>'Int. Des. Sys. v11'!$A$5:$A$10</xm:f>
          </x14:formula1>
          <xm:sqref>DS5:DS68</xm:sqref>
        </x14:dataValidation>
        <x14:dataValidation type="list" allowBlank="1" showInputMessage="1" showErrorMessage="1" xr:uid="{00000000-0002-0000-0000-000073000000}">
          <x14:formula1>
            <xm:f>'ISO Codes'!$H$2:$H$157</xm:f>
          </x14:formula1>
          <xm:sqref>AT5:AT18</xm:sqref>
        </x14:dataValidation>
        <x14:dataValidation type="list" allowBlank="1" showInputMessage="1" showErrorMessage="1" xr:uid="{00000000-0002-0000-0000-000074000000}">
          <x14:formula1>
            <xm:f>Responses!$C$74:$H$74</xm:f>
          </x14:formula1>
          <xm:sqref>BG5:BG429</xm:sqref>
        </x14:dataValidation>
        <x14:dataValidation type="list" allowBlank="1" showInputMessage="1" showErrorMessage="1" xr:uid="{00000000-0002-0000-0000-000075000000}">
          <x14:formula1>
            <xm:f>Responses!$C$76:$H$76</xm:f>
          </x14:formula1>
          <xm:sqref>BI5:BI429</xm:sqref>
        </x14:dataValidation>
        <x14:dataValidation type="list" allowBlank="1" showInputMessage="1" showErrorMessage="1" xr:uid="{00000000-0002-0000-0000-000076000000}">
          <x14:formula1>
            <xm:f>Responses!$C$104:$H$104</xm:f>
          </x14:formula1>
          <xm:sqref>CE5:CE470</xm:sqref>
        </x14:dataValidation>
        <x14:dataValidation type="list" allowBlank="1" showInputMessage="1" showErrorMessage="1" xr:uid="{00000000-0002-0000-0000-000077000000}">
          <x14:formula1>
            <xm:f>Responses!$C$106:$H$106</xm:f>
          </x14:formula1>
          <xm:sqref>CG5:CG456 CI5:CI21</xm:sqref>
        </x14:dataValidation>
        <x14:dataValidation type="list" allowBlank="1" showInputMessage="1" showErrorMessage="1" xr:uid="{00000000-0002-0000-0000-000078000000}">
          <x14:formula1>
            <xm:f>Responses!$C$130:$H$130</xm:f>
          </x14:formula1>
          <xm:sqref>DA5:DA429</xm:sqref>
        </x14:dataValidation>
        <x14:dataValidation type="list" allowBlank="1" showInputMessage="1" showErrorMessage="1" xr:uid="{00000000-0002-0000-0000-000079000000}">
          <x14:formula1>
            <xm:f>'Typology v18'!$D$2:$D$62</xm:f>
          </x14:formula1>
          <xm:sqref>DT5:DU21</xm:sqref>
        </x14:dataValidation>
        <x14:dataValidation type="list" allowBlank="1" showInputMessage="1" showErrorMessage="1" xr:uid="{00000000-0002-0000-0000-00007A000000}">
          <x14:formula1>
            <xm:f>Responses!$C$161:$E$161</xm:f>
          </x14:formula1>
          <xm:sqref>EV22:EW68</xm:sqref>
        </x14:dataValidation>
        <x14:dataValidation type="list" allowBlank="1" showInputMessage="1" showErrorMessage="1" xr:uid="{00000000-0002-0000-0000-00007B000000}">
          <x14:formula1>
            <xm:f>Responses!$C$160:$G$160</xm:f>
          </x14:formula1>
          <xm:sqref>EU22:EU371</xm:sqref>
        </x14:dataValidation>
        <x14:dataValidation type="list" allowBlank="1" showInputMessage="1" showErrorMessage="1" xr:uid="{00000000-0002-0000-0000-00007C000000}">
          <x14:formula1>
            <xm:f>'ISO Codes'!$A$163:$A$326</xm:f>
          </x14:formula1>
          <xm:sqref>BX19:BX21</xm:sqref>
        </x14:dataValidation>
        <x14:dataValidation type="list" allowBlank="1" showInputMessage="1" showErrorMessage="1" xr:uid="{00000000-0002-0000-0000-00007D000000}">
          <x14:formula1>
            <xm:f>'/Users/lilyalexander/Dropbox/ALL LIFE THINGS/INSP/Work with Sergio/GHCC/Post-Extraction-Processing/Patient_tracking/extraction_templates/C:\Users\Lauren\Desktop\IHPS\Extractions\[GHCC_Extraction template 7-Feb-2018.xlsx]Int. Des. Sys. v12'!#REF!</xm:f>
          </x14:formula1>
          <xm:sqref>DS4</xm:sqref>
        </x14:dataValidation>
        <x14:dataValidation type="list" allowBlank="1" showInputMessage="1" showErrorMessage="1" xr:uid="{00000000-0002-0000-0000-00007E000000}">
          <x14:formula1>
            <xm:f>'/Users/lilyalexander/Dropbox/ALL LIFE THINGS/INSP/Work with Sergio/GHCC/Post-Extraction-Processing/Patient_tracking/extraction_templates/C:\Users\Lauren\Desktop\IHPS\Extractions\[GHCC_Extraction template 7-Feb-2018.xlsx]Responses'!#REF!</xm:f>
          </x14:formula1>
          <xm:sqref>T4 AH4:AI4 EY3:EY4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92C3C-FA02-4586-9A9D-4DB110803AA7}">
  <dimension ref="A1:E4"/>
  <sheetViews>
    <sheetView workbookViewId="0">
      <selection activeCell="B3" sqref="B3"/>
    </sheetView>
  </sheetViews>
  <sheetFormatPr baseColWidth="10" defaultColWidth="8.83203125" defaultRowHeight="16" x14ac:dyDescent="0.2"/>
  <cols>
    <col min="1" max="5" width="20.6640625" customWidth="1"/>
  </cols>
  <sheetData>
    <row r="1" spans="1:5" x14ac:dyDescent="0.2">
      <c r="A1" s="417" t="s">
        <v>1313</v>
      </c>
      <c r="B1" s="418" t="s">
        <v>1314</v>
      </c>
      <c r="C1" s="418" t="s">
        <v>1315</v>
      </c>
      <c r="D1" s="418" t="s">
        <v>1316</v>
      </c>
      <c r="E1" s="419" t="s">
        <v>3121</v>
      </c>
    </row>
    <row r="2" spans="1:5" ht="17" thickBot="1" x14ac:dyDescent="0.25">
      <c r="A2" s="420" t="s">
        <v>2975</v>
      </c>
      <c r="B2" s="421" t="s">
        <v>3122</v>
      </c>
      <c r="C2" s="421" t="s">
        <v>3123</v>
      </c>
      <c r="D2" s="422" t="s">
        <v>3128</v>
      </c>
      <c r="E2" s="419"/>
    </row>
    <row r="3" spans="1:5" ht="45.5" customHeight="1" thickBot="1" x14ac:dyDescent="0.25">
      <c r="A3" s="420" t="s">
        <v>3129</v>
      </c>
      <c r="B3" s="421" t="s">
        <v>3126</v>
      </c>
      <c r="C3" s="421" t="s">
        <v>3127</v>
      </c>
      <c r="D3" s="423" t="s">
        <v>3103</v>
      </c>
      <c r="E3" s="424" t="s">
        <v>3124</v>
      </c>
    </row>
    <row r="4" spans="1:5" ht="17" thickBot="1" x14ac:dyDescent="0.25">
      <c r="A4" s="420" t="s">
        <v>3125</v>
      </c>
      <c r="B4" s="421" t="s">
        <v>3126</v>
      </c>
      <c r="C4" s="421" t="s">
        <v>3127</v>
      </c>
      <c r="D4" s="422" t="s">
        <v>3103</v>
      </c>
      <c r="E4" s="4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baseColWidth="10" defaultColWidth="8.1640625" defaultRowHeight="13" x14ac:dyDescent="0.15"/>
  <cols>
    <col min="1" max="1" width="3.1640625" style="334" customWidth="1"/>
    <col min="2" max="2" width="3.6640625" style="334" customWidth="1"/>
    <col min="3" max="3" width="33.33203125" style="336" customWidth="1"/>
    <col min="4" max="4" width="4.6640625" style="330" customWidth="1"/>
    <col min="5" max="5" width="2.83203125" style="331" customWidth="1"/>
    <col min="6" max="6" width="20.6640625" style="336" customWidth="1"/>
    <col min="7" max="7" width="19.6640625" style="366" customWidth="1"/>
    <col min="8" max="8" width="18.1640625" style="334" customWidth="1"/>
    <col min="9" max="9" width="8.33203125" style="334" customWidth="1"/>
    <col min="10" max="16384" width="8.1640625" style="334"/>
  </cols>
  <sheetData>
    <row r="1" spans="1:11" s="327" customFormat="1" ht="15.5" customHeight="1" x14ac:dyDescent="0.2">
      <c r="A1" s="321" t="s">
        <v>2719</v>
      </c>
      <c r="B1" s="321"/>
      <c r="C1" s="322"/>
      <c r="D1" s="323"/>
      <c r="E1" s="324"/>
      <c r="F1" s="325"/>
      <c r="G1" s="326"/>
    </row>
    <row r="2" spans="1:11" ht="6" customHeight="1" x14ac:dyDescent="0.2">
      <c r="A2" s="328"/>
      <c r="B2" s="328"/>
      <c r="C2" s="329"/>
      <c r="F2" s="332"/>
      <c r="G2" s="333"/>
    </row>
    <row r="3" spans="1:11" s="336" customFormat="1" ht="10" customHeight="1" x14ac:dyDescent="0.15">
      <c r="A3" s="332" t="s">
        <v>2667</v>
      </c>
      <c r="B3" s="332"/>
      <c r="C3" s="332"/>
      <c r="D3" s="335" t="s">
        <v>2666</v>
      </c>
      <c r="E3" s="331"/>
      <c r="F3" s="332"/>
      <c r="G3" s="333"/>
    </row>
    <row r="4" spans="1:11" s="336" customFormat="1" ht="10" customHeight="1" x14ac:dyDescent="0.15">
      <c r="A4" s="332"/>
      <c r="B4" s="332"/>
      <c r="C4" s="332"/>
      <c r="D4" s="335"/>
      <c r="E4" s="331"/>
      <c r="F4" s="332"/>
      <c r="G4" s="333"/>
    </row>
    <row r="5" spans="1:11" s="341" customFormat="1" ht="10" customHeight="1" x14ac:dyDescent="0.2">
      <c r="A5" s="337"/>
      <c r="B5" s="337"/>
      <c r="C5" s="337" t="s">
        <v>2665</v>
      </c>
      <c r="D5" s="338" t="s">
        <v>1654</v>
      </c>
      <c r="E5" s="339"/>
      <c r="F5" s="337" t="s">
        <v>2664</v>
      </c>
      <c r="G5" s="340" t="s">
        <v>2663</v>
      </c>
      <c r="H5" s="337" t="s">
        <v>2662</v>
      </c>
      <c r="I5" s="337" t="s">
        <v>10</v>
      </c>
    </row>
    <row r="6" spans="1:11" s="341" customFormat="1" ht="5" customHeight="1" x14ac:dyDescent="0.2">
      <c r="A6" s="342"/>
      <c r="B6" s="342"/>
      <c r="C6" s="342"/>
      <c r="D6" s="343"/>
      <c r="E6" s="344"/>
      <c r="F6" s="342"/>
      <c r="G6" s="345"/>
    </row>
    <row r="7" spans="1:11" s="349" customFormat="1" ht="11.25" customHeight="1" x14ac:dyDescent="0.2">
      <c r="A7" s="346">
        <v>1</v>
      </c>
      <c r="B7" s="347"/>
      <c r="C7" s="341" t="s">
        <v>2661</v>
      </c>
      <c r="D7" s="341" t="s">
        <v>2660</v>
      </c>
      <c r="E7" s="344"/>
      <c r="F7" s="341" t="s">
        <v>2153</v>
      </c>
      <c r="G7" s="348" t="s">
        <v>2179</v>
      </c>
      <c r="H7" s="341" t="s">
        <v>2192</v>
      </c>
      <c r="I7" s="341" t="s">
        <v>2236</v>
      </c>
    </row>
    <row r="8" spans="1:11" s="341" customFormat="1" ht="11.25" customHeight="1" x14ac:dyDescent="0.2">
      <c r="A8" s="350">
        <v>2</v>
      </c>
      <c r="B8" s="351"/>
      <c r="C8" s="341" t="s">
        <v>2659</v>
      </c>
      <c r="D8" s="341" t="s">
        <v>2658</v>
      </c>
      <c r="E8" s="344"/>
      <c r="F8" s="341" t="s">
        <v>2215</v>
      </c>
      <c r="G8" s="348" t="s">
        <v>2143</v>
      </c>
      <c r="H8" s="341" t="s">
        <v>2247</v>
      </c>
      <c r="I8" s="341" t="s">
        <v>2232</v>
      </c>
      <c r="K8" s="349"/>
    </row>
    <row r="9" spans="1:11" s="341" customFormat="1" ht="11.25" customHeight="1" x14ac:dyDescent="0.2">
      <c r="A9" s="350">
        <v>3</v>
      </c>
      <c r="B9" s="351"/>
      <c r="C9" s="341" t="s">
        <v>2657</v>
      </c>
      <c r="D9" s="341" t="s">
        <v>2656</v>
      </c>
      <c r="E9" s="344"/>
      <c r="F9" s="341" t="s">
        <v>2175</v>
      </c>
      <c r="G9" s="348" t="s">
        <v>2143</v>
      </c>
      <c r="H9" s="341" t="s">
        <v>2247</v>
      </c>
      <c r="I9" s="341" t="s">
        <v>2232</v>
      </c>
      <c r="K9" s="349"/>
    </row>
    <row r="10" spans="1:11" s="341" customFormat="1" ht="11.25" customHeight="1" x14ac:dyDescent="0.2">
      <c r="A10" s="346">
        <v>4</v>
      </c>
      <c r="B10" s="351"/>
      <c r="C10" s="341" t="s">
        <v>2655</v>
      </c>
      <c r="D10" s="341" t="s">
        <v>2654</v>
      </c>
      <c r="E10" s="344"/>
      <c r="F10" s="341" t="s">
        <v>2223</v>
      </c>
      <c r="G10" s="348" t="s">
        <v>2143</v>
      </c>
      <c r="H10" s="341" t="s">
        <v>2241</v>
      </c>
      <c r="I10" s="341" t="s">
        <v>2232</v>
      </c>
      <c r="K10" s="349"/>
    </row>
    <row r="11" spans="1:11" s="341" customFormat="1" ht="11.25" customHeight="1" x14ac:dyDescent="0.2">
      <c r="A11" s="350">
        <v>5</v>
      </c>
      <c r="B11" s="351"/>
      <c r="C11" s="341" t="s">
        <v>2653</v>
      </c>
      <c r="D11" s="352" t="s">
        <v>2652</v>
      </c>
      <c r="E11" s="344"/>
      <c r="F11" s="341" t="s">
        <v>2215</v>
      </c>
      <c r="G11" s="348" t="s">
        <v>2203</v>
      </c>
      <c r="H11" s="341" t="s">
        <v>2241</v>
      </c>
      <c r="I11" s="341" t="s">
        <v>2232</v>
      </c>
      <c r="K11" s="349"/>
    </row>
    <row r="12" spans="1:11" s="349" customFormat="1" ht="11.25" customHeight="1" x14ac:dyDescent="0.2">
      <c r="A12" s="350">
        <v>6</v>
      </c>
      <c r="B12" s="351"/>
      <c r="C12" s="341" t="s">
        <v>2651</v>
      </c>
      <c r="D12" s="341" t="s">
        <v>2650</v>
      </c>
      <c r="E12" s="344"/>
      <c r="F12" s="341" t="s">
        <v>2149</v>
      </c>
      <c r="G12" s="348" t="s">
        <v>2143</v>
      </c>
      <c r="H12" s="341" t="s">
        <v>2247</v>
      </c>
      <c r="I12" s="341"/>
    </row>
    <row r="13" spans="1:11" s="349" customFormat="1" ht="11.25" customHeight="1" x14ac:dyDescent="0.2">
      <c r="A13" s="346">
        <v>7</v>
      </c>
      <c r="B13" s="351"/>
      <c r="C13" s="341" t="s">
        <v>2649</v>
      </c>
      <c r="D13" s="341" t="s">
        <v>2648</v>
      </c>
      <c r="E13" s="344"/>
      <c r="F13" s="341" t="s">
        <v>2189</v>
      </c>
      <c r="G13" s="348" t="s">
        <v>2203</v>
      </c>
      <c r="H13" s="341" t="s">
        <v>2247</v>
      </c>
      <c r="I13" s="341" t="s">
        <v>2232</v>
      </c>
    </row>
    <row r="14" spans="1:11" s="349" customFormat="1" ht="11.25" customHeight="1" x14ac:dyDescent="0.2">
      <c r="A14" s="350">
        <v>8</v>
      </c>
      <c r="B14" s="351"/>
      <c r="C14" s="341" t="s">
        <v>2647</v>
      </c>
      <c r="D14" s="341" t="s">
        <v>2646</v>
      </c>
      <c r="E14" s="344"/>
      <c r="F14" s="341" t="s">
        <v>2189</v>
      </c>
      <c r="G14" s="353" t="s">
        <v>2143</v>
      </c>
      <c r="H14" s="341" t="s">
        <v>2247</v>
      </c>
      <c r="I14" s="341" t="s">
        <v>2232</v>
      </c>
    </row>
    <row r="15" spans="1:11" s="349" customFormat="1" ht="11.25" customHeight="1" x14ac:dyDescent="0.2">
      <c r="A15" s="350">
        <v>9</v>
      </c>
      <c r="B15" s="351"/>
      <c r="C15" s="341" t="s">
        <v>2645</v>
      </c>
      <c r="D15" s="341" t="s">
        <v>2644</v>
      </c>
      <c r="E15" s="344"/>
      <c r="F15" s="341" t="s">
        <v>2215</v>
      </c>
      <c r="G15" s="348" t="s">
        <v>2177</v>
      </c>
      <c r="H15" s="341" t="s">
        <v>2247</v>
      </c>
      <c r="I15" s="341" t="s">
        <v>2232</v>
      </c>
    </row>
    <row r="16" spans="1:11" s="349" customFormat="1" ht="11.25" customHeight="1" x14ac:dyDescent="0.2">
      <c r="A16" s="346">
        <v>10</v>
      </c>
      <c r="B16" s="351"/>
      <c r="C16" s="341" t="s">
        <v>2643</v>
      </c>
      <c r="D16" s="341" t="s">
        <v>2642</v>
      </c>
      <c r="E16" s="344"/>
      <c r="F16" s="341" t="s">
        <v>2189</v>
      </c>
      <c r="G16" s="348" t="s">
        <v>2203</v>
      </c>
      <c r="H16" s="341" t="s">
        <v>2241</v>
      </c>
      <c r="I16" s="341" t="s">
        <v>2232</v>
      </c>
    </row>
    <row r="17" spans="1:9" s="349" customFormat="1" ht="11.25" customHeight="1" x14ac:dyDescent="0.2">
      <c r="A17" s="350">
        <v>11</v>
      </c>
      <c r="B17" s="351"/>
      <c r="C17" s="341" t="s">
        <v>2641</v>
      </c>
      <c r="D17" s="341" t="s">
        <v>2640</v>
      </c>
      <c r="E17" s="344"/>
      <c r="F17" s="341" t="s">
        <v>2223</v>
      </c>
      <c r="G17" s="348" t="s">
        <v>2203</v>
      </c>
      <c r="H17" s="341" t="s">
        <v>2241</v>
      </c>
      <c r="I17" s="341" t="s">
        <v>2232</v>
      </c>
    </row>
    <row r="18" spans="1:9" s="349" customFormat="1" ht="11.25" customHeight="1" x14ac:dyDescent="0.2">
      <c r="A18" s="350">
        <v>12</v>
      </c>
      <c r="B18" s="351"/>
      <c r="C18" s="341" t="s">
        <v>2639</v>
      </c>
      <c r="D18" s="341" t="s">
        <v>2638</v>
      </c>
      <c r="E18" s="344"/>
      <c r="F18" s="341" t="s">
        <v>2215</v>
      </c>
      <c r="G18" s="348" t="s">
        <v>2203</v>
      </c>
      <c r="H18" s="341" t="s">
        <v>2241</v>
      </c>
      <c r="I18" s="341" t="s">
        <v>2216</v>
      </c>
    </row>
    <row r="19" spans="1:9" s="349" customFormat="1" ht="11.25" customHeight="1" x14ac:dyDescent="0.2">
      <c r="A19" s="346">
        <v>13</v>
      </c>
      <c r="B19" s="351"/>
      <c r="C19" s="341" t="s">
        <v>2637</v>
      </c>
      <c r="D19" s="341" t="s">
        <v>2636</v>
      </c>
      <c r="E19" s="344"/>
      <c r="F19" s="341" t="s">
        <v>2215</v>
      </c>
      <c r="G19" s="348" t="s">
        <v>2143</v>
      </c>
      <c r="H19" s="341" t="s">
        <v>2247</v>
      </c>
      <c r="I19" s="341" t="s">
        <v>2232</v>
      </c>
    </row>
    <row r="20" spans="1:9" s="349" customFormat="1" ht="11.25" customHeight="1" x14ac:dyDescent="0.2">
      <c r="A20" s="350">
        <v>14</v>
      </c>
      <c r="B20" s="351"/>
      <c r="C20" s="341" t="s">
        <v>2635</v>
      </c>
      <c r="D20" s="341" t="s">
        <v>2634</v>
      </c>
      <c r="E20" s="344"/>
      <c r="F20" s="341" t="s">
        <v>2189</v>
      </c>
      <c r="G20" s="348" t="s">
        <v>2203</v>
      </c>
      <c r="H20" s="341" t="s">
        <v>2241</v>
      </c>
      <c r="I20" s="341" t="s">
        <v>2232</v>
      </c>
    </row>
    <row r="21" spans="1:9" s="349" customFormat="1" ht="11.25" customHeight="1" x14ac:dyDescent="0.2">
      <c r="A21" s="350">
        <v>15</v>
      </c>
      <c r="B21" s="351"/>
      <c r="C21" s="341" t="s">
        <v>2633</v>
      </c>
      <c r="D21" s="341" t="s">
        <v>2632</v>
      </c>
      <c r="E21" s="344"/>
      <c r="F21" s="341" t="s">
        <v>2175</v>
      </c>
      <c r="G21" s="348" t="s">
        <v>2203</v>
      </c>
      <c r="H21" s="341" t="s">
        <v>2241</v>
      </c>
      <c r="I21" s="341"/>
    </row>
    <row r="22" spans="1:9" s="349" customFormat="1" ht="11.25" customHeight="1" x14ac:dyDescent="0.2">
      <c r="A22" s="346">
        <v>16</v>
      </c>
      <c r="B22" s="351"/>
      <c r="C22" s="341" t="s">
        <v>2631</v>
      </c>
      <c r="D22" s="341" t="s">
        <v>2630</v>
      </c>
      <c r="E22" s="344"/>
      <c r="F22" s="341" t="s">
        <v>2153</v>
      </c>
      <c r="G22" s="348" t="s">
        <v>2177</v>
      </c>
      <c r="H22" s="341" t="s">
        <v>2192</v>
      </c>
      <c r="I22" s="341" t="s">
        <v>2232</v>
      </c>
    </row>
    <row r="23" spans="1:9" s="349" customFormat="1" ht="11.25" customHeight="1" x14ac:dyDescent="0.2">
      <c r="A23" s="350">
        <v>17</v>
      </c>
      <c r="B23" s="351"/>
      <c r="C23" s="341" t="s">
        <v>2629</v>
      </c>
      <c r="D23" s="341" t="s">
        <v>2628</v>
      </c>
      <c r="E23" s="344"/>
      <c r="F23" s="341" t="s">
        <v>2189</v>
      </c>
      <c r="G23" s="348" t="s">
        <v>2203</v>
      </c>
      <c r="H23" s="341" t="s">
        <v>2241</v>
      </c>
      <c r="I23" s="341" t="s">
        <v>2232</v>
      </c>
    </row>
    <row r="24" spans="1:9" s="349" customFormat="1" ht="11.25" customHeight="1" x14ac:dyDescent="0.2">
      <c r="A24" s="350">
        <v>18</v>
      </c>
      <c r="B24" s="351"/>
      <c r="C24" s="341" t="s">
        <v>2627</v>
      </c>
      <c r="D24" s="341" t="s">
        <v>2626</v>
      </c>
      <c r="E24" s="344"/>
      <c r="F24" s="341" t="s">
        <v>2215</v>
      </c>
      <c r="G24" s="348" t="s">
        <v>2143</v>
      </c>
      <c r="H24" s="341" t="s">
        <v>2247</v>
      </c>
      <c r="I24" s="341" t="s">
        <v>2232</v>
      </c>
    </row>
    <row r="25" spans="1:9" s="349" customFormat="1" ht="11.25" customHeight="1" x14ac:dyDescent="0.2">
      <c r="A25" s="346">
        <v>19</v>
      </c>
      <c r="B25" s="351"/>
      <c r="C25" s="341" t="s">
        <v>2625</v>
      </c>
      <c r="D25" s="341" t="s">
        <v>2624</v>
      </c>
      <c r="E25" s="344"/>
      <c r="F25" s="341" t="s">
        <v>2215</v>
      </c>
      <c r="G25" s="348" t="s">
        <v>2203</v>
      </c>
      <c r="H25" s="341" t="s">
        <v>2241</v>
      </c>
      <c r="I25" s="341" t="s">
        <v>2216</v>
      </c>
    </row>
    <row r="26" spans="1:9" s="349" customFormat="1" ht="11.25" customHeight="1" x14ac:dyDescent="0.2">
      <c r="A26" s="350">
        <v>20</v>
      </c>
      <c r="B26" s="351"/>
      <c r="C26" s="341" t="s">
        <v>2623</v>
      </c>
      <c r="D26" s="341" t="s">
        <v>2622</v>
      </c>
      <c r="E26" s="344"/>
      <c r="F26" s="341" t="s">
        <v>2189</v>
      </c>
      <c r="G26" s="348" t="s">
        <v>2143</v>
      </c>
      <c r="H26" s="341" t="s">
        <v>2247</v>
      </c>
      <c r="I26" s="341" t="s">
        <v>2232</v>
      </c>
    </row>
    <row r="27" spans="1:9" s="349" customFormat="1" ht="11.25" customHeight="1" x14ac:dyDescent="0.2">
      <c r="A27" s="350">
        <v>21</v>
      </c>
      <c r="B27" s="351"/>
      <c r="C27" s="341" t="s">
        <v>2621</v>
      </c>
      <c r="D27" s="341" t="s">
        <v>2620</v>
      </c>
      <c r="E27" s="344"/>
      <c r="F27" s="341" t="s">
        <v>2149</v>
      </c>
      <c r="G27" s="348" t="s">
        <v>2179</v>
      </c>
      <c r="H27" s="341" t="s">
        <v>2192</v>
      </c>
      <c r="I27" s="341" t="s">
        <v>2236</v>
      </c>
    </row>
    <row r="28" spans="1:9" s="349" customFormat="1" ht="11.25" customHeight="1" x14ac:dyDescent="0.2">
      <c r="A28" s="346">
        <v>22</v>
      </c>
      <c r="B28" s="351"/>
      <c r="C28" s="341" t="s">
        <v>2619</v>
      </c>
      <c r="D28" s="341" t="s">
        <v>2618</v>
      </c>
      <c r="E28" s="344"/>
      <c r="F28" s="341" t="s">
        <v>2167</v>
      </c>
      <c r="G28" s="348" t="s">
        <v>2203</v>
      </c>
      <c r="H28" s="341" t="s">
        <v>2241</v>
      </c>
      <c r="I28" s="341" t="s">
        <v>2232</v>
      </c>
    </row>
    <row r="29" spans="1:9" s="349" customFormat="1" ht="11.25" customHeight="1" x14ac:dyDescent="0.2">
      <c r="A29" s="350">
        <v>23</v>
      </c>
      <c r="B29" s="351"/>
      <c r="C29" s="341" t="s">
        <v>2617</v>
      </c>
      <c r="D29" s="341" t="s">
        <v>638</v>
      </c>
      <c r="E29" s="344"/>
      <c r="F29" s="341" t="s">
        <v>2153</v>
      </c>
      <c r="G29" s="348" t="s">
        <v>2177</v>
      </c>
      <c r="H29" s="341" t="s">
        <v>2192</v>
      </c>
      <c r="I29" s="341" t="s">
        <v>2232</v>
      </c>
    </row>
    <row r="30" spans="1:9" s="349" customFormat="1" ht="11.25" customHeight="1" x14ac:dyDescent="0.2">
      <c r="A30" s="350">
        <v>24</v>
      </c>
      <c r="B30" s="351"/>
      <c r="C30" s="341" t="s">
        <v>2616</v>
      </c>
      <c r="D30" s="341" t="s">
        <v>2615</v>
      </c>
      <c r="E30" s="344"/>
      <c r="F30" s="341" t="s">
        <v>2189</v>
      </c>
      <c r="G30" s="348" t="s">
        <v>2177</v>
      </c>
      <c r="H30" s="341" t="s">
        <v>2233</v>
      </c>
      <c r="I30" s="341" t="s">
        <v>2236</v>
      </c>
    </row>
    <row r="31" spans="1:9" s="349" customFormat="1" ht="11.25" customHeight="1" x14ac:dyDescent="0.2">
      <c r="A31" s="346">
        <v>25</v>
      </c>
      <c r="B31" s="351"/>
      <c r="C31" s="341" t="s">
        <v>2614</v>
      </c>
      <c r="D31" s="341" t="s">
        <v>2613</v>
      </c>
      <c r="E31" s="344"/>
      <c r="F31" s="341" t="s">
        <v>2215</v>
      </c>
      <c r="G31" s="348" t="s">
        <v>2143</v>
      </c>
      <c r="H31" s="341" t="s">
        <v>2247</v>
      </c>
      <c r="I31" s="341" t="s">
        <v>2232</v>
      </c>
    </row>
    <row r="32" spans="1:9" s="349" customFormat="1" ht="11.25" customHeight="1" x14ac:dyDescent="0.2">
      <c r="A32" s="350">
        <v>26</v>
      </c>
      <c r="B32" s="351"/>
      <c r="C32" s="341" t="s">
        <v>2612</v>
      </c>
      <c r="D32" s="341" t="s">
        <v>2611</v>
      </c>
      <c r="E32" s="344"/>
      <c r="F32" s="341" t="s">
        <v>2149</v>
      </c>
      <c r="G32" s="348" t="s">
        <v>2143</v>
      </c>
      <c r="H32" s="341" t="s">
        <v>2247</v>
      </c>
      <c r="I32" s="341" t="s">
        <v>2232</v>
      </c>
    </row>
    <row r="33" spans="1:9" s="349" customFormat="1" ht="11.25" customHeight="1" x14ac:dyDescent="0.2">
      <c r="A33" s="350">
        <v>27</v>
      </c>
      <c r="B33" s="351"/>
      <c r="C33" s="341" t="s">
        <v>2610</v>
      </c>
      <c r="D33" s="341" t="s">
        <v>2609</v>
      </c>
      <c r="E33" s="344"/>
      <c r="F33" s="341" t="s">
        <v>2189</v>
      </c>
      <c r="G33" s="348" t="s">
        <v>2143</v>
      </c>
      <c r="H33" s="341" t="s">
        <v>2247</v>
      </c>
      <c r="I33" s="341" t="s">
        <v>2232</v>
      </c>
    </row>
    <row r="34" spans="1:9" s="349" customFormat="1" ht="11.25" customHeight="1" x14ac:dyDescent="0.2">
      <c r="A34" s="346">
        <v>28</v>
      </c>
      <c r="B34" s="351"/>
      <c r="C34" s="341" t="s">
        <v>2608</v>
      </c>
      <c r="D34" s="341" t="s">
        <v>2607</v>
      </c>
      <c r="E34" s="344"/>
      <c r="F34" s="352" t="s">
        <v>2189</v>
      </c>
      <c r="G34" s="353" t="s">
        <v>2203</v>
      </c>
      <c r="H34" s="341" t="s">
        <v>2241</v>
      </c>
      <c r="I34" s="341"/>
    </row>
    <row r="35" spans="1:9" s="349" customFormat="1" ht="11.25" customHeight="1" x14ac:dyDescent="0.2">
      <c r="A35" s="350">
        <v>29</v>
      </c>
      <c r="B35" s="351"/>
      <c r="C35" s="341" t="s">
        <v>2606</v>
      </c>
      <c r="D35" s="341" t="s">
        <v>2605</v>
      </c>
      <c r="E35" s="344"/>
      <c r="F35" s="341" t="s">
        <v>2223</v>
      </c>
      <c r="G35" s="348" t="s">
        <v>2203</v>
      </c>
      <c r="H35" s="341" t="s">
        <v>2241</v>
      </c>
      <c r="I35" s="341" t="s">
        <v>2232</v>
      </c>
    </row>
    <row r="36" spans="1:9" s="349" customFormat="1" ht="11.25" customHeight="1" x14ac:dyDescent="0.2">
      <c r="A36" s="350">
        <v>30</v>
      </c>
      <c r="B36" s="351"/>
      <c r="C36" s="341" t="s">
        <v>2604</v>
      </c>
      <c r="D36" s="341" t="s">
        <v>2603</v>
      </c>
      <c r="E36" s="344"/>
      <c r="F36" s="341" t="s">
        <v>2215</v>
      </c>
      <c r="G36" s="348" t="s">
        <v>2143</v>
      </c>
      <c r="H36" s="341" t="s">
        <v>2247</v>
      </c>
      <c r="I36" s="341" t="s">
        <v>2232</v>
      </c>
    </row>
    <row r="37" spans="1:9" s="349" customFormat="1" ht="11.25" customHeight="1" x14ac:dyDescent="0.2">
      <c r="A37" s="346">
        <v>31</v>
      </c>
      <c r="B37" s="351"/>
      <c r="C37" s="341" t="s">
        <v>2602</v>
      </c>
      <c r="D37" s="341" t="s">
        <v>2601</v>
      </c>
      <c r="E37" s="344"/>
      <c r="F37" s="341" t="s">
        <v>2149</v>
      </c>
      <c r="G37" s="348" t="s">
        <v>2179</v>
      </c>
      <c r="H37" s="341" t="s">
        <v>2192</v>
      </c>
      <c r="I37" s="341" t="s">
        <v>2236</v>
      </c>
    </row>
    <row r="38" spans="1:9" s="349" customFormat="1" ht="11.25" customHeight="1" x14ac:dyDescent="0.2">
      <c r="A38" s="350">
        <v>32</v>
      </c>
      <c r="B38" s="351"/>
      <c r="C38" s="341" t="s">
        <v>2600</v>
      </c>
      <c r="D38" s="341" t="s">
        <v>2599</v>
      </c>
      <c r="E38" s="344"/>
      <c r="F38" s="341" t="s">
        <v>2149</v>
      </c>
      <c r="G38" s="348" t="s">
        <v>2179</v>
      </c>
      <c r="H38" s="341" t="s">
        <v>2192</v>
      </c>
      <c r="I38" s="341" t="s">
        <v>2236</v>
      </c>
    </row>
    <row r="39" spans="1:9" s="349" customFormat="1" ht="11.25" customHeight="1" x14ac:dyDescent="0.2">
      <c r="A39" s="350">
        <v>33</v>
      </c>
      <c r="B39" s="351"/>
      <c r="C39" s="341" t="s">
        <v>2598</v>
      </c>
      <c r="D39" s="341" t="s">
        <v>2597</v>
      </c>
      <c r="E39" s="344"/>
      <c r="F39" s="341" t="s">
        <v>2149</v>
      </c>
      <c r="G39" s="348" t="s">
        <v>2177</v>
      </c>
      <c r="H39" s="341" t="s">
        <v>2233</v>
      </c>
      <c r="I39" s="341" t="s">
        <v>2232</v>
      </c>
    </row>
    <row r="40" spans="1:9" s="349" customFormat="1" ht="11.25" customHeight="1" x14ac:dyDescent="0.2">
      <c r="A40" s="346">
        <v>34</v>
      </c>
      <c r="B40" s="351"/>
      <c r="C40" s="341" t="s">
        <v>2596</v>
      </c>
      <c r="D40" s="341" t="s">
        <v>2595</v>
      </c>
      <c r="E40" s="344"/>
      <c r="F40" s="341" t="s">
        <v>2223</v>
      </c>
      <c r="G40" s="353" t="s">
        <v>2177</v>
      </c>
      <c r="H40" s="341" t="s">
        <v>2192</v>
      </c>
      <c r="I40" s="341" t="s">
        <v>2232</v>
      </c>
    </row>
    <row r="41" spans="1:9" s="349" customFormat="1" ht="11.25" customHeight="1" x14ac:dyDescent="0.2">
      <c r="A41" s="350">
        <v>35</v>
      </c>
      <c r="B41" s="351"/>
      <c r="C41" s="341" t="s">
        <v>2136</v>
      </c>
      <c r="D41" s="341" t="s">
        <v>2594</v>
      </c>
      <c r="E41" s="344"/>
      <c r="F41" s="341" t="s">
        <v>2149</v>
      </c>
      <c r="G41" s="348" t="s">
        <v>2177</v>
      </c>
      <c r="H41" s="341" t="s">
        <v>2233</v>
      </c>
      <c r="I41" s="341" t="s">
        <v>2236</v>
      </c>
    </row>
    <row r="42" spans="1:9" s="349" customFormat="1" ht="11.25" customHeight="1" x14ac:dyDescent="0.2">
      <c r="A42" s="350">
        <v>36</v>
      </c>
      <c r="B42" s="351"/>
      <c r="C42" s="341" t="s">
        <v>2593</v>
      </c>
      <c r="D42" s="341" t="s">
        <v>2592</v>
      </c>
      <c r="E42" s="344"/>
      <c r="F42" s="341" t="s">
        <v>2167</v>
      </c>
      <c r="G42" s="348" t="s">
        <v>2203</v>
      </c>
      <c r="H42" s="341" t="s">
        <v>2241</v>
      </c>
      <c r="I42" s="341" t="s">
        <v>2232</v>
      </c>
    </row>
    <row r="43" spans="1:9" s="349" customFormat="1" ht="11.25" customHeight="1" x14ac:dyDescent="0.2">
      <c r="A43" s="346">
        <v>37</v>
      </c>
      <c r="B43" s="351"/>
      <c r="C43" s="341" t="s">
        <v>2591</v>
      </c>
      <c r="D43" s="341" t="s">
        <v>2590</v>
      </c>
      <c r="E43" s="344"/>
      <c r="F43" s="341" t="s">
        <v>2189</v>
      </c>
      <c r="G43" s="348" t="s">
        <v>2203</v>
      </c>
      <c r="H43" s="341" t="s">
        <v>2241</v>
      </c>
      <c r="I43" s="341" t="s">
        <v>2232</v>
      </c>
    </row>
    <row r="44" spans="1:9" s="349" customFormat="1" ht="11.25" customHeight="1" x14ac:dyDescent="0.2">
      <c r="A44" s="350">
        <v>38</v>
      </c>
      <c r="B44" s="351"/>
      <c r="C44" s="341" t="s">
        <v>2589</v>
      </c>
      <c r="D44" s="341" t="s">
        <v>2588</v>
      </c>
      <c r="E44" s="344"/>
      <c r="F44" s="341" t="s">
        <v>2149</v>
      </c>
      <c r="G44" s="348" t="s">
        <v>2179</v>
      </c>
      <c r="H44" s="341" t="s">
        <v>2192</v>
      </c>
      <c r="I44" s="341" t="s">
        <v>2236</v>
      </c>
    </row>
    <row r="45" spans="1:9" s="349" customFormat="1" ht="11.25" customHeight="1" x14ac:dyDescent="0.2">
      <c r="A45" s="350">
        <v>39</v>
      </c>
      <c r="B45" s="351"/>
      <c r="C45" s="341" t="s">
        <v>2587</v>
      </c>
      <c r="D45" s="341" t="s">
        <v>2586</v>
      </c>
      <c r="E45" s="344"/>
      <c r="F45" s="341" t="s">
        <v>2149</v>
      </c>
      <c r="G45" s="348" t="s">
        <v>2179</v>
      </c>
      <c r="H45" s="341" t="s">
        <v>2192</v>
      </c>
      <c r="I45" s="341" t="s">
        <v>2236</v>
      </c>
    </row>
    <row r="46" spans="1:9" s="349" customFormat="1" ht="11.25" customHeight="1" x14ac:dyDescent="0.2">
      <c r="A46" s="346">
        <v>40</v>
      </c>
      <c r="B46" s="351"/>
      <c r="C46" s="341" t="s">
        <v>2585</v>
      </c>
      <c r="D46" s="341" t="s">
        <v>2584</v>
      </c>
      <c r="E46" s="344"/>
      <c r="F46" s="341" t="s">
        <v>2215</v>
      </c>
      <c r="G46" s="348" t="s">
        <v>2203</v>
      </c>
      <c r="H46" s="341" t="s">
        <v>2241</v>
      </c>
      <c r="I46" s="341" t="s">
        <v>2232</v>
      </c>
    </row>
    <row r="47" spans="1:9" s="349" customFormat="1" ht="11.25" customHeight="1" x14ac:dyDescent="0.2">
      <c r="A47" s="350">
        <v>41</v>
      </c>
      <c r="B47" s="351"/>
      <c r="C47" s="341" t="s">
        <v>2583</v>
      </c>
      <c r="D47" s="341" t="s">
        <v>2582</v>
      </c>
      <c r="E47" s="344"/>
      <c r="F47" s="341" t="s">
        <v>2189</v>
      </c>
      <c r="G47" s="348" t="s">
        <v>2203</v>
      </c>
      <c r="H47" s="341" t="s">
        <v>2247</v>
      </c>
      <c r="I47" s="341" t="s">
        <v>2232</v>
      </c>
    </row>
    <row r="48" spans="1:9" s="349" customFormat="1" ht="11.25" customHeight="1" x14ac:dyDescent="0.2">
      <c r="A48" s="350">
        <v>42</v>
      </c>
      <c r="B48" s="351"/>
      <c r="C48" s="341" t="s">
        <v>2581</v>
      </c>
      <c r="D48" s="341" t="s">
        <v>2580</v>
      </c>
      <c r="E48" s="344"/>
      <c r="F48" s="341" t="s">
        <v>2223</v>
      </c>
      <c r="G48" s="348" t="s">
        <v>2143</v>
      </c>
      <c r="H48" s="341" t="s">
        <v>2247</v>
      </c>
      <c r="I48" s="341" t="s">
        <v>2232</v>
      </c>
    </row>
    <row r="49" spans="1:9" s="349" customFormat="1" ht="11.25" customHeight="1" x14ac:dyDescent="0.2">
      <c r="A49" s="346">
        <v>43</v>
      </c>
      <c r="B49" s="351"/>
      <c r="C49" s="341" t="s">
        <v>2579</v>
      </c>
      <c r="D49" s="341" t="s">
        <v>2578</v>
      </c>
      <c r="E49" s="344"/>
      <c r="F49" s="341" t="s">
        <v>2189</v>
      </c>
      <c r="G49" s="348" t="s">
        <v>2143</v>
      </c>
      <c r="H49" s="341" t="s">
        <v>2247</v>
      </c>
      <c r="I49" s="341" t="s">
        <v>2232</v>
      </c>
    </row>
    <row r="50" spans="1:9" s="349" customFormat="1" ht="11.25" customHeight="1" x14ac:dyDescent="0.2">
      <c r="A50" s="350">
        <v>44</v>
      </c>
      <c r="B50" s="351"/>
      <c r="C50" s="341" t="s">
        <v>2577</v>
      </c>
      <c r="D50" s="341" t="s">
        <v>930</v>
      </c>
      <c r="E50" s="344"/>
      <c r="F50" s="341" t="s">
        <v>2149</v>
      </c>
      <c r="G50" s="348" t="s">
        <v>2179</v>
      </c>
      <c r="H50" s="341" t="s">
        <v>2192</v>
      </c>
      <c r="I50" s="341" t="s">
        <v>2236</v>
      </c>
    </row>
    <row r="51" spans="1:9" s="349" customFormat="1" ht="11.25" customHeight="1" x14ac:dyDescent="0.2">
      <c r="A51" s="350">
        <v>45</v>
      </c>
      <c r="B51" s="351"/>
      <c r="C51" s="341" t="s">
        <v>2576</v>
      </c>
      <c r="D51" s="352" t="s">
        <v>2575</v>
      </c>
      <c r="E51" s="344"/>
      <c r="F51" s="341" t="s">
        <v>2149</v>
      </c>
      <c r="G51" s="348" t="s">
        <v>2179</v>
      </c>
      <c r="H51" s="341" t="s">
        <v>2192</v>
      </c>
      <c r="I51" s="341" t="s">
        <v>2236</v>
      </c>
    </row>
    <row r="52" spans="1:9" s="349" customFormat="1" ht="11.25" customHeight="1" x14ac:dyDescent="0.2">
      <c r="A52" s="346">
        <v>46</v>
      </c>
      <c r="B52" s="351"/>
      <c r="C52" s="341" t="s">
        <v>2574</v>
      </c>
      <c r="D52" s="341" t="s">
        <v>2573</v>
      </c>
      <c r="E52" s="344"/>
      <c r="F52" s="341" t="s">
        <v>2149</v>
      </c>
      <c r="G52" s="348" t="s">
        <v>2177</v>
      </c>
      <c r="H52" s="341" t="s">
        <v>2233</v>
      </c>
      <c r="I52" s="341" t="s">
        <v>2236</v>
      </c>
    </row>
    <row r="53" spans="1:9" s="349" customFormat="1" ht="11.25" customHeight="1" x14ac:dyDescent="0.2">
      <c r="A53" s="350">
        <v>47</v>
      </c>
      <c r="B53" s="351"/>
      <c r="C53" s="341" t="s">
        <v>2572</v>
      </c>
      <c r="D53" s="341" t="s">
        <v>2571</v>
      </c>
      <c r="E53" s="344"/>
      <c r="F53" s="341" t="s">
        <v>2189</v>
      </c>
      <c r="G53" s="348" t="s">
        <v>2143</v>
      </c>
      <c r="H53" s="341" t="s">
        <v>2247</v>
      </c>
      <c r="I53" s="341" t="s">
        <v>2232</v>
      </c>
    </row>
    <row r="54" spans="1:9" s="349" customFormat="1" ht="11.25" customHeight="1" x14ac:dyDescent="0.2">
      <c r="A54" s="350">
        <v>48</v>
      </c>
      <c r="B54" s="351"/>
      <c r="C54" s="341" t="s">
        <v>2570</v>
      </c>
      <c r="D54" s="341" t="s">
        <v>2569</v>
      </c>
      <c r="E54" s="344"/>
      <c r="F54" s="341" t="s">
        <v>2149</v>
      </c>
      <c r="G54" s="348" t="s">
        <v>2177</v>
      </c>
      <c r="H54" s="341" t="s">
        <v>2192</v>
      </c>
      <c r="I54" s="341" t="s">
        <v>2236</v>
      </c>
    </row>
    <row r="55" spans="1:9" s="349" customFormat="1" ht="11.25" customHeight="1" x14ac:dyDescent="0.2">
      <c r="A55" s="346">
        <v>49</v>
      </c>
      <c r="B55" s="351"/>
      <c r="C55" s="341" t="s">
        <v>2568</v>
      </c>
      <c r="D55" s="341" t="s">
        <v>2567</v>
      </c>
      <c r="E55" s="344"/>
      <c r="F55" s="341" t="s">
        <v>2215</v>
      </c>
      <c r="G55" s="348" t="s">
        <v>2203</v>
      </c>
      <c r="H55" s="341" t="s">
        <v>2247</v>
      </c>
      <c r="I55" s="341" t="s">
        <v>2232</v>
      </c>
    </row>
    <row r="56" spans="1:9" s="349" customFormat="1" ht="11.25" customHeight="1" x14ac:dyDescent="0.2">
      <c r="A56" s="350">
        <v>50</v>
      </c>
      <c r="B56" s="351"/>
      <c r="C56" s="341" t="s">
        <v>2566</v>
      </c>
      <c r="D56" s="341" t="s">
        <v>2565</v>
      </c>
      <c r="E56" s="344"/>
      <c r="F56" s="341" t="s">
        <v>2189</v>
      </c>
      <c r="G56" s="348" t="s">
        <v>2143</v>
      </c>
      <c r="H56" s="341" t="s">
        <v>2241</v>
      </c>
      <c r="I56" s="341" t="s">
        <v>2232</v>
      </c>
    </row>
    <row r="57" spans="1:9" s="349" customFormat="1" ht="11.25" customHeight="1" x14ac:dyDescent="0.2">
      <c r="A57" s="350">
        <v>51</v>
      </c>
      <c r="B57" s="351"/>
      <c r="C57" s="341" t="s">
        <v>2564</v>
      </c>
      <c r="D57" s="341" t="s">
        <v>2563</v>
      </c>
      <c r="E57" s="344"/>
      <c r="F57" s="341" t="s">
        <v>2189</v>
      </c>
      <c r="G57" s="348" t="s">
        <v>2203</v>
      </c>
      <c r="H57" s="341" t="s">
        <v>2241</v>
      </c>
      <c r="I57" s="341"/>
    </row>
    <row r="58" spans="1:9" s="349" customFormat="1" ht="11.25" customHeight="1" x14ac:dyDescent="0.2">
      <c r="A58" s="346">
        <v>52</v>
      </c>
      <c r="B58" s="351"/>
      <c r="C58" s="341" t="s">
        <v>2562</v>
      </c>
      <c r="D58" s="341" t="s">
        <v>2561</v>
      </c>
      <c r="E58" s="344"/>
      <c r="F58" s="341" t="s">
        <v>2215</v>
      </c>
      <c r="G58" s="348" t="s">
        <v>2203</v>
      </c>
      <c r="H58" s="341" t="s">
        <v>2241</v>
      </c>
      <c r="I58" s="341" t="s">
        <v>2216</v>
      </c>
    </row>
    <row r="59" spans="1:9" s="349" customFormat="1" ht="11.25" customHeight="1" x14ac:dyDescent="0.2">
      <c r="A59" s="350">
        <v>53</v>
      </c>
      <c r="B59" s="351"/>
      <c r="C59" s="341" t="s">
        <v>2560</v>
      </c>
      <c r="D59" s="341" t="s">
        <v>2559</v>
      </c>
      <c r="E59" s="344"/>
      <c r="F59" s="341" t="s">
        <v>2215</v>
      </c>
      <c r="G59" s="348" t="s">
        <v>2203</v>
      </c>
      <c r="H59" s="341" t="s">
        <v>2241</v>
      </c>
      <c r="I59" s="341" t="s">
        <v>2232</v>
      </c>
    </row>
    <row r="60" spans="1:9" s="349" customFormat="1" ht="11.25" customHeight="1" x14ac:dyDescent="0.2">
      <c r="A60" s="350">
        <v>54</v>
      </c>
      <c r="B60" s="351"/>
      <c r="C60" s="341" t="s">
        <v>2558</v>
      </c>
      <c r="D60" s="341" t="s">
        <v>2557</v>
      </c>
      <c r="E60" s="344"/>
      <c r="F60" s="341" t="s">
        <v>2215</v>
      </c>
      <c r="G60" s="348" t="s">
        <v>2203</v>
      </c>
      <c r="H60" s="341" t="s">
        <v>2241</v>
      </c>
      <c r="I60" s="341" t="s">
        <v>2232</v>
      </c>
    </row>
    <row r="61" spans="1:9" s="349" customFormat="1" ht="11.25" customHeight="1" x14ac:dyDescent="0.2">
      <c r="A61" s="346">
        <v>55</v>
      </c>
      <c r="B61" s="351"/>
      <c r="C61" s="341" t="s">
        <v>2556</v>
      </c>
      <c r="D61" s="341" t="s">
        <v>2555</v>
      </c>
      <c r="E61" s="344"/>
      <c r="F61" s="341" t="s">
        <v>2175</v>
      </c>
      <c r="G61" s="348" t="s">
        <v>2177</v>
      </c>
      <c r="H61" s="341" t="s">
        <v>2192</v>
      </c>
      <c r="I61" s="341" t="s">
        <v>2232</v>
      </c>
    </row>
    <row r="62" spans="1:9" s="349" customFormat="1" ht="11.25" customHeight="1" x14ac:dyDescent="0.2">
      <c r="A62" s="350">
        <v>56</v>
      </c>
      <c r="B62" s="351"/>
      <c r="C62" s="341" t="s">
        <v>2554</v>
      </c>
      <c r="D62" s="341" t="s">
        <v>2553</v>
      </c>
      <c r="E62" s="344"/>
      <c r="F62" s="341" t="s">
        <v>2189</v>
      </c>
      <c r="G62" s="348" t="s">
        <v>2143</v>
      </c>
      <c r="H62" s="341" t="s">
        <v>2233</v>
      </c>
      <c r="I62" s="341" t="s">
        <v>2232</v>
      </c>
    </row>
    <row r="63" spans="1:9" s="349" customFormat="1" ht="11.25" customHeight="1" x14ac:dyDescent="0.2">
      <c r="A63" s="350">
        <v>57</v>
      </c>
      <c r="B63" s="351"/>
      <c r="C63" s="341" t="s">
        <v>2552</v>
      </c>
      <c r="D63" s="341" t="s">
        <v>2551</v>
      </c>
      <c r="E63" s="344"/>
      <c r="F63" s="341" t="s">
        <v>2189</v>
      </c>
      <c r="G63" s="348" t="s">
        <v>2143</v>
      </c>
      <c r="H63" s="341" t="s">
        <v>2247</v>
      </c>
      <c r="I63" s="341" t="s">
        <v>2232</v>
      </c>
    </row>
    <row r="64" spans="1:9" s="349" customFormat="1" ht="11.25" customHeight="1" x14ac:dyDescent="0.2">
      <c r="A64" s="346">
        <v>58</v>
      </c>
      <c r="B64" s="351"/>
      <c r="C64" s="341" t="s">
        <v>2550</v>
      </c>
      <c r="D64" s="341" t="s">
        <v>2549</v>
      </c>
      <c r="E64" s="344"/>
      <c r="F64" s="341" t="s">
        <v>2189</v>
      </c>
      <c r="G64" s="348" t="s">
        <v>2143</v>
      </c>
      <c r="H64" s="341" t="s">
        <v>2247</v>
      </c>
      <c r="I64" s="341" t="s">
        <v>2232</v>
      </c>
    </row>
    <row r="65" spans="1:11" s="349" customFormat="1" ht="11.25" customHeight="1" x14ac:dyDescent="0.2">
      <c r="A65" s="350">
        <v>59</v>
      </c>
      <c r="B65" s="351"/>
      <c r="C65" s="341" t="s">
        <v>2548</v>
      </c>
      <c r="D65" s="341" t="s">
        <v>2547</v>
      </c>
      <c r="E65" s="344"/>
      <c r="F65" s="341" t="s">
        <v>2175</v>
      </c>
      <c r="G65" s="348" t="s">
        <v>2177</v>
      </c>
      <c r="H65" s="341" t="s">
        <v>2247</v>
      </c>
      <c r="I65" s="341" t="s">
        <v>2232</v>
      </c>
    </row>
    <row r="66" spans="1:11" s="349" customFormat="1" ht="11.25" customHeight="1" x14ac:dyDescent="0.2">
      <c r="A66" s="350">
        <v>60</v>
      </c>
      <c r="B66" s="351"/>
      <c r="C66" s="341" t="s">
        <v>2546</v>
      </c>
      <c r="D66" s="341" t="s">
        <v>2545</v>
      </c>
      <c r="E66" s="344"/>
      <c r="F66" s="341" t="s">
        <v>2189</v>
      </c>
      <c r="G66" s="348" t="s">
        <v>2177</v>
      </c>
      <c r="H66" s="341" t="s">
        <v>2247</v>
      </c>
      <c r="I66" s="341" t="s">
        <v>2232</v>
      </c>
    </row>
    <row r="67" spans="1:11" s="349" customFormat="1" ht="11.25" customHeight="1" x14ac:dyDescent="0.2">
      <c r="A67" s="346">
        <v>61</v>
      </c>
      <c r="B67" s="351"/>
      <c r="C67" s="341" t="s">
        <v>2544</v>
      </c>
      <c r="D67" s="341" t="s">
        <v>2543</v>
      </c>
      <c r="E67" s="344"/>
      <c r="F67" s="341" t="s">
        <v>2149</v>
      </c>
      <c r="G67" s="353" t="s">
        <v>2143</v>
      </c>
      <c r="H67" s="341" t="s">
        <v>2247</v>
      </c>
      <c r="I67" s="341" t="s">
        <v>2232</v>
      </c>
    </row>
    <row r="68" spans="1:11" s="341" customFormat="1" ht="11.25" customHeight="1" x14ac:dyDescent="0.2">
      <c r="A68" s="350">
        <v>62</v>
      </c>
      <c r="B68" s="351"/>
      <c r="C68" s="341" t="s">
        <v>2542</v>
      </c>
      <c r="D68" s="341" t="s">
        <v>2541</v>
      </c>
      <c r="E68" s="344"/>
      <c r="F68" s="341" t="s">
        <v>2149</v>
      </c>
      <c r="G68" s="348" t="s">
        <v>2179</v>
      </c>
      <c r="H68" s="341" t="s">
        <v>2192</v>
      </c>
      <c r="I68" s="341" t="s">
        <v>2236</v>
      </c>
      <c r="K68" s="349"/>
    </row>
    <row r="69" spans="1:11" s="341" customFormat="1" ht="11.25" customHeight="1" x14ac:dyDescent="0.2">
      <c r="A69" s="350">
        <v>63</v>
      </c>
      <c r="B69" s="351"/>
      <c r="C69" s="341" t="s">
        <v>2540</v>
      </c>
      <c r="D69" s="341" t="s">
        <v>2539</v>
      </c>
      <c r="E69" s="344"/>
      <c r="F69" s="341" t="s">
        <v>2215</v>
      </c>
      <c r="G69" s="348" t="s">
        <v>2203</v>
      </c>
      <c r="H69" s="341" t="s">
        <v>2241</v>
      </c>
      <c r="I69" s="341" t="s">
        <v>2216</v>
      </c>
      <c r="K69" s="349"/>
    </row>
    <row r="70" spans="1:11" s="341" customFormat="1" ht="11.25" customHeight="1" x14ac:dyDescent="0.2">
      <c r="A70" s="346">
        <v>64</v>
      </c>
      <c r="B70" s="351"/>
      <c r="C70" s="341" t="s">
        <v>2115</v>
      </c>
      <c r="D70" s="341" t="s">
        <v>2538</v>
      </c>
      <c r="E70" s="344"/>
      <c r="F70" s="341" t="s">
        <v>2149</v>
      </c>
      <c r="G70" s="348" t="s">
        <v>2179</v>
      </c>
      <c r="H70" s="341" t="s">
        <v>2192</v>
      </c>
      <c r="I70" s="341" t="s">
        <v>2236</v>
      </c>
      <c r="K70" s="349"/>
    </row>
    <row r="71" spans="1:11" s="341" customFormat="1" ht="11.25" customHeight="1" x14ac:dyDescent="0.2">
      <c r="A71" s="350">
        <v>65</v>
      </c>
      <c r="B71" s="351"/>
      <c r="C71" s="341" t="s">
        <v>2537</v>
      </c>
      <c r="D71" s="341" t="s">
        <v>2536</v>
      </c>
      <c r="E71" s="344"/>
      <c r="F71" s="341" t="s">
        <v>2215</v>
      </c>
      <c r="G71" s="348" t="s">
        <v>2203</v>
      </c>
      <c r="H71" s="341" t="s">
        <v>2241</v>
      </c>
      <c r="I71" s="341" t="s">
        <v>2232</v>
      </c>
      <c r="K71" s="349"/>
    </row>
    <row r="72" spans="1:11" s="341" customFormat="1" ht="11.25" customHeight="1" x14ac:dyDescent="0.2">
      <c r="A72" s="350">
        <v>66</v>
      </c>
      <c r="B72" s="351"/>
      <c r="C72" s="341" t="s">
        <v>2535</v>
      </c>
      <c r="D72" s="341" t="s">
        <v>2534</v>
      </c>
      <c r="E72" s="344"/>
      <c r="F72" s="341" t="s">
        <v>2223</v>
      </c>
      <c r="G72" s="348" t="s">
        <v>2143</v>
      </c>
      <c r="H72" s="341" t="s">
        <v>2247</v>
      </c>
      <c r="I72" s="341" t="s">
        <v>2232</v>
      </c>
      <c r="K72" s="349"/>
    </row>
    <row r="73" spans="1:11" s="341" customFormat="1" ht="11.25" customHeight="1" x14ac:dyDescent="0.2">
      <c r="A73" s="346">
        <v>67</v>
      </c>
      <c r="B73" s="351"/>
      <c r="C73" s="341" t="s">
        <v>2533</v>
      </c>
      <c r="D73" s="341" t="s">
        <v>2532</v>
      </c>
      <c r="E73" s="344"/>
      <c r="F73" s="341" t="s">
        <v>2215</v>
      </c>
      <c r="G73" s="348" t="s">
        <v>2203</v>
      </c>
      <c r="H73" s="341" t="s">
        <v>2241</v>
      </c>
      <c r="I73" s="341" t="s">
        <v>2216</v>
      </c>
      <c r="K73" s="349"/>
    </row>
    <row r="74" spans="1:11" s="341" customFormat="1" ht="11.25" customHeight="1" x14ac:dyDescent="0.2">
      <c r="A74" s="350">
        <v>68</v>
      </c>
      <c r="B74" s="351"/>
      <c r="C74" s="341" t="s">
        <v>2531</v>
      </c>
      <c r="D74" s="341" t="s">
        <v>2530</v>
      </c>
      <c r="E74" s="344"/>
      <c r="F74" s="341" t="s">
        <v>2215</v>
      </c>
      <c r="G74" s="348" t="s">
        <v>2203</v>
      </c>
      <c r="H74" s="341" t="s">
        <v>2241</v>
      </c>
      <c r="I74" s="341" t="s">
        <v>2216</v>
      </c>
      <c r="K74" s="349"/>
    </row>
    <row r="75" spans="1:11" s="341" customFormat="1" ht="11.25" customHeight="1" x14ac:dyDescent="0.2">
      <c r="A75" s="350">
        <v>69</v>
      </c>
      <c r="B75" s="351"/>
      <c r="C75" s="341" t="s">
        <v>2529</v>
      </c>
      <c r="D75" s="341" t="s">
        <v>2528</v>
      </c>
      <c r="E75" s="344"/>
      <c r="F75" s="341" t="s">
        <v>2223</v>
      </c>
      <c r="G75" s="348" t="s">
        <v>2203</v>
      </c>
      <c r="H75" s="341" t="s">
        <v>2241</v>
      </c>
      <c r="I75" s="341" t="s">
        <v>2232</v>
      </c>
      <c r="K75" s="349"/>
    </row>
    <row r="76" spans="1:11" s="341" customFormat="1" ht="11.25" customHeight="1" x14ac:dyDescent="0.2">
      <c r="A76" s="346">
        <v>70</v>
      </c>
      <c r="B76" s="351"/>
      <c r="C76" s="341" t="s">
        <v>2527</v>
      </c>
      <c r="D76" s="341" t="s">
        <v>2526</v>
      </c>
      <c r="E76" s="344"/>
      <c r="F76" s="341" t="s">
        <v>2149</v>
      </c>
      <c r="G76" s="348" t="s">
        <v>2143</v>
      </c>
      <c r="H76" s="341" t="s">
        <v>2247</v>
      </c>
      <c r="I76" s="341" t="s">
        <v>2232</v>
      </c>
      <c r="K76" s="349"/>
    </row>
    <row r="77" spans="1:11" s="341" customFormat="1" ht="11.25" customHeight="1" x14ac:dyDescent="0.2">
      <c r="A77" s="350">
        <v>71</v>
      </c>
      <c r="B77" s="351"/>
      <c r="C77" s="341" t="s">
        <v>2525</v>
      </c>
      <c r="D77" s="341" t="s">
        <v>2524</v>
      </c>
      <c r="E77" s="344"/>
      <c r="F77" s="341" t="s">
        <v>2149</v>
      </c>
      <c r="G77" s="348" t="s">
        <v>2179</v>
      </c>
      <c r="H77" s="341" t="s">
        <v>2192</v>
      </c>
      <c r="I77" s="341" t="s">
        <v>2236</v>
      </c>
      <c r="K77" s="349"/>
    </row>
    <row r="78" spans="1:11" s="341" customFormat="1" ht="11.25" customHeight="1" x14ac:dyDescent="0.2">
      <c r="A78" s="350">
        <v>72</v>
      </c>
      <c r="B78" s="351"/>
      <c r="C78" s="341" t="s">
        <v>2523</v>
      </c>
      <c r="D78" s="341" t="s">
        <v>2522</v>
      </c>
      <c r="E78" s="344"/>
      <c r="F78" s="341" t="s">
        <v>2215</v>
      </c>
      <c r="G78" s="353" t="s">
        <v>2143</v>
      </c>
      <c r="H78" s="341" t="s">
        <v>2247</v>
      </c>
      <c r="I78" s="341" t="s">
        <v>2232</v>
      </c>
      <c r="K78" s="349"/>
    </row>
    <row r="79" spans="1:11" s="341" customFormat="1" ht="11.25" customHeight="1" x14ac:dyDescent="0.2">
      <c r="A79" s="346">
        <v>73</v>
      </c>
      <c r="B79" s="351"/>
      <c r="C79" s="341" t="s">
        <v>2521</v>
      </c>
      <c r="D79" s="341" t="s">
        <v>2520</v>
      </c>
      <c r="E79" s="344"/>
      <c r="F79" s="341" t="s">
        <v>2215</v>
      </c>
      <c r="G79" s="348" t="s">
        <v>2203</v>
      </c>
      <c r="H79" s="341" t="s">
        <v>2241</v>
      </c>
      <c r="I79" s="341" t="s">
        <v>2216</v>
      </c>
      <c r="K79" s="349"/>
    </row>
    <row r="80" spans="1:11" s="341" customFormat="1" ht="11.25" customHeight="1" x14ac:dyDescent="0.2">
      <c r="A80" s="350">
        <v>74</v>
      </c>
      <c r="B80" s="351"/>
      <c r="C80" s="341" t="s">
        <v>2519</v>
      </c>
      <c r="D80" s="341" t="s">
        <v>2518</v>
      </c>
      <c r="E80" s="344"/>
      <c r="F80" s="341" t="s">
        <v>2149</v>
      </c>
      <c r="G80" s="348" t="s">
        <v>2177</v>
      </c>
      <c r="H80" s="341" t="s">
        <v>2192</v>
      </c>
      <c r="I80" s="341" t="s">
        <v>2236</v>
      </c>
      <c r="K80" s="349"/>
    </row>
    <row r="81" spans="1:11" s="341" customFormat="1" ht="11.25" customHeight="1" x14ac:dyDescent="0.2">
      <c r="A81" s="350">
        <v>75</v>
      </c>
      <c r="B81" s="351"/>
      <c r="C81" s="341" t="s">
        <v>2517</v>
      </c>
      <c r="D81" s="341" t="s">
        <v>2516</v>
      </c>
      <c r="E81" s="344"/>
      <c r="F81" s="352" t="s">
        <v>2215</v>
      </c>
      <c r="G81" s="353" t="s">
        <v>2203</v>
      </c>
      <c r="H81" s="341" t="s">
        <v>2241</v>
      </c>
      <c r="K81" s="349"/>
    </row>
    <row r="82" spans="1:11" s="341" customFormat="1" ht="11.25" customHeight="1" x14ac:dyDescent="0.2">
      <c r="A82" s="346">
        <v>76</v>
      </c>
      <c r="B82" s="351"/>
      <c r="C82" s="341" t="s">
        <v>2515</v>
      </c>
      <c r="D82" s="341" t="s">
        <v>2514</v>
      </c>
      <c r="E82" s="344"/>
      <c r="F82" s="341" t="s">
        <v>2215</v>
      </c>
      <c r="G82" s="348" t="s">
        <v>2203</v>
      </c>
      <c r="H82" s="341" t="s">
        <v>2241</v>
      </c>
      <c r="I82" s="341" t="s">
        <v>2216</v>
      </c>
      <c r="K82" s="349"/>
    </row>
    <row r="83" spans="1:11" s="341" customFormat="1" ht="11.25" customHeight="1" x14ac:dyDescent="0.2">
      <c r="A83" s="350">
        <v>77</v>
      </c>
      <c r="B83" s="351"/>
      <c r="C83" s="341" t="s">
        <v>2513</v>
      </c>
      <c r="D83" s="341" t="s">
        <v>2512</v>
      </c>
      <c r="E83" s="344"/>
      <c r="F83" s="341" t="s">
        <v>2215</v>
      </c>
      <c r="G83" s="348" t="s">
        <v>2203</v>
      </c>
      <c r="H83" s="341" t="s">
        <v>2241</v>
      </c>
      <c r="I83" s="341" t="s">
        <v>2232</v>
      </c>
      <c r="K83" s="349"/>
    </row>
    <row r="84" spans="1:11" s="341" customFormat="1" ht="11.25" customHeight="1" x14ac:dyDescent="0.2">
      <c r="A84" s="350">
        <v>78</v>
      </c>
      <c r="B84" s="351"/>
      <c r="C84" s="341" t="s">
        <v>2511</v>
      </c>
      <c r="D84" s="341" t="s">
        <v>2510</v>
      </c>
      <c r="E84" s="344"/>
      <c r="F84" s="341" t="s">
        <v>2189</v>
      </c>
      <c r="G84" s="348" t="s">
        <v>2143</v>
      </c>
      <c r="H84" s="341" t="s">
        <v>2233</v>
      </c>
      <c r="I84" s="341" t="s">
        <v>2232</v>
      </c>
      <c r="K84" s="349"/>
    </row>
    <row r="85" spans="1:11" s="341" customFormat="1" ht="11.25" customHeight="1" x14ac:dyDescent="0.2">
      <c r="A85" s="346">
        <v>79</v>
      </c>
      <c r="B85" s="351"/>
      <c r="C85" s="341" t="s">
        <v>2509</v>
      </c>
      <c r="D85" s="341" t="s">
        <v>2508</v>
      </c>
      <c r="E85" s="344"/>
      <c r="F85" s="341" t="s">
        <v>2223</v>
      </c>
      <c r="G85" s="348" t="s">
        <v>2203</v>
      </c>
      <c r="H85" s="341" t="s">
        <v>2241</v>
      </c>
      <c r="I85" s="341" t="s">
        <v>2232</v>
      </c>
      <c r="K85" s="349"/>
    </row>
    <row r="86" spans="1:11" s="341" customFormat="1" ht="11.25" customHeight="1" x14ac:dyDescent="0.2">
      <c r="A86" s="350">
        <v>80</v>
      </c>
      <c r="B86" s="351"/>
      <c r="C86" s="341" t="s">
        <v>2507</v>
      </c>
      <c r="D86" s="341" t="s">
        <v>2506</v>
      </c>
      <c r="E86" s="344"/>
      <c r="F86" s="341" t="s">
        <v>2189</v>
      </c>
      <c r="G86" s="348" t="s">
        <v>2177</v>
      </c>
      <c r="H86" s="341" t="s">
        <v>2247</v>
      </c>
      <c r="I86" s="341" t="s">
        <v>2232</v>
      </c>
      <c r="K86" s="349"/>
    </row>
    <row r="87" spans="1:11" s="341" customFormat="1" ht="11.25" customHeight="1" x14ac:dyDescent="0.2">
      <c r="A87" s="350">
        <v>81</v>
      </c>
      <c r="B87" s="351"/>
      <c r="C87" s="341" t="s">
        <v>2505</v>
      </c>
      <c r="D87" s="341" t="s">
        <v>2504</v>
      </c>
      <c r="E87" s="344"/>
      <c r="F87" s="341" t="s">
        <v>2149</v>
      </c>
      <c r="G87" s="348" t="s">
        <v>2179</v>
      </c>
      <c r="H87" s="341" t="s">
        <v>2192</v>
      </c>
      <c r="I87" s="341" t="s">
        <v>2236</v>
      </c>
      <c r="K87" s="349"/>
    </row>
    <row r="88" spans="1:11" s="341" customFormat="1" ht="11.25" customHeight="1" x14ac:dyDescent="0.2">
      <c r="A88" s="346">
        <v>82</v>
      </c>
      <c r="B88" s="351"/>
      <c r="C88" s="341" t="s">
        <v>2503</v>
      </c>
      <c r="D88" s="341" t="s">
        <v>2502</v>
      </c>
      <c r="E88" s="344"/>
      <c r="F88" s="341" t="s">
        <v>2149</v>
      </c>
      <c r="G88" s="348" t="s">
        <v>2179</v>
      </c>
      <c r="H88" s="341" t="s">
        <v>2192</v>
      </c>
      <c r="I88" s="341" t="s">
        <v>2236</v>
      </c>
      <c r="K88" s="349"/>
    </row>
    <row r="89" spans="1:11" s="341" customFormat="1" ht="11.25" customHeight="1" x14ac:dyDescent="0.2">
      <c r="A89" s="350">
        <v>83</v>
      </c>
      <c r="B89" s="351"/>
      <c r="C89" s="341" t="s">
        <v>2501</v>
      </c>
      <c r="D89" s="341" t="s">
        <v>2500</v>
      </c>
      <c r="E89" s="344"/>
      <c r="F89" s="341" t="s">
        <v>2189</v>
      </c>
      <c r="G89" s="353" t="s">
        <v>2143</v>
      </c>
      <c r="H89" s="341" t="s">
        <v>2192</v>
      </c>
      <c r="I89" s="341" t="s">
        <v>2236</v>
      </c>
      <c r="K89" s="349"/>
    </row>
    <row r="90" spans="1:11" s="341" customFormat="1" ht="11.25" customHeight="1" x14ac:dyDescent="0.2">
      <c r="A90" s="350">
        <v>84</v>
      </c>
      <c r="B90" s="351"/>
      <c r="C90" s="341" t="s">
        <v>2499</v>
      </c>
      <c r="D90" s="341" t="s">
        <v>2498</v>
      </c>
      <c r="E90" s="344"/>
      <c r="F90" s="341" t="s">
        <v>2189</v>
      </c>
      <c r="G90" s="348" t="s">
        <v>2179</v>
      </c>
      <c r="H90" s="341" t="s">
        <v>2192</v>
      </c>
      <c r="I90" s="341" t="s">
        <v>2236</v>
      </c>
      <c r="K90" s="349"/>
    </row>
    <row r="91" spans="1:11" s="341" customFormat="1" ht="11.25" customHeight="1" x14ac:dyDescent="0.2">
      <c r="A91" s="346">
        <v>85</v>
      </c>
      <c r="B91" s="351"/>
      <c r="C91" s="341" t="s">
        <v>2497</v>
      </c>
      <c r="D91" s="341" t="s">
        <v>2496</v>
      </c>
      <c r="E91" s="344"/>
      <c r="F91" s="341" t="s">
        <v>2189</v>
      </c>
      <c r="G91" s="348" t="s">
        <v>2177</v>
      </c>
      <c r="H91" s="341" t="s">
        <v>2192</v>
      </c>
      <c r="I91" s="341" t="s">
        <v>2236</v>
      </c>
      <c r="K91" s="349"/>
    </row>
    <row r="92" spans="1:11" s="341" customFormat="1" ht="11.25" customHeight="1" x14ac:dyDescent="0.2">
      <c r="A92" s="350">
        <v>86</v>
      </c>
      <c r="B92" s="351"/>
      <c r="C92" s="341" t="s">
        <v>2495</v>
      </c>
      <c r="D92" s="341" t="s">
        <v>2494</v>
      </c>
      <c r="E92" s="344"/>
      <c r="F92" s="341" t="s">
        <v>2223</v>
      </c>
      <c r="G92" s="348" t="s">
        <v>2203</v>
      </c>
      <c r="H92" s="341" t="s">
        <v>2241</v>
      </c>
      <c r="I92" s="341" t="s">
        <v>2232</v>
      </c>
      <c r="K92" s="349"/>
    </row>
    <row r="93" spans="1:11" s="341" customFormat="1" ht="11.25" customHeight="1" x14ac:dyDescent="0.2">
      <c r="A93" s="350">
        <v>87</v>
      </c>
      <c r="B93" s="351"/>
      <c r="C93" s="341" t="s">
        <v>2493</v>
      </c>
      <c r="D93" s="341" t="s">
        <v>2492</v>
      </c>
      <c r="E93" s="344"/>
      <c r="F93" s="341" t="s">
        <v>2215</v>
      </c>
      <c r="G93" s="348" t="s">
        <v>2203</v>
      </c>
      <c r="H93" s="341" t="s">
        <v>2241</v>
      </c>
      <c r="I93" s="341" t="s">
        <v>2232</v>
      </c>
      <c r="K93" s="349"/>
    </row>
    <row r="94" spans="1:11" s="341" customFormat="1" ht="11.25" customHeight="1" x14ac:dyDescent="0.2">
      <c r="A94" s="346">
        <v>88</v>
      </c>
      <c r="B94" s="351"/>
      <c r="C94" s="341" t="s">
        <v>2491</v>
      </c>
      <c r="D94" s="341" t="s">
        <v>2490</v>
      </c>
      <c r="E94" s="344"/>
      <c r="F94" s="341" t="s">
        <v>2215</v>
      </c>
      <c r="G94" s="348" t="s">
        <v>2203</v>
      </c>
      <c r="H94" s="341" t="s">
        <v>2241</v>
      </c>
      <c r="I94" s="341" t="s">
        <v>2232</v>
      </c>
      <c r="K94" s="349"/>
    </row>
    <row r="95" spans="1:11" s="341" customFormat="1" ht="11.25" customHeight="1" x14ac:dyDescent="0.2">
      <c r="A95" s="350">
        <v>89</v>
      </c>
      <c r="B95" s="351"/>
      <c r="C95" s="341" t="s">
        <v>2489</v>
      </c>
      <c r="D95" s="341" t="s">
        <v>2488</v>
      </c>
      <c r="E95" s="344"/>
      <c r="F95" s="341" t="s">
        <v>2153</v>
      </c>
      <c r="G95" s="348" t="s">
        <v>2177</v>
      </c>
      <c r="H95" s="341" t="s">
        <v>2247</v>
      </c>
      <c r="I95" s="341" t="s">
        <v>2232</v>
      </c>
      <c r="K95" s="349"/>
    </row>
    <row r="96" spans="1:11" s="341" customFormat="1" ht="11.25" customHeight="1" x14ac:dyDescent="0.2">
      <c r="A96" s="350">
        <v>90</v>
      </c>
      <c r="B96" s="351"/>
      <c r="C96" s="341" t="s">
        <v>2487</v>
      </c>
      <c r="D96" s="341" t="s">
        <v>2486</v>
      </c>
      <c r="E96" s="344"/>
      <c r="F96" s="341" t="s">
        <v>2223</v>
      </c>
      <c r="G96" s="348" t="s">
        <v>2177</v>
      </c>
      <c r="H96" s="341" t="s">
        <v>2247</v>
      </c>
      <c r="I96" s="341" t="s">
        <v>2232</v>
      </c>
      <c r="K96" s="349"/>
    </row>
    <row r="97" spans="1:11" s="341" customFormat="1" ht="11.25" customHeight="1" x14ac:dyDescent="0.2">
      <c r="A97" s="346">
        <v>91</v>
      </c>
      <c r="B97" s="351"/>
      <c r="C97" s="341" t="s">
        <v>2485</v>
      </c>
      <c r="D97" s="341" t="s">
        <v>2484</v>
      </c>
      <c r="E97" s="344"/>
      <c r="F97" s="341" t="s">
        <v>2175</v>
      </c>
      <c r="G97" s="348" t="s">
        <v>2143</v>
      </c>
      <c r="H97" s="341" t="s">
        <v>2247</v>
      </c>
      <c r="I97" s="341" t="s">
        <v>2232</v>
      </c>
      <c r="K97" s="349"/>
    </row>
    <row r="98" spans="1:11" s="341" customFormat="1" ht="11.25" customHeight="1" x14ac:dyDescent="0.2">
      <c r="A98" s="350">
        <v>92</v>
      </c>
      <c r="B98" s="351"/>
      <c r="C98" s="341" t="s">
        <v>2483</v>
      </c>
      <c r="D98" s="341" t="s">
        <v>2482</v>
      </c>
      <c r="E98" s="344"/>
      <c r="F98" s="341" t="s">
        <v>2175</v>
      </c>
      <c r="G98" s="348" t="s">
        <v>2143</v>
      </c>
      <c r="H98" s="341" t="s">
        <v>2247</v>
      </c>
      <c r="I98" s="341" t="s">
        <v>2232</v>
      </c>
      <c r="K98" s="349"/>
    </row>
    <row r="99" spans="1:11" s="341" customFormat="1" ht="11.25" customHeight="1" x14ac:dyDescent="0.2">
      <c r="A99" s="350">
        <v>93</v>
      </c>
      <c r="B99" s="351"/>
      <c r="C99" s="341" t="s">
        <v>2481</v>
      </c>
      <c r="D99" s="341" t="s">
        <v>2480</v>
      </c>
      <c r="E99" s="344"/>
      <c r="F99" s="341" t="s">
        <v>2215</v>
      </c>
      <c r="G99" s="348" t="s">
        <v>2203</v>
      </c>
      <c r="H99" s="341" t="s">
        <v>2241</v>
      </c>
      <c r="I99" s="341" t="s">
        <v>2216</v>
      </c>
      <c r="K99" s="349"/>
    </row>
    <row r="100" spans="1:11" s="341" customFormat="1" ht="11.25" customHeight="1" x14ac:dyDescent="0.2">
      <c r="A100" s="346">
        <v>94</v>
      </c>
      <c r="B100" s="351"/>
      <c r="C100" s="341" t="s">
        <v>2479</v>
      </c>
      <c r="D100" s="352" t="s">
        <v>2478</v>
      </c>
      <c r="E100" s="344"/>
      <c r="F100" s="341" t="s">
        <v>2215</v>
      </c>
      <c r="G100" s="348" t="s">
        <v>2203</v>
      </c>
      <c r="H100" s="341" t="s">
        <v>2241</v>
      </c>
      <c r="I100" s="341" t="s">
        <v>2232</v>
      </c>
      <c r="K100" s="349"/>
    </row>
    <row r="101" spans="1:11" s="341" customFormat="1" ht="11.25" customHeight="1" x14ac:dyDescent="0.2">
      <c r="A101" s="350">
        <v>95</v>
      </c>
      <c r="B101" s="351"/>
      <c r="C101" s="341" t="s">
        <v>2477</v>
      </c>
      <c r="D101" s="341" t="s">
        <v>2476</v>
      </c>
      <c r="E101" s="344"/>
      <c r="F101" s="341" t="s">
        <v>2175</v>
      </c>
      <c r="G101" s="348" t="s">
        <v>2203</v>
      </c>
      <c r="H101" s="341" t="s">
        <v>2241</v>
      </c>
      <c r="I101" s="341" t="s">
        <v>2232</v>
      </c>
      <c r="K101" s="349"/>
    </row>
    <row r="102" spans="1:11" s="341" customFormat="1" ht="11.25" customHeight="1" x14ac:dyDescent="0.2">
      <c r="A102" s="350">
        <v>96</v>
      </c>
      <c r="B102" s="351"/>
      <c r="C102" s="341" t="s">
        <v>2475</v>
      </c>
      <c r="D102" s="341" t="s">
        <v>2474</v>
      </c>
      <c r="E102" s="344"/>
      <c r="F102" s="341" t="s">
        <v>2215</v>
      </c>
      <c r="G102" s="348" t="s">
        <v>2203</v>
      </c>
      <c r="H102" s="341" t="s">
        <v>2241</v>
      </c>
      <c r="I102" s="341" t="s">
        <v>2216</v>
      </c>
      <c r="K102" s="349"/>
    </row>
    <row r="103" spans="1:11" s="341" customFormat="1" ht="11.25" customHeight="1" x14ac:dyDescent="0.2">
      <c r="A103" s="346">
        <v>97</v>
      </c>
      <c r="B103" s="351"/>
      <c r="C103" s="341" t="s">
        <v>2473</v>
      </c>
      <c r="D103" s="341" t="s">
        <v>2472</v>
      </c>
      <c r="E103" s="344"/>
      <c r="F103" s="341" t="s">
        <v>2189</v>
      </c>
      <c r="G103" s="348" t="s">
        <v>2143</v>
      </c>
      <c r="H103" s="341" t="s">
        <v>2247</v>
      </c>
      <c r="I103" s="341" t="s">
        <v>2232</v>
      </c>
      <c r="K103" s="349"/>
    </row>
    <row r="104" spans="1:11" s="341" customFormat="1" ht="11.25" customHeight="1" x14ac:dyDescent="0.2">
      <c r="A104" s="350">
        <v>98</v>
      </c>
      <c r="B104" s="351"/>
      <c r="C104" s="341" t="s">
        <v>2471</v>
      </c>
      <c r="D104" s="341" t="s">
        <v>2470</v>
      </c>
      <c r="E104" s="344"/>
      <c r="F104" s="341" t="s">
        <v>2223</v>
      </c>
      <c r="G104" s="348" t="s">
        <v>2203</v>
      </c>
      <c r="H104" s="341" t="s">
        <v>2241</v>
      </c>
      <c r="I104" s="341" t="s">
        <v>2232</v>
      </c>
      <c r="K104" s="349"/>
    </row>
    <row r="105" spans="1:11" s="341" customFormat="1" ht="11.25" customHeight="1" x14ac:dyDescent="0.2">
      <c r="A105" s="350">
        <v>99</v>
      </c>
      <c r="B105" s="351"/>
      <c r="C105" s="341" t="s">
        <v>2469</v>
      </c>
      <c r="D105" s="341" t="s">
        <v>2468</v>
      </c>
      <c r="E105" s="344"/>
      <c r="F105" s="341" t="s">
        <v>2175</v>
      </c>
      <c r="G105" s="348" t="s">
        <v>2143</v>
      </c>
      <c r="H105" s="341" t="s">
        <v>2247</v>
      </c>
      <c r="I105" s="341" t="s">
        <v>2232</v>
      </c>
      <c r="K105" s="349"/>
    </row>
    <row r="106" spans="1:11" s="341" customFormat="1" ht="11.25" customHeight="1" x14ac:dyDescent="0.2">
      <c r="A106" s="346">
        <v>100</v>
      </c>
      <c r="B106" s="351"/>
      <c r="C106" s="341" t="s">
        <v>2467</v>
      </c>
      <c r="D106" s="341" t="s">
        <v>2466</v>
      </c>
      <c r="E106" s="344"/>
      <c r="F106" s="341" t="s">
        <v>2215</v>
      </c>
      <c r="G106" s="348" t="s">
        <v>2143</v>
      </c>
      <c r="H106" s="341" t="s">
        <v>2247</v>
      </c>
      <c r="I106" s="341" t="s">
        <v>2232</v>
      </c>
      <c r="K106" s="349"/>
    </row>
    <row r="107" spans="1:11" s="341" customFormat="1" ht="11.25" customHeight="1" x14ac:dyDescent="0.2">
      <c r="A107" s="350">
        <v>101</v>
      </c>
      <c r="B107" s="351"/>
      <c r="C107" s="341" t="s">
        <v>2118</v>
      </c>
      <c r="D107" s="341" t="s">
        <v>2465</v>
      </c>
      <c r="E107" s="344"/>
      <c r="F107" s="341" t="s">
        <v>2149</v>
      </c>
      <c r="G107" s="348" t="s">
        <v>2177</v>
      </c>
      <c r="H107" s="341" t="s">
        <v>2192</v>
      </c>
      <c r="K107" s="349"/>
    </row>
    <row r="108" spans="1:11" s="341" customFormat="1" ht="11.25" customHeight="1" x14ac:dyDescent="0.2">
      <c r="A108" s="350">
        <v>102</v>
      </c>
      <c r="B108" s="351"/>
      <c r="C108" s="341" t="s">
        <v>2464</v>
      </c>
      <c r="D108" s="341" t="s">
        <v>2463</v>
      </c>
      <c r="E108" s="344"/>
      <c r="F108" s="341" t="s">
        <v>2223</v>
      </c>
      <c r="G108" s="348" t="s">
        <v>2177</v>
      </c>
      <c r="H108" s="341" t="s">
        <v>2192</v>
      </c>
      <c r="I108" s="341" t="s">
        <v>2232</v>
      </c>
      <c r="K108" s="349"/>
    </row>
    <row r="109" spans="1:11" s="341" customFormat="1" ht="11.25" customHeight="1" x14ac:dyDescent="0.2">
      <c r="A109" s="346">
        <v>103</v>
      </c>
      <c r="B109" s="351"/>
      <c r="C109" s="341" t="s">
        <v>2462</v>
      </c>
      <c r="D109" s="341" t="s">
        <v>2461</v>
      </c>
      <c r="E109" s="344"/>
      <c r="F109" s="341" t="s">
        <v>2223</v>
      </c>
      <c r="G109" s="348" t="s">
        <v>2179</v>
      </c>
      <c r="H109" s="341" t="s">
        <v>2241</v>
      </c>
      <c r="I109" s="341" t="s">
        <v>2232</v>
      </c>
      <c r="K109" s="349"/>
    </row>
    <row r="110" spans="1:11" s="341" customFormat="1" ht="11.25" customHeight="1" x14ac:dyDescent="0.2">
      <c r="A110" s="350">
        <v>104</v>
      </c>
      <c r="B110" s="351"/>
      <c r="C110" s="341" t="s">
        <v>2460</v>
      </c>
      <c r="D110" s="341" t="s">
        <v>2459</v>
      </c>
      <c r="E110" s="344"/>
      <c r="F110" s="341" t="s">
        <v>2223</v>
      </c>
      <c r="G110" s="348" t="s">
        <v>2203</v>
      </c>
      <c r="H110" s="352" t="s">
        <v>2241</v>
      </c>
      <c r="I110" s="341" t="s">
        <v>2232</v>
      </c>
      <c r="K110" s="349"/>
    </row>
    <row r="111" spans="1:11" s="341" customFormat="1" ht="11.25" customHeight="1" x14ac:dyDescent="0.2">
      <c r="A111" s="350">
        <v>105</v>
      </c>
      <c r="B111" s="351"/>
      <c r="C111" s="341" t="s">
        <v>2458</v>
      </c>
      <c r="D111" s="352" t="s">
        <v>2457</v>
      </c>
      <c r="E111" s="344"/>
      <c r="F111" s="341" t="s">
        <v>2215</v>
      </c>
      <c r="G111" s="348" t="s">
        <v>2177</v>
      </c>
      <c r="H111" s="341" t="s">
        <v>2192</v>
      </c>
      <c r="K111" s="349"/>
    </row>
    <row r="112" spans="1:11" s="341" customFormat="1" ht="11.25" customHeight="1" x14ac:dyDescent="0.2">
      <c r="A112" s="346">
        <v>106</v>
      </c>
      <c r="B112" s="351"/>
      <c r="C112" s="341" t="s">
        <v>2456</v>
      </c>
      <c r="D112" s="341" t="s">
        <v>2455</v>
      </c>
      <c r="E112" s="344"/>
      <c r="F112" s="341" t="s">
        <v>2175</v>
      </c>
      <c r="G112" s="348" t="s">
        <v>2203</v>
      </c>
      <c r="H112" s="341" t="s">
        <v>2241</v>
      </c>
      <c r="I112" s="341" t="s">
        <v>2232</v>
      </c>
      <c r="K112" s="349"/>
    </row>
    <row r="113" spans="1:11" s="341" customFormat="1" ht="11.25" customHeight="1" x14ac:dyDescent="0.2">
      <c r="A113" s="350">
        <v>107</v>
      </c>
      <c r="B113" s="351"/>
      <c r="C113" s="341" t="s">
        <v>2454</v>
      </c>
      <c r="D113" s="341" t="s">
        <v>2453</v>
      </c>
      <c r="E113" s="344"/>
      <c r="F113" s="341" t="s">
        <v>2215</v>
      </c>
      <c r="G113" s="348" t="s">
        <v>2177</v>
      </c>
      <c r="H113" s="341" t="s">
        <v>2192</v>
      </c>
      <c r="K113" s="349"/>
    </row>
    <row r="114" spans="1:11" s="341" customFormat="1" ht="11.25" customHeight="1" x14ac:dyDescent="0.2">
      <c r="A114" s="350">
        <v>108</v>
      </c>
      <c r="B114" s="351"/>
      <c r="C114" s="341" t="s">
        <v>2452</v>
      </c>
      <c r="D114" s="341" t="s">
        <v>2451</v>
      </c>
      <c r="E114" s="344"/>
      <c r="F114" s="341" t="s">
        <v>2223</v>
      </c>
      <c r="G114" s="348" t="s">
        <v>2177</v>
      </c>
      <c r="H114" s="341" t="s">
        <v>2192</v>
      </c>
      <c r="K114" s="349"/>
    </row>
    <row r="115" spans="1:11" s="341" customFormat="1" ht="11.25" customHeight="1" x14ac:dyDescent="0.2">
      <c r="A115" s="346">
        <v>109</v>
      </c>
      <c r="B115" s="351"/>
      <c r="C115" s="341" t="s">
        <v>2450</v>
      </c>
      <c r="D115" s="341" t="s">
        <v>2449</v>
      </c>
      <c r="E115" s="344"/>
      <c r="F115" s="341" t="s">
        <v>2215</v>
      </c>
      <c r="G115" s="348" t="s">
        <v>2203</v>
      </c>
      <c r="H115" s="341" t="s">
        <v>2241</v>
      </c>
      <c r="I115" s="341" t="s">
        <v>2216</v>
      </c>
      <c r="K115" s="349"/>
    </row>
    <row r="116" spans="1:11" s="341" customFormat="1" ht="11.25" customHeight="1" x14ac:dyDescent="0.2">
      <c r="A116" s="350">
        <v>110</v>
      </c>
      <c r="B116" s="351"/>
      <c r="C116" s="341" t="s">
        <v>2448</v>
      </c>
      <c r="D116" s="341" t="s">
        <v>2447</v>
      </c>
      <c r="E116" s="344"/>
      <c r="F116" s="341" t="s">
        <v>2175</v>
      </c>
      <c r="G116" s="348" t="s">
        <v>2143</v>
      </c>
      <c r="H116" s="341" t="s">
        <v>2247</v>
      </c>
      <c r="I116" s="341" t="s">
        <v>2232</v>
      </c>
      <c r="K116" s="349"/>
    </row>
    <row r="117" spans="1:11" s="341" customFormat="1" ht="11.25" customHeight="1" x14ac:dyDescent="0.2">
      <c r="A117" s="350">
        <v>111</v>
      </c>
      <c r="B117" s="351"/>
      <c r="C117" s="341" t="s">
        <v>2446</v>
      </c>
      <c r="D117" s="341" t="s">
        <v>2445</v>
      </c>
      <c r="E117" s="344"/>
      <c r="F117" s="341" t="s">
        <v>2149</v>
      </c>
      <c r="G117" s="348" t="s">
        <v>2177</v>
      </c>
      <c r="H117" s="341" t="s">
        <v>2192</v>
      </c>
      <c r="I117" s="341" t="s">
        <v>2232</v>
      </c>
      <c r="K117" s="349"/>
    </row>
    <row r="118" spans="1:11" s="341" customFormat="1" ht="11.25" customHeight="1" x14ac:dyDescent="0.2">
      <c r="A118" s="346">
        <v>112</v>
      </c>
      <c r="B118" s="351"/>
      <c r="C118" s="341" t="s">
        <v>2444</v>
      </c>
      <c r="D118" s="341" t="s">
        <v>2443</v>
      </c>
      <c r="E118" s="344"/>
      <c r="F118" s="341" t="s">
        <v>2149</v>
      </c>
      <c r="G118" s="348" t="s">
        <v>2179</v>
      </c>
      <c r="H118" s="341" t="s">
        <v>2192</v>
      </c>
      <c r="I118" s="341" t="s">
        <v>2236</v>
      </c>
      <c r="K118" s="349"/>
    </row>
    <row r="119" spans="1:11" s="341" customFormat="1" ht="11.25" customHeight="1" x14ac:dyDescent="0.2">
      <c r="A119" s="350">
        <v>113</v>
      </c>
      <c r="B119" s="351"/>
      <c r="C119" s="341" t="s">
        <v>2442</v>
      </c>
      <c r="D119" s="341" t="s">
        <v>2441</v>
      </c>
      <c r="E119" s="344"/>
      <c r="F119" s="341" t="s">
        <v>2175</v>
      </c>
      <c r="G119" s="348" t="s">
        <v>2143</v>
      </c>
      <c r="H119" s="341" t="s">
        <v>2247</v>
      </c>
      <c r="I119" s="341" t="s">
        <v>2232</v>
      </c>
      <c r="K119" s="349"/>
    </row>
    <row r="120" spans="1:11" s="341" customFormat="1" ht="11.25" customHeight="1" x14ac:dyDescent="0.2">
      <c r="A120" s="350">
        <v>114</v>
      </c>
      <c r="B120" s="351"/>
      <c r="C120" s="341" t="s">
        <v>2440</v>
      </c>
      <c r="D120" s="341" t="s">
        <v>2439</v>
      </c>
      <c r="E120" s="344"/>
      <c r="F120" s="341" t="s">
        <v>2215</v>
      </c>
      <c r="G120" s="348" t="s">
        <v>2203</v>
      </c>
      <c r="H120" s="341" t="s">
        <v>2241</v>
      </c>
      <c r="I120" s="341" t="s">
        <v>2232</v>
      </c>
      <c r="K120" s="349"/>
    </row>
    <row r="121" spans="1:11" s="341" customFormat="1" ht="11.25" customHeight="1" x14ac:dyDescent="0.2">
      <c r="A121" s="346">
        <v>115</v>
      </c>
      <c r="B121" s="351"/>
      <c r="C121" s="341" t="s">
        <v>2438</v>
      </c>
      <c r="D121" s="341" t="s">
        <v>2437</v>
      </c>
      <c r="E121" s="344"/>
      <c r="F121" s="341" t="s">
        <v>2215</v>
      </c>
      <c r="G121" s="348" t="s">
        <v>2203</v>
      </c>
      <c r="H121" s="341" t="s">
        <v>2241</v>
      </c>
      <c r="I121" s="341" t="s">
        <v>2216</v>
      </c>
      <c r="K121" s="349"/>
    </row>
    <row r="122" spans="1:11" s="341" customFormat="1" ht="11.25" customHeight="1" x14ac:dyDescent="0.2">
      <c r="A122" s="350">
        <v>116</v>
      </c>
      <c r="B122" s="351"/>
      <c r="C122" s="341" t="s">
        <v>2436</v>
      </c>
      <c r="D122" s="341" t="s">
        <v>2435</v>
      </c>
      <c r="E122" s="344"/>
      <c r="F122" s="341" t="s">
        <v>2215</v>
      </c>
      <c r="G122" s="348" t="s">
        <v>2203</v>
      </c>
      <c r="H122" s="341" t="s">
        <v>2241</v>
      </c>
      <c r="I122" s="341" t="s">
        <v>2216</v>
      </c>
      <c r="K122" s="349"/>
    </row>
    <row r="123" spans="1:11" s="341" customFormat="1" ht="11.25" customHeight="1" x14ac:dyDescent="0.2">
      <c r="A123" s="350">
        <v>117</v>
      </c>
      <c r="B123" s="351"/>
      <c r="C123" s="341" t="s">
        <v>2434</v>
      </c>
      <c r="D123" s="341" t="s">
        <v>2433</v>
      </c>
      <c r="E123" s="344"/>
      <c r="F123" s="341" t="s">
        <v>2223</v>
      </c>
      <c r="G123" s="348" t="s">
        <v>2203</v>
      </c>
      <c r="H123" s="341" t="s">
        <v>2241</v>
      </c>
      <c r="I123" s="341" t="s">
        <v>2232</v>
      </c>
      <c r="K123" s="349"/>
    </row>
    <row r="124" spans="1:11" s="341" customFormat="1" ht="11.25" customHeight="1" x14ac:dyDescent="0.2">
      <c r="A124" s="346">
        <v>118</v>
      </c>
      <c r="B124" s="351"/>
      <c r="C124" s="341" t="s">
        <v>2432</v>
      </c>
      <c r="D124" s="341" t="s">
        <v>772</v>
      </c>
      <c r="E124" s="344"/>
      <c r="F124" s="341" t="s">
        <v>2215</v>
      </c>
      <c r="G124" s="348" t="s">
        <v>2143</v>
      </c>
      <c r="H124" s="341" t="s">
        <v>2247</v>
      </c>
      <c r="I124" s="341" t="s">
        <v>2232</v>
      </c>
      <c r="K124" s="349"/>
    </row>
    <row r="125" spans="1:11" s="341" customFormat="1" ht="11.25" customHeight="1" x14ac:dyDescent="0.2">
      <c r="A125" s="350">
        <v>119</v>
      </c>
      <c r="B125" s="351"/>
      <c r="C125" s="341" t="s">
        <v>2431</v>
      </c>
      <c r="D125" s="341" t="s">
        <v>2430</v>
      </c>
      <c r="E125" s="344"/>
      <c r="F125" s="341" t="s">
        <v>2149</v>
      </c>
      <c r="G125" s="348" t="s">
        <v>2179</v>
      </c>
      <c r="H125" s="341" t="s">
        <v>2192</v>
      </c>
      <c r="I125" s="341" t="s">
        <v>2236</v>
      </c>
      <c r="K125" s="349"/>
    </row>
    <row r="126" spans="1:11" s="341" customFormat="1" ht="11.25" customHeight="1" x14ac:dyDescent="0.2">
      <c r="A126" s="350">
        <v>120</v>
      </c>
      <c r="B126" s="351"/>
      <c r="C126" s="341" t="s">
        <v>2429</v>
      </c>
      <c r="D126" s="341" t="s">
        <v>2428</v>
      </c>
      <c r="E126" s="344"/>
      <c r="F126" s="341" t="s">
        <v>2149</v>
      </c>
      <c r="G126" s="348" t="s">
        <v>2179</v>
      </c>
      <c r="H126" s="341" t="s">
        <v>2192</v>
      </c>
      <c r="I126" s="341" t="s">
        <v>2236</v>
      </c>
      <c r="K126" s="349"/>
    </row>
    <row r="127" spans="1:11" s="341" customFormat="1" ht="11.25" customHeight="1" x14ac:dyDescent="0.2">
      <c r="A127" s="346">
        <v>121</v>
      </c>
      <c r="B127" s="351"/>
      <c r="C127" s="341" t="s">
        <v>2427</v>
      </c>
      <c r="D127" s="341" t="s">
        <v>2426</v>
      </c>
      <c r="E127" s="344"/>
      <c r="F127" s="341" t="s">
        <v>2223</v>
      </c>
      <c r="G127" s="348" t="s">
        <v>2143</v>
      </c>
      <c r="H127" s="341" t="s">
        <v>2247</v>
      </c>
      <c r="I127" s="341" t="s">
        <v>2232</v>
      </c>
      <c r="K127" s="349"/>
    </row>
    <row r="128" spans="1:11" s="341" customFormat="1" ht="11.25" customHeight="1" x14ac:dyDescent="0.2">
      <c r="A128" s="350">
        <v>122</v>
      </c>
      <c r="B128" s="351"/>
      <c r="C128" s="341" t="s">
        <v>2425</v>
      </c>
      <c r="D128" s="341" t="s">
        <v>2424</v>
      </c>
      <c r="E128" s="344"/>
      <c r="F128" s="341" t="s">
        <v>2153</v>
      </c>
      <c r="G128" s="348" t="s">
        <v>2143</v>
      </c>
      <c r="H128" s="341" t="s">
        <v>2192</v>
      </c>
      <c r="K128" s="349"/>
    </row>
    <row r="129" spans="1:11" s="341" customFormat="1" ht="11.25" customHeight="1" x14ac:dyDescent="0.2">
      <c r="A129" s="350">
        <v>123</v>
      </c>
      <c r="B129" s="351"/>
      <c r="C129" s="341" t="s">
        <v>2423</v>
      </c>
      <c r="D129" s="341" t="s">
        <v>2422</v>
      </c>
      <c r="E129" s="344"/>
      <c r="F129" s="341" t="s">
        <v>2149</v>
      </c>
      <c r="G129" s="348" t="s">
        <v>2179</v>
      </c>
      <c r="H129" s="341" t="s">
        <v>2192</v>
      </c>
      <c r="I129" s="341" t="s">
        <v>2236</v>
      </c>
      <c r="K129" s="349"/>
    </row>
    <row r="130" spans="1:11" s="341" customFormat="1" ht="11.25" customHeight="1" x14ac:dyDescent="0.2">
      <c r="A130" s="346">
        <v>124</v>
      </c>
      <c r="B130" s="351"/>
      <c r="C130" s="341" t="s">
        <v>2421</v>
      </c>
      <c r="D130" s="341" t="s">
        <v>2420</v>
      </c>
      <c r="E130" s="344"/>
      <c r="F130" s="341" t="s">
        <v>2175</v>
      </c>
      <c r="G130" s="348" t="s">
        <v>2203</v>
      </c>
      <c r="H130" s="341" t="s">
        <v>2241</v>
      </c>
      <c r="I130" s="341" t="s">
        <v>2216</v>
      </c>
      <c r="K130" s="349"/>
    </row>
    <row r="131" spans="1:11" s="341" customFormat="1" ht="11.25" customHeight="1" x14ac:dyDescent="0.2">
      <c r="A131" s="350">
        <v>125</v>
      </c>
      <c r="B131" s="351"/>
      <c r="C131" s="341" t="s">
        <v>2419</v>
      </c>
      <c r="D131" s="341" t="s">
        <v>2418</v>
      </c>
      <c r="E131" s="344"/>
      <c r="F131" s="341" t="s">
        <v>2223</v>
      </c>
      <c r="G131" s="348" t="s">
        <v>2143</v>
      </c>
      <c r="H131" s="341" t="s">
        <v>2192</v>
      </c>
      <c r="I131" s="341" t="s">
        <v>2232</v>
      </c>
      <c r="K131" s="349"/>
    </row>
    <row r="132" spans="1:11" s="341" customFormat="1" ht="11.25" customHeight="1" x14ac:dyDescent="0.2">
      <c r="A132" s="350">
        <v>126</v>
      </c>
      <c r="B132" s="351"/>
      <c r="C132" s="341" t="s">
        <v>2417</v>
      </c>
      <c r="D132" s="341" t="s">
        <v>2416</v>
      </c>
      <c r="E132" s="344"/>
      <c r="F132" s="341" t="s">
        <v>2149</v>
      </c>
      <c r="G132" s="348" t="s">
        <v>2177</v>
      </c>
      <c r="H132" s="341" t="s">
        <v>2192</v>
      </c>
      <c r="I132" s="341" t="s">
        <v>2236</v>
      </c>
      <c r="K132" s="349"/>
    </row>
    <row r="133" spans="1:11" s="341" customFormat="1" ht="11.25" customHeight="1" x14ac:dyDescent="0.2">
      <c r="A133" s="346">
        <v>127</v>
      </c>
      <c r="B133" s="351"/>
      <c r="C133" s="341" t="s">
        <v>2415</v>
      </c>
      <c r="D133" s="341" t="s">
        <v>2414</v>
      </c>
      <c r="E133" s="344"/>
      <c r="F133" s="341" t="s">
        <v>2149</v>
      </c>
      <c r="G133" s="348" t="s">
        <v>2143</v>
      </c>
      <c r="H133" s="341" t="s">
        <v>2247</v>
      </c>
      <c r="I133" s="341" t="s">
        <v>2232</v>
      </c>
      <c r="K133" s="349"/>
    </row>
    <row r="134" spans="1:11" s="341" customFormat="1" ht="11.25" customHeight="1" x14ac:dyDescent="0.2">
      <c r="A134" s="350">
        <v>128</v>
      </c>
      <c r="B134" s="351"/>
      <c r="C134" s="341" t="s">
        <v>2132</v>
      </c>
      <c r="D134" s="341" t="s">
        <v>2413</v>
      </c>
      <c r="E134" s="344"/>
      <c r="F134" s="341" t="s">
        <v>2189</v>
      </c>
      <c r="G134" s="348" t="s">
        <v>2143</v>
      </c>
      <c r="H134" s="341" t="s">
        <v>2247</v>
      </c>
      <c r="I134" s="341" t="s">
        <v>2232</v>
      </c>
      <c r="K134" s="349"/>
    </row>
    <row r="135" spans="1:11" s="341" customFormat="1" ht="11.25" customHeight="1" x14ac:dyDescent="0.2">
      <c r="A135" s="350">
        <v>129</v>
      </c>
      <c r="B135" s="351"/>
      <c r="C135" s="341" t="s">
        <v>2412</v>
      </c>
      <c r="D135" s="341" t="s">
        <v>2411</v>
      </c>
      <c r="E135" s="344"/>
      <c r="F135" s="341" t="s">
        <v>2223</v>
      </c>
      <c r="G135" s="348" t="s">
        <v>2177</v>
      </c>
      <c r="H135" s="341" t="s">
        <v>2192</v>
      </c>
      <c r="I135" s="341" t="s">
        <v>2232</v>
      </c>
      <c r="K135" s="349"/>
    </row>
    <row r="136" spans="1:11" s="341" customFormat="1" ht="11.25" customHeight="1" x14ac:dyDescent="0.2">
      <c r="A136" s="346">
        <v>130</v>
      </c>
      <c r="B136" s="351"/>
      <c r="C136" s="341" t="s">
        <v>2410</v>
      </c>
      <c r="D136" s="341" t="s">
        <v>2409</v>
      </c>
      <c r="E136" s="344"/>
      <c r="F136" s="341" t="s">
        <v>2215</v>
      </c>
      <c r="G136" s="348" t="s">
        <v>2177</v>
      </c>
      <c r="H136" s="341" t="s">
        <v>2233</v>
      </c>
      <c r="I136" s="341" t="s">
        <v>2232</v>
      </c>
      <c r="K136" s="349"/>
    </row>
    <row r="137" spans="1:11" s="341" customFormat="1" ht="11.25" customHeight="1" x14ac:dyDescent="0.2">
      <c r="A137" s="350">
        <v>131</v>
      </c>
      <c r="B137" s="351"/>
      <c r="C137" s="341" t="s">
        <v>2408</v>
      </c>
      <c r="D137" s="341" t="s">
        <v>2407</v>
      </c>
      <c r="E137" s="344"/>
      <c r="F137" s="341" t="s">
        <v>2215</v>
      </c>
      <c r="G137" s="348" t="s">
        <v>2203</v>
      </c>
      <c r="H137" s="341" t="s">
        <v>2241</v>
      </c>
      <c r="I137" s="341" t="s">
        <v>2232</v>
      </c>
      <c r="K137" s="349"/>
    </row>
    <row r="138" spans="1:11" s="341" customFormat="1" ht="11.25" customHeight="1" x14ac:dyDescent="0.2">
      <c r="A138" s="350">
        <v>132</v>
      </c>
      <c r="B138" s="351"/>
      <c r="C138" s="341" t="s">
        <v>2406</v>
      </c>
      <c r="D138" s="341" t="s">
        <v>2405</v>
      </c>
      <c r="E138" s="344"/>
      <c r="F138" s="341" t="s">
        <v>2223</v>
      </c>
      <c r="G138" s="353" t="s">
        <v>2177</v>
      </c>
      <c r="H138" s="341" t="s">
        <v>2233</v>
      </c>
      <c r="I138" s="341" t="s">
        <v>2232</v>
      </c>
      <c r="K138" s="349"/>
    </row>
    <row r="139" spans="1:11" s="341" customFormat="1" ht="11.25" customHeight="1" x14ac:dyDescent="0.2">
      <c r="A139" s="346">
        <v>133</v>
      </c>
      <c r="B139" s="351"/>
      <c r="C139" s="341" t="s">
        <v>2404</v>
      </c>
      <c r="D139" s="341" t="s">
        <v>2403</v>
      </c>
      <c r="E139" s="344"/>
      <c r="F139" s="341" t="s">
        <v>2215</v>
      </c>
      <c r="G139" s="348" t="s">
        <v>2143</v>
      </c>
      <c r="H139" s="341" t="s">
        <v>2247</v>
      </c>
      <c r="I139" s="341" t="s">
        <v>2232</v>
      </c>
      <c r="J139" s="349"/>
      <c r="K139" s="349"/>
    </row>
    <row r="140" spans="1:11" s="341" customFormat="1" ht="11.25" customHeight="1" x14ac:dyDescent="0.2">
      <c r="A140" s="350">
        <v>134</v>
      </c>
      <c r="B140" s="351"/>
      <c r="C140" s="341" t="s">
        <v>2402</v>
      </c>
      <c r="D140" s="341" t="s">
        <v>2401</v>
      </c>
      <c r="E140" s="344"/>
      <c r="F140" s="341" t="s">
        <v>2175</v>
      </c>
      <c r="G140" s="348" t="s">
        <v>2177</v>
      </c>
      <c r="H140" s="341" t="s">
        <v>2247</v>
      </c>
      <c r="I140" s="341" t="s">
        <v>2232</v>
      </c>
      <c r="K140" s="349"/>
    </row>
    <row r="141" spans="1:11" s="341" customFormat="1" ht="11.25" customHeight="1" x14ac:dyDescent="0.2">
      <c r="A141" s="350">
        <v>135</v>
      </c>
      <c r="B141" s="351"/>
      <c r="C141" s="341" t="s">
        <v>2400</v>
      </c>
      <c r="D141" s="341" t="s">
        <v>2399</v>
      </c>
      <c r="E141" s="344"/>
      <c r="F141" s="341" t="s">
        <v>2149</v>
      </c>
      <c r="G141" s="348" t="s">
        <v>2179</v>
      </c>
      <c r="H141" s="341" t="s">
        <v>2192</v>
      </c>
      <c r="I141" s="341" t="s">
        <v>2236</v>
      </c>
      <c r="K141" s="349"/>
    </row>
    <row r="142" spans="1:11" s="341" customFormat="1" ht="11.25" customHeight="1" x14ac:dyDescent="0.2">
      <c r="A142" s="346">
        <v>136</v>
      </c>
      <c r="B142" s="351"/>
      <c r="C142" s="341" t="s">
        <v>2398</v>
      </c>
      <c r="D142" s="341" t="s">
        <v>2397</v>
      </c>
      <c r="E142" s="344"/>
      <c r="F142" s="341" t="s">
        <v>2223</v>
      </c>
      <c r="G142" s="348" t="s">
        <v>2177</v>
      </c>
      <c r="H142" s="341" t="s">
        <v>2192</v>
      </c>
      <c r="K142" s="349"/>
    </row>
    <row r="143" spans="1:11" s="341" customFormat="1" ht="11.25" customHeight="1" x14ac:dyDescent="0.2">
      <c r="A143" s="350">
        <v>137</v>
      </c>
      <c r="B143" s="351"/>
      <c r="C143" s="341" t="s">
        <v>2396</v>
      </c>
      <c r="D143" s="341" t="s">
        <v>2395</v>
      </c>
      <c r="E143" s="344"/>
      <c r="F143" s="341" t="s">
        <v>2149</v>
      </c>
      <c r="G143" s="348" t="s">
        <v>2143</v>
      </c>
      <c r="H143" s="341" t="s">
        <v>2247</v>
      </c>
      <c r="I143" s="341" t="s">
        <v>2232</v>
      </c>
      <c r="K143" s="349"/>
    </row>
    <row r="144" spans="1:11" s="341" customFormat="1" ht="11.25" customHeight="1" x14ac:dyDescent="0.2">
      <c r="A144" s="350">
        <v>138</v>
      </c>
      <c r="B144" s="351"/>
      <c r="C144" s="341" t="s">
        <v>2394</v>
      </c>
      <c r="D144" s="341" t="s">
        <v>2393</v>
      </c>
      <c r="E144" s="344"/>
      <c r="F144" s="352" t="s">
        <v>2223</v>
      </c>
      <c r="G144" s="353" t="s">
        <v>2203</v>
      </c>
      <c r="H144" s="353" t="s">
        <v>2247</v>
      </c>
      <c r="K144" s="349"/>
    </row>
    <row r="145" spans="1:11" s="341" customFormat="1" ht="11.25" customHeight="1" x14ac:dyDescent="0.2">
      <c r="A145" s="346">
        <v>139</v>
      </c>
      <c r="B145" s="351"/>
      <c r="C145" s="341" t="s">
        <v>2392</v>
      </c>
      <c r="D145" s="341" t="s">
        <v>2391</v>
      </c>
      <c r="E145" s="344"/>
      <c r="F145" s="341" t="s">
        <v>2153</v>
      </c>
      <c r="G145" s="348" t="s">
        <v>2179</v>
      </c>
      <c r="H145" s="341" t="s">
        <v>2192</v>
      </c>
      <c r="K145" s="349"/>
    </row>
    <row r="146" spans="1:11" s="341" customFormat="1" ht="11.25" customHeight="1" x14ac:dyDescent="0.2">
      <c r="A146" s="350">
        <v>140</v>
      </c>
      <c r="B146" s="351"/>
      <c r="C146" s="341" t="s">
        <v>2390</v>
      </c>
      <c r="D146" s="341" t="s">
        <v>2389</v>
      </c>
      <c r="E146" s="344"/>
      <c r="F146" s="341" t="s">
        <v>2215</v>
      </c>
      <c r="G146" s="348" t="s">
        <v>2203</v>
      </c>
      <c r="H146" s="341" t="s">
        <v>2241</v>
      </c>
      <c r="I146" s="341" t="s">
        <v>2216</v>
      </c>
      <c r="K146" s="349"/>
    </row>
    <row r="147" spans="1:11" s="341" customFormat="1" ht="11.25" customHeight="1" x14ac:dyDescent="0.2">
      <c r="A147" s="350">
        <v>141</v>
      </c>
      <c r="B147" s="351"/>
      <c r="C147" s="341" t="s">
        <v>2388</v>
      </c>
      <c r="D147" s="341" t="s">
        <v>2387</v>
      </c>
      <c r="E147" s="344"/>
      <c r="F147" s="341" t="s">
        <v>2223</v>
      </c>
      <c r="G147" s="348" t="s">
        <v>2203</v>
      </c>
      <c r="H147" s="341" t="s">
        <v>2241</v>
      </c>
      <c r="I147" s="341" t="s">
        <v>2232</v>
      </c>
      <c r="K147" s="349"/>
    </row>
    <row r="148" spans="1:11" s="341" customFormat="1" ht="11.25" customHeight="1" x14ac:dyDescent="0.2">
      <c r="A148" s="346">
        <v>142</v>
      </c>
      <c r="B148" s="351"/>
      <c r="C148" s="341" t="s">
        <v>2386</v>
      </c>
      <c r="D148" s="341" t="s">
        <v>2385</v>
      </c>
      <c r="E148" s="344"/>
      <c r="F148" s="341" t="s">
        <v>2223</v>
      </c>
      <c r="G148" s="348" t="s">
        <v>2203</v>
      </c>
      <c r="H148" s="341" t="s">
        <v>2241</v>
      </c>
      <c r="I148" s="341" t="s">
        <v>2232</v>
      </c>
      <c r="K148" s="349"/>
    </row>
    <row r="149" spans="1:11" s="341" customFormat="1" ht="11.25" customHeight="1" x14ac:dyDescent="0.2">
      <c r="A149" s="350">
        <v>143</v>
      </c>
      <c r="B149" s="351"/>
      <c r="C149" s="341" t="s">
        <v>2384</v>
      </c>
      <c r="D149" s="341" t="s">
        <v>2383</v>
      </c>
      <c r="E149" s="344"/>
      <c r="F149" s="341" t="s">
        <v>2189</v>
      </c>
      <c r="G149" s="348" t="s">
        <v>2177</v>
      </c>
      <c r="H149" s="341" t="s">
        <v>2192</v>
      </c>
      <c r="I149" s="341" t="s">
        <v>2236</v>
      </c>
      <c r="K149" s="349"/>
    </row>
    <row r="150" spans="1:11" s="341" customFormat="1" ht="11.25" customHeight="1" x14ac:dyDescent="0.2">
      <c r="A150" s="350">
        <v>144</v>
      </c>
      <c r="B150" s="351"/>
      <c r="C150" s="341" t="s">
        <v>2382</v>
      </c>
      <c r="D150" s="341" t="s">
        <v>2381</v>
      </c>
      <c r="E150" s="344"/>
      <c r="F150" s="341" t="s">
        <v>2149</v>
      </c>
      <c r="G150" s="348" t="s">
        <v>2179</v>
      </c>
      <c r="H150" s="341" t="s">
        <v>2192</v>
      </c>
      <c r="I150" s="341" t="s">
        <v>2236</v>
      </c>
      <c r="K150" s="349"/>
    </row>
    <row r="151" spans="1:11" s="341" customFormat="1" ht="11.25" customHeight="1" x14ac:dyDescent="0.2">
      <c r="A151" s="346">
        <v>145</v>
      </c>
      <c r="B151" s="351"/>
      <c r="C151" s="341" t="s">
        <v>2116</v>
      </c>
      <c r="D151" s="341" t="s">
        <v>2380</v>
      </c>
      <c r="E151" s="344"/>
      <c r="F151" s="341" t="s">
        <v>2149</v>
      </c>
      <c r="G151" s="348" t="s">
        <v>2177</v>
      </c>
      <c r="H151" s="341" t="s">
        <v>2233</v>
      </c>
      <c r="I151" s="341" t="s">
        <v>2232</v>
      </c>
      <c r="K151" s="349"/>
    </row>
    <row r="152" spans="1:11" s="341" customFormat="1" ht="11.25" customHeight="1" x14ac:dyDescent="0.2">
      <c r="A152" s="350">
        <v>146</v>
      </c>
      <c r="B152" s="351"/>
      <c r="C152" s="341" t="s">
        <v>2379</v>
      </c>
      <c r="D152" s="341" t="s">
        <v>2378</v>
      </c>
      <c r="E152" s="344"/>
      <c r="F152" s="341" t="s">
        <v>2223</v>
      </c>
      <c r="G152" s="348" t="s">
        <v>2203</v>
      </c>
      <c r="H152" s="341" t="s">
        <v>2241</v>
      </c>
      <c r="I152" s="341" t="s">
        <v>2232</v>
      </c>
      <c r="K152" s="349"/>
    </row>
    <row r="153" spans="1:11" s="341" customFormat="1" ht="11.25" customHeight="1" x14ac:dyDescent="0.2">
      <c r="A153" s="350">
        <v>147</v>
      </c>
      <c r="B153" s="351"/>
      <c r="C153" s="341" t="s">
        <v>2377</v>
      </c>
      <c r="D153" s="341" t="s">
        <v>2376</v>
      </c>
      <c r="E153" s="344"/>
      <c r="F153" s="341" t="s">
        <v>2215</v>
      </c>
      <c r="G153" s="348" t="s">
        <v>2203</v>
      </c>
      <c r="H153" s="341" t="s">
        <v>2241</v>
      </c>
      <c r="I153" s="341" t="s">
        <v>2232</v>
      </c>
      <c r="K153" s="349"/>
    </row>
    <row r="154" spans="1:11" s="341" customFormat="1" ht="11.25" customHeight="1" x14ac:dyDescent="0.2">
      <c r="A154" s="346">
        <v>148</v>
      </c>
      <c r="B154" s="351"/>
      <c r="C154" s="341" t="s">
        <v>2375</v>
      </c>
      <c r="D154" s="341" t="s">
        <v>2374</v>
      </c>
      <c r="E154" s="344"/>
      <c r="F154" s="341" t="s">
        <v>2175</v>
      </c>
      <c r="G154" s="348" t="s">
        <v>2203</v>
      </c>
      <c r="H154" s="341" t="s">
        <v>2241</v>
      </c>
      <c r="I154" s="341" t="s">
        <v>2232</v>
      </c>
      <c r="K154" s="349"/>
    </row>
    <row r="155" spans="1:11" s="341" customFormat="1" ht="11.25" customHeight="1" x14ac:dyDescent="0.2">
      <c r="A155" s="350">
        <v>149</v>
      </c>
      <c r="B155" s="351"/>
      <c r="C155" s="341" t="s">
        <v>2373</v>
      </c>
      <c r="D155" s="341" t="s">
        <v>2372</v>
      </c>
      <c r="E155" s="344"/>
      <c r="F155" s="341" t="s">
        <v>2153</v>
      </c>
      <c r="G155" s="348" t="s">
        <v>2177</v>
      </c>
      <c r="H155" s="341" t="s">
        <v>2233</v>
      </c>
      <c r="I155" s="341" t="s">
        <v>2232</v>
      </c>
      <c r="J155" s="349"/>
      <c r="K155" s="349"/>
    </row>
    <row r="156" spans="1:11" s="341" customFormat="1" ht="11.25" customHeight="1" x14ac:dyDescent="0.2">
      <c r="A156" s="350">
        <v>150</v>
      </c>
      <c r="B156" s="351"/>
      <c r="C156" s="341" t="s">
        <v>2371</v>
      </c>
      <c r="D156" s="341" t="s">
        <v>2370</v>
      </c>
      <c r="E156" s="344"/>
      <c r="F156" s="341" t="s">
        <v>2223</v>
      </c>
      <c r="G156" s="348" t="s">
        <v>2143</v>
      </c>
      <c r="H156" s="341" t="s">
        <v>2247</v>
      </c>
      <c r="I156" s="341" t="s">
        <v>2232</v>
      </c>
      <c r="J156" s="349"/>
      <c r="K156" s="349"/>
    </row>
    <row r="157" spans="1:11" s="341" customFormat="1" ht="11.25" customHeight="1" x14ac:dyDescent="0.2">
      <c r="A157" s="346">
        <v>151</v>
      </c>
      <c r="B157" s="351"/>
      <c r="C157" s="341" t="s">
        <v>2369</v>
      </c>
      <c r="D157" s="341" t="s">
        <v>2368</v>
      </c>
      <c r="E157" s="344"/>
      <c r="F157" s="341" t="s">
        <v>2189</v>
      </c>
      <c r="G157" s="348" t="s">
        <v>2143</v>
      </c>
      <c r="H157" s="341" t="s">
        <v>2247</v>
      </c>
      <c r="I157" s="341" t="s">
        <v>2232</v>
      </c>
      <c r="J157" s="349"/>
      <c r="K157" s="349"/>
    </row>
    <row r="158" spans="1:11" s="341" customFormat="1" ht="11.25" customHeight="1" x14ac:dyDescent="0.2">
      <c r="A158" s="350">
        <v>152</v>
      </c>
      <c r="B158" s="351"/>
      <c r="C158" s="341" t="s">
        <v>2367</v>
      </c>
      <c r="D158" s="341" t="s">
        <v>2366</v>
      </c>
      <c r="E158" s="344"/>
      <c r="F158" s="341" t="s">
        <v>2223</v>
      </c>
      <c r="G158" s="348" t="s">
        <v>2177</v>
      </c>
      <c r="H158" s="341" t="s">
        <v>2233</v>
      </c>
      <c r="I158" s="341" t="s">
        <v>2232</v>
      </c>
      <c r="J158" s="349"/>
      <c r="K158" s="349"/>
    </row>
    <row r="159" spans="1:11" s="341" customFormat="1" ht="11.25" customHeight="1" x14ac:dyDescent="0.2">
      <c r="A159" s="350">
        <v>153</v>
      </c>
      <c r="B159" s="351"/>
      <c r="C159" s="341" t="s">
        <v>2365</v>
      </c>
      <c r="D159" s="341" t="s">
        <v>2364</v>
      </c>
      <c r="E159" s="344"/>
      <c r="F159" s="341" t="s">
        <v>2189</v>
      </c>
      <c r="G159" s="348" t="s">
        <v>2143</v>
      </c>
      <c r="H159" s="341" t="s">
        <v>2247</v>
      </c>
      <c r="I159" s="341" t="s">
        <v>2232</v>
      </c>
      <c r="J159" s="349"/>
      <c r="K159" s="349"/>
    </row>
    <row r="160" spans="1:11" s="341" customFormat="1" ht="11.25" customHeight="1" x14ac:dyDescent="0.2">
      <c r="A160" s="346">
        <v>154</v>
      </c>
      <c r="B160" s="351"/>
      <c r="C160" s="341" t="s">
        <v>2363</v>
      </c>
      <c r="D160" s="341" t="s">
        <v>2362</v>
      </c>
      <c r="E160" s="344"/>
      <c r="F160" s="341" t="s">
        <v>2189</v>
      </c>
      <c r="G160" s="348" t="s">
        <v>2143</v>
      </c>
      <c r="H160" s="341" t="s">
        <v>2247</v>
      </c>
      <c r="I160" s="341" t="s">
        <v>2232</v>
      </c>
      <c r="J160" s="349"/>
      <c r="K160" s="349"/>
    </row>
    <row r="161" spans="1:11" s="341" customFormat="1" ht="11.25" customHeight="1" x14ac:dyDescent="0.2">
      <c r="A161" s="350">
        <v>155</v>
      </c>
      <c r="B161" s="351"/>
      <c r="C161" s="341" t="s">
        <v>2361</v>
      </c>
      <c r="D161" s="341" t="s">
        <v>2360</v>
      </c>
      <c r="E161" s="344"/>
      <c r="F161" s="341" t="s">
        <v>2223</v>
      </c>
      <c r="G161" s="348" t="s">
        <v>2177</v>
      </c>
      <c r="H161" s="341" t="s">
        <v>2247</v>
      </c>
      <c r="I161" s="341" t="s">
        <v>2232</v>
      </c>
      <c r="J161" s="349"/>
      <c r="K161" s="349"/>
    </row>
    <row r="162" spans="1:11" s="341" customFormat="1" ht="11.25" customHeight="1" x14ac:dyDescent="0.2">
      <c r="A162" s="350">
        <v>156</v>
      </c>
      <c r="B162" s="351"/>
      <c r="C162" s="341" t="s">
        <v>2359</v>
      </c>
      <c r="D162" s="341" t="s">
        <v>2358</v>
      </c>
      <c r="E162" s="344"/>
      <c r="F162" s="341" t="s">
        <v>2215</v>
      </c>
      <c r="G162" s="348" t="s">
        <v>2203</v>
      </c>
      <c r="H162" s="341" t="s">
        <v>2247</v>
      </c>
      <c r="I162" s="341" t="s">
        <v>2232</v>
      </c>
      <c r="J162" s="349"/>
      <c r="K162" s="349"/>
    </row>
    <row r="163" spans="1:11" s="341" customFormat="1" ht="11.25" customHeight="1" x14ac:dyDescent="0.2">
      <c r="A163" s="346">
        <v>157</v>
      </c>
      <c r="B163" s="351"/>
      <c r="C163" s="341" t="s">
        <v>2357</v>
      </c>
      <c r="D163" s="341" t="s">
        <v>2356</v>
      </c>
      <c r="E163" s="344"/>
      <c r="F163" s="341" t="s">
        <v>2215</v>
      </c>
      <c r="G163" s="348" t="s">
        <v>2203</v>
      </c>
      <c r="H163" s="341" t="s">
        <v>2241</v>
      </c>
      <c r="I163" s="341" t="s">
        <v>2216</v>
      </c>
      <c r="J163" s="349"/>
      <c r="K163" s="349"/>
    </row>
    <row r="164" spans="1:11" s="341" customFormat="1" ht="11.25" customHeight="1" x14ac:dyDescent="0.2">
      <c r="A164" s="350">
        <v>158</v>
      </c>
      <c r="B164" s="351"/>
      <c r="C164" s="341" t="s">
        <v>2355</v>
      </c>
      <c r="D164" s="341" t="s">
        <v>2354</v>
      </c>
      <c r="E164" s="344"/>
      <c r="F164" s="341" t="s">
        <v>2189</v>
      </c>
      <c r="G164" s="348" t="s">
        <v>2203</v>
      </c>
      <c r="H164" s="341" t="s">
        <v>2241</v>
      </c>
      <c r="I164" s="341" t="s">
        <v>2232</v>
      </c>
      <c r="J164" s="349"/>
      <c r="K164" s="349"/>
    </row>
    <row r="165" spans="1:11" s="341" customFormat="1" ht="11.25" customHeight="1" x14ac:dyDescent="0.2">
      <c r="A165" s="350">
        <v>159</v>
      </c>
      <c r="B165" s="351"/>
      <c r="C165" s="341" t="s">
        <v>2353</v>
      </c>
      <c r="D165" s="341" t="s">
        <v>2352</v>
      </c>
      <c r="E165" s="344"/>
      <c r="F165" s="341" t="s">
        <v>2175</v>
      </c>
      <c r="G165" s="348" t="s">
        <v>2203</v>
      </c>
      <c r="H165" s="341" t="s">
        <v>2241</v>
      </c>
      <c r="I165" s="341" t="s">
        <v>2232</v>
      </c>
      <c r="J165" s="349"/>
      <c r="K165" s="349"/>
    </row>
    <row r="166" spans="1:11" s="341" customFormat="1" ht="11.25" customHeight="1" x14ac:dyDescent="0.2">
      <c r="A166" s="346">
        <v>160</v>
      </c>
      <c r="B166" s="351"/>
      <c r="C166" s="341" t="s">
        <v>2351</v>
      </c>
      <c r="D166" s="352" t="s">
        <v>2350</v>
      </c>
      <c r="E166" s="344"/>
      <c r="F166" s="341" t="s">
        <v>2215</v>
      </c>
      <c r="G166" s="348" t="s">
        <v>2143</v>
      </c>
      <c r="H166" s="341" t="s">
        <v>2247</v>
      </c>
      <c r="I166" s="341" t="s">
        <v>2232</v>
      </c>
      <c r="J166" s="349"/>
      <c r="K166" s="349"/>
    </row>
    <row r="167" spans="1:11" s="341" customFormat="1" ht="11.25" customHeight="1" x14ac:dyDescent="0.2">
      <c r="A167" s="350">
        <v>161</v>
      </c>
      <c r="B167" s="351"/>
      <c r="C167" s="341" t="s">
        <v>2349</v>
      </c>
      <c r="D167" s="341" t="s">
        <v>2348</v>
      </c>
      <c r="E167" s="344"/>
      <c r="F167" s="341" t="s">
        <v>2215</v>
      </c>
      <c r="G167" s="353" t="s">
        <v>2143</v>
      </c>
      <c r="H167" s="341" t="s">
        <v>2247</v>
      </c>
      <c r="I167" s="341" t="s">
        <v>2232</v>
      </c>
      <c r="J167" s="349"/>
      <c r="K167" s="349"/>
    </row>
    <row r="168" spans="1:11" s="341" customFormat="1" ht="11.25" customHeight="1" x14ac:dyDescent="0.2">
      <c r="A168" s="350">
        <v>162</v>
      </c>
      <c r="B168" s="351"/>
      <c r="C168" s="341" t="s">
        <v>2347</v>
      </c>
      <c r="D168" s="341" t="s">
        <v>2346</v>
      </c>
      <c r="E168" s="344"/>
      <c r="F168" s="341" t="s">
        <v>2149</v>
      </c>
      <c r="G168" s="348" t="s">
        <v>2179</v>
      </c>
      <c r="H168" s="341" t="s">
        <v>2192</v>
      </c>
      <c r="I168" s="341" t="s">
        <v>2236</v>
      </c>
      <c r="J168" s="349"/>
      <c r="K168" s="349"/>
    </row>
    <row r="169" spans="1:11" s="341" customFormat="1" ht="11.25" customHeight="1" x14ac:dyDescent="0.2">
      <c r="A169" s="346">
        <v>163</v>
      </c>
      <c r="B169" s="351"/>
      <c r="C169" s="341" t="s">
        <v>2345</v>
      </c>
      <c r="D169" s="341" t="s">
        <v>2344</v>
      </c>
      <c r="E169" s="344"/>
      <c r="F169" s="341" t="s">
        <v>2223</v>
      </c>
      <c r="G169" s="348" t="s">
        <v>2177</v>
      </c>
      <c r="H169" s="341" t="s">
        <v>2192</v>
      </c>
      <c r="I169" s="341" t="s">
        <v>2232</v>
      </c>
      <c r="J169" s="349"/>
      <c r="K169" s="349"/>
    </row>
    <row r="170" spans="1:11" s="341" customFormat="1" ht="11.25" customHeight="1" x14ac:dyDescent="0.2">
      <c r="A170" s="350">
        <v>164</v>
      </c>
      <c r="B170" s="351"/>
      <c r="C170" s="341" t="s">
        <v>2343</v>
      </c>
      <c r="D170" s="341" t="s">
        <v>2342</v>
      </c>
      <c r="E170" s="344"/>
      <c r="F170" s="341" t="s">
        <v>2215</v>
      </c>
      <c r="G170" s="348" t="s">
        <v>2203</v>
      </c>
      <c r="H170" s="341" t="s">
        <v>2241</v>
      </c>
      <c r="I170" s="341" t="s">
        <v>2232</v>
      </c>
      <c r="J170" s="349"/>
      <c r="K170" s="349"/>
    </row>
    <row r="171" spans="1:11" s="341" customFormat="1" ht="11.25" customHeight="1" x14ac:dyDescent="0.2">
      <c r="A171" s="350">
        <v>165</v>
      </c>
      <c r="B171" s="351"/>
      <c r="C171" s="341" t="s">
        <v>2341</v>
      </c>
      <c r="D171" s="341" t="s">
        <v>2340</v>
      </c>
      <c r="E171" s="344"/>
      <c r="F171" s="341" t="s">
        <v>2149</v>
      </c>
      <c r="G171" s="348" t="s">
        <v>2177</v>
      </c>
      <c r="H171" s="341" t="s">
        <v>2192</v>
      </c>
      <c r="I171" s="341" t="s">
        <v>2236</v>
      </c>
      <c r="J171" s="349"/>
      <c r="K171" s="349"/>
    </row>
    <row r="172" spans="1:11" s="341" customFormat="1" ht="11.25" customHeight="1" x14ac:dyDescent="0.2">
      <c r="A172" s="346">
        <v>166</v>
      </c>
      <c r="B172" s="351"/>
      <c r="C172" s="341" t="s">
        <v>2339</v>
      </c>
      <c r="D172" s="341" t="s">
        <v>2338</v>
      </c>
      <c r="E172" s="344"/>
      <c r="F172" s="341" t="s">
        <v>2175</v>
      </c>
      <c r="G172" s="348" t="s">
        <v>2203</v>
      </c>
      <c r="H172" s="341" t="s">
        <v>2241</v>
      </c>
      <c r="I172" s="341" t="s">
        <v>2232</v>
      </c>
      <c r="J172" s="349"/>
      <c r="K172" s="349"/>
    </row>
    <row r="173" spans="1:11" s="341" customFormat="1" ht="11.25" customHeight="1" x14ac:dyDescent="0.2">
      <c r="A173" s="350">
        <v>167</v>
      </c>
      <c r="B173" s="351"/>
      <c r="C173" s="341" t="s">
        <v>2337</v>
      </c>
      <c r="D173" s="341" t="s">
        <v>2336</v>
      </c>
      <c r="E173" s="344"/>
      <c r="F173" s="341" t="s">
        <v>2149</v>
      </c>
      <c r="G173" s="353" t="s">
        <v>2179</v>
      </c>
      <c r="H173" s="341" t="s">
        <v>2192</v>
      </c>
      <c r="I173" s="341" t="s">
        <v>2236</v>
      </c>
      <c r="J173" s="349"/>
      <c r="K173" s="349"/>
    </row>
    <row r="174" spans="1:11" s="341" customFormat="1" ht="11.25" customHeight="1" x14ac:dyDescent="0.2">
      <c r="A174" s="350">
        <v>168</v>
      </c>
      <c r="B174" s="351"/>
      <c r="C174" s="341" t="s">
        <v>2335</v>
      </c>
      <c r="D174" s="341" t="s">
        <v>2334</v>
      </c>
      <c r="E174" s="344"/>
      <c r="F174" s="341" t="s">
        <v>2215</v>
      </c>
      <c r="G174" s="348" t="s">
        <v>2143</v>
      </c>
      <c r="H174" s="341" t="s">
        <v>2247</v>
      </c>
      <c r="I174" s="341" t="s">
        <v>2232</v>
      </c>
      <c r="J174" s="349"/>
      <c r="K174" s="349"/>
    </row>
    <row r="175" spans="1:11" s="341" customFormat="1" ht="11.25" customHeight="1" x14ac:dyDescent="0.2">
      <c r="A175" s="346">
        <v>169</v>
      </c>
      <c r="B175" s="351"/>
      <c r="C175" s="341" t="s">
        <v>2333</v>
      </c>
      <c r="D175" s="341" t="s">
        <v>2332</v>
      </c>
      <c r="E175" s="344"/>
      <c r="F175" s="341" t="s">
        <v>2149</v>
      </c>
      <c r="G175" s="348" t="s">
        <v>2203</v>
      </c>
      <c r="H175" s="341" t="s">
        <v>2247</v>
      </c>
      <c r="I175" s="341" t="s">
        <v>2232</v>
      </c>
      <c r="J175" s="349"/>
      <c r="K175" s="349"/>
    </row>
    <row r="176" spans="1:11" s="341" customFormat="1" ht="11.25" customHeight="1" x14ac:dyDescent="0.2">
      <c r="A176" s="350">
        <v>170</v>
      </c>
      <c r="B176" s="351"/>
      <c r="C176" s="341" t="s">
        <v>2331</v>
      </c>
      <c r="D176" s="341" t="s">
        <v>2330</v>
      </c>
      <c r="E176" s="344"/>
      <c r="F176" s="341" t="s">
        <v>2149</v>
      </c>
      <c r="G176" s="348" t="s">
        <v>2179</v>
      </c>
      <c r="H176" s="341" t="s">
        <v>2192</v>
      </c>
      <c r="I176" s="341" t="s">
        <v>2236</v>
      </c>
      <c r="J176" s="349"/>
      <c r="K176" s="349"/>
    </row>
    <row r="177" spans="1:11" s="341" customFormat="1" ht="11.25" customHeight="1" x14ac:dyDescent="0.2">
      <c r="A177" s="350">
        <v>171</v>
      </c>
      <c r="B177" s="351"/>
      <c r="C177" s="341" t="s">
        <v>2329</v>
      </c>
      <c r="D177" s="341" t="s">
        <v>2328</v>
      </c>
      <c r="E177" s="344"/>
      <c r="F177" s="341" t="s">
        <v>2223</v>
      </c>
      <c r="G177" s="348" t="s">
        <v>2203</v>
      </c>
      <c r="H177" s="341" t="s">
        <v>2241</v>
      </c>
      <c r="I177" s="341" t="s">
        <v>2232</v>
      </c>
      <c r="J177" s="349"/>
      <c r="K177" s="349"/>
    </row>
    <row r="178" spans="1:11" s="341" customFormat="1" ht="11.25" customHeight="1" x14ac:dyDescent="0.2">
      <c r="A178" s="346">
        <v>172</v>
      </c>
      <c r="B178" s="351"/>
      <c r="C178" s="341" t="s">
        <v>2327</v>
      </c>
      <c r="D178" s="341" t="s">
        <v>2326</v>
      </c>
      <c r="E178" s="344"/>
      <c r="F178" s="341" t="s">
        <v>2189</v>
      </c>
      <c r="G178" s="348" t="s">
        <v>2203</v>
      </c>
      <c r="H178" s="341" t="s">
        <v>2241</v>
      </c>
      <c r="J178" s="349"/>
      <c r="K178" s="349"/>
    </row>
    <row r="179" spans="1:11" s="341" customFormat="1" ht="11.25" customHeight="1" x14ac:dyDescent="0.2">
      <c r="A179" s="350">
        <v>173</v>
      </c>
      <c r="B179" s="351"/>
      <c r="C179" s="341" t="s">
        <v>2325</v>
      </c>
      <c r="D179" s="341" t="s">
        <v>2324</v>
      </c>
      <c r="E179" s="344"/>
      <c r="F179" s="341" t="s">
        <v>2215</v>
      </c>
      <c r="G179" s="348" t="s">
        <v>2203</v>
      </c>
      <c r="H179" s="341" t="s">
        <v>2241</v>
      </c>
      <c r="I179" s="341" t="s">
        <v>2216</v>
      </c>
      <c r="J179" s="349"/>
      <c r="K179" s="349"/>
    </row>
    <row r="180" spans="1:11" s="341" customFormat="1" ht="11.25" customHeight="1" x14ac:dyDescent="0.2">
      <c r="A180" s="350">
        <v>174</v>
      </c>
      <c r="B180" s="351"/>
      <c r="C180" s="341" t="s">
        <v>2323</v>
      </c>
      <c r="D180" s="341" t="s">
        <v>2322</v>
      </c>
      <c r="E180" s="344"/>
      <c r="F180" s="341" t="s">
        <v>2215</v>
      </c>
      <c r="G180" s="348" t="s">
        <v>2203</v>
      </c>
      <c r="H180" s="341" t="s">
        <v>2241</v>
      </c>
      <c r="I180" s="341" t="s">
        <v>2216</v>
      </c>
      <c r="J180" s="349"/>
      <c r="K180" s="349"/>
    </row>
    <row r="181" spans="1:11" s="341" customFormat="1" ht="11.25" customHeight="1" x14ac:dyDescent="0.2">
      <c r="A181" s="346">
        <v>175</v>
      </c>
      <c r="B181" s="351"/>
      <c r="C181" s="341" t="s">
        <v>2321</v>
      </c>
      <c r="D181" s="341" t="s">
        <v>2320</v>
      </c>
      <c r="E181" s="344"/>
      <c r="F181" s="341" t="s">
        <v>2223</v>
      </c>
      <c r="G181" s="348" t="s">
        <v>2177</v>
      </c>
      <c r="H181" s="341" t="s">
        <v>2192</v>
      </c>
      <c r="I181" s="341" t="s">
        <v>2232</v>
      </c>
      <c r="J181" s="349"/>
      <c r="K181" s="349"/>
    </row>
    <row r="182" spans="1:11" s="341" customFormat="1" ht="11.25" customHeight="1" x14ac:dyDescent="0.2">
      <c r="A182" s="350">
        <v>176</v>
      </c>
      <c r="B182" s="351"/>
      <c r="C182" s="341" t="s">
        <v>2319</v>
      </c>
      <c r="D182" s="341" t="s">
        <v>2318</v>
      </c>
      <c r="E182" s="344"/>
      <c r="F182" s="341" t="s">
        <v>2149</v>
      </c>
      <c r="G182" s="348" t="s">
        <v>2179</v>
      </c>
      <c r="H182" s="341" t="s">
        <v>2192</v>
      </c>
      <c r="I182" s="341" t="s">
        <v>2236</v>
      </c>
      <c r="J182" s="349"/>
      <c r="K182" s="349"/>
    </row>
    <row r="183" spans="1:11" s="341" customFormat="1" ht="11.25" customHeight="1" x14ac:dyDescent="0.2">
      <c r="A183" s="350">
        <v>177</v>
      </c>
      <c r="B183" s="351"/>
      <c r="C183" s="341" t="s">
        <v>2123</v>
      </c>
      <c r="D183" s="341" t="s">
        <v>2317</v>
      </c>
      <c r="E183" s="344"/>
      <c r="F183" s="341" t="s">
        <v>2149</v>
      </c>
      <c r="G183" s="348" t="s">
        <v>2143</v>
      </c>
      <c r="H183" s="341" t="s">
        <v>2247</v>
      </c>
      <c r="I183" s="341" t="s">
        <v>2232</v>
      </c>
      <c r="J183" s="349"/>
      <c r="K183" s="349"/>
    </row>
    <row r="184" spans="1:11" s="341" customFormat="1" ht="11.25" customHeight="1" x14ac:dyDescent="0.2">
      <c r="A184" s="346">
        <v>178</v>
      </c>
      <c r="B184" s="351"/>
      <c r="C184" s="341" t="s">
        <v>2316</v>
      </c>
      <c r="D184" s="341" t="s">
        <v>2315</v>
      </c>
      <c r="E184" s="344"/>
      <c r="F184" s="341" t="s">
        <v>2149</v>
      </c>
      <c r="G184" s="348" t="s">
        <v>2179</v>
      </c>
      <c r="H184" s="341" t="s">
        <v>2192</v>
      </c>
      <c r="J184" s="349"/>
      <c r="K184" s="349"/>
    </row>
    <row r="185" spans="1:11" s="341" customFormat="1" ht="11.25" customHeight="1" x14ac:dyDescent="0.2">
      <c r="A185" s="350">
        <v>179</v>
      </c>
      <c r="B185" s="351"/>
      <c r="C185" s="341" t="s">
        <v>2314</v>
      </c>
      <c r="D185" s="341" t="s">
        <v>2313</v>
      </c>
      <c r="E185" s="344"/>
      <c r="F185" s="341" t="s">
        <v>2215</v>
      </c>
      <c r="G185" s="348" t="s">
        <v>2203</v>
      </c>
      <c r="H185" s="341" t="s">
        <v>2241</v>
      </c>
      <c r="I185" s="341" t="s">
        <v>2216</v>
      </c>
      <c r="J185" s="349"/>
      <c r="K185" s="349"/>
    </row>
    <row r="186" spans="1:11" s="341" customFormat="1" ht="11.25" customHeight="1" x14ac:dyDescent="0.2">
      <c r="A186" s="350">
        <v>180</v>
      </c>
      <c r="B186" s="351"/>
      <c r="C186" s="341" t="s">
        <v>2312</v>
      </c>
      <c r="D186" s="341" t="s">
        <v>2311</v>
      </c>
      <c r="E186" s="344"/>
      <c r="F186" s="341" t="s">
        <v>2153</v>
      </c>
      <c r="G186" s="348" t="s">
        <v>2177</v>
      </c>
      <c r="H186" s="341" t="s">
        <v>2233</v>
      </c>
      <c r="I186" s="341" t="s">
        <v>2232</v>
      </c>
      <c r="J186" s="349"/>
      <c r="K186" s="349"/>
    </row>
    <row r="187" spans="1:11" s="341" customFormat="1" ht="11.25" customHeight="1" x14ac:dyDescent="0.2">
      <c r="A187" s="346">
        <v>181</v>
      </c>
      <c r="B187" s="351"/>
      <c r="C187" s="341" t="s">
        <v>2310</v>
      </c>
      <c r="D187" s="341" t="s">
        <v>2309</v>
      </c>
      <c r="E187" s="344"/>
      <c r="F187" s="341" t="s">
        <v>2189</v>
      </c>
      <c r="G187" s="348" t="s">
        <v>2203</v>
      </c>
      <c r="H187" s="341" t="s">
        <v>2247</v>
      </c>
      <c r="I187" s="341" t="s">
        <v>2232</v>
      </c>
      <c r="J187" s="349"/>
      <c r="K187" s="349"/>
    </row>
    <row r="188" spans="1:11" s="341" customFormat="1" ht="11.25" customHeight="1" x14ac:dyDescent="0.2">
      <c r="A188" s="350">
        <v>182</v>
      </c>
      <c r="B188" s="351"/>
      <c r="C188" s="341" t="s">
        <v>2308</v>
      </c>
      <c r="D188" s="341" t="s">
        <v>2307</v>
      </c>
      <c r="E188" s="344"/>
      <c r="F188" s="341" t="s">
        <v>2189</v>
      </c>
      <c r="G188" s="348" t="s">
        <v>2143</v>
      </c>
      <c r="H188" s="341" t="s">
        <v>2233</v>
      </c>
      <c r="I188" s="341" t="s">
        <v>2232</v>
      </c>
      <c r="J188" s="349"/>
      <c r="K188" s="349"/>
    </row>
    <row r="189" spans="1:11" s="349" customFormat="1" ht="11.25" customHeight="1" x14ac:dyDescent="0.2">
      <c r="A189" s="350">
        <v>183</v>
      </c>
      <c r="B189" s="351"/>
      <c r="C189" s="341" t="s">
        <v>2306</v>
      </c>
      <c r="D189" s="341" t="s">
        <v>2305</v>
      </c>
      <c r="E189" s="344"/>
      <c r="F189" s="341" t="s">
        <v>2189</v>
      </c>
      <c r="G189" s="348" t="s">
        <v>2203</v>
      </c>
      <c r="H189" s="341" t="s">
        <v>2241</v>
      </c>
      <c r="I189" s="341"/>
    </row>
    <row r="190" spans="1:11" s="341" customFormat="1" ht="11.25" customHeight="1" x14ac:dyDescent="0.2">
      <c r="A190" s="346">
        <v>184</v>
      </c>
      <c r="B190" s="351"/>
      <c r="C190" s="341" t="s">
        <v>2304</v>
      </c>
      <c r="D190" s="341" t="s">
        <v>2303</v>
      </c>
      <c r="E190" s="344"/>
      <c r="F190" s="341" t="s">
        <v>2189</v>
      </c>
      <c r="G190" s="348" t="s">
        <v>2143</v>
      </c>
      <c r="H190" s="341" t="s">
        <v>2233</v>
      </c>
      <c r="I190" s="341" t="s">
        <v>2232</v>
      </c>
      <c r="J190" s="349"/>
      <c r="K190" s="349"/>
    </row>
    <row r="191" spans="1:11" s="341" customFormat="1" ht="11.25" customHeight="1" x14ac:dyDescent="0.2">
      <c r="A191" s="350">
        <v>185</v>
      </c>
      <c r="B191" s="351"/>
      <c r="C191" s="341" t="s">
        <v>2302</v>
      </c>
      <c r="D191" s="341" t="s">
        <v>2301</v>
      </c>
      <c r="E191" s="344"/>
      <c r="F191" s="341" t="s">
        <v>2149</v>
      </c>
      <c r="G191" s="348" t="s">
        <v>2177</v>
      </c>
      <c r="H191" s="341" t="s">
        <v>2192</v>
      </c>
      <c r="I191" s="341" t="s">
        <v>2236</v>
      </c>
      <c r="J191" s="349"/>
      <c r="K191" s="349"/>
    </row>
    <row r="192" spans="1:11" s="341" customFormat="1" ht="11.25" customHeight="1" x14ac:dyDescent="0.2">
      <c r="A192" s="350">
        <v>186</v>
      </c>
      <c r="B192" s="351"/>
      <c r="C192" s="341" t="s">
        <v>2300</v>
      </c>
      <c r="D192" s="341" t="s">
        <v>2299</v>
      </c>
      <c r="E192" s="344"/>
      <c r="F192" s="341" t="s">
        <v>2189</v>
      </c>
      <c r="G192" s="348" t="s">
        <v>2143</v>
      </c>
      <c r="H192" s="341" t="s">
        <v>2247</v>
      </c>
      <c r="I192" s="341" t="s">
        <v>2232</v>
      </c>
      <c r="J192" s="349"/>
      <c r="K192" s="349"/>
    </row>
    <row r="193" spans="1:11" s="341" customFormat="1" ht="11.25" customHeight="1" x14ac:dyDescent="0.2">
      <c r="A193" s="346">
        <v>187</v>
      </c>
      <c r="B193" s="351"/>
      <c r="C193" s="341" t="s">
        <v>2298</v>
      </c>
      <c r="D193" s="341" t="s">
        <v>2297</v>
      </c>
      <c r="E193" s="344"/>
      <c r="F193" s="341" t="s">
        <v>2149</v>
      </c>
      <c r="G193" s="348" t="s">
        <v>2177</v>
      </c>
      <c r="H193" s="341" t="s">
        <v>2247</v>
      </c>
      <c r="I193" s="341" t="s">
        <v>2232</v>
      </c>
      <c r="J193" s="349"/>
      <c r="K193" s="349"/>
    </row>
    <row r="194" spans="1:11" s="341" customFormat="1" ht="11.25" customHeight="1" x14ac:dyDescent="0.2">
      <c r="A194" s="350">
        <v>188</v>
      </c>
      <c r="B194" s="351"/>
      <c r="C194" s="341" t="s">
        <v>2296</v>
      </c>
      <c r="D194" s="341" t="s">
        <v>2295</v>
      </c>
      <c r="E194" s="344"/>
      <c r="F194" s="341" t="s">
        <v>2215</v>
      </c>
      <c r="G194" s="348" t="s">
        <v>2203</v>
      </c>
      <c r="H194" s="341" t="s">
        <v>2241</v>
      </c>
      <c r="I194" s="341" t="s">
        <v>2232</v>
      </c>
      <c r="J194" s="349"/>
      <c r="K194" s="349"/>
    </row>
    <row r="195" spans="1:11" s="341" customFormat="1" ht="11.25" customHeight="1" x14ac:dyDescent="0.2">
      <c r="A195" s="350">
        <v>189</v>
      </c>
      <c r="B195" s="351"/>
      <c r="C195" s="341" t="s">
        <v>2294</v>
      </c>
      <c r="D195" s="341" t="s">
        <v>2293</v>
      </c>
      <c r="E195" s="344"/>
      <c r="F195" s="341" t="s">
        <v>2215</v>
      </c>
      <c r="G195" s="348" t="s">
        <v>2203</v>
      </c>
      <c r="H195" s="341" t="s">
        <v>2241</v>
      </c>
      <c r="I195" s="341" t="s">
        <v>2232</v>
      </c>
      <c r="J195" s="349"/>
      <c r="K195" s="349"/>
    </row>
    <row r="196" spans="1:11" s="341" customFormat="1" ht="11.25" customHeight="1" x14ac:dyDescent="0.2">
      <c r="A196" s="346">
        <v>190</v>
      </c>
      <c r="B196" s="351"/>
      <c r="C196" s="341" t="s">
        <v>2292</v>
      </c>
      <c r="D196" s="341" t="s">
        <v>2291</v>
      </c>
      <c r="E196" s="344"/>
      <c r="F196" s="341" t="s">
        <v>2175</v>
      </c>
      <c r="G196" s="348" t="s">
        <v>2177</v>
      </c>
      <c r="H196" s="352" t="s">
        <v>2192</v>
      </c>
      <c r="I196" s="341" t="s">
        <v>2232</v>
      </c>
      <c r="J196" s="349"/>
      <c r="K196" s="349"/>
    </row>
    <row r="197" spans="1:11" s="341" customFormat="1" ht="11.25" customHeight="1" x14ac:dyDescent="0.2">
      <c r="A197" s="350">
        <v>191</v>
      </c>
      <c r="B197" s="351"/>
      <c r="C197" s="341" t="s">
        <v>2290</v>
      </c>
      <c r="D197" s="341" t="s">
        <v>2289</v>
      </c>
      <c r="E197" s="344"/>
      <c r="F197" s="341" t="s">
        <v>2223</v>
      </c>
      <c r="G197" s="348" t="s">
        <v>2203</v>
      </c>
      <c r="H197" s="341" t="s">
        <v>2241</v>
      </c>
      <c r="J197" s="349"/>
      <c r="K197" s="349"/>
    </row>
    <row r="198" spans="1:11" s="341" customFormat="1" ht="11.25" customHeight="1" x14ac:dyDescent="0.2">
      <c r="A198" s="350">
        <v>192</v>
      </c>
      <c r="B198" s="351"/>
      <c r="C198" s="341" t="s">
        <v>2288</v>
      </c>
      <c r="D198" s="341" t="s">
        <v>2287</v>
      </c>
      <c r="E198" s="344"/>
      <c r="F198" s="341" t="s">
        <v>2215</v>
      </c>
      <c r="G198" s="348" t="s">
        <v>2177</v>
      </c>
      <c r="H198" s="341" t="s">
        <v>2192</v>
      </c>
      <c r="I198" s="341" t="s">
        <v>2232</v>
      </c>
      <c r="J198" s="349"/>
      <c r="K198" s="349"/>
    </row>
    <row r="199" spans="1:11" s="341" customFormat="1" ht="11.25" customHeight="1" x14ac:dyDescent="0.2">
      <c r="A199" s="346">
        <v>193</v>
      </c>
      <c r="B199" s="351"/>
      <c r="C199" s="341" t="s">
        <v>2286</v>
      </c>
      <c r="D199" s="341" t="s">
        <v>2285</v>
      </c>
      <c r="E199" s="344"/>
      <c r="F199" s="341" t="s">
        <v>2149</v>
      </c>
      <c r="G199" s="348" t="s">
        <v>2179</v>
      </c>
      <c r="H199" s="341" t="s">
        <v>2192</v>
      </c>
      <c r="I199" s="341" t="s">
        <v>2236</v>
      </c>
      <c r="J199" s="349"/>
      <c r="K199" s="349"/>
    </row>
    <row r="200" spans="1:11" s="341" customFormat="1" ht="11.25" customHeight="1" x14ac:dyDescent="0.2">
      <c r="A200" s="350">
        <v>194</v>
      </c>
      <c r="B200" s="351"/>
      <c r="C200" s="341" t="s">
        <v>2284</v>
      </c>
      <c r="D200" s="341" t="s">
        <v>2283</v>
      </c>
      <c r="E200" s="344"/>
      <c r="F200" s="341" t="s">
        <v>2223</v>
      </c>
      <c r="G200" s="348" t="s">
        <v>2143</v>
      </c>
      <c r="H200" s="341" t="s">
        <v>2247</v>
      </c>
      <c r="I200" s="341" t="s">
        <v>2232</v>
      </c>
      <c r="J200" s="349"/>
      <c r="K200" s="349"/>
    </row>
    <row r="201" spans="1:11" s="349" customFormat="1" ht="11.25" customHeight="1" x14ac:dyDescent="0.2">
      <c r="A201" s="350">
        <v>195</v>
      </c>
      <c r="B201" s="351"/>
      <c r="C201" s="341" t="s">
        <v>2282</v>
      </c>
      <c r="D201" s="352" t="s">
        <v>2281</v>
      </c>
      <c r="E201" s="344"/>
      <c r="F201" s="341" t="s">
        <v>2223</v>
      </c>
      <c r="G201" s="348" t="s">
        <v>2177</v>
      </c>
      <c r="H201" s="341" t="s">
        <v>2233</v>
      </c>
      <c r="I201" s="341"/>
    </row>
    <row r="202" spans="1:11" s="341" customFormat="1" ht="11.25" customHeight="1" x14ac:dyDescent="0.2">
      <c r="A202" s="346">
        <v>196</v>
      </c>
      <c r="B202" s="351"/>
      <c r="C202" s="341" t="s">
        <v>2280</v>
      </c>
      <c r="D202" s="341" t="s">
        <v>2279</v>
      </c>
      <c r="E202" s="344"/>
      <c r="F202" s="341" t="s">
        <v>2149</v>
      </c>
      <c r="G202" s="348" t="s">
        <v>2179</v>
      </c>
      <c r="H202" s="341" t="s">
        <v>2192</v>
      </c>
      <c r="I202" s="341" t="s">
        <v>2236</v>
      </c>
      <c r="J202" s="349"/>
      <c r="K202" s="349"/>
    </row>
    <row r="203" spans="1:11" s="341" customFormat="1" ht="11.25" customHeight="1" x14ac:dyDescent="0.2">
      <c r="A203" s="350">
        <v>197</v>
      </c>
      <c r="B203" s="351"/>
      <c r="C203" s="341" t="s">
        <v>2278</v>
      </c>
      <c r="D203" s="341" t="s">
        <v>2277</v>
      </c>
      <c r="E203" s="344"/>
      <c r="F203" s="341" t="s">
        <v>2223</v>
      </c>
      <c r="G203" s="353" t="s">
        <v>2177</v>
      </c>
      <c r="H203" s="341" t="s">
        <v>2192</v>
      </c>
      <c r="I203" s="341" t="s">
        <v>2232</v>
      </c>
      <c r="J203" s="349"/>
      <c r="K203" s="349"/>
    </row>
    <row r="204" spans="1:11" s="341" customFormat="1" ht="11.25" customHeight="1" x14ac:dyDescent="0.2">
      <c r="A204" s="350">
        <v>198</v>
      </c>
      <c r="B204" s="351"/>
      <c r="C204" s="341" t="s">
        <v>2276</v>
      </c>
      <c r="D204" s="341" t="s">
        <v>2275</v>
      </c>
      <c r="E204" s="344"/>
      <c r="F204" s="341" t="s">
        <v>2189</v>
      </c>
      <c r="G204" s="348" t="s">
        <v>2203</v>
      </c>
      <c r="H204" s="341" t="s">
        <v>2247</v>
      </c>
      <c r="I204" s="341" t="s">
        <v>2232</v>
      </c>
      <c r="J204" s="349"/>
      <c r="K204" s="349"/>
    </row>
    <row r="205" spans="1:11" s="341" customFormat="1" ht="11.25" customHeight="1" x14ac:dyDescent="0.2">
      <c r="A205" s="346">
        <v>199</v>
      </c>
      <c r="B205" s="351"/>
      <c r="C205" s="341" t="s">
        <v>2274</v>
      </c>
      <c r="D205" s="341" t="s">
        <v>2273</v>
      </c>
      <c r="E205" s="344"/>
      <c r="F205" s="341" t="s">
        <v>2175</v>
      </c>
      <c r="G205" s="353" t="s">
        <v>2177</v>
      </c>
      <c r="H205" s="341" t="s">
        <v>2247</v>
      </c>
      <c r="I205" s="341" t="s">
        <v>2232</v>
      </c>
      <c r="J205" s="349"/>
      <c r="K205" s="349"/>
    </row>
    <row r="206" spans="1:11" s="341" customFormat="1" ht="11.25" customHeight="1" x14ac:dyDescent="0.2">
      <c r="A206" s="350">
        <v>200</v>
      </c>
      <c r="B206" s="351"/>
      <c r="C206" s="341" t="s">
        <v>2272</v>
      </c>
      <c r="D206" s="341" t="s">
        <v>2271</v>
      </c>
      <c r="E206" s="344"/>
      <c r="F206" s="341" t="s">
        <v>2215</v>
      </c>
      <c r="G206" s="348" t="s">
        <v>2143</v>
      </c>
      <c r="H206" s="341" t="s">
        <v>2247</v>
      </c>
      <c r="I206" s="341" t="s">
        <v>2232</v>
      </c>
      <c r="J206" s="349"/>
      <c r="K206" s="349"/>
    </row>
    <row r="207" spans="1:11" s="341" customFormat="1" ht="11.25" customHeight="1" x14ac:dyDescent="0.2">
      <c r="A207" s="350">
        <v>201</v>
      </c>
      <c r="B207" s="351"/>
      <c r="C207" s="341" t="s">
        <v>2270</v>
      </c>
      <c r="D207" s="341" t="s">
        <v>2269</v>
      </c>
      <c r="E207" s="344"/>
      <c r="F207" s="341" t="s">
        <v>2215</v>
      </c>
      <c r="G207" s="348" t="s">
        <v>2143</v>
      </c>
      <c r="H207" s="341" t="s">
        <v>2247</v>
      </c>
      <c r="I207" s="341" t="s">
        <v>2232</v>
      </c>
      <c r="J207" s="349"/>
      <c r="K207" s="349"/>
    </row>
    <row r="208" spans="1:11" s="341" customFormat="1" ht="11.25" customHeight="1" x14ac:dyDescent="0.2">
      <c r="A208" s="346">
        <v>202</v>
      </c>
      <c r="B208" s="351"/>
      <c r="C208" s="341" t="s">
        <v>2268</v>
      </c>
      <c r="D208" s="341" t="s">
        <v>2267</v>
      </c>
      <c r="E208" s="344"/>
      <c r="F208" s="341" t="s">
        <v>2189</v>
      </c>
      <c r="G208" s="348" t="s">
        <v>2203</v>
      </c>
      <c r="H208" s="341" t="s">
        <v>2241</v>
      </c>
      <c r="J208" s="349"/>
      <c r="K208" s="349"/>
    </row>
    <row r="209" spans="1:11" s="341" customFormat="1" ht="11.25" customHeight="1" x14ac:dyDescent="0.2">
      <c r="A209" s="350">
        <v>203</v>
      </c>
      <c r="B209" s="351"/>
      <c r="C209" s="341" t="s">
        <v>2266</v>
      </c>
      <c r="D209" s="341" t="s">
        <v>2265</v>
      </c>
      <c r="E209" s="344"/>
      <c r="F209" s="341" t="s">
        <v>2223</v>
      </c>
      <c r="G209" s="348" t="s">
        <v>2143</v>
      </c>
      <c r="H209" s="348" t="s">
        <v>2192</v>
      </c>
      <c r="J209" s="349"/>
      <c r="K209" s="349"/>
    </row>
    <row r="210" spans="1:11" s="341" customFormat="1" ht="11.25" customHeight="1" x14ac:dyDescent="0.2">
      <c r="A210" s="350">
        <v>204</v>
      </c>
      <c r="B210" s="351"/>
      <c r="C210" s="341" t="s">
        <v>2114</v>
      </c>
      <c r="D210" s="341" t="s">
        <v>2264</v>
      </c>
      <c r="E210" s="344"/>
      <c r="F210" s="341" t="s">
        <v>2149</v>
      </c>
      <c r="G210" s="348" t="s">
        <v>2179</v>
      </c>
      <c r="H210" s="341" t="s">
        <v>2192</v>
      </c>
      <c r="I210" s="341" t="s">
        <v>2236</v>
      </c>
      <c r="J210" s="349"/>
      <c r="K210" s="349"/>
    </row>
    <row r="211" spans="1:11" s="341" customFormat="1" ht="11.25" customHeight="1" x14ac:dyDescent="0.2">
      <c r="A211" s="346">
        <v>205</v>
      </c>
      <c r="B211" s="351"/>
      <c r="C211" s="341" t="s">
        <v>2263</v>
      </c>
      <c r="D211" s="341" t="s">
        <v>2262</v>
      </c>
      <c r="E211" s="344"/>
      <c r="F211" s="341" t="s">
        <v>2215</v>
      </c>
      <c r="G211" s="348" t="s">
        <v>2177</v>
      </c>
      <c r="H211" s="341" t="s">
        <v>2247</v>
      </c>
      <c r="I211" s="341" t="s">
        <v>2232</v>
      </c>
      <c r="J211" s="349"/>
      <c r="K211" s="349"/>
    </row>
    <row r="212" spans="1:11" s="341" customFormat="1" ht="11.25" customHeight="1" x14ac:dyDescent="0.2">
      <c r="A212" s="350">
        <v>206</v>
      </c>
      <c r="B212" s="351"/>
      <c r="C212" s="341" t="s">
        <v>2261</v>
      </c>
      <c r="D212" s="341" t="s">
        <v>2260</v>
      </c>
      <c r="E212" s="344"/>
      <c r="F212" s="341" t="s">
        <v>2175</v>
      </c>
      <c r="G212" s="348" t="s">
        <v>2203</v>
      </c>
      <c r="H212" s="341" t="s">
        <v>2241</v>
      </c>
      <c r="I212" s="341" t="s">
        <v>2232</v>
      </c>
      <c r="J212" s="349"/>
      <c r="K212" s="349"/>
    </row>
    <row r="213" spans="1:11" s="341" customFormat="1" ht="11.25" customHeight="1" x14ac:dyDescent="0.2">
      <c r="A213" s="350">
        <v>207</v>
      </c>
      <c r="B213" s="351"/>
      <c r="C213" s="341" t="s">
        <v>2259</v>
      </c>
      <c r="D213" s="341" t="s">
        <v>2258</v>
      </c>
      <c r="E213" s="344"/>
      <c r="F213" s="341" t="s">
        <v>2215</v>
      </c>
      <c r="G213" s="348" t="s">
        <v>2203</v>
      </c>
      <c r="H213" s="341" t="s">
        <v>2241</v>
      </c>
      <c r="I213" s="341" t="s">
        <v>2232</v>
      </c>
      <c r="J213" s="349"/>
      <c r="K213" s="349"/>
    </row>
    <row r="214" spans="1:11" s="341" customFormat="1" ht="11.25" customHeight="1" x14ac:dyDescent="0.2">
      <c r="A214" s="346">
        <v>208</v>
      </c>
      <c r="B214" s="351"/>
      <c r="C214" s="341" t="s">
        <v>2257</v>
      </c>
      <c r="D214" s="341" t="s">
        <v>2256</v>
      </c>
      <c r="E214" s="344"/>
      <c r="F214" s="341" t="s">
        <v>2167</v>
      </c>
      <c r="G214" s="348" t="s">
        <v>2203</v>
      </c>
      <c r="H214" s="341" t="s">
        <v>2241</v>
      </c>
      <c r="I214" s="341" t="s">
        <v>2232</v>
      </c>
      <c r="J214" s="349"/>
      <c r="K214" s="349"/>
    </row>
    <row r="215" spans="1:11" s="341" customFormat="1" ht="11.25" customHeight="1" x14ac:dyDescent="0.2">
      <c r="A215" s="350">
        <v>209</v>
      </c>
      <c r="B215" s="351"/>
      <c r="C215" s="341" t="s">
        <v>2255</v>
      </c>
      <c r="D215" s="341" t="s">
        <v>2254</v>
      </c>
      <c r="E215" s="344"/>
      <c r="F215" s="341" t="s">
        <v>2189</v>
      </c>
      <c r="G215" s="348" t="s">
        <v>2203</v>
      </c>
      <c r="H215" s="341" t="s">
        <v>2247</v>
      </c>
      <c r="I215" s="341" t="s">
        <v>2232</v>
      </c>
      <c r="J215" s="349"/>
      <c r="K215" s="349"/>
    </row>
    <row r="216" spans="1:11" s="341" customFormat="1" ht="11.25" customHeight="1" x14ac:dyDescent="0.2">
      <c r="A216" s="350">
        <v>210</v>
      </c>
      <c r="B216" s="351"/>
      <c r="C216" s="341" t="s">
        <v>2253</v>
      </c>
      <c r="D216" s="341" t="s">
        <v>2252</v>
      </c>
      <c r="E216" s="344"/>
      <c r="F216" s="341" t="s">
        <v>2215</v>
      </c>
      <c r="G216" s="348" t="s">
        <v>2177</v>
      </c>
      <c r="H216" s="341" t="s">
        <v>2233</v>
      </c>
      <c r="I216" s="341" t="s">
        <v>2232</v>
      </c>
      <c r="J216" s="349"/>
      <c r="K216" s="349"/>
    </row>
    <row r="217" spans="1:11" s="341" customFormat="1" ht="11.25" customHeight="1" x14ac:dyDescent="0.2">
      <c r="A217" s="346">
        <v>211</v>
      </c>
      <c r="B217" s="351"/>
      <c r="C217" s="341" t="s">
        <v>2251</v>
      </c>
      <c r="D217" s="341" t="s">
        <v>2250</v>
      </c>
      <c r="E217" s="344"/>
      <c r="F217" s="341" t="s">
        <v>2223</v>
      </c>
      <c r="G217" s="348" t="s">
        <v>2177</v>
      </c>
      <c r="H217" s="341" t="s">
        <v>2192</v>
      </c>
      <c r="I217" s="341" t="s">
        <v>2232</v>
      </c>
      <c r="J217" s="349"/>
      <c r="K217" s="349"/>
    </row>
    <row r="218" spans="1:11" s="341" customFormat="1" ht="11.25" customHeight="1" x14ac:dyDescent="0.2">
      <c r="A218" s="350">
        <v>212</v>
      </c>
      <c r="B218" s="351"/>
      <c r="C218" s="341" t="s">
        <v>2249</v>
      </c>
      <c r="D218" s="341" t="s">
        <v>2248</v>
      </c>
      <c r="E218" s="344"/>
      <c r="F218" s="341" t="s">
        <v>2189</v>
      </c>
      <c r="G218" s="353" t="s">
        <v>2143</v>
      </c>
      <c r="H218" s="341" t="s">
        <v>2247</v>
      </c>
      <c r="I218" s="341" t="s">
        <v>2232</v>
      </c>
      <c r="J218" s="349"/>
      <c r="K218" s="349"/>
    </row>
    <row r="219" spans="1:11" s="341" customFormat="1" ht="11.25" customHeight="1" x14ac:dyDescent="0.2">
      <c r="A219" s="350">
        <v>213</v>
      </c>
      <c r="B219" s="351"/>
      <c r="C219" s="341" t="s">
        <v>2117</v>
      </c>
      <c r="D219" s="341" t="s">
        <v>2246</v>
      </c>
      <c r="E219" s="344"/>
      <c r="F219" s="341" t="s">
        <v>2223</v>
      </c>
      <c r="G219" s="348" t="s">
        <v>2177</v>
      </c>
      <c r="H219" s="341" t="s">
        <v>2233</v>
      </c>
      <c r="J219" s="349"/>
      <c r="K219" s="349"/>
    </row>
    <row r="220" spans="1:11" s="341" customFormat="1" ht="11.25" customHeight="1" x14ac:dyDescent="0.2">
      <c r="A220" s="346">
        <v>214</v>
      </c>
      <c r="B220" s="351"/>
      <c r="C220" s="341" t="s">
        <v>2245</v>
      </c>
      <c r="D220" s="341" t="s">
        <v>2244</v>
      </c>
      <c r="E220" s="344"/>
      <c r="F220" s="341" t="s">
        <v>2189</v>
      </c>
      <c r="G220" s="348" t="s">
        <v>2203</v>
      </c>
      <c r="H220" s="341" t="s">
        <v>2241</v>
      </c>
      <c r="I220" s="341" t="s">
        <v>2232</v>
      </c>
      <c r="J220" s="349"/>
      <c r="K220" s="349"/>
    </row>
    <row r="221" spans="1:11" s="341" customFormat="1" ht="11.25" customHeight="1" x14ac:dyDescent="0.2">
      <c r="A221" s="350">
        <v>215</v>
      </c>
      <c r="B221" s="351"/>
      <c r="C221" s="341" t="s">
        <v>2243</v>
      </c>
      <c r="D221" s="352" t="s">
        <v>2242</v>
      </c>
      <c r="E221" s="344"/>
      <c r="F221" s="341" t="s">
        <v>2175</v>
      </c>
      <c r="G221" s="348" t="s">
        <v>2177</v>
      </c>
      <c r="H221" s="341" t="s">
        <v>2241</v>
      </c>
      <c r="I221" s="341" t="s">
        <v>2232</v>
      </c>
      <c r="J221" s="349"/>
      <c r="K221" s="349"/>
    </row>
    <row r="222" spans="1:11" s="341" customFormat="1" ht="11.25" customHeight="1" x14ac:dyDescent="0.2">
      <c r="A222" s="350">
        <v>216</v>
      </c>
      <c r="B222" s="351"/>
      <c r="C222" s="341" t="s">
        <v>2240</v>
      </c>
      <c r="D222" s="341" t="s">
        <v>2239</v>
      </c>
      <c r="E222" s="344"/>
      <c r="F222" s="341" t="s">
        <v>2175</v>
      </c>
      <c r="G222" s="348" t="s">
        <v>2177</v>
      </c>
      <c r="H222" s="341" t="s">
        <v>2192</v>
      </c>
      <c r="J222" s="349"/>
      <c r="K222" s="349"/>
    </row>
    <row r="223" spans="1:11" s="341" customFormat="1" ht="11.25" customHeight="1" x14ac:dyDescent="0.2">
      <c r="A223" s="346">
        <v>217</v>
      </c>
      <c r="B223" s="351"/>
      <c r="C223" s="341" t="s">
        <v>2238</v>
      </c>
      <c r="D223" s="341" t="s">
        <v>2237</v>
      </c>
      <c r="E223" s="344"/>
      <c r="F223" s="341" t="s">
        <v>2149</v>
      </c>
      <c r="G223" s="348" t="s">
        <v>2177</v>
      </c>
      <c r="H223" s="341" t="s">
        <v>2192</v>
      </c>
      <c r="I223" s="341" t="s">
        <v>2236</v>
      </c>
      <c r="J223" s="349"/>
      <c r="K223" s="349"/>
    </row>
    <row r="224" spans="1:11" s="341" customFormat="1" ht="11.25" customHeight="1" x14ac:dyDescent="0.2">
      <c r="A224" s="350">
        <v>218</v>
      </c>
      <c r="B224" s="351"/>
      <c r="C224" s="341" t="s">
        <v>2235</v>
      </c>
      <c r="D224" s="341" t="s">
        <v>2234</v>
      </c>
      <c r="E224" s="344"/>
      <c r="F224" s="341" t="s">
        <v>2149</v>
      </c>
      <c r="G224" s="348" t="s">
        <v>2179</v>
      </c>
      <c r="H224" s="341" t="s">
        <v>2233</v>
      </c>
      <c r="I224" s="341" t="s">
        <v>2232</v>
      </c>
      <c r="J224" s="349"/>
      <c r="K224" s="349"/>
    </row>
    <row r="225" spans="1:12" s="341" customFormat="1" ht="12" x14ac:dyDescent="0.2">
      <c r="A225" s="347"/>
      <c r="B225" s="347"/>
      <c r="C225" s="341" t="s">
        <v>2727</v>
      </c>
      <c r="E225" s="344"/>
      <c r="G225" s="348"/>
      <c r="H225" s="344"/>
      <c r="I225" s="344"/>
      <c r="J225" s="349"/>
      <c r="K225" s="349"/>
    </row>
    <row r="226" spans="1:12" s="349" customFormat="1" ht="7.5" customHeight="1" x14ac:dyDescent="0.15">
      <c r="A226" s="346"/>
      <c r="B226" s="347"/>
      <c r="C226" s="341"/>
      <c r="D226" s="341"/>
      <c r="E226" s="344"/>
      <c r="F226" s="341"/>
      <c r="G226" s="348"/>
      <c r="H226" s="344"/>
      <c r="I226" s="344"/>
      <c r="K226" s="354"/>
      <c r="L226" s="354"/>
    </row>
    <row r="227" spans="1:12" s="349" customFormat="1" ht="10" customHeight="1" x14ac:dyDescent="0.15">
      <c r="A227" s="346">
        <v>1</v>
      </c>
      <c r="B227" s="355"/>
      <c r="C227" s="341" t="s">
        <v>2231</v>
      </c>
      <c r="D227" s="341" t="s">
        <v>2230</v>
      </c>
      <c r="E227" s="344"/>
      <c r="F227" s="341"/>
      <c r="G227" s="348"/>
      <c r="H227" s="344"/>
      <c r="I227" s="344"/>
      <c r="K227" s="354"/>
      <c r="L227" s="354"/>
    </row>
    <row r="228" spans="1:12" s="349" customFormat="1" ht="10" customHeight="1" x14ac:dyDescent="0.15">
      <c r="A228" s="346">
        <v>2</v>
      </c>
      <c r="B228" s="355"/>
      <c r="C228" s="341" t="s">
        <v>2229</v>
      </c>
      <c r="D228" s="341" t="s">
        <v>2228</v>
      </c>
      <c r="E228" s="344"/>
      <c r="F228" s="341"/>
      <c r="G228" s="348"/>
      <c r="H228" s="344"/>
      <c r="I228" s="344"/>
      <c r="K228" s="354"/>
      <c r="L228" s="354"/>
    </row>
    <row r="229" spans="1:12" s="349" customFormat="1" ht="10" customHeight="1" x14ac:dyDescent="0.15">
      <c r="A229" s="346">
        <v>3</v>
      </c>
      <c r="B229" s="355"/>
      <c r="C229" s="341" t="s">
        <v>2227</v>
      </c>
      <c r="D229" s="341" t="s">
        <v>2226</v>
      </c>
      <c r="E229" s="344"/>
      <c r="F229" s="341"/>
      <c r="G229" s="348"/>
      <c r="H229" s="344"/>
      <c r="I229" s="344"/>
      <c r="K229" s="354"/>
      <c r="L229" s="354"/>
    </row>
    <row r="230" spans="1:12" s="349" customFormat="1" ht="10" customHeight="1" x14ac:dyDescent="0.15">
      <c r="A230" s="346">
        <v>4</v>
      </c>
      <c r="B230" s="355"/>
      <c r="C230" s="341" t="s">
        <v>2225</v>
      </c>
      <c r="D230" s="341" t="s">
        <v>2224</v>
      </c>
      <c r="E230" s="344"/>
      <c r="F230" s="341"/>
      <c r="G230" s="348"/>
      <c r="H230" s="344"/>
      <c r="I230" s="344"/>
      <c r="K230" s="354"/>
      <c r="L230" s="354"/>
    </row>
    <row r="231" spans="1:12" s="349" customFormat="1" ht="10" customHeight="1" x14ac:dyDescent="0.15">
      <c r="A231" s="346">
        <v>5</v>
      </c>
      <c r="B231" s="355"/>
      <c r="C231" s="341" t="s">
        <v>2223</v>
      </c>
      <c r="D231" s="341" t="s">
        <v>2222</v>
      </c>
      <c r="E231" s="344"/>
      <c r="F231" s="341"/>
      <c r="G231" s="348"/>
      <c r="H231" s="344"/>
      <c r="I231" s="344"/>
      <c r="K231" s="354"/>
      <c r="L231" s="354"/>
    </row>
    <row r="232" spans="1:12" s="349" customFormat="1" ht="10" customHeight="1" x14ac:dyDescent="0.15">
      <c r="A232" s="346">
        <v>6</v>
      </c>
      <c r="B232" s="355"/>
      <c r="C232" s="341" t="s">
        <v>2221</v>
      </c>
      <c r="D232" s="341" t="s">
        <v>2220</v>
      </c>
      <c r="E232" s="344"/>
      <c r="F232" s="341"/>
      <c r="G232" s="348"/>
      <c r="H232" s="344"/>
      <c r="I232" s="344"/>
      <c r="K232" s="354"/>
      <c r="L232" s="354"/>
    </row>
    <row r="233" spans="1:12" s="349" customFormat="1" ht="10" customHeight="1" x14ac:dyDescent="0.15">
      <c r="A233" s="346">
        <v>7</v>
      </c>
      <c r="B233" s="355"/>
      <c r="C233" s="341" t="s">
        <v>2219</v>
      </c>
      <c r="D233" s="341" t="s">
        <v>2218</v>
      </c>
      <c r="E233" s="344"/>
      <c r="F233" s="341"/>
      <c r="G233" s="348"/>
      <c r="H233" s="344"/>
      <c r="I233" s="344"/>
      <c r="K233" s="354"/>
      <c r="L233" s="354"/>
    </row>
    <row r="234" spans="1:12" s="349" customFormat="1" ht="10" customHeight="1" x14ac:dyDescent="0.15">
      <c r="A234" s="346">
        <v>8</v>
      </c>
      <c r="B234" s="355"/>
      <c r="C234" s="341" t="s">
        <v>2217</v>
      </c>
      <c r="D234" s="341" t="s">
        <v>2216</v>
      </c>
      <c r="E234" s="344"/>
      <c r="F234" s="341"/>
      <c r="G234" s="348"/>
      <c r="H234" s="344"/>
      <c r="I234" s="344"/>
      <c r="K234" s="354"/>
      <c r="L234" s="354"/>
    </row>
    <row r="235" spans="1:12" s="349" customFormat="1" ht="10" customHeight="1" x14ac:dyDescent="0.15">
      <c r="A235" s="346">
        <v>9</v>
      </c>
      <c r="B235" s="355"/>
      <c r="C235" s="341" t="s">
        <v>2215</v>
      </c>
      <c r="D235" s="341" t="s">
        <v>2214</v>
      </c>
      <c r="E235" s="344"/>
      <c r="F235" s="341"/>
      <c r="G235" s="348"/>
      <c r="H235" s="344"/>
      <c r="I235" s="344"/>
      <c r="K235" s="354"/>
      <c r="L235" s="354"/>
    </row>
    <row r="236" spans="1:12" s="349" customFormat="1" ht="10" customHeight="1" x14ac:dyDescent="0.15">
      <c r="A236" s="346">
        <v>10</v>
      </c>
      <c r="B236" s="347"/>
      <c r="C236" s="341" t="s">
        <v>2213</v>
      </c>
      <c r="D236" s="341" t="s">
        <v>2212</v>
      </c>
      <c r="E236" s="344"/>
      <c r="F236" s="341"/>
      <c r="G236" s="348"/>
      <c r="H236" s="344"/>
      <c r="I236" s="344"/>
      <c r="K236" s="354"/>
      <c r="L236" s="354"/>
    </row>
    <row r="237" spans="1:12" s="349" customFormat="1" ht="10" customHeight="1" x14ac:dyDescent="0.15">
      <c r="A237" s="346">
        <v>11</v>
      </c>
      <c r="B237" s="355"/>
      <c r="C237" s="341" t="s">
        <v>2211</v>
      </c>
      <c r="D237" s="341" t="s">
        <v>2210</v>
      </c>
      <c r="E237" s="344"/>
      <c r="F237" s="341"/>
      <c r="G237" s="348"/>
      <c r="H237" s="344"/>
      <c r="I237" s="344"/>
      <c r="K237" s="354"/>
      <c r="L237" s="354"/>
    </row>
    <row r="238" spans="1:12" s="349" customFormat="1" ht="10" customHeight="1" x14ac:dyDescent="0.15">
      <c r="A238" s="346">
        <v>12</v>
      </c>
      <c r="B238" s="355"/>
      <c r="C238" s="341" t="s">
        <v>2209</v>
      </c>
      <c r="D238" s="341" t="s">
        <v>2208</v>
      </c>
      <c r="E238" s="344"/>
      <c r="F238" s="341"/>
      <c r="G238" s="348"/>
      <c r="H238" s="344"/>
      <c r="I238" s="344"/>
      <c r="K238" s="354"/>
      <c r="L238" s="354"/>
    </row>
    <row r="239" spans="1:12" s="349" customFormat="1" ht="10" customHeight="1" x14ac:dyDescent="0.15">
      <c r="A239" s="346">
        <v>13</v>
      </c>
      <c r="B239" s="355"/>
      <c r="C239" s="341" t="s">
        <v>2207</v>
      </c>
      <c r="D239" s="341" t="s">
        <v>2206</v>
      </c>
      <c r="E239" s="344"/>
      <c r="F239" s="341"/>
      <c r="G239" s="348"/>
      <c r="H239" s="344"/>
      <c r="I239" s="344"/>
      <c r="K239" s="354"/>
      <c r="L239" s="354"/>
    </row>
    <row r="240" spans="1:12" s="349" customFormat="1" ht="9.75" customHeight="1" x14ac:dyDescent="0.15">
      <c r="A240" s="346">
        <v>14</v>
      </c>
      <c r="B240" s="355"/>
      <c r="C240" s="341" t="s">
        <v>2205</v>
      </c>
      <c r="D240" s="341" t="s">
        <v>2204</v>
      </c>
      <c r="E240" s="344"/>
      <c r="F240" s="341"/>
      <c r="G240" s="348"/>
      <c r="H240" s="344"/>
      <c r="I240" s="344"/>
      <c r="K240" s="354"/>
      <c r="L240" s="354"/>
    </row>
    <row r="241" spans="1:12" s="349" customFormat="1" ht="10" customHeight="1" x14ac:dyDescent="0.15">
      <c r="A241" s="346">
        <v>15</v>
      </c>
      <c r="B241" s="355"/>
      <c r="C241" s="341" t="s">
        <v>2203</v>
      </c>
      <c r="D241" s="341" t="s">
        <v>2202</v>
      </c>
      <c r="E241" s="344"/>
      <c r="F241" s="341"/>
      <c r="G241" s="348"/>
      <c r="H241" s="344"/>
      <c r="I241" s="344"/>
      <c r="K241" s="354"/>
      <c r="L241" s="354"/>
    </row>
    <row r="242" spans="1:12" s="349" customFormat="1" ht="10" customHeight="1" x14ac:dyDescent="0.15">
      <c r="A242" s="346">
        <v>16</v>
      </c>
      <c r="B242" s="355"/>
      <c r="C242" s="341" t="s">
        <v>2201</v>
      </c>
      <c r="D242" s="341" t="s">
        <v>2200</v>
      </c>
      <c r="E242" s="344"/>
      <c r="F242" s="341"/>
      <c r="G242" s="348"/>
      <c r="H242" s="344"/>
      <c r="I242" s="344"/>
      <c r="K242" s="354"/>
      <c r="L242" s="354"/>
    </row>
    <row r="243" spans="1:12" s="349" customFormat="1" ht="10" customHeight="1" x14ac:dyDescent="0.15">
      <c r="A243" s="346">
        <v>17</v>
      </c>
      <c r="B243" s="355"/>
      <c r="C243" s="341" t="s">
        <v>2199</v>
      </c>
      <c r="D243" s="341" t="s">
        <v>2198</v>
      </c>
      <c r="E243" s="344"/>
      <c r="F243" s="341"/>
      <c r="G243" s="348"/>
      <c r="H243" s="344"/>
      <c r="I243" s="344"/>
      <c r="K243" s="354"/>
      <c r="L243" s="354"/>
    </row>
    <row r="244" spans="1:12" s="349" customFormat="1" ht="10" customHeight="1" x14ac:dyDescent="0.15">
      <c r="A244" s="346">
        <v>18</v>
      </c>
      <c r="B244" s="355"/>
      <c r="C244" s="341" t="s">
        <v>2197</v>
      </c>
      <c r="D244" s="341" t="s">
        <v>2196</v>
      </c>
      <c r="E244" s="344"/>
      <c r="F244" s="341"/>
      <c r="G244" s="348"/>
      <c r="H244" s="344"/>
      <c r="I244" s="344"/>
      <c r="K244" s="354"/>
      <c r="L244" s="354"/>
    </row>
    <row r="245" spans="1:12" s="349" customFormat="1" ht="10" customHeight="1" x14ac:dyDescent="0.15">
      <c r="A245" s="346">
        <v>19</v>
      </c>
      <c r="B245" s="355"/>
      <c r="C245" s="341" t="s">
        <v>2195</v>
      </c>
      <c r="D245" s="341" t="s">
        <v>2194</v>
      </c>
      <c r="E245" s="344"/>
      <c r="F245" s="341"/>
      <c r="G245" s="348"/>
      <c r="H245" s="344"/>
      <c r="I245" s="344"/>
      <c r="K245" s="354"/>
      <c r="L245" s="354"/>
    </row>
    <row r="246" spans="1:12" s="349" customFormat="1" ht="10" customHeight="1" x14ac:dyDescent="0.15">
      <c r="A246" s="346">
        <v>20</v>
      </c>
      <c r="B246" s="355"/>
      <c r="C246" s="341" t="s">
        <v>2193</v>
      </c>
      <c r="D246" s="341" t="s">
        <v>2192</v>
      </c>
      <c r="E246" s="344"/>
      <c r="F246" s="341"/>
      <c r="G246" s="348"/>
      <c r="H246" s="344"/>
      <c r="I246" s="344"/>
      <c r="K246" s="354"/>
      <c r="L246" s="354"/>
    </row>
    <row r="247" spans="1:12" s="349" customFormat="1" ht="10" customHeight="1" x14ac:dyDescent="0.15">
      <c r="A247" s="346">
        <v>21</v>
      </c>
      <c r="B247" s="355"/>
      <c r="C247" s="341" t="s">
        <v>2191</v>
      </c>
      <c r="D247" s="341" t="s">
        <v>2190</v>
      </c>
      <c r="E247" s="344"/>
      <c r="F247" s="341"/>
      <c r="G247" s="348"/>
      <c r="H247" s="344"/>
      <c r="I247" s="344"/>
      <c r="K247" s="354"/>
      <c r="L247" s="354"/>
    </row>
    <row r="248" spans="1:12" s="349" customFormat="1" ht="10" customHeight="1" x14ac:dyDescent="0.15">
      <c r="A248" s="346">
        <v>22</v>
      </c>
      <c r="B248" s="355"/>
      <c r="C248" s="341" t="s">
        <v>2189</v>
      </c>
      <c r="D248" s="341" t="s">
        <v>2188</v>
      </c>
      <c r="E248" s="344"/>
      <c r="F248" s="341"/>
      <c r="G248" s="348"/>
      <c r="H248" s="344"/>
      <c r="I248" s="344"/>
      <c r="K248" s="354"/>
      <c r="L248" s="354"/>
    </row>
    <row r="249" spans="1:12" s="349" customFormat="1" ht="10" customHeight="1" x14ac:dyDescent="0.15">
      <c r="A249" s="346">
        <v>23</v>
      </c>
      <c r="B249" s="347"/>
      <c r="C249" s="341" t="s">
        <v>2187</v>
      </c>
      <c r="D249" s="341" t="s">
        <v>2186</v>
      </c>
      <c r="E249" s="344"/>
      <c r="F249" s="341"/>
      <c r="G249" s="348"/>
      <c r="H249" s="344"/>
      <c r="I249" s="344"/>
      <c r="K249" s="354"/>
      <c r="L249" s="354"/>
    </row>
    <row r="250" spans="1:12" s="349" customFormat="1" ht="10" customHeight="1" x14ac:dyDescent="0.15">
      <c r="A250" s="346">
        <v>24</v>
      </c>
      <c r="B250" s="355"/>
      <c r="C250" s="341" t="s">
        <v>2185</v>
      </c>
      <c r="D250" s="341" t="s">
        <v>2184</v>
      </c>
      <c r="E250" s="344"/>
      <c r="F250" s="341"/>
      <c r="G250" s="348"/>
      <c r="H250" s="344"/>
      <c r="I250" s="344"/>
      <c r="K250" s="354"/>
      <c r="L250" s="354"/>
    </row>
    <row r="251" spans="1:12" s="349" customFormat="1" ht="10" customHeight="1" x14ac:dyDescent="0.15">
      <c r="A251" s="346">
        <v>25</v>
      </c>
      <c r="B251" s="355"/>
      <c r="C251" s="341" t="s">
        <v>2183</v>
      </c>
      <c r="D251" s="356" t="s">
        <v>2182</v>
      </c>
      <c r="E251" s="344"/>
      <c r="F251" s="341"/>
      <c r="G251" s="348"/>
      <c r="H251" s="344"/>
      <c r="I251" s="344"/>
      <c r="K251" s="354"/>
      <c r="L251" s="354"/>
    </row>
    <row r="252" spans="1:12" s="349" customFormat="1" ht="10" customHeight="1" x14ac:dyDescent="0.15">
      <c r="A252" s="346">
        <v>26</v>
      </c>
      <c r="B252" s="347"/>
      <c r="C252" s="341" t="s">
        <v>2181</v>
      </c>
      <c r="D252" s="341" t="s">
        <v>2180</v>
      </c>
      <c r="E252" s="344"/>
      <c r="F252" s="341"/>
      <c r="G252" s="348"/>
      <c r="H252" s="344"/>
      <c r="I252" s="344"/>
      <c r="K252" s="354"/>
      <c r="L252" s="354"/>
    </row>
    <row r="253" spans="1:12" s="349" customFormat="1" ht="10" customHeight="1" x14ac:dyDescent="0.15">
      <c r="A253" s="346">
        <v>27</v>
      </c>
      <c r="B253" s="347"/>
      <c r="C253" s="341" t="s">
        <v>2179</v>
      </c>
      <c r="D253" s="341" t="s">
        <v>2178</v>
      </c>
      <c r="E253" s="344"/>
      <c r="F253" s="341"/>
      <c r="G253" s="348"/>
      <c r="H253" s="344"/>
      <c r="I253" s="344"/>
      <c r="K253" s="354"/>
      <c r="L253" s="354"/>
    </row>
    <row r="254" spans="1:12" s="349" customFormat="1" ht="10" customHeight="1" x14ac:dyDescent="0.15">
      <c r="A254" s="346">
        <v>28</v>
      </c>
      <c r="B254" s="355"/>
      <c r="C254" s="341" t="s">
        <v>2177</v>
      </c>
      <c r="D254" s="341" t="s">
        <v>2176</v>
      </c>
      <c r="E254" s="344"/>
      <c r="F254" s="341"/>
      <c r="G254" s="348"/>
      <c r="H254" s="344"/>
      <c r="I254" s="344"/>
      <c r="K254" s="354"/>
      <c r="L254" s="354"/>
    </row>
    <row r="255" spans="1:12" s="349" customFormat="1" ht="10" customHeight="1" x14ac:dyDescent="0.15">
      <c r="A255" s="346">
        <v>29</v>
      </c>
      <c r="B255" s="355"/>
      <c r="C255" s="341" t="s">
        <v>2175</v>
      </c>
      <c r="D255" s="341" t="s">
        <v>2174</v>
      </c>
      <c r="E255" s="344"/>
      <c r="F255" s="341"/>
      <c r="G255" s="348"/>
      <c r="H255" s="344"/>
      <c r="I255" s="344"/>
      <c r="K255" s="354"/>
      <c r="L255" s="354"/>
    </row>
    <row r="256" spans="1:12" s="349" customFormat="1" ht="10" customHeight="1" x14ac:dyDescent="0.15">
      <c r="A256" s="346">
        <v>30</v>
      </c>
      <c r="B256" s="355"/>
      <c r="C256" s="341" t="s">
        <v>2173</v>
      </c>
      <c r="D256" s="341" t="s">
        <v>2172</v>
      </c>
      <c r="E256" s="344"/>
      <c r="F256" s="341"/>
      <c r="G256" s="348"/>
      <c r="H256" s="344"/>
      <c r="I256" s="344"/>
      <c r="K256" s="354"/>
      <c r="L256" s="354"/>
    </row>
    <row r="257" spans="1:12" s="349" customFormat="1" ht="10" customHeight="1" x14ac:dyDescent="0.15">
      <c r="A257" s="346">
        <v>31</v>
      </c>
      <c r="B257" s="355"/>
      <c r="C257" s="341" t="s">
        <v>2171</v>
      </c>
      <c r="D257" s="341" t="s">
        <v>2170</v>
      </c>
      <c r="E257" s="344"/>
      <c r="F257" s="341"/>
      <c r="G257" s="348"/>
      <c r="H257" s="344"/>
      <c r="I257" s="344"/>
      <c r="K257" s="354"/>
      <c r="L257" s="354"/>
    </row>
    <row r="258" spans="1:12" s="349" customFormat="1" ht="10" customHeight="1" x14ac:dyDescent="0.15">
      <c r="A258" s="346">
        <v>32</v>
      </c>
      <c r="B258" s="347"/>
      <c r="C258" s="341" t="s">
        <v>2169</v>
      </c>
      <c r="D258" s="341" t="s">
        <v>2168</v>
      </c>
      <c r="E258" s="344"/>
      <c r="F258" s="341"/>
      <c r="G258" s="348"/>
      <c r="H258" s="344"/>
      <c r="I258" s="344"/>
      <c r="K258" s="354"/>
      <c r="L258" s="354"/>
    </row>
    <row r="259" spans="1:12" s="349" customFormat="1" ht="10" customHeight="1" x14ac:dyDescent="0.15">
      <c r="A259" s="346">
        <v>33</v>
      </c>
      <c r="B259" s="355"/>
      <c r="C259" s="341" t="s">
        <v>2167</v>
      </c>
      <c r="D259" s="341" t="s">
        <v>2166</v>
      </c>
      <c r="E259" s="344"/>
      <c r="F259" s="341"/>
      <c r="G259" s="348"/>
      <c r="H259" s="344"/>
      <c r="I259" s="344"/>
      <c r="K259" s="354"/>
      <c r="L259" s="354"/>
    </row>
    <row r="260" spans="1:12" s="349" customFormat="1" ht="10" customHeight="1" x14ac:dyDescent="0.15">
      <c r="A260" s="346">
        <v>34</v>
      </c>
      <c r="B260" s="355"/>
      <c r="C260" s="341" t="s">
        <v>2165</v>
      </c>
      <c r="D260" s="341" t="s">
        <v>2164</v>
      </c>
      <c r="E260" s="344"/>
      <c r="F260" s="341"/>
      <c r="G260" s="348"/>
      <c r="H260" s="344"/>
      <c r="I260" s="344"/>
      <c r="K260" s="354"/>
      <c r="L260" s="354"/>
    </row>
    <row r="261" spans="1:12" s="349" customFormat="1" ht="10" customHeight="1" x14ac:dyDescent="0.15">
      <c r="A261" s="346">
        <v>35</v>
      </c>
      <c r="B261" s="355"/>
      <c r="C261" s="341" t="s">
        <v>2163</v>
      </c>
      <c r="D261" s="341" t="s">
        <v>2162</v>
      </c>
      <c r="E261" s="344"/>
      <c r="F261" s="341"/>
      <c r="G261" s="348"/>
      <c r="H261" s="344"/>
      <c r="I261" s="344"/>
      <c r="K261" s="354"/>
      <c r="L261" s="354"/>
    </row>
    <row r="262" spans="1:12" s="349" customFormat="1" ht="10" customHeight="1" x14ac:dyDescent="0.15">
      <c r="A262" s="346">
        <v>36</v>
      </c>
      <c r="B262" s="355"/>
      <c r="C262" s="341" t="s">
        <v>2161</v>
      </c>
      <c r="D262" s="341" t="s">
        <v>2160</v>
      </c>
      <c r="E262" s="344"/>
      <c r="F262" s="341"/>
      <c r="G262" s="348"/>
      <c r="H262" s="344"/>
      <c r="I262" s="344"/>
      <c r="K262" s="354"/>
      <c r="L262" s="354"/>
    </row>
    <row r="263" spans="1:12" s="349" customFormat="1" ht="10" customHeight="1" x14ac:dyDescent="0.15">
      <c r="A263" s="346">
        <v>37</v>
      </c>
      <c r="B263" s="355"/>
      <c r="C263" s="341" t="s">
        <v>2159</v>
      </c>
      <c r="D263" s="341" t="s">
        <v>2158</v>
      </c>
      <c r="E263" s="344"/>
      <c r="F263" s="341"/>
      <c r="G263" s="348"/>
      <c r="H263" s="344"/>
      <c r="I263" s="344"/>
      <c r="K263" s="354"/>
      <c r="L263" s="354"/>
    </row>
    <row r="264" spans="1:12" s="349" customFormat="1" ht="10" customHeight="1" x14ac:dyDescent="0.15">
      <c r="A264" s="346">
        <v>38</v>
      </c>
      <c r="B264" s="355"/>
      <c r="C264" s="341" t="s">
        <v>2157</v>
      </c>
      <c r="D264" s="341" t="s">
        <v>2156</v>
      </c>
      <c r="E264" s="344"/>
      <c r="F264" s="341"/>
      <c r="G264" s="348"/>
      <c r="H264" s="344"/>
      <c r="I264" s="344"/>
      <c r="K264" s="354"/>
      <c r="L264" s="354"/>
    </row>
    <row r="265" spans="1:12" s="349" customFormat="1" ht="10" customHeight="1" x14ac:dyDescent="0.15">
      <c r="A265" s="346">
        <v>39</v>
      </c>
      <c r="B265" s="355"/>
      <c r="C265" s="341" t="s">
        <v>2155</v>
      </c>
      <c r="D265" s="341" t="s">
        <v>2154</v>
      </c>
      <c r="E265" s="344"/>
      <c r="F265" s="341"/>
      <c r="G265" s="348"/>
      <c r="H265" s="344"/>
      <c r="I265" s="344"/>
      <c r="K265" s="354"/>
      <c r="L265" s="354"/>
    </row>
    <row r="266" spans="1:12" s="349" customFormat="1" ht="10" customHeight="1" x14ac:dyDescent="0.15">
      <c r="A266" s="346">
        <v>40</v>
      </c>
      <c r="B266" s="355"/>
      <c r="C266" s="341" t="s">
        <v>2153</v>
      </c>
      <c r="D266" s="341" t="s">
        <v>2152</v>
      </c>
      <c r="E266" s="344"/>
      <c r="F266" s="341"/>
      <c r="G266" s="348"/>
      <c r="H266" s="344"/>
      <c r="I266" s="344"/>
      <c r="K266" s="354"/>
      <c r="L266" s="354"/>
    </row>
    <row r="267" spans="1:12" s="349" customFormat="1" ht="10" customHeight="1" x14ac:dyDescent="0.15">
      <c r="A267" s="346">
        <v>41</v>
      </c>
      <c r="B267" s="355"/>
      <c r="C267" s="341" t="s">
        <v>2151</v>
      </c>
      <c r="D267" s="341" t="s">
        <v>2150</v>
      </c>
      <c r="E267" s="344"/>
      <c r="F267" s="341"/>
      <c r="G267" s="348"/>
      <c r="H267" s="344"/>
      <c r="I267" s="344"/>
      <c r="K267" s="354"/>
      <c r="L267" s="354"/>
    </row>
    <row r="268" spans="1:12" s="349" customFormat="1" ht="10" customHeight="1" x14ac:dyDescent="0.15">
      <c r="A268" s="346">
        <v>42</v>
      </c>
      <c r="B268" s="357"/>
      <c r="C268" s="349" t="s">
        <v>2149</v>
      </c>
      <c r="D268" s="349" t="s">
        <v>2148</v>
      </c>
      <c r="E268" s="358"/>
      <c r="G268" s="359"/>
      <c r="J268" s="341"/>
      <c r="K268" s="354"/>
      <c r="L268" s="354"/>
    </row>
    <row r="269" spans="1:12" s="349" customFormat="1" ht="10" customHeight="1" x14ac:dyDescent="0.15">
      <c r="A269" s="346">
        <v>43</v>
      </c>
      <c r="B269" s="355"/>
      <c r="C269" s="341" t="s">
        <v>2147</v>
      </c>
      <c r="D269" s="341" t="s">
        <v>2146</v>
      </c>
      <c r="E269" s="344"/>
      <c r="F269" s="341"/>
      <c r="G269" s="348"/>
      <c r="H269" s="344"/>
      <c r="I269" s="344"/>
      <c r="K269" s="354"/>
      <c r="L269" s="354"/>
    </row>
    <row r="270" spans="1:12" s="349" customFormat="1" ht="10" customHeight="1" x14ac:dyDescent="0.15">
      <c r="A270" s="346">
        <v>44</v>
      </c>
      <c r="B270" s="355"/>
      <c r="C270" s="341" t="s">
        <v>2145</v>
      </c>
      <c r="D270" s="341" t="s">
        <v>2144</v>
      </c>
      <c r="E270" s="344"/>
      <c r="F270" s="341"/>
      <c r="G270" s="348"/>
      <c r="H270" s="344"/>
      <c r="I270" s="344"/>
      <c r="K270" s="354"/>
      <c r="L270" s="354"/>
    </row>
    <row r="271" spans="1:12" s="349" customFormat="1" ht="10" customHeight="1" x14ac:dyDescent="0.15">
      <c r="A271" s="346">
        <v>45</v>
      </c>
      <c r="B271" s="347"/>
      <c r="C271" s="341" t="s">
        <v>2143</v>
      </c>
      <c r="D271" s="341" t="s">
        <v>2142</v>
      </c>
      <c r="E271" s="344"/>
      <c r="F271" s="341"/>
      <c r="G271" s="348"/>
      <c r="H271" s="344"/>
      <c r="I271" s="344"/>
      <c r="K271" s="354"/>
      <c r="L271" s="354"/>
    </row>
    <row r="272" spans="1:12" s="341" customFormat="1" ht="10" customHeight="1" x14ac:dyDescent="0.15">
      <c r="A272" s="360">
        <v>46</v>
      </c>
      <c r="B272" s="361"/>
      <c r="C272" s="362" t="s">
        <v>2141</v>
      </c>
      <c r="D272" s="362" t="s">
        <v>2140</v>
      </c>
      <c r="E272" s="339"/>
      <c r="F272" s="362"/>
      <c r="G272" s="363"/>
      <c r="H272" s="339"/>
      <c r="I272" s="339"/>
      <c r="J272" s="349"/>
      <c r="K272" s="354"/>
      <c r="L272" s="354"/>
    </row>
    <row r="273" spans="1:9" s="341" customFormat="1" ht="7.5" customHeight="1" x14ac:dyDescent="0.2">
      <c r="A273" s="347"/>
      <c r="B273" s="347"/>
      <c r="C273" s="364"/>
      <c r="E273" s="344"/>
      <c r="F273" s="364"/>
      <c r="G273" s="365"/>
    </row>
    <row r="274" spans="1:9" s="341" customFormat="1" ht="38.25" customHeight="1" x14ac:dyDescent="0.2">
      <c r="A274" s="487" t="s">
        <v>2139</v>
      </c>
      <c r="B274" s="488"/>
      <c r="C274" s="488"/>
      <c r="D274" s="488"/>
      <c r="E274" s="488"/>
      <c r="F274" s="488"/>
      <c r="G274" s="488"/>
      <c r="H274" s="488"/>
      <c r="I274" s="488"/>
    </row>
    <row r="275" spans="1:9" s="341" customFormat="1" ht="7.5" customHeight="1" x14ac:dyDescent="0.2">
      <c r="E275" s="344"/>
      <c r="G275" s="348"/>
    </row>
    <row r="276" spans="1:9" s="341" customFormat="1" ht="10" customHeight="1" x14ac:dyDescent="0.2">
      <c r="A276" s="341" t="s">
        <v>2138</v>
      </c>
      <c r="E276" s="344"/>
      <c r="G276" s="348"/>
    </row>
    <row r="277" spans="1:9" s="341" customFormat="1" ht="7.5" customHeight="1" x14ac:dyDescent="0.2">
      <c r="E277" s="344"/>
      <c r="G277" s="348"/>
    </row>
    <row r="278" spans="1:9" s="341" customFormat="1" ht="38.25" customHeight="1" x14ac:dyDescent="0.2">
      <c r="A278" s="489" t="s">
        <v>2137</v>
      </c>
      <c r="B278" s="488"/>
      <c r="C278" s="488"/>
      <c r="D278" s="488"/>
      <c r="E278" s="488"/>
      <c r="F278" s="488"/>
      <c r="G278" s="488"/>
      <c r="H278" s="488"/>
      <c r="I278" s="488"/>
    </row>
    <row r="279" spans="1:9" s="341" customFormat="1" ht="7.5" customHeight="1" x14ac:dyDescent="0.2">
      <c r="A279" s="348"/>
      <c r="E279" s="344"/>
      <c r="G279" s="348"/>
    </row>
    <row r="280" spans="1:9" s="341" customFormat="1" ht="61.5" customHeight="1" x14ac:dyDescent="0.2">
      <c r="A280" s="490" t="s">
        <v>2720</v>
      </c>
      <c r="B280" s="488"/>
      <c r="C280" s="488"/>
      <c r="D280" s="488"/>
      <c r="E280" s="488"/>
      <c r="F280" s="488"/>
      <c r="G280" s="488"/>
      <c r="H280" s="488"/>
      <c r="I280" s="488"/>
    </row>
    <row r="281" spans="1:9" s="341" customFormat="1" ht="4.5" customHeight="1" x14ac:dyDescent="0.2">
      <c r="E281" s="344"/>
      <c r="G281" s="348"/>
    </row>
    <row r="282" spans="1:9" x14ac:dyDescent="0.15">
      <c r="A282" s="34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302" workbookViewId="0">
      <selection sqref="A1:XFD1048576"/>
    </sheetView>
  </sheetViews>
  <sheetFormatPr baseColWidth="10" defaultColWidth="8.6640625" defaultRowHeight="16" x14ac:dyDescent="0.2"/>
  <cols>
    <col min="1" max="1" width="27.6640625" style="79" customWidth="1"/>
    <col min="2" max="4" width="28.1640625" style="397" customWidth="1"/>
    <col min="5" max="5" width="8.6640625" style="79"/>
    <col min="6" max="6" width="11.6640625" style="79" customWidth="1"/>
    <col min="7" max="7" width="35.6640625" style="79" customWidth="1"/>
    <col min="8" max="16384" width="8.6640625" style="79"/>
  </cols>
  <sheetData>
    <row r="1" spans="1:4" x14ac:dyDescent="0.2">
      <c r="A1" s="79" t="s">
        <v>2937</v>
      </c>
      <c r="B1" s="395" t="s">
        <v>2816</v>
      </c>
      <c r="C1" s="395"/>
      <c r="D1" s="395"/>
    </row>
    <row r="2" spans="1:4" x14ac:dyDescent="0.2">
      <c r="A2" s="341" t="s">
        <v>2661</v>
      </c>
      <c r="B2" s="396" t="s">
        <v>2817</v>
      </c>
      <c r="C2" s="396"/>
      <c r="D2" s="396"/>
    </row>
    <row r="3" spans="1:4" x14ac:dyDescent="0.2">
      <c r="A3" s="341" t="s">
        <v>2659</v>
      </c>
      <c r="B3" s="396" t="s">
        <v>2818</v>
      </c>
      <c r="C3" s="396"/>
      <c r="D3" s="396"/>
    </row>
    <row r="4" spans="1:4" x14ac:dyDescent="0.2">
      <c r="A4" s="341" t="s">
        <v>2657</v>
      </c>
      <c r="B4" s="396" t="s">
        <v>2657</v>
      </c>
      <c r="C4" s="396"/>
      <c r="D4" s="396"/>
    </row>
    <row r="5" spans="1:4" x14ac:dyDescent="0.2">
      <c r="A5" s="341" t="s">
        <v>2651</v>
      </c>
      <c r="B5" s="396" t="s">
        <v>2651</v>
      </c>
      <c r="C5" s="396"/>
      <c r="D5" s="396"/>
    </row>
    <row r="6" spans="1:4" x14ac:dyDescent="0.2">
      <c r="A6" s="341" t="s">
        <v>2649</v>
      </c>
      <c r="B6" s="396" t="s">
        <v>2649</v>
      </c>
      <c r="C6" s="396"/>
      <c r="D6" s="396"/>
    </row>
    <row r="7" spans="1:4" x14ac:dyDescent="0.2">
      <c r="A7" s="341" t="s">
        <v>2647</v>
      </c>
      <c r="B7" s="396" t="s">
        <v>2647</v>
      </c>
      <c r="C7" s="396"/>
      <c r="D7" s="396"/>
    </row>
    <row r="8" spans="1:4" x14ac:dyDescent="0.2">
      <c r="A8" s="341" t="s">
        <v>2645</v>
      </c>
      <c r="B8" s="396" t="s">
        <v>2819</v>
      </c>
      <c r="C8" s="396"/>
      <c r="D8" s="396"/>
    </row>
    <row r="9" spans="1:4" x14ac:dyDescent="0.2">
      <c r="A9" s="341" t="s">
        <v>2637</v>
      </c>
      <c r="B9" s="396" t="s">
        <v>2637</v>
      </c>
      <c r="C9" s="396"/>
      <c r="D9" s="396"/>
    </row>
    <row r="10" spans="1:4" x14ac:dyDescent="0.2">
      <c r="A10" s="341" t="s">
        <v>2633</v>
      </c>
      <c r="B10" s="396" t="s">
        <v>2633</v>
      </c>
      <c r="C10" s="396"/>
      <c r="D10" s="396"/>
    </row>
    <row r="11" spans="1:4" x14ac:dyDescent="0.2">
      <c r="A11" s="341" t="s">
        <v>2631</v>
      </c>
      <c r="B11" s="396" t="s">
        <v>2820</v>
      </c>
      <c r="C11" s="396"/>
      <c r="D11" s="396"/>
    </row>
    <row r="12" spans="1:4" x14ac:dyDescent="0.2">
      <c r="A12" s="341" t="s">
        <v>2627</v>
      </c>
      <c r="B12" s="396" t="s">
        <v>2627</v>
      </c>
      <c r="C12" s="396"/>
      <c r="D12" s="396"/>
    </row>
    <row r="13" spans="1:4" x14ac:dyDescent="0.2">
      <c r="A13" s="341" t="s">
        <v>2623</v>
      </c>
      <c r="B13" s="396" t="s">
        <v>2821</v>
      </c>
      <c r="C13" s="396"/>
      <c r="D13" s="396"/>
    </row>
    <row r="14" spans="1:4" x14ac:dyDescent="0.2">
      <c r="A14" s="341" t="s">
        <v>2621</v>
      </c>
      <c r="B14" s="396" t="s">
        <v>2822</v>
      </c>
      <c r="C14" s="396"/>
      <c r="D14" s="396"/>
    </row>
    <row r="15" spans="1:4" x14ac:dyDescent="0.2">
      <c r="A15" s="341" t="s">
        <v>2617</v>
      </c>
      <c r="B15" s="396" t="s">
        <v>2823</v>
      </c>
      <c r="C15" s="396"/>
      <c r="D15" s="396"/>
    </row>
    <row r="16" spans="1:4" x14ac:dyDescent="0.2">
      <c r="A16" s="341" t="s">
        <v>2616</v>
      </c>
      <c r="B16" s="396" t="s">
        <v>2824</v>
      </c>
      <c r="C16" s="396"/>
      <c r="D16" s="396"/>
    </row>
    <row r="17" spans="1:4" x14ac:dyDescent="0.2">
      <c r="A17" s="341" t="s">
        <v>2614</v>
      </c>
      <c r="B17" s="396" t="s">
        <v>2825</v>
      </c>
      <c r="C17" s="396"/>
      <c r="D17" s="396"/>
    </row>
    <row r="18" spans="1:4" x14ac:dyDescent="0.2">
      <c r="A18" s="341" t="s">
        <v>2612</v>
      </c>
      <c r="B18" s="396" t="s">
        <v>2826</v>
      </c>
      <c r="C18" s="396"/>
      <c r="D18" s="396"/>
    </row>
    <row r="19" spans="1:4" x14ac:dyDescent="0.2">
      <c r="A19" s="341" t="s">
        <v>2610</v>
      </c>
      <c r="B19" s="396" t="s">
        <v>2827</v>
      </c>
      <c r="C19" s="396"/>
      <c r="D19" s="396"/>
    </row>
    <row r="20" spans="1:4" x14ac:dyDescent="0.2">
      <c r="A20" s="341" t="s">
        <v>2606</v>
      </c>
      <c r="B20" s="398" t="s">
        <v>2606</v>
      </c>
      <c r="C20" s="398"/>
      <c r="D20" s="398"/>
    </row>
    <row r="21" spans="1:4" x14ac:dyDescent="0.2">
      <c r="A21" s="341" t="s">
        <v>2604</v>
      </c>
      <c r="B21" s="396" t="s">
        <v>2828</v>
      </c>
      <c r="C21" s="396"/>
      <c r="D21" s="396"/>
    </row>
    <row r="22" spans="1:4" x14ac:dyDescent="0.2">
      <c r="A22" s="341" t="s">
        <v>2602</v>
      </c>
      <c r="B22" s="396" t="s">
        <v>2602</v>
      </c>
      <c r="C22" s="396"/>
      <c r="D22" s="396"/>
    </row>
    <row r="23" spans="1:4" x14ac:dyDescent="0.2">
      <c r="A23" s="341" t="s">
        <v>2600</v>
      </c>
      <c r="B23" s="396" t="s">
        <v>2829</v>
      </c>
      <c r="C23" s="396"/>
      <c r="D23" s="396"/>
    </row>
    <row r="24" spans="1:4" x14ac:dyDescent="0.2">
      <c r="A24" s="341" t="s">
        <v>2598</v>
      </c>
      <c r="B24" s="10" t="s">
        <v>2830</v>
      </c>
      <c r="C24" s="10"/>
      <c r="D24" s="10"/>
    </row>
    <row r="25" spans="1:4" x14ac:dyDescent="0.2">
      <c r="A25" s="341" t="s">
        <v>2596</v>
      </c>
      <c r="B25" s="396" t="s">
        <v>2831</v>
      </c>
      <c r="C25" s="396"/>
      <c r="D25" s="396"/>
    </row>
    <row r="26" spans="1:4" x14ac:dyDescent="0.2">
      <c r="A26" s="341" t="s">
        <v>2136</v>
      </c>
      <c r="B26" s="396" t="s">
        <v>2832</v>
      </c>
      <c r="C26" s="396"/>
      <c r="D26" s="396"/>
    </row>
    <row r="27" spans="1:4" x14ac:dyDescent="0.2">
      <c r="A27" s="341" t="s">
        <v>2589</v>
      </c>
      <c r="B27" s="396" t="s">
        <v>2833</v>
      </c>
      <c r="C27" s="396"/>
      <c r="D27" s="396"/>
    </row>
    <row r="28" spans="1:4" x14ac:dyDescent="0.2">
      <c r="A28" s="341" t="s">
        <v>2587</v>
      </c>
      <c r="B28" s="396" t="s">
        <v>2834</v>
      </c>
      <c r="C28" s="396"/>
      <c r="D28" s="396"/>
    </row>
    <row r="29" spans="1:4" x14ac:dyDescent="0.2">
      <c r="A29" s="341" t="s">
        <v>2583</v>
      </c>
      <c r="B29" s="396" t="s">
        <v>2835</v>
      </c>
      <c r="C29" s="396"/>
      <c r="D29" s="396"/>
    </row>
    <row r="30" spans="1:4" x14ac:dyDescent="0.2">
      <c r="A30" s="341" t="s">
        <v>2581</v>
      </c>
      <c r="B30" s="396" t="s">
        <v>2581</v>
      </c>
      <c r="C30" s="396"/>
      <c r="D30" s="396"/>
    </row>
    <row r="31" spans="1:4" x14ac:dyDescent="0.2">
      <c r="A31" s="341" t="s">
        <v>2579</v>
      </c>
      <c r="B31" s="396" t="s">
        <v>2579</v>
      </c>
      <c r="C31" s="396"/>
      <c r="D31" s="396"/>
    </row>
    <row r="32" spans="1:4" x14ac:dyDescent="0.2">
      <c r="A32" s="341" t="s">
        <v>2577</v>
      </c>
      <c r="B32" s="396" t="s">
        <v>2836</v>
      </c>
      <c r="C32" s="396"/>
      <c r="D32" s="396"/>
    </row>
    <row r="33" spans="1:4" x14ac:dyDescent="0.2">
      <c r="A33" s="341" t="s">
        <v>2574</v>
      </c>
      <c r="B33" s="396" t="s">
        <v>2837</v>
      </c>
      <c r="C33" s="396"/>
      <c r="D33" s="396"/>
    </row>
    <row r="34" spans="1:4" x14ac:dyDescent="0.2">
      <c r="A34" s="341" t="s">
        <v>2576</v>
      </c>
      <c r="B34" s="396" t="s">
        <v>2838</v>
      </c>
      <c r="C34" s="396"/>
      <c r="D34" s="396"/>
    </row>
    <row r="35" spans="1:4" x14ac:dyDescent="0.2">
      <c r="A35" s="341" t="s">
        <v>2572</v>
      </c>
      <c r="B35" s="396" t="s">
        <v>2839</v>
      </c>
      <c r="C35" s="396"/>
      <c r="D35" s="396"/>
    </row>
    <row r="36" spans="1:4" x14ac:dyDescent="0.2">
      <c r="A36" s="341" t="s">
        <v>2570</v>
      </c>
      <c r="B36" s="396" t="s">
        <v>2840</v>
      </c>
      <c r="C36" s="396"/>
      <c r="D36" s="396"/>
    </row>
    <row r="37" spans="1:4" x14ac:dyDescent="0.2">
      <c r="A37" s="341" t="s">
        <v>2568</v>
      </c>
      <c r="B37" s="396" t="s">
        <v>2841</v>
      </c>
      <c r="C37" s="396"/>
      <c r="D37" s="396"/>
    </row>
    <row r="38" spans="1:4" x14ac:dyDescent="0.2">
      <c r="A38" s="341" t="s">
        <v>2566</v>
      </c>
      <c r="B38" s="396" t="s">
        <v>2566</v>
      </c>
      <c r="C38" s="396"/>
      <c r="D38" s="396"/>
    </row>
    <row r="39" spans="1:4" x14ac:dyDescent="0.2">
      <c r="A39" s="341" t="s">
        <v>2556</v>
      </c>
      <c r="B39" s="396" t="s">
        <v>2842</v>
      </c>
      <c r="C39" s="396"/>
      <c r="D39" s="396"/>
    </row>
    <row r="40" spans="1:4" x14ac:dyDescent="0.2">
      <c r="A40" s="341" t="s">
        <v>2554</v>
      </c>
      <c r="B40" s="396" t="s">
        <v>2843</v>
      </c>
      <c r="C40" s="396"/>
      <c r="D40" s="396"/>
    </row>
    <row r="41" spans="1:4" x14ac:dyDescent="0.2">
      <c r="A41" s="341" t="s">
        <v>2552</v>
      </c>
      <c r="B41" s="396" t="s">
        <v>2844</v>
      </c>
      <c r="C41" s="396"/>
      <c r="D41" s="396"/>
    </row>
    <row r="42" spans="1:4" x14ac:dyDescent="0.2">
      <c r="A42" s="341" t="s">
        <v>2550</v>
      </c>
      <c r="B42" s="396" t="s">
        <v>2845</v>
      </c>
      <c r="C42" s="396"/>
      <c r="D42" s="396"/>
    </row>
    <row r="43" spans="1:4" x14ac:dyDescent="0.2">
      <c r="A43" s="341" t="s">
        <v>2548</v>
      </c>
      <c r="B43" s="396" t="s">
        <v>2846</v>
      </c>
      <c r="C43" s="396"/>
      <c r="D43" s="396"/>
    </row>
    <row r="44" spans="1:4" x14ac:dyDescent="0.2">
      <c r="A44" s="341" t="s">
        <v>2546</v>
      </c>
      <c r="B44" s="396" t="s">
        <v>2847</v>
      </c>
      <c r="C44" s="396"/>
      <c r="D44" s="396"/>
    </row>
    <row r="45" spans="1:4" x14ac:dyDescent="0.2">
      <c r="A45" s="341" t="s">
        <v>2544</v>
      </c>
      <c r="B45" s="396" t="s">
        <v>2848</v>
      </c>
      <c r="C45" s="396"/>
      <c r="D45" s="396"/>
    </row>
    <row r="46" spans="1:4" x14ac:dyDescent="0.2">
      <c r="A46" s="341" t="s">
        <v>2542</v>
      </c>
      <c r="B46" s="396" t="s">
        <v>2849</v>
      </c>
      <c r="C46" s="396"/>
      <c r="D46" s="396"/>
    </row>
    <row r="47" spans="1:4" x14ac:dyDescent="0.2">
      <c r="A47" s="341" t="s">
        <v>2115</v>
      </c>
      <c r="B47" s="396" t="s">
        <v>2115</v>
      </c>
      <c r="C47" s="396"/>
      <c r="D47" s="396"/>
    </row>
    <row r="48" spans="1:4" x14ac:dyDescent="0.2">
      <c r="A48" s="341" t="s">
        <v>2535</v>
      </c>
      <c r="B48" s="396" t="s">
        <v>2535</v>
      </c>
      <c r="C48" s="396"/>
      <c r="D48" s="396"/>
    </row>
    <row r="49" spans="1:4" x14ac:dyDescent="0.2">
      <c r="A49" s="341" t="s">
        <v>2527</v>
      </c>
      <c r="B49" s="396" t="s">
        <v>2850</v>
      </c>
      <c r="C49" s="396"/>
      <c r="D49" s="396"/>
    </row>
    <row r="50" spans="1:4" x14ac:dyDescent="0.2">
      <c r="A50" s="341" t="s">
        <v>2525</v>
      </c>
      <c r="B50" s="396" t="s">
        <v>2851</v>
      </c>
      <c r="C50" s="396"/>
      <c r="D50" s="396"/>
    </row>
    <row r="51" spans="1:4" x14ac:dyDescent="0.2">
      <c r="A51" s="341" t="s">
        <v>2523</v>
      </c>
      <c r="B51" s="396" t="s">
        <v>2523</v>
      </c>
      <c r="C51" s="396"/>
      <c r="D51" s="396"/>
    </row>
    <row r="52" spans="1:4" x14ac:dyDescent="0.2">
      <c r="A52" s="341" t="s">
        <v>2519</v>
      </c>
      <c r="B52" s="396" t="s">
        <v>2852</v>
      </c>
      <c r="C52" s="396"/>
      <c r="D52" s="396"/>
    </row>
    <row r="53" spans="1:4" x14ac:dyDescent="0.2">
      <c r="A53" s="341" t="s">
        <v>2511</v>
      </c>
      <c r="B53" s="396" t="s">
        <v>2853</v>
      </c>
      <c r="C53" s="396"/>
      <c r="D53" s="396"/>
    </row>
    <row r="54" spans="1:4" x14ac:dyDescent="0.2">
      <c r="A54" s="341" t="s">
        <v>2507</v>
      </c>
      <c r="B54" s="396" t="s">
        <v>2854</v>
      </c>
      <c r="C54" s="396"/>
      <c r="D54" s="396"/>
    </row>
    <row r="55" spans="1:4" x14ac:dyDescent="0.2">
      <c r="A55" s="341" t="s">
        <v>2505</v>
      </c>
      <c r="B55" s="396" t="s">
        <v>2855</v>
      </c>
      <c r="C55" s="396"/>
      <c r="D55" s="396"/>
    </row>
    <row r="56" spans="1:4" x14ac:dyDescent="0.2">
      <c r="A56" s="341" t="s">
        <v>2503</v>
      </c>
      <c r="B56" s="396" t="s">
        <v>2856</v>
      </c>
      <c r="C56" s="396"/>
      <c r="D56" s="396"/>
    </row>
    <row r="57" spans="1:4" x14ac:dyDescent="0.2">
      <c r="A57" s="341" t="s">
        <v>2501</v>
      </c>
      <c r="B57" s="396" t="s">
        <v>2857</v>
      </c>
      <c r="C57" s="396"/>
      <c r="D57" s="396"/>
    </row>
    <row r="58" spans="1:4" x14ac:dyDescent="0.2">
      <c r="A58" s="341" t="s">
        <v>2499</v>
      </c>
      <c r="B58" s="396" t="s">
        <v>2858</v>
      </c>
      <c r="C58" s="396"/>
      <c r="D58" s="396"/>
    </row>
    <row r="59" spans="1:4" x14ac:dyDescent="0.2">
      <c r="A59" s="341" t="s">
        <v>2497</v>
      </c>
      <c r="B59" s="396" t="s">
        <v>2859</v>
      </c>
      <c r="C59" s="396"/>
      <c r="D59" s="396"/>
    </row>
    <row r="60" spans="1:4" x14ac:dyDescent="0.2">
      <c r="A60" s="341" t="s">
        <v>2489</v>
      </c>
      <c r="B60" s="396" t="s">
        <v>2860</v>
      </c>
      <c r="C60" s="396"/>
      <c r="D60" s="396"/>
    </row>
    <row r="61" spans="1:4" x14ac:dyDescent="0.2">
      <c r="A61" s="341" t="s">
        <v>2487</v>
      </c>
      <c r="B61" s="396" t="s">
        <v>2487</v>
      </c>
      <c r="C61" s="396"/>
      <c r="D61" s="396"/>
    </row>
    <row r="62" spans="1:4" x14ac:dyDescent="0.2">
      <c r="A62" s="341" t="s">
        <v>2485</v>
      </c>
      <c r="B62" s="396" t="s">
        <v>2861</v>
      </c>
      <c r="C62" s="396"/>
      <c r="D62" s="396"/>
    </row>
    <row r="63" spans="1:4" x14ac:dyDescent="0.2">
      <c r="A63" s="341" t="s">
        <v>2483</v>
      </c>
      <c r="B63" s="396" t="s">
        <v>2483</v>
      </c>
      <c r="C63" s="396"/>
      <c r="D63" s="396"/>
    </row>
    <row r="64" spans="1:4" x14ac:dyDescent="0.2">
      <c r="A64" s="341" t="s">
        <v>2473</v>
      </c>
      <c r="B64" s="396" t="s">
        <v>2473</v>
      </c>
      <c r="C64" s="396"/>
      <c r="D64" s="396"/>
    </row>
    <row r="65" spans="1:4" x14ac:dyDescent="0.2">
      <c r="A65" s="341" t="s">
        <v>2469</v>
      </c>
      <c r="B65" s="396" t="s">
        <v>2862</v>
      </c>
      <c r="C65" s="396"/>
      <c r="D65" s="396"/>
    </row>
    <row r="66" spans="1:4" x14ac:dyDescent="0.2">
      <c r="A66" s="341" t="s">
        <v>2467</v>
      </c>
      <c r="B66" s="396" t="s">
        <v>2863</v>
      </c>
      <c r="C66" s="396"/>
      <c r="D66" s="396"/>
    </row>
    <row r="67" spans="1:4" x14ac:dyDescent="0.2">
      <c r="A67" s="341" t="s">
        <v>2118</v>
      </c>
      <c r="B67" s="396" t="s">
        <v>2864</v>
      </c>
      <c r="C67" s="396"/>
      <c r="D67" s="396"/>
    </row>
    <row r="68" spans="1:4" x14ac:dyDescent="0.2">
      <c r="A68" s="341" t="s">
        <v>2464</v>
      </c>
      <c r="B68" s="396" t="s">
        <v>2464</v>
      </c>
      <c r="C68" s="396"/>
      <c r="D68" s="396"/>
    </row>
    <row r="69" spans="1:4" x14ac:dyDescent="0.2">
      <c r="A69" s="341" t="s">
        <v>2462</v>
      </c>
      <c r="B69" s="396" t="s">
        <v>2865</v>
      </c>
      <c r="C69" s="396"/>
      <c r="D69" s="396"/>
    </row>
    <row r="70" spans="1:4" x14ac:dyDescent="0.2">
      <c r="A70" s="341" t="s">
        <v>2458</v>
      </c>
      <c r="B70" s="10" t="s">
        <v>2458</v>
      </c>
      <c r="C70" s="10"/>
      <c r="D70" s="10"/>
    </row>
    <row r="71" spans="1:4" x14ac:dyDescent="0.2">
      <c r="A71" s="341" t="s">
        <v>2456</v>
      </c>
      <c r="B71" s="396" t="s">
        <v>2866</v>
      </c>
      <c r="C71" s="396"/>
      <c r="D71" s="396"/>
    </row>
    <row r="72" spans="1:4" x14ac:dyDescent="0.2">
      <c r="A72" s="341" t="s">
        <v>2454</v>
      </c>
      <c r="B72" s="396" t="s">
        <v>2867</v>
      </c>
      <c r="C72" s="396"/>
      <c r="D72" s="396"/>
    </row>
    <row r="73" spans="1:4" x14ac:dyDescent="0.2">
      <c r="A73" s="341" t="s">
        <v>2452</v>
      </c>
      <c r="B73" s="396" t="s">
        <v>2868</v>
      </c>
      <c r="C73" s="396"/>
      <c r="D73" s="396"/>
    </row>
    <row r="74" spans="1:4" x14ac:dyDescent="0.2">
      <c r="A74" s="341" t="s">
        <v>2448</v>
      </c>
      <c r="B74" s="396" t="s">
        <v>2869</v>
      </c>
      <c r="C74" s="396"/>
      <c r="D74" s="396"/>
    </row>
    <row r="75" spans="1:4" x14ac:dyDescent="0.2">
      <c r="A75" s="341" t="s">
        <v>2446</v>
      </c>
      <c r="B75" s="396" t="s">
        <v>2870</v>
      </c>
      <c r="C75" s="396"/>
      <c r="D75" s="396"/>
    </row>
    <row r="76" spans="1:4" x14ac:dyDescent="0.2">
      <c r="A76" s="341" t="s">
        <v>2444</v>
      </c>
      <c r="B76" s="396" t="s">
        <v>2871</v>
      </c>
      <c r="C76" s="396"/>
      <c r="D76" s="396"/>
    </row>
    <row r="77" spans="1:4" x14ac:dyDescent="0.2">
      <c r="A77" s="341" t="s">
        <v>2442</v>
      </c>
      <c r="B77" s="396" t="s">
        <v>2442</v>
      </c>
      <c r="C77" s="396"/>
      <c r="D77" s="396"/>
    </row>
    <row r="78" spans="1:4" x14ac:dyDescent="0.2">
      <c r="A78" s="341" t="s">
        <v>2432</v>
      </c>
      <c r="B78" s="396" t="s">
        <v>2872</v>
      </c>
      <c r="C78" s="396"/>
      <c r="D78" s="396"/>
    </row>
    <row r="79" spans="1:4" x14ac:dyDescent="0.2">
      <c r="A79" s="341" t="s">
        <v>2431</v>
      </c>
      <c r="B79" s="396" t="s">
        <v>2873</v>
      </c>
      <c r="C79" s="396"/>
      <c r="D79" s="396"/>
    </row>
    <row r="80" spans="1:4" x14ac:dyDescent="0.2">
      <c r="A80" s="341" t="s">
        <v>2429</v>
      </c>
      <c r="B80" s="396" t="s">
        <v>2874</v>
      </c>
      <c r="C80" s="396"/>
      <c r="D80" s="396"/>
    </row>
    <row r="81" spans="1:4" x14ac:dyDescent="0.2">
      <c r="A81" s="341" t="s">
        <v>2427</v>
      </c>
      <c r="B81" s="396" t="s">
        <v>2875</v>
      </c>
      <c r="C81" s="396"/>
      <c r="D81" s="396"/>
    </row>
    <row r="82" spans="1:4" x14ac:dyDescent="0.2">
      <c r="A82" s="341" t="s">
        <v>2425</v>
      </c>
      <c r="B82" s="396" t="s">
        <v>2876</v>
      </c>
      <c r="C82" s="396"/>
      <c r="D82" s="396"/>
    </row>
    <row r="83" spans="1:4" x14ac:dyDescent="0.2">
      <c r="A83" s="341" t="s">
        <v>2423</v>
      </c>
      <c r="B83" s="396" t="s">
        <v>2877</v>
      </c>
      <c r="C83" s="396"/>
      <c r="D83" s="396"/>
    </row>
    <row r="84" spans="1:4" x14ac:dyDescent="0.2">
      <c r="A84" s="341" t="s">
        <v>2419</v>
      </c>
      <c r="B84" s="396" t="s">
        <v>2419</v>
      </c>
      <c r="C84" s="396"/>
      <c r="D84" s="396"/>
    </row>
    <row r="85" spans="1:4" x14ac:dyDescent="0.2">
      <c r="A85" s="341" t="s">
        <v>2417</v>
      </c>
      <c r="B85" s="396" t="s">
        <v>2878</v>
      </c>
      <c r="C85" s="396"/>
      <c r="D85" s="396"/>
    </row>
    <row r="86" spans="1:4" x14ac:dyDescent="0.2">
      <c r="A86" s="341" t="s">
        <v>2415</v>
      </c>
      <c r="B86" s="396" t="s">
        <v>2879</v>
      </c>
      <c r="C86" s="396"/>
      <c r="D86" s="396"/>
    </row>
    <row r="87" spans="1:4" x14ac:dyDescent="0.2">
      <c r="A87" s="341" t="s">
        <v>2132</v>
      </c>
      <c r="B87" s="396" t="s">
        <v>2132</v>
      </c>
      <c r="C87" s="396"/>
      <c r="D87" s="396"/>
    </row>
    <row r="88" spans="1:4" x14ac:dyDescent="0.2">
      <c r="A88" s="341" t="s">
        <v>2412</v>
      </c>
      <c r="B88" s="396" t="s">
        <v>2880</v>
      </c>
      <c r="C88" s="396"/>
      <c r="D88" s="396"/>
    </row>
    <row r="89" spans="1:4" x14ac:dyDescent="0.2">
      <c r="A89" s="341" t="s">
        <v>2410</v>
      </c>
      <c r="B89" s="396" t="s">
        <v>2881</v>
      </c>
      <c r="C89" s="396"/>
      <c r="D89" s="396"/>
    </row>
    <row r="90" spans="1:4" x14ac:dyDescent="0.2">
      <c r="A90" s="341" t="s">
        <v>2406</v>
      </c>
      <c r="B90" s="396" t="s">
        <v>2882</v>
      </c>
      <c r="C90" s="396"/>
      <c r="D90" s="396"/>
    </row>
    <row r="91" spans="1:4" x14ac:dyDescent="0.2">
      <c r="A91" s="341" t="s">
        <v>2404</v>
      </c>
      <c r="B91" s="396" t="s">
        <v>2883</v>
      </c>
      <c r="C91" s="396"/>
      <c r="D91" s="396"/>
    </row>
    <row r="92" spans="1:4" x14ac:dyDescent="0.2">
      <c r="A92" s="341" t="s">
        <v>2402</v>
      </c>
      <c r="B92" s="396" t="s">
        <v>2402</v>
      </c>
      <c r="C92" s="396"/>
      <c r="D92" s="396"/>
    </row>
    <row r="93" spans="1:4" x14ac:dyDescent="0.2">
      <c r="A93" s="341" t="s">
        <v>2400</v>
      </c>
      <c r="B93" s="396" t="s">
        <v>2884</v>
      </c>
      <c r="C93" s="396"/>
      <c r="D93" s="396"/>
    </row>
    <row r="94" spans="1:4" x14ac:dyDescent="0.2">
      <c r="A94" s="341" t="s">
        <v>2398</v>
      </c>
      <c r="B94" s="396" t="s">
        <v>2885</v>
      </c>
      <c r="C94" s="396"/>
      <c r="D94" s="396"/>
    </row>
    <row r="95" spans="1:4" x14ac:dyDescent="0.2">
      <c r="A95" s="341" t="s">
        <v>2396</v>
      </c>
      <c r="B95" s="396" t="s">
        <v>2886</v>
      </c>
      <c r="C95" s="396"/>
      <c r="D95" s="396"/>
    </row>
    <row r="96" spans="1:4" x14ac:dyDescent="0.2">
      <c r="A96" s="341" t="s">
        <v>2394</v>
      </c>
      <c r="B96" s="396" t="s">
        <v>2394</v>
      </c>
      <c r="C96" s="396"/>
      <c r="D96" s="396"/>
    </row>
    <row r="97" spans="1:4" x14ac:dyDescent="0.2">
      <c r="A97" s="341" t="s">
        <v>2392</v>
      </c>
      <c r="B97" s="396" t="s">
        <v>2887</v>
      </c>
      <c r="C97" s="396"/>
      <c r="D97" s="396"/>
    </row>
    <row r="98" spans="1:4" x14ac:dyDescent="0.2">
      <c r="A98" s="341" t="s">
        <v>2384</v>
      </c>
      <c r="B98" s="396" t="s">
        <v>2384</v>
      </c>
      <c r="C98" s="396"/>
      <c r="D98" s="396"/>
    </row>
    <row r="99" spans="1:4" x14ac:dyDescent="0.2">
      <c r="A99" s="341" t="s">
        <v>2382</v>
      </c>
      <c r="B99" s="396" t="s">
        <v>2888</v>
      </c>
      <c r="C99" s="396"/>
      <c r="D99" s="396"/>
    </row>
    <row r="100" spans="1:4" x14ac:dyDescent="0.2">
      <c r="A100" s="341" t="s">
        <v>2116</v>
      </c>
      <c r="B100" s="396" t="s">
        <v>2889</v>
      </c>
      <c r="C100" s="396"/>
      <c r="D100" s="396"/>
    </row>
    <row r="101" spans="1:4" x14ac:dyDescent="0.2">
      <c r="A101" s="341"/>
      <c r="B101" s="396" t="s">
        <v>2890</v>
      </c>
      <c r="C101" s="396"/>
      <c r="D101" s="396"/>
    </row>
    <row r="102" spans="1:4" x14ac:dyDescent="0.2">
      <c r="A102" s="341" t="s">
        <v>2375</v>
      </c>
      <c r="B102" s="396" t="s">
        <v>2891</v>
      </c>
      <c r="C102" s="396"/>
      <c r="D102" s="396"/>
    </row>
    <row r="103" spans="1:4" x14ac:dyDescent="0.2">
      <c r="A103" s="341" t="s">
        <v>2373</v>
      </c>
      <c r="B103" s="396" t="s">
        <v>2373</v>
      </c>
      <c r="C103" s="396"/>
      <c r="D103" s="396"/>
    </row>
    <row r="104" spans="1:4" x14ac:dyDescent="0.2">
      <c r="A104" s="341" t="s">
        <v>2371</v>
      </c>
      <c r="B104" s="396" t="s">
        <v>2371</v>
      </c>
      <c r="C104" s="396"/>
      <c r="D104" s="396"/>
    </row>
    <row r="105" spans="1:4" x14ac:dyDescent="0.2">
      <c r="A105" s="341" t="s">
        <v>2369</v>
      </c>
      <c r="B105" s="396" t="s">
        <v>2892</v>
      </c>
      <c r="C105" s="396"/>
      <c r="D105" s="396"/>
    </row>
    <row r="106" spans="1:4" x14ac:dyDescent="0.2">
      <c r="A106" s="341" t="s">
        <v>2367</v>
      </c>
      <c r="B106" s="396" t="s">
        <v>2893</v>
      </c>
      <c r="C106" s="396"/>
      <c r="D106" s="396"/>
    </row>
    <row r="107" spans="1:4" x14ac:dyDescent="0.2">
      <c r="A107" s="341" t="s">
        <v>2365</v>
      </c>
      <c r="B107" s="396" t="s">
        <v>2894</v>
      </c>
      <c r="C107" s="396"/>
      <c r="D107" s="396"/>
    </row>
    <row r="108" spans="1:4" x14ac:dyDescent="0.2">
      <c r="A108" s="341" t="s">
        <v>2363</v>
      </c>
      <c r="B108" s="396" t="s">
        <v>2895</v>
      </c>
      <c r="C108" s="396"/>
      <c r="D108" s="396"/>
    </row>
    <row r="109" spans="1:4" x14ac:dyDescent="0.2">
      <c r="A109" s="341" t="s">
        <v>2361</v>
      </c>
      <c r="B109" s="396" t="s">
        <v>2896</v>
      </c>
      <c r="C109" s="396"/>
      <c r="D109" s="396"/>
    </row>
    <row r="110" spans="1:4" x14ac:dyDescent="0.2">
      <c r="A110" s="341" t="s">
        <v>2359</v>
      </c>
      <c r="B110" s="396" t="s">
        <v>2897</v>
      </c>
      <c r="C110" s="396"/>
      <c r="D110" s="396"/>
    </row>
    <row r="111" spans="1:4" x14ac:dyDescent="0.2">
      <c r="A111" s="341" t="s">
        <v>2353</v>
      </c>
      <c r="B111" s="396" t="s">
        <v>2898</v>
      </c>
      <c r="C111" s="396"/>
      <c r="D111" s="396"/>
    </row>
    <row r="112" spans="1:4" x14ac:dyDescent="0.2">
      <c r="A112" s="341" t="s">
        <v>2351</v>
      </c>
      <c r="B112" s="396" t="s">
        <v>2899</v>
      </c>
      <c r="C112" s="396"/>
      <c r="D112" s="396"/>
    </row>
    <row r="113" spans="1:4" x14ac:dyDescent="0.2">
      <c r="A113" s="341" t="s">
        <v>2349</v>
      </c>
      <c r="B113" s="396" t="s">
        <v>2900</v>
      </c>
      <c r="C113" s="396"/>
      <c r="D113" s="396"/>
    </row>
    <row r="114" spans="1:4" x14ac:dyDescent="0.2">
      <c r="A114" s="341" t="s">
        <v>2347</v>
      </c>
      <c r="B114" s="396" t="s">
        <v>2901</v>
      </c>
      <c r="C114" s="396"/>
      <c r="D114" s="396"/>
    </row>
    <row r="115" spans="1:4" x14ac:dyDescent="0.2">
      <c r="A115" s="341"/>
      <c r="B115" s="396" t="s">
        <v>2902</v>
      </c>
      <c r="C115" s="396"/>
      <c r="D115" s="396"/>
    </row>
    <row r="116" spans="1:4" x14ac:dyDescent="0.2">
      <c r="A116" s="341" t="s">
        <v>2345</v>
      </c>
      <c r="B116" s="396" t="s">
        <v>2345</v>
      </c>
      <c r="C116" s="396"/>
      <c r="D116" s="396"/>
    </row>
    <row r="117" spans="1:4" x14ac:dyDescent="0.2">
      <c r="A117" s="341" t="s">
        <v>2341</v>
      </c>
      <c r="B117" s="396" t="s">
        <v>2903</v>
      </c>
      <c r="C117" s="396"/>
      <c r="D117" s="396"/>
    </row>
    <row r="118" spans="1:4" x14ac:dyDescent="0.2">
      <c r="A118" s="341" t="s">
        <v>2337</v>
      </c>
      <c r="B118" s="396" t="s">
        <v>2904</v>
      </c>
      <c r="C118" s="396"/>
      <c r="D118" s="396"/>
    </row>
    <row r="119" spans="1:4" x14ac:dyDescent="0.2">
      <c r="A119" s="341" t="s">
        <v>2335</v>
      </c>
      <c r="B119" s="396" t="s">
        <v>2905</v>
      </c>
      <c r="C119" s="396"/>
      <c r="D119" s="396"/>
    </row>
    <row r="120" spans="1:4" x14ac:dyDescent="0.2">
      <c r="A120" s="341" t="s">
        <v>2333</v>
      </c>
      <c r="B120" s="396" t="s">
        <v>2906</v>
      </c>
      <c r="C120" s="396"/>
      <c r="D120" s="396"/>
    </row>
    <row r="121" spans="1:4" x14ac:dyDescent="0.2">
      <c r="A121" s="341" t="s">
        <v>2331</v>
      </c>
      <c r="B121" s="396" t="s">
        <v>2907</v>
      </c>
      <c r="C121" s="396"/>
      <c r="D121" s="396"/>
    </row>
    <row r="122" spans="1:4" x14ac:dyDescent="0.2">
      <c r="A122" s="341" t="s">
        <v>2329</v>
      </c>
      <c r="B122" s="396" t="s">
        <v>2908</v>
      </c>
      <c r="C122" s="396"/>
      <c r="D122" s="396"/>
    </row>
    <row r="123" spans="1:4" x14ac:dyDescent="0.2">
      <c r="A123" s="341" t="s">
        <v>2319</v>
      </c>
      <c r="B123" s="396" t="s">
        <v>2909</v>
      </c>
      <c r="C123" s="396"/>
      <c r="D123" s="396"/>
    </row>
    <row r="124" spans="1:4" x14ac:dyDescent="0.2">
      <c r="A124" s="341" t="s">
        <v>2123</v>
      </c>
      <c r="B124" s="396" t="s">
        <v>2910</v>
      </c>
      <c r="C124" s="396"/>
      <c r="D124" s="396"/>
    </row>
    <row r="125" spans="1:4" x14ac:dyDescent="0.2">
      <c r="A125" s="341" t="s">
        <v>2316</v>
      </c>
      <c r="B125" s="10" t="s">
        <v>2316</v>
      </c>
      <c r="C125" s="10"/>
      <c r="D125" s="10"/>
    </row>
    <row r="126" spans="1:4" x14ac:dyDescent="0.2">
      <c r="A126" s="341" t="s">
        <v>2312</v>
      </c>
      <c r="B126" s="396" t="s">
        <v>2911</v>
      </c>
      <c r="C126" s="396"/>
      <c r="D126" s="396"/>
    </row>
    <row r="127" spans="1:4" x14ac:dyDescent="0.2">
      <c r="A127" s="341" t="s">
        <v>2310</v>
      </c>
      <c r="B127" s="396" t="s">
        <v>2912</v>
      </c>
      <c r="C127" s="396"/>
      <c r="D127" s="396"/>
    </row>
    <row r="128" spans="1:4" x14ac:dyDescent="0.2">
      <c r="A128" s="341" t="s">
        <v>2308</v>
      </c>
      <c r="B128" s="396" t="s">
        <v>2913</v>
      </c>
      <c r="C128" s="396"/>
      <c r="D128" s="396"/>
    </row>
    <row r="129" spans="1:4" x14ac:dyDescent="0.2">
      <c r="A129" s="341" t="s">
        <v>2304</v>
      </c>
      <c r="B129" s="396" t="s">
        <v>2914</v>
      </c>
      <c r="C129" s="396"/>
      <c r="D129" s="396"/>
    </row>
    <row r="130" spans="1:4" x14ac:dyDescent="0.2">
      <c r="A130" s="341"/>
      <c r="B130" s="396" t="s">
        <v>2321</v>
      </c>
      <c r="C130" s="396"/>
      <c r="D130" s="396"/>
    </row>
    <row r="131" spans="1:4" x14ac:dyDescent="0.2">
      <c r="A131" s="341" t="s">
        <v>2302</v>
      </c>
      <c r="B131" s="396" t="s">
        <v>2302</v>
      </c>
      <c r="C131" s="396"/>
      <c r="D131" s="396"/>
    </row>
    <row r="132" spans="1:4" x14ac:dyDescent="0.2">
      <c r="A132" s="341" t="s">
        <v>2300</v>
      </c>
      <c r="B132" s="396" t="s">
        <v>2915</v>
      </c>
      <c r="C132" s="396"/>
      <c r="D132" s="396"/>
    </row>
    <row r="133" spans="1:4" x14ac:dyDescent="0.2">
      <c r="A133" s="341" t="s">
        <v>2298</v>
      </c>
      <c r="B133" s="396" t="s">
        <v>2916</v>
      </c>
      <c r="C133" s="396"/>
      <c r="D133" s="396"/>
    </row>
    <row r="134" spans="1:4" x14ac:dyDescent="0.2">
      <c r="A134" s="341" t="s">
        <v>2292</v>
      </c>
      <c r="B134" s="396" t="s">
        <v>2917</v>
      </c>
      <c r="C134" s="396"/>
      <c r="D134" s="396"/>
    </row>
    <row r="135" spans="1:4" x14ac:dyDescent="0.2">
      <c r="A135" s="341" t="s">
        <v>2288</v>
      </c>
      <c r="B135" s="396" t="s">
        <v>2918</v>
      </c>
      <c r="C135" s="396"/>
      <c r="D135" s="396"/>
    </row>
    <row r="136" spans="1:4" x14ac:dyDescent="0.2">
      <c r="A136" s="341" t="s">
        <v>2286</v>
      </c>
      <c r="B136" s="396" t="s">
        <v>2919</v>
      </c>
      <c r="C136" s="396"/>
      <c r="D136" s="396"/>
    </row>
    <row r="137" spans="1:4" x14ac:dyDescent="0.2">
      <c r="A137" s="341" t="s">
        <v>2284</v>
      </c>
      <c r="B137" s="396" t="s">
        <v>2920</v>
      </c>
      <c r="C137" s="396"/>
      <c r="D137" s="396"/>
    </row>
    <row r="138" spans="1:4" x14ac:dyDescent="0.2">
      <c r="A138" s="341" t="s">
        <v>2282</v>
      </c>
      <c r="B138" s="396" t="s">
        <v>2921</v>
      </c>
      <c r="C138" s="396"/>
      <c r="D138" s="396"/>
    </row>
    <row r="139" spans="1:4" x14ac:dyDescent="0.2">
      <c r="A139" s="341" t="s">
        <v>2280</v>
      </c>
      <c r="B139" s="396" t="s">
        <v>2280</v>
      </c>
      <c r="C139" s="396"/>
      <c r="D139" s="396"/>
    </row>
    <row r="140" spans="1:4" x14ac:dyDescent="0.2">
      <c r="A140" s="341" t="s">
        <v>2278</v>
      </c>
      <c r="B140" s="396" t="s">
        <v>2278</v>
      </c>
      <c r="C140" s="396"/>
      <c r="D140" s="396"/>
    </row>
    <row r="141" spans="1:4" x14ac:dyDescent="0.2">
      <c r="A141" s="341" t="s">
        <v>2276</v>
      </c>
      <c r="B141" s="396" t="s">
        <v>2922</v>
      </c>
      <c r="C141" s="396"/>
      <c r="D141" s="396"/>
    </row>
    <row r="142" spans="1:4" x14ac:dyDescent="0.2">
      <c r="A142" s="341" t="s">
        <v>2274</v>
      </c>
      <c r="B142" s="396" t="s">
        <v>2923</v>
      </c>
      <c r="C142" s="396"/>
      <c r="D142" s="396"/>
    </row>
    <row r="143" spans="1:4" x14ac:dyDescent="0.2">
      <c r="A143" s="341" t="s">
        <v>2272</v>
      </c>
      <c r="B143" s="396" t="s">
        <v>2924</v>
      </c>
      <c r="C143" s="396"/>
      <c r="D143" s="396"/>
    </row>
    <row r="144" spans="1:4" x14ac:dyDescent="0.2">
      <c r="A144" s="341" t="s">
        <v>2270</v>
      </c>
      <c r="B144" s="396" t="s">
        <v>2925</v>
      </c>
      <c r="C144" s="396"/>
      <c r="D144" s="396"/>
    </row>
    <row r="145" spans="1:4" x14ac:dyDescent="0.2">
      <c r="A145" s="341" t="s">
        <v>2266</v>
      </c>
      <c r="B145" s="396" t="s">
        <v>2266</v>
      </c>
      <c r="C145" s="396"/>
      <c r="D145" s="396"/>
    </row>
    <row r="146" spans="1:4" x14ac:dyDescent="0.2">
      <c r="A146" s="341" t="s">
        <v>2114</v>
      </c>
      <c r="B146" s="396" t="s">
        <v>2926</v>
      </c>
      <c r="C146" s="396"/>
      <c r="D146" s="396"/>
    </row>
    <row r="147" spans="1:4" x14ac:dyDescent="0.2">
      <c r="A147" s="341" t="s">
        <v>2263</v>
      </c>
      <c r="B147" s="396" t="s">
        <v>2927</v>
      </c>
      <c r="C147" s="396"/>
      <c r="D147" s="396"/>
    </row>
    <row r="148" spans="1:4" x14ac:dyDescent="0.2">
      <c r="A148" s="341" t="s">
        <v>2261</v>
      </c>
      <c r="B148" s="396" t="s">
        <v>2928</v>
      </c>
      <c r="C148" s="396"/>
      <c r="D148" s="396"/>
    </row>
    <row r="149" spans="1:4" x14ac:dyDescent="0.2">
      <c r="A149" s="341" t="s">
        <v>2255</v>
      </c>
      <c r="B149" s="396" t="s">
        <v>2255</v>
      </c>
      <c r="C149" s="396"/>
      <c r="D149" s="396"/>
    </row>
    <row r="150" spans="1:4" x14ac:dyDescent="0.2">
      <c r="A150" s="341" t="s">
        <v>2253</v>
      </c>
      <c r="B150" s="396" t="s">
        <v>2253</v>
      </c>
      <c r="C150" s="396"/>
      <c r="D150" s="396"/>
    </row>
    <row r="151" spans="1:4" x14ac:dyDescent="0.2">
      <c r="A151" s="341" t="s">
        <v>2251</v>
      </c>
      <c r="B151" s="396" t="s">
        <v>2251</v>
      </c>
      <c r="C151" s="396"/>
      <c r="D151" s="396"/>
    </row>
    <row r="152" spans="1:4" x14ac:dyDescent="0.2">
      <c r="A152" s="341" t="s">
        <v>2249</v>
      </c>
      <c r="B152" s="396" t="s">
        <v>2929</v>
      </c>
      <c r="C152" s="396"/>
      <c r="D152" s="396"/>
    </row>
    <row r="153" spans="1:4" x14ac:dyDescent="0.2">
      <c r="A153" s="341" t="s">
        <v>2117</v>
      </c>
      <c r="B153" s="396" t="s">
        <v>2930</v>
      </c>
      <c r="C153" s="396"/>
      <c r="D153" s="396"/>
    </row>
    <row r="154" spans="1:4" x14ac:dyDescent="0.2">
      <c r="A154" s="341"/>
      <c r="B154" s="396" t="s">
        <v>2931</v>
      </c>
      <c r="C154" s="396"/>
      <c r="D154" s="396"/>
    </row>
    <row r="155" spans="1:4" x14ac:dyDescent="0.2">
      <c r="A155" s="341" t="s">
        <v>2240</v>
      </c>
      <c r="B155" s="396" t="s">
        <v>2932</v>
      </c>
      <c r="C155" s="396"/>
      <c r="D155" s="396"/>
    </row>
    <row r="156" spans="1:4" x14ac:dyDescent="0.2">
      <c r="A156" s="341" t="s">
        <v>2238</v>
      </c>
      <c r="B156" s="396" t="s">
        <v>2933</v>
      </c>
      <c r="C156" s="396"/>
      <c r="D156" s="396"/>
    </row>
    <row r="157" spans="1:4" x14ac:dyDescent="0.2">
      <c r="A157" s="341" t="s">
        <v>2235</v>
      </c>
      <c r="B157" s="396" t="s">
        <v>2934</v>
      </c>
      <c r="C157" s="396"/>
      <c r="D157" s="396"/>
    </row>
    <row r="162" spans="1:2" x14ac:dyDescent="0.2">
      <c r="A162" s="80" t="s">
        <v>916</v>
      </c>
      <c r="B162" s="80" t="s">
        <v>917</v>
      </c>
    </row>
    <row r="163" spans="1:2" x14ac:dyDescent="0.2">
      <c r="A163" s="78" t="s">
        <v>596</v>
      </c>
      <c r="B163" s="78" t="s">
        <v>597</v>
      </c>
    </row>
    <row r="164" spans="1:2" x14ac:dyDescent="0.2">
      <c r="A164" s="78" t="s">
        <v>598</v>
      </c>
      <c r="B164" s="78" t="s">
        <v>599</v>
      </c>
    </row>
    <row r="165" spans="1:2" x14ac:dyDescent="0.2">
      <c r="A165" s="78" t="s">
        <v>600</v>
      </c>
      <c r="B165" s="78" t="s">
        <v>601</v>
      </c>
    </row>
    <row r="166" spans="1:2" x14ac:dyDescent="0.2">
      <c r="A166" s="78" t="s">
        <v>602</v>
      </c>
      <c r="B166" s="78" t="s">
        <v>603</v>
      </c>
    </row>
    <row r="167" spans="1:2" x14ac:dyDescent="0.2">
      <c r="A167" s="78" t="s">
        <v>604</v>
      </c>
      <c r="B167" s="78" t="s">
        <v>605</v>
      </c>
    </row>
    <row r="168" spans="1:2" x14ac:dyDescent="0.2">
      <c r="A168" s="78" t="s">
        <v>606</v>
      </c>
      <c r="B168" s="78" t="s">
        <v>607</v>
      </c>
    </row>
    <row r="169" spans="1:2" x14ac:dyDescent="0.2">
      <c r="A169" s="78" t="s">
        <v>608</v>
      </c>
      <c r="B169" s="78" t="s">
        <v>609</v>
      </c>
    </row>
    <row r="170" spans="1:2" x14ac:dyDescent="0.2">
      <c r="A170" s="78" t="s">
        <v>610</v>
      </c>
      <c r="B170" s="78" t="s">
        <v>611</v>
      </c>
    </row>
    <row r="171" spans="1:2" x14ac:dyDescent="0.2">
      <c r="A171" s="78" t="s">
        <v>612</v>
      </c>
      <c r="B171" s="78" t="s">
        <v>613</v>
      </c>
    </row>
    <row r="172" spans="1:2" x14ac:dyDescent="0.2">
      <c r="A172" s="78" t="s">
        <v>614</v>
      </c>
      <c r="B172" s="78" t="s">
        <v>615</v>
      </c>
    </row>
    <row r="173" spans="1:2" x14ac:dyDescent="0.2">
      <c r="A173" s="78" t="s">
        <v>616</v>
      </c>
      <c r="B173" s="78" t="s">
        <v>617</v>
      </c>
    </row>
    <row r="174" spans="1:2" x14ac:dyDescent="0.2">
      <c r="A174" s="78" t="s">
        <v>618</v>
      </c>
      <c r="B174" s="78" t="s">
        <v>619</v>
      </c>
    </row>
    <row r="175" spans="1:2" x14ac:dyDescent="0.2">
      <c r="A175" s="78" t="s">
        <v>620</v>
      </c>
      <c r="B175" s="78" t="s">
        <v>621</v>
      </c>
    </row>
    <row r="176" spans="1:2" x14ac:dyDescent="0.2">
      <c r="A176" s="78" t="s">
        <v>622</v>
      </c>
      <c r="B176" s="78" t="s">
        <v>623</v>
      </c>
    </row>
    <row r="177" spans="1:2" x14ac:dyDescent="0.2">
      <c r="A177" s="78" t="s">
        <v>624</v>
      </c>
      <c r="B177" s="78" t="s">
        <v>625</v>
      </c>
    </row>
    <row r="178" spans="1:2" x14ac:dyDescent="0.2">
      <c r="A178" s="78" t="s">
        <v>626</v>
      </c>
      <c r="B178" s="78" t="s">
        <v>627</v>
      </c>
    </row>
    <row r="179" spans="1:2" x14ac:dyDescent="0.2">
      <c r="A179" s="78" t="s">
        <v>628</v>
      </c>
      <c r="B179" s="78" t="s">
        <v>629</v>
      </c>
    </row>
    <row r="180" spans="1:2" x14ac:dyDescent="0.2">
      <c r="A180" s="78" t="s">
        <v>630</v>
      </c>
      <c r="B180" s="78" t="s">
        <v>631</v>
      </c>
    </row>
    <row r="181" spans="1:2" x14ac:dyDescent="0.2">
      <c r="A181" s="78" t="s">
        <v>632</v>
      </c>
      <c r="B181" s="78" t="s">
        <v>633</v>
      </c>
    </row>
    <row r="182" spans="1:2" x14ac:dyDescent="0.2">
      <c r="A182" s="78" t="s">
        <v>634</v>
      </c>
      <c r="B182" s="78" t="s">
        <v>635</v>
      </c>
    </row>
    <row r="183" spans="1:2" x14ac:dyDescent="0.2">
      <c r="A183" s="78" t="s">
        <v>636</v>
      </c>
      <c r="B183" s="78" t="s">
        <v>637</v>
      </c>
    </row>
    <row r="184" spans="1:2" x14ac:dyDescent="0.2">
      <c r="A184" s="78" t="s">
        <v>638</v>
      </c>
      <c r="B184" s="78" t="s">
        <v>639</v>
      </c>
    </row>
    <row r="185" spans="1:2" x14ac:dyDescent="0.2">
      <c r="A185" s="78" t="s">
        <v>640</v>
      </c>
      <c r="B185" s="78" t="s">
        <v>641</v>
      </c>
    </row>
    <row r="186" spans="1:2" x14ac:dyDescent="0.2">
      <c r="A186" s="78" t="s">
        <v>642</v>
      </c>
      <c r="B186" s="78" t="s">
        <v>643</v>
      </c>
    </row>
    <row r="187" spans="1:2" x14ac:dyDescent="0.2">
      <c r="A187" s="78" t="s">
        <v>644</v>
      </c>
      <c r="B187" s="78" t="s">
        <v>645</v>
      </c>
    </row>
    <row r="188" spans="1:2" x14ac:dyDescent="0.2">
      <c r="A188" s="78" t="s">
        <v>646</v>
      </c>
      <c r="B188" s="78" t="s">
        <v>647</v>
      </c>
    </row>
    <row r="189" spans="1:2" x14ac:dyDescent="0.2">
      <c r="A189" s="78" t="s">
        <v>648</v>
      </c>
      <c r="B189" s="78" t="s">
        <v>649</v>
      </c>
    </row>
    <row r="190" spans="1:2" x14ac:dyDescent="0.2">
      <c r="A190" s="78" t="s">
        <v>650</v>
      </c>
      <c r="B190" s="78" t="s">
        <v>651</v>
      </c>
    </row>
    <row r="191" spans="1:2" x14ac:dyDescent="0.2">
      <c r="A191" s="78" t="s">
        <v>652</v>
      </c>
      <c r="B191" s="78" t="s">
        <v>653</v>
      </c>
    </row>
    <row r="192" spans="1:2" x14ac:dyDescent="0.2">
      <c r="A192" s="78" t="s">
        <v>654</v>
      </c>
      <c r="B192" s="78" t="s">
        <v>655</v>
      </c>
    </row>
    <row r="193" spans="1:2" x14ac:dyDescent="0.2">
      <c r="A193" s="78" t="s">
        <v>656</v>
      </c>
      <c r="B193" s="78" t="s">
        <v>657</v>
      </c>
    </row>
    <row r="194" spans="1:2" x14ac:dyDescent="0.2">
      <c r="A194" s="78" t="s">
        <v>658</v>
      </c>
      <c r="B194" s="78" t="s">
        <v>659</v>
      </c>
    </row>
    <row r="195" spans="1:2" x14ac:dyDescent="0.2">
      <c r="A195" s="78" t="s">
        <v>660</v>
      </c>
      <c r="B195" s="78" t="s">
        <v>661</v>
      </c>
    </row>
    <row r="196" spans="1:2" x14ac:dyDescent="0.2">
      <c r="A196" s="78" t="s">
        <v>662</v>
      </c>
      <c r="B196" s="78" t="s">
        <v>663</v>
      </c>
    </row>
    <row r="197" spans="1:2" x14ac:dyDescent="0.2">
      <c r="A197" s="78" t="s">
        <v>664</v>
      </c>
      <c r="B197" s="78" t="s">
        <v>665</v>
      </c>
    </row>
    <row r="198" spans="1:2" x14ac:dyDescent="0.2">
      <c r="A198" s="78" t="s">
        <v>666</v>
      </c>
      <c r="B198" s="78" t="s">
        <v>667</v>
      </c>
    </row>
    <row r="199" spans="1:2" x14ac:dyDescent="0.2">
      <c r="A199" s="78" t="s">
        <v>668</v>
      </c>
      <c r="B199" s="78" t="s">
        <v>669</v>
      </c>
    </row>
    <row r="200" spans="1:2" x14ac:dyDescent="0.2">
      <c r="A200" s="78" t="s">
        <v>670</v>
      </c>
      <c r="B200" s="78" t="s">
        <v>671</v>
      </c>
    </row>
    <row r="201" spans="1:2" x14ac:dyDescent="0.2">
      <c r="A201" s="78" t="s">
        <v>672</v>
      </c>
      <c r="B201" s="78" t="s">
        <v>673</v>
      </c>
    </row>
    <row r="202" spans="1:2" x14ac:dyDescent="0.2">
      <c r="A202" s="78" t="s">
        <v>674</v>
      </c>
      <c r="B202" s="78" t="s">
        <v>675</v>
      </c>
    </row>
    <row r="203" spans="1:2" x14ac:dyDescent="0.2">
      <c r="A203" s="78" t="s">
        <v>676</v>
      </c>
      <c r="B203" s="78" t="s">
        <v>677</v>
      </c>
    </row>
    <row r="204" spans="1:2" x14ac:dyDescent="0.2">
      <c r="A204" s="78" t="s">
        <v>678</v>
      </c>
      <c r="B204" s="78" t="s">
        <v>679</v>
      </c>
    </row>
    <row r="205" spans="1:2" x14ac:dyDescent="0.2">
      <c r="A205" s="78" t="s">
        <v>571</v>
      </c>
      <c r="B205" s="78" t="s">
        <v>680</v>
      </c>
    </row>
    <row r="206" spans="1:2" x14ac:dyDescent="0.2">
      <c r="A206" s="78" t="s">
        <v>681</v>
      </c>
      <c r="B206" s="78" t="s">
        <v>682</v>
      </c>
    </row>
    <row r="207" spans="1:2" x14ac:dyDescent="0.2">
      <c r="A207" s="78" t="s">
        <v>683</v>
      </c>
      <c r="B207" s="78" t="s">
        <v>684</v>
      </c>
    </row>
    <row r="208" spans="1:2" x14ac:dyDescent="0.2">
      <c r="A208" s="78" t="s">
        <v>685</v>
      </c>
      <c r="B208" s="78" t="s">
        <v>686</v>
      </c>
    </row>
    <row r="209" spans="1:2" x14ac:dyDescent="0.2">
      <c r="A209" s="78" t="s">
        <v>687</v>
      </c>
      <c r="B209" s="78" t="s">
        <v>688</v>
      </c>
    </row>
    <row r="210" spans="1:2" x14ac:dyDescent="0.2">
      <c r="A210" s="78" t="s">
        <v>689</v>
      </c>
      <c r="B210" s="78" t="s">
        <v>690</v>
      </c>
    </row>
    <row r="211" spans="1:2" x14ac:dyDescent="0.2">
      <c r="A211" s="78" t="s">
        <v>691</v>
      </c>
      <c r="B211" s="78" t="s">
        <v>692</v>
      </c>
    </row>
    <row r="212" spans="1:2" x14ac:dyDescent="0.2">
      <c r="A212" s="78" t="s">
        <v>693</v>
      </c>
      <c r="B212" s="78" t="s">
        <v>694</v>
      </c>
    </row>
    <row r="213" spans="1:2" x14ac:dyDescent="0.2">
      <c r="A213" s="78" t="s">
        <v>695</v>
      </c>
      <c r="B213" s="78" t="s">
        <v>696</v>
      </c>
    </row>
    <row r="214" spans="1:2" x14ac:dyDescent="0.2">
      <c r="A214" s="78" t="s">
        <v>697</v>
      </c>
      <c r="B214" s="78" t="s">
        <v>698</v>
      </c>
    </row>
    <row r="215" spans="1:2" x14ac:dyDescent="0.2">
      <c r="A215" s="78" t="s">
        <v>699</v>
      </c>
      <c r="B215" s="78" t="s">
        <v>700</v>
      </c>
    </row>
    <row r="216" spans="1:2" x14ac:dyDescent="0.2">
      <c r="A216" s="78" t="s">
        <v>701</v>
      </c>
      <c r="B216" s="78" t="s">
        <v>702</v>
      </c>
    </row>
    <row r="217" spans="1:2" x14ac:dyDescent="0.2">
      <c r="A217" s="78" t="s">
        <v>703</v>
      </c>
      <c r="B217" s="78" t="s">
        <v>704</v>
      </c>
    </row>
    <row r="218" spans="1:2" x14ac:dyDescent="0.2">
      <c r="A218" s="78" t="s">
        <v>705</v>
      </c>
      <c r="B218" s="78" t="s">
        <v>706</v>
      </c>
    </row>
    <row r="219" spans="1:2" x14ac:dyDescent="0.2">
      <c r="A219" s="78" t="s">
        <v>707</v>
      </c>
      <c r="B219" s="78" t="s">
        <v>708</v>
      </c>
    </row>
    <row r="220" spans="1:2" x14ac:dyDescent="0.2">
      <c r="A220" s="78" t="s">
        <v>709</v>
      </c>
      <c r="B220" s="78" t="s">
        <v>710</v>
      </c>
    </row>
    <row r="221" spans="1:2" x14ac:dyDescent="0.2">
      <c r="A221" s="78" t="s">
        <v>711</v>
      </c>
      <c r="B221" s="78" t="s">
        <v>712</v>
      </c>
    </row>
    <row r="222" spans="1:2" x14ac:dyDescent="0.2">
      <c r="A222" s="78" t="s">
        <v>713</v>
      </c>
      <c r="B222" s="78" t="s">
        <v>714</v>
      </c>
    </row>
    <row r="223" spans="1:2" x14ac:dyDescent="0.2">
      <c r="A223" s="78" t="s">
        <v>715</v>
      </c>
      <c r="B223" s="78" t="s">
        <v>716</v>
      </c>
    </row>
    <row r="224" spans="1:2" x14ac:dyDescent="0.2">
      <c r="A224" s="78" t="s">
        <v>717</v>
      </c>
      <c r="B224" s="78" t="s">
        <v>718</v>
      </c>
    </row>
    <row r="225" spans="1:2" x14ac:dyDescent="0.2">
      <c r="A225" s="78" t="s">
        <v>719</v>
      </c>
      <c r="B225" s="78" t="s">
        <v>720</v>
      </c>
    </row>
    <row r="226" spans="1:2" x14ac:dyDescent="0.2">
      <c r="A226" s="78" t="s">
        <v>572</v>
      </c>
      <c r="B226" s="78" t="s">
        <v>721</v>
      </c>
    </row>
    <row r="227" spans="1:2" x14ac:dyDescent="0.2">
      <c r="A227" s="78" t="s">
        <v>722</v>
      </c>
      <c r="B227" s="78" t="s">
        <v>723</v>
      </c>
    </row>
    <row r="228" spans="1:2" x14ac:dyDescent="0.2">
      <c r="A228" s="78" t="s">
        <v>724</v>
      </c>
      <c r="B228" s="78" t="s">
        <v>725</v>
      </c>
    </row>
    <row r="229" spans="1:2" x14ac:dyDescent="0.2">
      <c r="A229" s="78" t="s">
        <v>726</v>
      </c>
      <c r="B229" s="78" t="s">
        <v>727</v>
      </c>
    </row>
    <row r="230" spans="1:2" x14ac:dyDescent="0.2">
      <c r="A230" s="78" t="s">
        <v>728</v>
      </c>
      <c r="B230" s="78" t="s">
        <v>729</v>
      </c>
    </row>
    <row r="231" spans="1:2" x14ac:dyDescent="0.2">
      <c r="A231" s="78" t="s">
        <v>730</v>
      </c>
      <c r="B231" s="78" t="s">
        <v>731</v>
      </c>
    </row>
    <row r="232" spans="1:2" x14ac:dyDescent="0.2">
      <c r="A232" s="78" t="s">
        <v>732</v>
      </c>
      <c r="B232" s="78" t="s">
        <v>733</v>
      </c>
    </row>
    <row r="233" spans="1:2" x14ac:dyDescent="0.2">
      <c r="A233" s="78" t="s">
        <v>734</v>
      </c>
      <c r="B233" s="78" t="s">
        <v>735</v>
      </c>
    </row>
    <row r="234" spans="1:2" x14ac:dyDescent="0.2">
      <c r="A234" s="78" t="s">
        <v>736</v>
      </c>
      <c r="B234" s="78" t="s">
        <v>737</v>
      </c>
    </row>
    <row r="235" spans="1:2" x14ac:dyDescent="0.2">
      <c r="A235" s="78" t="s">
        <v>738</v>
      </c>
      <c r="B235" s="78" t="s">
        <v>739</v>
      </c>
    </row>
    <row r="236" spans="1:2" x14ac:dyDescent="0.2">
      <c r="A236" s="78" t="s">
        <v>740</v>
      </c>
      <c r="B236" s="78" t="s">
        <v>741</v>
      </c>
    </row>
    <row r="237" spans="1:2" x14ac:dyDescent="0.2">
      <c r="A237" s="78" t="s">
        <v>742</v>
      </c>
      <c r="B237" s="78" t="s">
        <v>743</v>
      </c>
    </row>
    <row r="238" spans="1:2" x14ac:dyDescent="0.2">
      <c r="A238" s="78" t="s">
        <v>744</v>
      </c>
      <c r="B238" s="78" t="s">
        <v>745</v>
      </c>
    </row>
    <row r="239" spans="1:2" x14ac:dyDescent="0.2">
      <c r="A239" s="78" t="s">
        <v>746</v>
      </c>
      <c r="B239" s="78" t="s">
        <v>747</v>
      </c>
    </row>
    <row r="240" spans="1:2" x14ac:dyDescent="0.2">
      <c r="A240" s="78" t="s">
        <v>748</v>
      </c>
      <c r="B240" s="78" t="s">
        <v>749</v>
      </c>
    </row>
    <row r="241" spans="1:2" x14ac:dyDescent="0.2">
      <c r="A241" s="78" t="s">
        <v>750</v>
      </c>
      <c r="B241" s="78" t="s">
        <v>751</v>
      </c>
    </row>
    <row r="242" spans="1:2" x14ac:dyDescent="0.2">
      <c r="A242" s="78" t="s">
        <v>752</v>
      </c>
      <c r="B242" s="78" t="s">
        <v>753</v>
      </c>
    </row>
    <row r="243" spans="1:2" x14ac:dyDescent="0.2">
      <c r="A243" s="78" t="s">
        <v>754</v>
      </c>
      <c r="B243" s="78" t="s">
        <v>755</v>
      </c>
    </row>
    <row r="244" spans="1:2" x14ac:dyDescent="0.2">
      <c r="A244" s="78" t="s">
        <v>756</v>
      </c>
      <c r="B244" s="78" t="s">
        <v>757</v>
      </c>
    </row>
    <row r="245" spans="1:2" x14ac:dyDescent="0.2">
      <c r="A245" s="78" t="s">
        <v>758</v>
      </c>
      <c r="B245" s="78" t="s">
        <v>759</v>
      </c>
    </row>
    <row r="246" spans="1:2" x14ac:dyDescent="0.2">
      <c r="A246" s="78" t="s">
        <v>760</v>
      </c>
      <c r="B246" s="78" t="s">
        <v>761</v>
      </c>
    </row>
    <row r="247" spans="1:2" x14ac:dyDescent="0.2">
      <c r="A247" s="78" t="s">
        <v>762</v>
      </c>
      <c r="B247" s="78" t="s">
        <v>763</v>
      </c>
    </row>
    <row r="248" spans="1:2" x14ac:dyDescent="0.2">
      <c r="A248" s="78" t="s">
        <v>764</v>
      </c>
      <c r="B248" s="78" t="s">
        <v>765</v>
      </c>
    </row>
    <row r="249" spans="1:2" x14ac:dyDescent="0.2">
      <c r="A249" s="78" t="s">
        <v>766</v>
      </c>
      <c r="B249" s="78" t="s">
        <v>767</v>
      </c>
    </row>
    <row r="250" spans="1:2" x14ac:dyDescent="0.2">
      <c r="A250" s="78" t="s">
        <v>768</v>
      </c>
      <c r="B250" s="78" t="s">
        <v>769</v>
      </c>
    </row>
    <row r="251" spans="1:2" x14ac:dyDescent="0.2">
      <c r="A251" s="78" t="s">
        <v>770</v>
      </c>
      <c r="B251" s="78" t="s">
        <v>771</v>
      </c>
    </row>
    <row r="252" spans="1:2" x14ac:dyDescent="0.2">
      <c r="A252" s="78" t="s">
        <v>772</v>
      </c>
      <c r="B252" s="78" t="s">
        <v>773</v>
      </c>
    </row>
    <row r="253" spans="1:2" x14ac:dyDescent="0.2">
      <c r="A253" s="78" t="s">
        <v>774</v>
      </c>
      <c r="B253" s="78" t="s">
        <v>775</v>
      </c>
    </row>
    <row r="254" spans="1:2" x14ac:dyDescent="0.2">
      <c r="A254" s="78" t="s">
        <v>776</v>
      </c>
      <c r="B254" s="78" t="s">
        <v>777</v>
      </c>
    </row>
    <row r="255" spans="1:2" x14ac:dyDescent="0.2">
      <c r="A255" s="78" t="s">
        <v>778</v>
      </c>
      <c r="B255" s="78" t="s">
        <v>779</v>
      </c>
    </row>
    <row r="256" spans="1:2" x14ac:dyDescent="0.2">
      <c r="A256" s="78" t="s">
        <v>780</v>
      </c>
      <c r="B256" s="78" t="s">
        <v>781</v>
      </c>
    </row>
    <row r="257" spans="1:2" x14ac:dyDescent="0.2">
      <c r="A257" s="78" t="s">
        <v>782</v>
      </c>
      <c r="B257" s="78" t="s">
        <v>783</v>
      </c>
    </row>
    <row r="258" spans="1:2" x14ac:dyDescent="0.2">
      <c r="A258" s="78" t="s">
        <v>784</v>
      </c>
      <c r="B258" s="78" t="s">
        <v>785</v>
      </c>
    </row>
    <row r="259" spans="1:2" x14ac:dyDescent="0.2">
      <c r="A259" s="78" t="s">
        <v>786</v>
      </c>
      <c r="B259" s="78" t="s">
        <v>787</v>
      </c>
    </row>
    <row r="260" spans="1:2" x14ac:dyDescent="0.2">
      <c r="A260" s="78" t="s">
        <v>788</v>
      </c>
      <c r="B260" s="78" t="s">
        <v>789</v>
      </c>
    </row>
    <row r="261" spans="1:2" x14ac:dyDescent="0.2">
      <c r="A261" s="78" t="s">
        <v>790</v>
      </c>
      <c r="B261" s="78" t="s">
        <v>791</v>
      </c>
    </row>
    <row r="262" spans="1:2" x14ac:dyDescent="0.2">
      <c r="A262" s="78" t="s">
        <v>792</v>
      </c>
      <c r="B262" s="78" t="s">
        <v>793</v>
      </c>
    </row>
    <row r="263" spans="1:2" x14ac:dyDescent="0.2">
      <c r="A263" s="78" t="s">
        <v>794</v>
      </c>
      <c r="B263" s="78" t="s">
        <v>795</v>
      </c>
    </row>
    <row r="264" spans="1:2" x14ac:dyDescent="0.2">
      <c r="A264" s="78" t="s">
        <v>796</v>
      </c>
      <c r="B264" s="78" t="s">
        <v>797</v>
      </c>
    </row>
    <row r="265" spans="1:2" x14ac:dyDescent="0.2">
      <c r="A265" s="78" t="s">
        <v>798</v>
      </c>
      <c r="B265" s="78" t="s">
        <v>799</v>
      </c>
    </row>
    <row r="266" spans="1:2" x14ac:dyDescent="0.2">
      <c r="A266" s="78" t="s">
        <v>800</v>
      </c>
      <c r="B266" s="78" t="s">
        <v>801</v>
      </c>
    </row>
    <row r="267" spans="1:2" x14ac:dyDescent="0.2">
      <c r="A267" s="78" t="s">
        <v>802</v>
      </c>
      <c r="B267" s="78" t="s">
        <v>803</v>
      </c>
    </row>
    <row r="268" spans="1:2" x14ac:dyDescent="0.2">
      <c r="A268" s="78" t="s">
        <v>804</v>
      </c>
      <c r="B268" s="78" t="s">
        <v>805</v>
      </c>
    </row>
    <row r="269" spans="1:2" x14ac:dyDescent="0.2">
      <c r="A269" s="78" t="s">
        <v>806</v>
      </c>
      <c r="B269" s="78" t="s">
        <v>807</v>
      </c>
    </row>
    <row r="270" spans="1:2" x14ac:dyDescent="0.2">
      <c r="A270" s="78" t="s">
        <v>808</v>
      </c>
      <c r="B270" s="78" t="s">
        <v>809</v>
      </c>
    </row>
    <row r="271" spans="1:2" x14ac:dyDescent="0.2">
      <c r="A271" s="78" t="s">
        <v>810</v>
      </c>
      <c r="B271" s="78" t="s">
        <v>811</v>
      </c>
    </row>
    <row r="272" spans="1:2" x14ac:dyDescent="0.2">
      <c r="A272" s="78" t="s">
        <v>812</v>
      </c>
      <c r="B272" s="78" t="s">
        <v>813</v>
      </c>
    </row>
    <row r="273" spans="1:2" x14ac:dyDescent="0.2">
      <c r="A273" s="78" t="s">
        <v>814</v>
      </c>
      <c r="B273" s="78" t="s">
        <v>815</v>
      </c>
    </row>
    <row r="274" spans="1:2" x14ac:dyDescent="0.2">
      <c r="A274" s="78" t="s">
        <v>816</v>
      </c>
      <c r="B274" s="78" t="s">
        <v>817</v>
      </c>
    </row>
    <row r="275" spans="1:2" x14ac:dyDescent="0.2">
      <c r="A275" s="78" t="s">
        <v>818</v>
      </c>
      <c r="B275" s="78" t="s">
        <v>819</v>
      </c>
    </row>
    <row r="276" spans="1:2" x14ac:dyDescent="0.2">
      <c r="A276" s="78" t="s">
        <v>820</v>
      </c>
      <c r="B276" s="78" t="s">
        <v>821</v>
      </c>
    </row>
    <row r="277" spans="1:2" x14ac:dyDescent="0.2">
      <c r="A277" s="78" t="s">
        <v>822</v>
      </c>
      <c r="B277" s="78" t="s">
        <v>823</v>
      </c>
    </row>
    <row r="278" spans="1:2" x14ac:dyDescent="0.2">
      <c r="A278" s="78" t="s">
        <v>824</v>
      </c>
      <c r="B278" s="78" t="s">
        <v>825</v>
      </c>
    </row>
    <row r="279" spans="1:2" x14ac:dyDescent="0.2">
      <c r="A279" s="78" t="s">
        <v>826</v>
      </c>
      <c r="B279" s="78" t="s">
        <v>827</v>
      </c>
    </row>
    <row r="280" spans="1:2" x14ac:dyDescent="0.2">
      <c r="A280" s="78" t="s">
        <v>828</v>
      </c>
      <c r="B280" s="78" t="s">
        <v>829</v>
      </c>
    </row>
    <row r="281" spans="1:2" x14ac:dyDescent="0.2">
      <c r="A281" s="78" t="s">
        <v>830</v>
      </c>
      <c r="B281" s="78" t="s">
        <v>831</v>
      </c>
    </row>
    <row r="282" spans="1:2" x14ac:dyDescent="0.2">
      <c r="A282" s="78" t="s">
        <v>832</v>
      </c>
      <c r="B282" s="78" t="s">
        <v>833</v>
      </c>
    </row>
    <row r="283" spans="1:2" x14ac:dyDescent="0.2">
      <c r="A283" s="78" t="s">
        <v>834</v>
      </c>
      <c r="B283" s="78" t="s">
        <v>835</v>
      </c>
    </row>
    <row r="284" spans="1:2" x14ac:dyDescent="0.2">
      <c r="A284" s="78" t="s">
        <v>836</v>
      </c>
      <c r="B284" s="78" t="s">
        <v>837</v>
      </c>
    </row>
    <row r="285" spans="1:2" x14ac:dyDescent="0.2">
      <c r="A285" s="78" t="s">
        <v>838</v>
      </c>
      <c r="B285" s="78" t="s">
        <v>839</v>
      </c>
    </row>
    <row r="286" spans="1:2" x14ac:dyDescent="0.2">
      <c r="A286" s="78" t="s">
        <v>840</v>
      </c>
      <c r="B286" s="78" t="s">
        <v>841</v>
      </c>
    </row>
    <row r="287" spans="1:2" x14ac:dyDescent="0.2">
      <c r="A287" s="78" t="s">
        <v>842</v>
      </c>
      <c r="B287" s="78" t="s">
        <v>843</v>
      </c>
    </row>
    <row r="288" spans="1:2" x14ac:dyDescent="0.2">
      <c r="A288" s="78" t="s">
        <v>844</v>
      </c>
      <c r="B288" s="78" t="s">
        <v>845</v>
      </c>
    </row>
    <row r="289" spans="1:2" x14ac:dyDescent="0.2">
      <c r="A289" s="78" t="s">
        <v>846</v>
      </c>
      <c r="B289" s="78" t="s">
        <v>847</v>
      </c>
    </row>
    <row r="290" spans="1:2" x14ac:dyDescent="0.2">
      <c r="A290" s="78" t="s">
        <v>848</v>
      </c>
      <c r="B290" s="78" t="s">
        <v>849</v>
      </c>
    </row>
    <row r="291" spans="1:2" x14ac:dyDescent="0.2">
      <c r="A291" s="78" t="s">
        <v>850</v>
      </c>
      <c r="B291" s="78" t="s">
        <v>851</v>
      </c>
    </row>
    <row r="292" spans="1:2" x14ac:dyDescent="0.2">
      <c r="A292" s="78" t="s">
        <v>852</v>
      </c>
      <c r="B292" s="78" t="s">
        <v>853</v>
      </c>
    </row>
    <row r="293" spans="1:2" x14ac:dyDescent="0.2">
      <c r="A293" s="78" t="s">
        <v>854</v>
      </c>
      <c r="B293" s="78" t="s">
        <v>855</v>
      </c>
    </row>
    <row r="294" spans="1:2" x14ac:dyDescent="0.2">
      <c r="A294" s="78" t="s">
        <v>856</v>
      </c>
      <c r="B294" s="78" t="s">
        <v>857</v>
      </c>
    </row>
    <row r="295" spans="1:2" x14ac:dyDescent="0.2">
      <c r="A295" s="78" t="s">
        <v>858</v>
      </c>
      <c r="B295" s="78" t="s">
        <v>859</v>
      </c>
    </row>
    <row r="296" spans="1:2" x14ac:dyDescent="0.2">
      <c r="A296" s="78" t="s">
        <v>860</v>
      </c>
      <c r="B296" s="78" t="s">
        <v>861</v>
      </c>
    </row>
    <row r="297" spans="1:2" x14ac:dyDescent="0.2">
      <c r="A297" s="78" t="s">
        <v>862</v>
      </c>
      <c r="B297" s="78" t="s">
        <v>863</v>
      </c>
    </row>
    <row r="298" spans="1:2" x14ac:dyDescent="0.2">
      <c r="A298" s="78" t="s">
        <v>864</v>
      </c>
      <c r="B298" s="78" t="s">
        <v>865</v>
      </c>
    </row>
    <row r="299" spans="1:2" x14ac:dyDescent="0.2">
      <c r="A299" s="78" t="s">
        <v>866</v>
      </c>
      <c r="B299" s="78" t="s">
        <v>867</v>
      </c>
    </row>
    <row r="300" spans="1:2" x14ac:dyDescent="0.2">
      <c r="A300" s="78" t="s">
        <v>868</v>
      </c>
      <c r="B300" s="78" t="s">
        <v>869</v>
      </c>
    </row>
    <row r="301" spans="1:2" x14ac:dyDescent="0.2">
      <c r="A301" s="78" t="s">
        <v>870</v>
      </c>
      <c r="B301" s="78" t="s">
        <v>871</v>
      </c>
    </row>
    <row r="302" spans="1:2" x14ac:dyDescent="0.2">
      <c r="A302" s="78" t="s">
        <v>872</v>
      </c>
      <c r="B302" s="78" t="s">
        <v>873</v>
      </c>
    </row>
    <row r="303" spans="1:2" x14ac:dyDescent="0.2">
      <c r="A303" s="78" t="s">
        <v>874</v>
      </c>
      <c r="B303" s="78" t="s">
        <v>875</v>
      </c>
    </row>
    <row r="304" spans="1:2" x14ac:dyDescent="0.2">
      <c r="A304" s="78" t="s">
        <v>876</v>
      </c>
      <c r="B304" s="78" t="s">
        <v>877</v>
      </c>
    </row>
    <row r="305" spans="1:2" x14ac:dyDescent="0.2">
      <c r="A305" s="78" t="s">
        <v>878</v>
      </c>
      <c r="B305" s="78" t="s">
        <v>879</v>
      </c>
    </row>
    <row r="306" spans="1:2" x14ac:dyDescent="0.2">
      <c r="A306" s="78" t="s">
        <v>880</v>
      </c>
      <c r="B306" s="78" t="s">
        <v>881</v>
      </c>
    </row>
    <row r="307" spans="1:2" x14ac:dyDescent="0.2">
      <c r="A307" s="78" t="s">
        <v>882</v>
      </c>
      <c r="B307" s="78" t="s">
        <v>883</v>
      </c>
    </row>
    <row r="308" spans="1:2" x14ac:dyDescent="0.2">
      <c r="A308" s="78" t="s">
        <v>884</v>
      </c>
      <c r="B308" s="78" t="s">
        <v>573</v>
      </c>
    </row>
    <row r="309" spans="1:2" x14ac:dyDescent="0.2">
      <c r="A309" s="78" t="s">
        <v>285</v>
      </c>
      <c r="B309" s="78" t="s">
        <v>885</v>
      </c>
    </row>
    <row r="310" spans="1:2" x14ac:dyDescent="0.2">
      <c r="A310" s="78" t="s">
        <v>886</v>
      </c>
      <c r="B310" s="78" t="s">
        <v>887</v>
      </c>
    </row>
    <row r="311" spans="1:2" x14ac:dyDescent="0.2">
      <c r="A311" s="78" t="s">
        <v>888</v>
      </c>
      <c r="B311" s="78" t="s">
        <v>889</v>
      </c>
    </row>
    <row r="312" spans="1:2" x14ac:dyDescent="0.2">
      <c r="A312" s="78" t="s">
        <v>890</v>
      </c>
      <c r="B312" s="78" t="s">
        <v>891</v>
      </c>
    </row>
    <row r="313" spans="1:2" x14ac:dyDescent="0.2">
      <c r="A313" s="78" t="s">
        <v>892</v>
      </c>
      <c r="B313" s="78" t="s">
        <v>893</v>
      </c>
    </row>
    <row r="314" spans="1:2" x14ac:dyDescent="0.2">
      <c r="A314" s="78" t="s">
        <v>894</v>
      </c>
      <c r="B314" s="78" t="s">
        <v>895</v>
      </c>
    </row>
    <row r="315" spans="1:2" x14ac:dyDescent="0.2">
      <c r="A315" s="78" t="s">
        <v>896</v>
      </c>
      <c r="B315" s="78" t="s">
        <v>897</v>
      </c>
    </row>
    <row r="316" spans="1:2" x14ac:dyDescent="0.2">
      <c r="A316" s="78" t="s">
        <v>898</v>
      </c>
      <c r="B316" s="78" t="s">
        <v>899</v>
      </c>
    </row>
    <row r="317" spans="1:2" x14ac:dyDescent="0.2">
      <c r="A317" s="78" t="s">
        <v>900</v>
      </c>
      <c r="B317" s="78" t="s">
        <v>901</v>
      </c>
    </row>
    <row r="318" spans="1:2" x14ac:dyDescent="0.2">
      <c r="A318" s="78" t="s">
        <v>902</v>
      </c>
      <c r="B318" s="78" t="s">
        <v>903</v>
      </c>
    </row>
    <row r="319" spans="1:2" x14ac:dyDescent="0.2">
      <c r="A319" s="78" t="s">
        <v>904</v>
      </c>
      <c r="B319" s="78" t="s">
        <v>905</v>
      </c>
    </row>
    <row r="320" spans="1:2" x14ac:dyDescent="0.2">
      <c r="A320" s="78" t="s">
        <v>906</v>
      </c>
      <c r="B320" s="78" t="s">
        <v>907</v>
      </c>
    </row>
    <row r="321" spans="1:2" x14ac:dyDescent="0.2">
      <c r="A321" s="78" t="s">
        <v>908</v>
      </c>
      <c r="B321" s="78" t="s">
        <v>909</v>
      </c>
    </row>
    <row r="322" spans="1:2" x14ac:dyDescent="0.2">
      <c r="A322" s="78" t="s">
        <v>910</v>
      </c>
      <c r="B322" s="78" t="s">
        <v>911</v>
      </c>
    </row>
    <row r="323" spans="1:2" x14ac:dyDescent="0.2">
      <c r="A323" s="78" t="s">
        <v>912</v>
      </c>
      <c r="B323" s="78" t="s">
        <v>913</v>
      </c>
    </row>
    <row r="324" spans="1:2" x14ac:dyDescent="0.2">
      <c r="A324" s="78" t="s">
        <v>914</v>
      </c>
      <c r="B324" s="78" t="s">
        <v>915</v>
      </c>
    </row>
    <row r="325" spans="1:2" x14ac:dyDescent="0.2">
      <c r="A325" s="78" t="s">
        <v>22</v>
      </c>
      <c r="B325" s="78" t="s">
        <v>2120</v>
      </c>
    </row>
    <row r="326" spans="1:2" x14ac:dyDescent="0.2">
      <c r="A326" s="78" t="s">
        <v>6</v>
      </c>
      <c r="B326" s="78" t="s">
        <v>2121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x14ac:dyDescent="0.2"/>
  <cols>
    <col min="1" max="1" width="111.5" style="10" customWidth="1"/>
    <col min="2" max="6" width="18.33203125" style="10" customWidth="1"/>
    <col min="7" max="16384" width="9" style="10"/>
  </cols>
  <sheetData>
    <row r="1" spans="1:16384" s="242" customFormat="1" ht="20.75" customHeight="1" thickBot="1" x14ac:dyDescent="0.25">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x14ac:dyDescent="0.2">
      <c r="A2" s="250" t="s">
        <v>2070</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2">
      <c r="A3" s="248" t="s">
        <v>2072</v>
      </c>
      <c r="B3" s="5"/>
      <c r="C3" s="5"/>
      <c r="D3" s="3"/>
      <c r="E3" s="3"/>
    </row>
    <row r="4" spans="1:16384" s="2" customFormat="1" ht="15" customHeight="1" x14ac:dyDescent="0.2">
      <c r="A4" s="248" t="s">
        <v>2073</v>
      </c>
      <c r="B4" s="5"/>
      <c r="C4" s="5"/>
      <c r="D4" s="3"/>
      <c r="E4" s="3"/>
    </row>
    <row r="5" spans="1:16384" s="2" customFormat="1" ht="15" customHeight="1" x14ac:dyDescent="0.2">
      <c r="A5" s="250" t="s">
        <v>2071</v>
      </c>
      <c r="B5" s="5"/>
      <c r="C5" s="5"/>
      <c r="D5" s="3"/>
      <c r="E5" s="3"/>
    </row>
    <row r="6" spans="1:16384" s="2" customFormat="1" ht="15" customHeight="1" x14ac:dyDescent="0.2">
      <c r="A6" s="249" t="s">
        <v>2079</v>
      </c>
      <c r="B6" s="5"/>
      <c r="C6" s="5"/>
      <c r="D6" s="3"/>
      <c r="E6" s="3"/>
    </row>
    <row r="7" spans="1:16384" s="2" customFormat="1" ht="15" customHeight="1" x14ac:dyDescent="0.2">
      <c r="A7" s="247" t="s">
        <v>2074</v>
      </c>
      <c r="B7" s="5"/>
      <c r="C7" s="5"/>
      <c r="D7" s="3"/>
      <c r="E7" s="3"/>
    </row>
    <row r="8" spans="1:16384" s="2" customFormat="1" ht="15" customHeight="1" x14ac:dyDescent="0.2">
      <c r="A8" s="247" t="s">
        <v>2075</v>
      </c>
      <c r="B8" s="5"/>
      <c r="C8" s="5"/>
      <c r="D8" s="3"/>
      <c r="E8" s="3"/>
    </row>
    <row r="9" spans="1:16384" s="2" customFormat="1" ht="15" customHeight="1" x14ac:dyDescent="0.2">
      <c r="A9" s="247" t="s">
        <v>2076</v>
      </c>
      <c r="B9" s="5"/>
      <c r="C9" s="5"/>
      <c r="D9" s="3"/>
      <c r="E9" s="3"/>
    </row>
    <row r="10" spans="1:16384" ht="15" customHeight="1" x14ac:dyDescent="0.2">
      <c r="A10" s="247" t="s">
        <v>2077</v>
      </c>
    </row>
    <row r="11" spans="1:16384" ht="15" customHeight="1" x14ac:dyDescent="0.2">
      <c r="A11" s="247" t="s">
        <v>2078</v>
      </c>
    </row>
    <row r="12" spans="1:16384" ht="15" customHeight="1" x14ac:dyDescent="0.2">
      <c r="A12" s="249" t="s">
        <v>2080</v>
      </c>
    </row>
    <row r="13" spans="1:16384" ht="15" customHeight="1" x14ac:dyDescent="0.2">
      <c r="A13" s="247" t="s">
        <v>2081</v>
      </c>
    </row>
    <row r="14" spans="1:16384" ht="15" customHeight="1" x14ac:dyDescent="0.2">
      <c r="A14" s="251" t="s">
        <v>2082</v>
      </c>
    </row>
    <row r="15" spans="1:16384" ht="15" customHeight="1" x14ac:dyDescent="0.2">
      <c r="A15" s="251" t="s">
        <v>2083</v>
      </c>
    </row>
    <row r="16" spans="1:16384" ht="15" customHeight="1" x14ac:dyDescent="0.2">
      <c r="A16" s="247" t="s">
        <v>2076</v>
      </c>
    </row>
    <row r="17" spans="1:1" ht="15" customHeight="1" x14ac:dyDescent="0.2">
      <c r="A17" s="247" t="s">
        <v>2077</v>
      </c>
    </row>
    <row r="18" spans="1:1" ht="15" customHeight="1" x14ac:dyDescent="0.2">
      <c r="A18" s="247" t="s">
        <v>2078</v>
      </c>
    </row>
    <row r="19" spans="1:1" ht="15" customHeight="1" x14ac:dyDescent="0.2">
      <c r="A19" s="252" t="s">
        <v>2087</v>
      </c>
    </row>
    <row r="20" spans="1:1" ht="15" customHeight="1" x14ac:dyDescent="0.2">
      <c r="A20" s="247" t="s">
        <v>2084</v>
      </c>
    </row>
    <row r="21" spans="1:1" ht="15" customHeight="1" x14ac:dyDescent="0.2">
      <c r="A21" s="251" t="s">
        <v>2085</v>
      </c>
    </row>
    <row r="22" spans="1:1" ht="15" customHeight="1" x14ac:dyDescent="0.2">
      <c r="A22" s="251" t="s">
        <v>2086</v>
      </c>
    </row>
    <row r="23" spans="1:1" ht="15" customHeight="1" x14ac:dyDescent="0.2">
      <c r="A23" s="247" t="s">
        <v>2076</v>
      </c>
    </row>
    <row r="24" spans="1:1" ht="15" customHeight="1" x14ac:dyDescent="0.2">
      <c r="A24" s="247" t="s">
        <v>2077</v>
      </c>
    </row>
    <row r="25" spans="1:1" ht="15" customHeight="1" x14ac:dyDescent="0.2">
      <c r="A25" s="247" t="s">
        <v>2078</v>
      </c>
    </row>
    <row r="26" spans="1:1" ht="15" customHeight="1" x14ac:dyDescent="0.2">
      <c r="A26" s="252" t="s">
        <v>2088</v>
      </c>
    </row>
    <row r="27" spans="1:1" ht="15" customHeight="1" x14ac:dyDescent="0.2">
      <c r="A27" s="247" t="s">
        <v>2089</v>
      </c>
    </row>
    <row r="28" spans="1:1" ht="15" customHeight="1" x14ac:dyDescent="0.2">
      <c r="A28" s="251" t="s">
        <v>2090</v>
      </c>
    </row>
    <row r="29" spans="1:1" ht="15" customHeight="1" x14ac:dyDescent="0.2">
      <c r="A29" s="251" t="s">
        <v>2091</v>
      </c>
    </row>
    <row r="30" spans="1:1" ht="15" customHeight="1" x14ac:dyDescent="0.2">
      <c r="A30" s="247" t="s">
        <v>2076</v>
      </c>
    </row>
    <row r="31" spans="1:1" ht="15" customHeight="1" x14ac:dyDescent="0.2">
      <c r="A31" s="247" t="s">
        <v>2077</v>
      </c>
    </row>
    <row r="32" spans="1:1" ht="15" customHeight="1" x14ac:dyDescent="0.2">
      <c r="A32" s="247" t="s">
        <v>2078</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4" workbookViewId="0">
      <selection activeCell="B10" sqref="B10:E10"/>
    </sheetView>
  </sheetViews>
  <sheetFormatPr baseColWidth="10" defaultColWidth="8.83203125" defaultRowHeight="15" x14ac:dyDescent="0.2"/>
  <cols>
    <col min="1" max="1" width="25.6640625" style="146" customWidth="1"/>
    <col min="2" max="2" width="35.33203125" style="132" customWidth="1"/>
    <col min="3" max="3" width="38.33203125" style="132" customWidth="1"/>
    <col min="4" max="4" width="33.5" style="132" customWidth="1"/>
    <col min="5" max="5" width="25.83203125" style="132" customWidth="1"/>
    <col min="6" max="16384" width="8.83203125" style="132"/>
  </cols>
  <sheetData>
    <row r="1" spans="1:5" s="130" customFormat="1" ht="42.5" customHeight="1" x14ac:dyDescent="0.2">
      <c r="A1" s="129" t="s">
        <v>1263</v>
      </c>
      <c r="B1" s="129" t="s">
        <v>1264</v>
      </c>
      <c r="C1" s="129" t="s">
        <v>1265</v>
      </c>
      <c r="D1" s="129" t="s">
        <v>1266</v>
      </c>
      <c r="E1" s="129" t="s">
        <v>1267</v>
      </c>
    </row>
    <row r="2" spans="1:5" ht="42.5" customHeight="1" x14ac:dyDescent="0.2">
      <c r="A2" s="131" t="s">
        <v>1268</v>
      </c>
      <c r="B2" s="132" t="s">
        <v>1269</v>
      </c>
      <c r="C2" s="132" t="s">
        <v>1270</v>
      </c>
      <c r="D2" s="132" t="s">
        <v>1271</v>
      </c>
      <c r="E2" s="132" t="s">
        <v>1272</v>
      </c>
    </row>
    <row r="3" spans="1:5" ht="42.5" customHeight="1" x14ac:dyDescent="0.2">
      <c r="A3" s="131" t="s">
        <v>1273</v>
      </c>
      <c r="D3" s="132" t="s">
        <v>1274</v>
      </c>
      <c r="E3" s="132" t="s">
        <v>1275</v>
      </c>
    </row>
    <row r="4" spans="1:5" ht="42.5" customHeight="1" x14ac:dyDescent="0.2">
      <c r="A4" s="131" t="s">
        <v>1276</v>
      </c>
      <c r="B4" s="132" t="s">
        <v>1277</v>
      </c>
      <c r="C4" s="132" t="s">
        <v>1278</v>
      </c>
    </row>
    <row r="5" spans="1:5" ht="43.25" customHeight="1" x14ac:dyDescent="0.2">
      <c r="A5" s="131" t="s">
        <v>1279</v>
      </c>
      <c r="B5" s="132" t="s">
        <v>1280</v>
      </c>
      <c r="C5" s="132" t="s">
        <v>1281</v>
      </c>
    </row>
    <row r="6" spans="1:5" s="134" customFormat="1" ht="47.5" customHeight="1" thickBot="1" x14ac:dyDescent="0.25">
      <c r="A6" s="133" t="s">
        <v>1282</v>
      </c>
      <c r="B6" s="134" t="s">
        <v>1283</v>
      </c>
      <c r="C6" s="134" t="s">
        <v>1284</v>
      </c>
      <c r="D6" s="134" t="s">
        <v>1285</v>
      </c>
      <c r="E6" s="134" t="s">
        <v>1286</v>
      </c>
    </row>
    <row r="7" spans="1:5" s="136" customFormat="1" ht="81" customHeight="1" x14ac:dyDescent="0.2">
      <c r="A7" s="135" t="s">
        <v>1287</v>
      </c>
      <c r="B7" s="136" t="s">
        <v>1288</v>
      </c>
      <c r="C7" s="136" t="s">
        <v>1289</v>
      </c>
      <c r="D7" s="136" t="s">
        <v>1290</v>
      </c>
      <c r="E7" s="136" t="s">
        <v>1291</v>
      </c>
    </row>
    <row r="8" spans="1:5" s="140" customFormat="1" x14ac:dyDescent="0.2">
      <c r="A8" s="137" t="s">
        <v>1292</v>
      </c>
      <c r="B8" s="138"/>
      <c r="C8" s="138"/>
      <c r="D8" s="138"/>
      <c r="E8" s="139"/>
    </row>
    <row r="9" spans="1:5" s="140" customFormat="1" x14ac:dyDescent="0.2">
      <c r="A9" s="141" t="s">
        <v>47</v>
      </c>
      <c r="B9" s="492" t="s">
        <v>1293</v>
      </c>
      <c r="C9" s="492"/>
      <c r="D9" s="492"/>
      <c r="E9" s="492"/>
    </row>
    <row r="10" spans="1:5" s="143" customFormat="1" ht="76.25" customHeight="1" x14ac:dyDescent="0.2">
      <c r="A10" s="142" t="s">
        <v>419</v>
      </c>
      <c r="B10" s="493" t="s">
        <v>1294</v>
      </c>
      <c r="C10" s="493"/>
      <c r="D10" s="493"/>
      <c r="E10" s="493"/>
    </row>
    <row r="11" spans="1:5" s="140" customFormat="1" x14ac:dyDescent="0.2">
      <c r="A11" s="137" t="s">
        <v>1295</v>
      </c>
      <c r="B11" s="138"/>
      <c r="C11" s="138"/>
      <c r="D11" s="138"/>
      <c r="E11" s="139"/>
    </row>
    <row r="12" spans="1:5" s="140" customFormat="1" x14ac:dyDescent="0.2">
      <c r="A12" s="141" t="s">
        <v>47</v>
      </c>
      <c r="B12" s="492" t="s">
        <v>1296</v>
      </c>
      <c r="C12" s="492"/>
      <c r="D12" s="492"/>
      <c r="E12" s="492"/>
    </row>
    <row r="13" spans="1:5" s="143" customFormat="1" ht="92.5" customHeight="1" x14ac:dyDescent="0.2">
      <c r="A13" s="142" t="s">
        <v>419</v>
      </c>
      <c r="B13" s="493" t="s">
        <v>1297</v>
      </c>
      <c r="C13" s="493"/>
      <c r="D13" s="493"/>
      <c r="E13" s="493"/>
    </row>
    <row r="14" spans="1:5" s="140" customFormat="1" x14ac:dyDescent="0.2">
      <c r="A14" s="137" t="s">
        <v>1298</v>
      </c>
      <c r="B14" s="138"/>
      <c r="C14" s="138"/>
      <c r="D14" s="138"/>
      <c r="E14" s="138"/>
    </row>
    <row r="15" spans="1:5" x14ac:dyDescent="0.2">
      <c r="A15" s="141" t="s">
        <v>47</v>
      </c>
      <c r="B15" s="492" t="s">
        <v>1299</v>
      </c>
      <c r="C15" s="492"/>
      <c r="D15" s="492"/>
      <c r="E15" s="492"/>
    </row>
    <row r="16" spans="1:5" s="144" customFormat="1" ht="62.5" customHeight="1" x14ac:dyDescent="0.2">
      <c r="A16" s="142" t="s">
        <v>419</v>
      </c>
      <c r="B16" s="493" t="s">
        <v>1300</v>
      </c>
      <c r="C16" s="493"/>
      <c r="D16" s="493"/>
      <c r="E16" s="493"/>
    </row>
    <row r="17" spans="1:5" s="140" customFormat="1" x14ac:dyDescent="0.2">
      <c r="A17" s="137" t="s">
        <v>1301</v>
      </c>
      <c r="B17" s="138"/>
      <c r="C17" s="138"/>
      <c r="D17" s="138"/>
      <c r="E17" s="139"/>
    </row>
    <row r="18" spans="1:5" s="143" customFormat="1" x14ac:dyDescent="0.2">
      <c r="A18" s="142" t="s">
        <v>47</v>
      </c>
      <c r="B18" s="491" t="s">
        <v>1302</v>
      </c>
      <c r="C18" s="491"/>
      <c r="D18" s="491"/>
      <c r="E18" s="491"/>
    </row>
    <row r="19" spans="1:5" s="140" customFormat="1" x14ac:dyDescent="0.2">
      <c r="A19" s="137" t="s">
        <v>1303</v>
      </c>
      <c r="B19" s="138"/>
      <c r="C19" s="138"/>
      <c r="D19" s="138"/>
      <c r="E19" s="138"/>
    </row>
    <row r="20" spans="1:5" x14ac:dyDescent="0.2">
      <c r="A20" s="141" t="s">
        <v>47</v>
      </c>
      <c r="B20" s="492" t="s">
        <v>1304</v>
      </c>
      <c r="C20" s="492"/>
      <c r="D20" s="492"/>
      <c r="E20" s="492"/>
    </row>
    <row r="21" spans="1:5" s="144" customFormat="1" ht="180.25" customHeight="1" x14ac:dyDescent="0.2">
      <c r="A21" s="142" t="s">
        <v>419</v>
      </c>
      <c r="B21" s="493" t="s">
        <v>1305</v>
      </c>
      <c r="C21" s="493"/>
      <c r="D21" s="493"/>
      <c r="E21" s="493"/>
    </row>
    <row r="22" spans="1:5" x14ac:dyDescent="0.2">
      <c r="A22" s="145"/>
      <c r="B22" s="145"/>
      <c r="C22" s="145"/>
    </row>
    <row r="23" spans="1:5" x14ac:dyDescent="0.2">
      <c r="A23" s="145"/>
      <c r="B23" s="145"/>
      <c r="C23" s="145"/>
    </row>
    <row r="24" spans="1:5" x14ac:dyDescent="0.2">
      <c r="A24" s="145"/>
      <c r="B24" s="145"/>
      <c r="C24" s="145"/>
    </row>
    <row r="25" spans="1:5" x14ac:dyDescent="0.2">
      <c r="A25" s="145"/>
      <c r="B25" s="145"/>
      <c r="C25" s="145"/>
    </row>
    <row r="26" spans="1:5" x14ac:dyDescent="0.2">
      <c r="A26" s="145"/>
      <c r="B26" s="145"/>
      <c r="C26" s="145"/>
    </row>
    <row r="27" spans="1:5" x14ac:dyDescent="0.2">
      <c r="A27" s="145"/>
      <c r="B27" s="145"/>
      <c r="C27" s="145"/>
    </row>
    <row r="28" spans="1:5" x14ac:dyDescent="0.2">
      <c r="A28" s="145"/>
      <c r="B28" s="145"/>
      <c r="C28" s="145"/>
    </row>
    <row r="29" spans="1:5" x14ac:dyDescent="0.2">
      <c r="A29" s="145"/>
      <c r="B29" s="145"/>
      <c r="C29" s="145"/>
    </row>
    <row r="30" spans="1:5" x14ac:dyDescent="0.2">
      <c r="A30" s="145"/>
      <c r="B30" s="145"/>
      <c r="C30" s="145"/>
    </row>
    <row r="31" spans="1:5" x14ac:dyDescent="0.2">
      <c r="A31" s="145"/>
      <c r="B31" s="145"/>
      <c r="C31" s="145"/>
    </row>
    <row r="32" spans="1:5" x14ac:dyDescent="0.2">
      <c r="A32" s="145"/>
      <c r="B32" s="145"/>
      <c r="C32" s="145"/>
    </row>
    <row r="33" spans="1:3" x14ac:dyDescent="0.2">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x14ac:dyDescent="0.2"/>
  <cols>
    <col min="1" max="1" width="39.1640625" style="34" customWidth="1"/>
    <col min="2" max="2" width="79.1640625" style="33" customWidth="1"/>
    <col min="3" max="16384" width="8.6640625" style="34"/>
  </cols>
  <sheetData>
    <row r="1" spans="1:2" s="38" customFormat="1" x14ac:dyDescent="0.2">
      <c r="A1" s="38" t="s">
        <v>8</v>
      </c>
      <c r="B1" s="39" t="s">
        <v>391</v>
      </c>
    </row>
    <row r="2" spans="1:2" ht="64" x14ac:dyDescent="0.2">
      <c r="A2" s="34" t="s">
        <v>395</v>
      </c>
      <c r="B2" s="33" t="s">
        <v>396</v>
      </c>
    </row>
    <row r="3" spans="1:2" ht="32" x14ac:dyDescent="0.2">
      <c r="A3" s="34" t="s">
        <v>379</v>
      </c>
      <c r="B3" s="33"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x14ac:dyDescent="0.2"/>
  <cols>
    <col min="1" max="1" width="22.6640625" style="34" customWidth="1"/>
    <col min="2" max="2" width="76.1640625" style="299" customWidth="1"/>
  </cols>
  <sheetData>
    <row r="1" spans="1:2" s="36" customFormat="1" ht="27" customHeight="1" x14ac:dyDescent="0.2">
      <c r="A1" s="300" t="s">
        <v>8</v>
      </c>
      <c r="B1" s="313" t="s">
        <v>390</v>
      </c>
    </row>
    <row r="2" spans="1:2" x14ac:dyDescent="0.2">
      <c r="A2" s="34" t="s">
        <v>379</v>
      </c>
      <c r="B2" s="299" t="s">
        <v>565</v>
      </c>
    </row>
    <row r="3" spans="1:2" ht="48" x14ac:dyDescent="0.2">
      <c r="A3" s="34" t="s">
        <v>2130</v>
      </c>
      <c r="B3" s="299" t="s">
        <v>2133</v>
      </c>
    </row>
    <row r="4" spans="1:2" ht="48" x14ac:dyDescent="0.2">
      <c r="A4" s="34" t="s">
        <v>2710</v>
      </c>
      <c r="B4" s="299" t="s">
        <v>2711</v>
      </c>
    </row>
    <row r="5" spans="1:2" ht="32" x14ac:dyDescent="0.2">
      <c r="A5" s="34" t="s">
        <v>2714</v>
      </c>
      <c r="B5" s="299" t="s">
        <v>2715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31"/>
  <sheetViews>
    <sheetView zoomScale="70" zoomScaleNormal="70" zoomScalePageLayoutView="70" workbookViewId="0">
      <pane xSplit="7" ySplit="4" topLeftCell="P26" activePane="bottomRight" state="frozen"/>
      <selection pane="topRight" activeCell="H1" sqref="H1"/>
      <selection pane="bottomLeft" activeCell="A4" sqref="A4"/>
      <selection pane="bottomRight" activeCell="R36" sqref="R36"/>
    </sheetView>
  </sheetViews>
  <sheetFormatPr baseColWidth="10" defaultColWidth="10.83203125" defaultRowHeight="16" x14ac:dyDescent="0.2"/>
  <cols>
    <col min="1" max="2" width="11.5" style="72" customWidth="1"/>
    <col min="3" max="4" width="13.33203125" style="72" customWidth="1"/>
    <col min="5" max="5" width="11" style="68" customWidth="1"/>
    <col min="6" max="6" width="13.5" style="68" customWidth="1"/>
    <col min="7" max="7" width="29.33203125" style="158" customWidth="1"/>
    <col min="8" max="8" width="21" style="158" customWidth="1"/>
    <col min="9" max="13" width="19.6640625" style="158" customWidth="1"/>
    <col min="14" max="15" width="24.1640625" style="158" customWidth="1"/>
    <col min="16" max="17" width="24.1640625" style="226" customWidth="1"/>
    <col min="18" max="18" width="24.1640625" style="158" customWidth="1"/>
    <col min="19" max="19" width="24.1640625" style="226" customWidth="1"/>
    <col min="20" max="20" width="26.6640625" style="84" customWidth="1"/>
    <col min="21" max="21" width="20.6640625" style="84" customWidth="1"/>
    <col min="22" max="22" width="21.83203125" style="54" customWidth="1"/>
    <col min="23" max="23" width="14.83203125" style="54" customWidth="1"/>
    <col min="24" max="25" width="12.83203125" style="74" customWidth="1"/>
    <col min="26" max="30" width="12.83203125" style="30" customWidth="1"/>
    <col min="31" max="31" width="11.5" style="74" customWidth="1"/>
    <col min="32" max="32" width="11.5" style="201" customWidth="1"/>
    <col min="33" max="33" width="16.33203125" style="68" customWidth="1"/>
    <col min="34" max="34" width="11.5" style="68" customWidth="1"/>
    <col min="35" max="35" width="14.5" style="73" customWidth="1"/>
    <col min="36" max="37" width="11.5" style="55" customWidth="1"/>
    <col min="38" max="38" width="28.33203125" style="68" customWidth="1"/>
    <col min="39" max="39" width="29.6640625" style="68" customWidth="1"/>
    <col min="40" max="40" width="22.1640625" style="30" customWidth="1"/>
    <col min="41" max="41" width="12.83203125" style="30" customWidth="1"/>
    <col min="42" max="42" width="19.83203125" style="30" customWidth="1"/>
    <col min="43" max="43" width="12.83203125" style="30" customWidth="1"/>
    <col min="44" max="44" width="17.1640625" style="30" customWidth="1"/>
    <col min="45" max="45" width="32.33203125" style="30" customWidth="1"/>
    <col min="46" max="46" width="12.83203125" style="30" customWidth="1"/>
    <col min="47" max="47" width="39.33203125" style="30" customWidth="1"/>
    <col min="48" max="58" width="15.6640625" style="30" customWidth="1"/>
    <col min="59" max="59" width="23" style="30" customWidth="1"/>
    <col min="60" max="60" width="15.6640625" style="30" customWidth="1"/>
    <col min="61" max="64" width="12.83203125" style="30" customWidth="1"/>
    <col min="65" max="65" width="17" style="30" customWidth="1"/>
    <col min="66" max="68" width="12.83203125" style="30" customWidth="1"/>
    <col min="69" max="69" width="12.83203125" style="55" customWidth="1"/>
    <col min="70" max="74" width="12.83203125" style="30" customWidth="1"/>
    <col min="75" max="75" width="37.5" style="109" customWidth="1"/>
    <col min="76" max="78" width="20.1640625" style="68" customWidth="1"/>
    <col min="79" max="16384" width="10.83203125" style="68"/>
  </cols>
  <sheetData>
    <row r="1" spans="1:78" s="26" customFormat="1" ht="30.75" customHeight="1" thickBot="1" x14ac:dyDescent="0.25">
      <c r="A1" s="444" t="s">
        <v>517</v>
      </c>
      <c r="B1" s="445"/>
      <c r="C1" s="445"/>
      <c r="D1" s="446"/>
      <c r="E1" s="453" t="s">
        <v>519</v>
      </c>
      <c r="F1" s="454"/>
      <c r="G1" s="220"/>
      <c r="H1" s="456" t="s">
        <v>1880</v>
      </c>
      <c r="I1" s="457"/>
      <c r="J1" s="456" t="s">
        <v>1884</v>
      </c>
      <c r="K1" s="457"/>
      <c r="L1" s="456" t="s">
        <v>343</v>
      </c>
      <c r="M1" s="457"/>
      <c r="N1" s="221"/>
      <c r="O1" s="221"/>
      <c r="P1" s="458" t="s">
        <v>2069</v>
      </c>
      <c r="Q1" s="459"/>
      <c r="R1" s="460"/>
      <c r="S1" s="221"/>
      <c r="T1" s="455" t="s">
        <v>1085</v>
      </c>
      <c r="U1" s="455"/>
      <c r="V1" s="455"/>
      <c r="W1" s="455"/>
      <c r="X1" s="448" t="s">
        <v>527</v>
      </c>
      <c r="Y1" s="448"/>
      <c r="Z1" s="448"/>
      <c r="AA1" s="448"/>
      <c r="AB1" s="448"/>
      <c r="AC1" s="448"/>
      <c r="AD1" s="449"/>
      <c r="AE1" s="447" t="s">
        <v>526</v>
      </c>
      <c r="AF1" s="448"/>
      <c r="AG1" s="449"/>
      <c r="AH1" s="450" t="s">
        <v>560</v>
      </c>
      <c r="AI1" s="451"/>
      <c r="AJ1" s="451"/>
      <c r="AK1" s="452"/>
      <c r="AN1" s="65" t="s">
        <v>338</v>
      </c>
      <c r="AO1" s="66"/>
      <c r="AP1" s="66"/>
      <c r="AQ1" s="67"/>
      <c r="AR1" s="105" t="s">
        <v>288</v>
      </c>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8"/>
    </row>
    <row r="2" spans="1:78" s="14" customFormat="1" ht="66" customHeight="1" thickBot="1" x14ac:dyDescent="0.25">
      <c r="A2" s="18" t="s">
        <v>1940</v>
      </c>
      <c r="B2" s="18" t="s">
        <v>1668</v>
      </c>
      <c r="C2" s="18" t="s">
        <v>1248</v>
      </c>
      <c r="D2" s="18" t="s">
        <v>1250</v>
      </c>
      <c r="E2" s="14" t="s">
        <v>5</v>
      </c>
      <c r="F2" s="19" t="s">
        <v>2</v>
      </c>
      <c r="G2" s="219" t="s">
        <v>1883</v>
      </c>
      <c r="H2" s="219" t="s">
        <v>1881</v>
      </c>
      <c r="I2" s="219" t="s">
        <v>1882</v>
      </c>
      <c r="J2" s="219" t="s">
        <v>1881</v>
      </c>
      <c r="K2" s="219" t="s">
        <v>1882</v>
      </c>
      <c r="L2" s="219" t="s">
        <v>1881</v>
      </c>
      <c r="M2" s="219" t="s">
        <v>1882</v>
      </c>
      <c r="N2" s="219" t="s">
        <v>1875</v>
      </c>
      <c r="O2" s="219" t="s">
        <v>1878</v>
      </c>
      <c r="P2" s="219" t="s">
        <v>1881</v>
      </c>
      <c r="Q2" s="219" t="s">
        <v>1882</v>
      </c>
      <c r="R2" s="219" t="s">
        <v>1923</v>
      </c>
      <c r="S2" s="219" t="s">
        <v>1924</v>
      </c>
      <c r="T2" s="24" t="s">
        <v>2093</v>
      </c>
      <c r="U2" s="99" t="s">
        <v>1083</v>
      </c>
      <c r="V2" s="24" t="s">
        <v>1084</v>
      </c>
      <c r="W2" s="24" t="s">
        <v>1082</v>
      </c>
      <c r="X2" s="20" t="s">
        <v>80</v>
      </c>
      <c r="Y2" s="20" t="s">
        <v>82</v>
      </c>
      <c r="Z2" s="15" t="s">
        <v>83</v>
      </c>
      <c r="AA2" s="15" t="s">
        <v>93</v>
      </c>
      <c r="AB2" s="15" t="s">
        <v>81</v>
      </c>
      <c r="AC2" s="15" t="s">
        <v>84</v>
      </c>
      <c r="AD2" s="15" t="s">
        <v>85</v>
      </c>
      <c r="AE2" s="20" t="s">
        <v>26</v>
      </c>
      <c r="AF2" s="199" t="s">
        <v>416</v>
      </c>
      <c r="AG2" s="19" t="s">
        <v>392</v>
      </c>
      <c r="AH2" s="19" t="s">
        <v>394</v>
      </c>
      <c r="AI2" s="37" t="s">
        <v>393</v>
      </c>
      <c r="AJ2" s="205" t="s">
        <v>370</v>
      </c>
      <c r="AK2" s="205" t="s">
        <v>382</v>
      </c>
      <c r="AL2" s="14" t="s">
        <v>344</v>
      </c>
      <c r="AM2" s="22" t="s">
        <v>559</v>
      </c>
      <c r="AN2" s="24" t="s">
        <v>106</v>
      </c>
      <c r="AO2" s="24" t="s">
        <v>107</v>
      </c>
      <c r="AP2" s="24" t="s">
        <v>116</v>
      </c>
      <c r="AQ2" s="62"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1774</v>
      </c>
      <c r="BV2" s="13" t="s">
        <v>1775</v>
      </c>
      <c r="BW2" s="22" t="s">
        <v>315</v>
      </c>
      <c r="BX2" s="19" t="s">
        <v>570</v>
      </c>
      <c r="BY2" s="17" t="s">
        <v>317</v>
      </c>
      <c r="BZ2" s="13" t="s">
        <v>177</v>
      </c>
    </row>
    <row r="3" spans="1:78" s="223" customFormat="1" ht="19.25" customHeight="1" x14ac:dyDescent="0.2">
      <c r="A3" s="314" t="s">
        <v>2980</v>
      </c>
      <c r="B3" s="314" t="s">
        <v>2980</v>
      </c>
      <c r="C3" s="414"/>
      <c r="D3" s="414"/>
      <c r="E3" s="374" t="s">
        <v>2730</v>
      </c>
      <c r="J3" s="374" t="s">
        <v>2730</v>
      </c>
      <c r="K3" s="374" t="s">
        <v>2730</v>
      </c>
      <c r="L3" s="374" t="s">
        <v>2730</v>
      </c>
      <c r="M3" s="374" t="s">
        <v>2730</v>
      </c>
      <c r="O3" s="374" t="s">
        <v>2730</v>
      </c>
      <c r="P3" s="374" t="s">
        <v>2730</v>
      </c>
      <c r="Q3" s="374" t="s">
        <v>2730</v>
      </c>
      <c r="R3" s="230"/>
      <c r="T3" s="414"/>
      <c r="U3" s="314" t="s">
        <v>2980</v>
      </c>
      <c r="V3" s="374" t="s">
        <v>2730</v>
      </c>
      <c r="W3" s="414"/>
      <c r="X3" s="374" t="s">
        <v>2730</v>
      </c>
      <c r="Y3" s="374" t="s">
        <v>2730</v>
      </c>
      <c r="Z3" s="374" t="s">
        <v>2730</v>
      </c>
      <c r="AA3" s="374" t="s">
        <v>2730</v>
      </c>
      <c r="AB3" s="374" t="s">
        <v>2730</v>
      </c>
      <c r="AC3" s="374" t="s">
        <v>2730</v>
      </c>
      <c r="AD3" s="374" t="s">
        <v>2730</v>
      </c>
      <c r="AE3" s="374" t="s">
        <v>2730</v>
      </c>
      <c r="AF3" s="374" t="s">
        <v>2730</v>
      </c>
      <c r="AG3" s="374" t="s">
        <v>2730</v>
      </c>
      <c r="AI3" s="229"/>
      <c r="AJ3" s="374" t="s">
        <v>2730</v>
      </c>
      <c r="AK3" s="374" t="s">
        <v>2730</v>
      </c>
      <c r="AN3" s="367"/>
      <c r="AO3" s="414"/>
      <c r="AP3" s="224"/>
      <c r="AQ3" s="224"/>
      <c r="AR3" s="224"/>
      <c r="AS3" s="414"/>
      <c r="AT3" s="414"/>
      <c r="AU3" s="414"/>
      <c r="AV3" s="414"/>
      <c r="AW3" s="414"/>
      <c r="AX3" s="414"/>
      <c r="AY3" s="414"/>
      <c r="AZ3" s="414"/>
      <c r="BA3" s="414"/>
      <c r="BB3" s="414"/>
      <c r="BC3" s="414"/>
      <c r="BD3" s="414"/>
      <c r="BE3" s="414"/>
      <c r="BF3" s="414"/>
      <c r="BG3" s="226"/>
      <c r="BI3" s="30"/>
      <c r="BJ3" s="30"/>
      <c r="BK3" s="30"/>
      <c r="BL3" s="30"/>
      <c r="BM3" s="30"/>
      <c r="BN3" s="30"/>
      <c r="BO3" s="30"/>
      <c r="BP3" s="30"/>
      <c r="BQ3" s="374" t="s">
        <v>2730</v>
      </c>
      <c r="BR3" s="314" t="s">
        <v>2980</v>
      </c>
      <c r="BS3" s="226"/>
      <c r="BT3" s="226"/>
      <c r="BU3" s="226"/>
      <c r="BV3" s="226"/>
      <c r="BX3" s="374" t="s">
        <v>2730</v>
      </c>
      <c r="BY3" s="374" t="s">
        <v>2730</v>
      </c>
      <c r="BZ3" s="314" t="s">
        <v>2980</v>
      </c>
    </row>
    <row r="4" spans="1:78" s="223" customFormat="1" ht="14" customHeight="1" x14ac:dyDescent="0.2">
      <c r="A4" s="227" t="s">
        <v>1941</v>
      </c>
      <c r="B4" s="227" t="s">
        <v>1676</v>
      </c>
      <c r="C4" s="223" t="s">
        <v>1311</v>
      </c>
      <c r="D4" s="223" t="s">
        <v>1312</v>
      </c>
      <c r="E4" s="223" t="s">
        <v>125</v>
      </c>
      <c r="F4" s="223" t="s">
        <v>124</v>
      </c>
      <c r="G4" s="223" t="s">
        <v>1869</v>
      </c>
      <c r="H4" s="223" t="s">
        <v>1870</v>
      </c>
      <c r="I4" s="223" t="s">
        <v>1868</v>
      </c>
      <c r="J4" s="223" t="s">
        <v>1871</v>
      </c>
      <c r="K4" s="223" t="s">
        <v>1872</v>
      </c>
      <c r="L4" s="223" t="s">
        <v>1873</v>
      </c>
      <c r="M4" s="223" t="s">
        <v>1874</v>
      </c>
      <c r="N4" s="223" t="s">
        <v>1876</v>
      </c>
      <c r="O4" s="223" t="s">
        <v>1879</v>
      </c>
      <c r="P4" s="230" t="s">
        <v>2728</v>
      </c>
      <c r="Q4" s="230" t="s">
        <v>2729</v>
      </c>
      <c r="R4" s="223" t="s">
        <v>1925</v>
      </c>
      <c r="S4" s="223" t="s">
        <v>1903</v>
      </c>
      <c r="T4" s="223" t="s">
        <v>1313</v>
      </c>
      <c r="U4" s="223" t="s">
        <v>1314</v>
      </c>
      <c r="V4" s="227" t="s">
        <v>1315</v>
      </c>
      <c r="W4" s="227" t="s">
        <v>1316</v>
      </c>
      <c r="X4" s="228" t="s">
        <v>1317</v>
      </c>
      <c r="Y4" s="228" t="s">
        <v>1318</v>
      </c>
      <c r="Z4" s="228" t="s">
        <v>1319</v>
      </c>
      <c r="AA4" s="228" t="s">
        <v>1320</v>
      </c>
      <c r="AB4" s="228" t="s">
        <v>1321</v>
      </c>
      <c r="AC4" s="228" t="s">
        <v>1322</v>
      </c>
      <c r="AD4" s="228" t="s">
        <v>1323</v>
      </c>
      <c r="AE4" s="228" t="s">
        <v>1324</v>
      </c>
      <c r="AF4" s="231" t="s">
        <v>1325</v>
      </c>
      <c r="AG4" s="223" t="s">
        <v>1326</v>
      </c>
      <c r="AH4" s="223" t="s">
        <v>1327</v>
      </c>
      <c r="AI4" s="229" t="s">
        <v>1328</v>
      </c>
      <c r="AJ4" s="233" t="s">
        <v>1329</v>
      </c>
      <c r="AK4" s="233" t="s">
        <v>1330</v>
      </c>
      <c r="AL4" s="223" t="s">
        <v>1331</v>
      </c>
      <c r="AM4" s="223" t="s">
        <v>1332</v>
      </c>
      <c r="AN4" s="224" t="s">
        <v>1333</v>
      </c>
      <c r="AO4" s="224" t="s">
        <v>1334</v>
      </c>
      <c r="AP4" s="224" t="s">
        <v>1335</v>
      </c>
      <c r="AQ4" s="224" t="s">
        <v>1336</v>
      </c>
      <c r="AR4" s="224" t="s">
        <v>1337</v>
      </c>
      <c r="AS4" s="224" t="s">
        <v>1338</v>
      </c>
      <c r="AT4" s="224" t="s">
        <v>1339</v>
      </c>
      <c r="AU4" s="225" t="s">
        <v>1340</v>
      </c>
      <c r="AV4" s="225" t="s">
        <v>1341</v>
      </c>
      <c r="AW4" s="223" t="s">
        <v>1342</v>
      </c>
      <c r="AX4" s="223" t="s">
        <v>1343</v>
      </c>
      <c r="AY4" s="223" t="s">
        <v>1344</v>
      </c>
      <c r="AZ4" s="223" t="s">
        <v>1345</v>
      </c>
      <c r="BA4" s="223" t="s">
        <v>1346</v>
      </c>
      <c r="BB4" s="223" t="s">
        <v>1347</v>
      </c>
      <c r="BC4" s="223" t="s">
        <v>1348</v>
      </c>
      <c r="BD4" s="223" t="s">
        <v>1349</v>
      </c>
      <c r="BE4" s="223" t="s">
        <v>1350</v>
      </c>
      <c r="BF4" s="223" t="s">
        <v>1351</v>
      </c>
      <c r="BG4" s="223" t="s">
        <v>1352</v>
      </c>
      <c r="BH4" s="223" t="s">
        <v>1353</v>
      </c>
      <c r="BI4" s="224" t="s">
        <v>1354</v>
      </c>
      <c r="BJ4" s="224" t="s">
        <v>1355</v>
      </c>
      <c r="BK4" s="224" t="s">
        <v>1356</v>
      </c>
      <c r="BL4" s="224" t="s">
        <v>1357</v>
      </c>
      <c r="BM4" s="224" t="s">
        <v>1358</v>
      </c>
      <c r="BN4" s="224" t="s">
        <v>1359</v>
      </c>
      <c r="BO4" s="224" t="s">
        <v>1360</v>
      </c>
      <c r="BP4" s="224" t="s">
        <v>1361</v>
      </c>
      <c r="BQ4" s="147" t="s">
        <v>1362</v>
      </c>
      <c r="BR4" s="224" t="s">
        <v>1363</v>
      </c>
      <c r="BS4" s="223" t="s">
        <v>1364</v>
      </c>
      <c r="BT4" s="223" t="s">
        <v>1365</v>
      </c>
      <c r="BU4" s="223" t="s">
        <v>1366</v>
      </c>
      <c r="BV4" s="223" t="s">
        <v>1367</v>
      </c>
      <c r="BW4" s="223" t="s">
        <v>1368</v>
      </c>
      <c r="BX4" s="223" t="s">
        <v>1369</v>
      </c>
      <c r="BY4" s="223" t="s">
        <v>1370</v>
      </c>
      <c r="BZ4" s="223" t="s">
        <v>1371</v>
      </c>
    </row>
    <row r="5" spans="1:78" s="223" customFormat="1" ht="29.5" customHeight="1" x14ac:dyDescent="0.2">
      <c r="A5" s="227" t="s">
        <v>2981</v>
      </c>
      <c r="B5" s="227" t="s">
        <v>2971</v>
      </c>
      <c r="C5" s="223" t="s">
        <v>2973</v>
      </c>
      <c r="D5" s="223">
        <v>999</v>
      </c>
      <c r="E5" s="223" t="s">
        <v>286</v>
      </c>
      <c r="F5" s="371" t="s">
        <v>1560</v>
      </c>
      <c r="G5" s="223" t="s">
        <v>2974</v>
      </c>
      <c r="H5" s="223" t="s">
        <v>1372</v>
      </c>
      <c r="I5" s="223" t="s">
        <v>342</v>
      </c>
      <c r="J5" s="223" t="s">
        <v>1831</v>
      </c>
      <c r="K5" s="223" t="s">
        <v>1833</v>
      </c>
      <c r="L5" s="223" t="s">
        <v>1833</v>
      </c>
      <c r="M5" s="270" t="s">
        <v>1833</v>
      </c>
      <c r="N5" s="223" t="s">
        <v>22</v>
      </c>
      <c r="O5" s="223" t="s">
        <v>1933</v>
      </c>
      <c r="P5" s="223" t="s">
        <v>13</v>
      </c>
      <c r="Q5" s="223" t="s">
        <v>13</v>
      </c>
      <c r="R5" s="223" t="s">
        <v>1902</v>
      </c>
      <c r="S5" s="223" t="s">
        <v>13</v>
      </c>
      <c r="T5" s="223" t="s">
        <v>3129</v>
      </c>
      <c r="U5" s="223" t="str">
        <f>IF(T5="","",VLOOKUP(T5,'Std Units'!$A$2:$B$4,2,FALSE))</f>
        <v>per patient year</v>
      </c>
      <c r="V5" s="227" t="str">
        <f>IF(U5="","",VLOOKUP(U5,'Std Units'!$B$2:$C$4,2,FALSE))</f>
        <v>per person year</v>
      </c>
      <c r="W5" s="227" t="str">
        <f>IF(V5="","",VLOOKUP(V5,'Std Units'!$C$2:$D$4,2,FALSE))</f>
        <v>p1y</v>
      </c>
      <c r="X5" s="228">
        <f>20*4</f>
        <v>80</v>
      </c>
      <c r="Y5" s="228" t="s">
        <v>6</v>
      </c>
      <c r="Z5" s="228" t="s">
        <v>6</v>
      </c>
      <c r="AA5" s="228" t="s">
        <v>6</v>
      </c>
      <c r="AB5" s="228" t="s">
        <v>6</v>
      </c>
      <c r="AC5" s="228" t="s">
        <v>6</v>
      </c>
      <c r="AD5" s="228" t="s">
        <v>6</v>
      </c>
      <c r="AE5" s="228" t="s">
        <v>6</v>
      </c>
      <c r="AF5" s="223" t="s">
        <v>6</v>
      </c>
      <c r="AG5" s="223" t="s">
        <v>6</v>
      </c>
      <c r="AH5" s="223" t="s">
        <v>6</v>
      </c>
      <c r="AI5" s="229" t="s">
        <v>6</v>
      </c>
      <c r="AJ5" s="231">
        <v>529</v>
      </c>
      <c r="AK5" s="233">
        <v>3</v>
      </c>
      <c r="AL5" s="223" t="s">
        <v>2976</v>
      </c>
      <c r="AM5" s="223" t="s">
        <v>3120</v>
      </c>
      <c r="AN5" s="224" t="s">
        <v>167</v>
      </c>
      <c r="AO5" s="224" t="s">
        <v>104</v>
      </c>
      <c r="AP5" s="224" t="s">
        <v>6</v>
      </c>
      <c r="AQ5" s="224" t="s">
        <v>3091</v>
      </c>
      <c r="AR5" s="224" t="s">
        <v>1182</v>
      </c>
      <c r="AS5" s="224" t="s">
        <v>2978</v>
      </c>
      <c r="AT5" s="224" t="s">
        <v>103</v>
      </c>
      <c r="AU5" s="225" t="s">
        <v>112</v>
      </c>
      <c r="AV5" s="225" t="s">
        <v>103</v>
      </c>
      <c r="AW5" s="223" t="s">
        <v>358</v>
      </c>
      <c r="AX5" s="223" t="s">
        <v>103</v>
      </c>
      <c r="AY5" s="223" t="s">
        <v>361</v>
      </c>
      <c r="AZ5" s="223" t="s">
        <v>104</v>
      </c>
      <c r="BA5" s="223" t="s">
        <v>22</v>
      </c>
      <c r="BB5" s="223" t="s">
        <v>104</v>
      </c>
      <c r="BC5" s="223" t="s">
        <v>2979</v>
      </c>
      <c r="BD5" s="223" t="s">
        <v>103</v>
      </c>
      <c r="BE5" s="223" t="s">
        <v>6</v>
      </c>
      <c r="BF5" s="223" t="s">
        <v>6</v>
      </c>
      <c r="BG5" s="223" t="s">
        <v>6</v>
      </c>
      <c r="BH5" s="223" t="s">
        <v>6</v>
      </c>
      <c r="BI5" s="224" t="s">
        <v>39</v>
      </c>
      <c r="BJ5" s="224" t="s">
        <v>104</v>
      </c>
      <c r="BK5" s="224" t="s">
        <v>13</v>
      </c>
      <c r="BL5" s="224" t="s">
        <v>13</v>
      </c>
      <c r="BM5" s="224" t="s">
        <v>143</v>
      </c>
      <c r="BN5" s="224" t="s">
        <v>103</v>
      </c>
      <c r="BO5" s="224" t="s">
        <v>39</v>
      </c>
      <c r="BP5" s="224" t="s">
        <v>104</v>
      </c>
      <c r="BQ5" s="147" t="s">
        <v>6</v>
      </c>
      <c r="BR5" s="224" t="s">
        <v>6</v>
      </c>
      <c r="BS5" s="224" t="s">
        <v>6</v>
      </c>
      <c r="BT5" s="224" t="s">
        <v>6</v>
      </c>
      <c r="BU5" s="224" t="s">
        <v>6</v>
      </c>
      <c r="BV5" s="224" t="s">
        <v>6</v>
      </c>
      <c r="BW5" s="223" t="s">
        <v>3091</v>
      </c>
      <c r="BX5" s="223" t="s">
        <v>571</v>
      </c>
      <c r="BY5" s="223" t="s">
        <v>3024</v>
      </c>
      <c r="BZ5" s="223" t="s">
        <v>103</v>
      </c>
    </row>
    <row r="6" spans="1:78" s="223" customFormat="1" ht="29.5" customHeight="1" x14ac:dyDescent="0.2">
      <c r="A6" s="227" t="s">
        <v>2981</v>
      </c>
      <c r="B6" s="227" t="s">
        <v>2972</v>
      </c>
      <c r="C6" s="223" t="s">
        <v>2973</v>
      </c>
      <c r="D6" s="223">
        <v>999</v>
      </c>
      <c r="E6" s="223" t="s">
        <v>286</v>
      </c>
      <c r="F6" s="371" t="s">
        <v>1560</v>
      </c>
      <c r="G6" s="223" t="s">
        <v>2975</v>
      </c>
      <c r="H6" s="223" t="s">
        <v>1372</v>
      </c>
      <c r="I6" s="223" t="s">
        <v>342</v>
      </c>
      <c r="J6" s="223" t="s">
        <v>1831</v>
      </c>
      <c r="K6" s="223" t="s">
        <v>1833</v>
      </c>
      <c r="L6" s="223" t="s">
        <v>1833</v>
      </c>
      <c r="M6" s="270" t="s">
        <v>1833</v>
      </c>
      <c r="N6" s="223" t="s">
        <v>22</v>
      </c>
      <c r="O6" s="223" t="s">
        <v>1933</v>
      </c>
      <c r="P6" s="223" t="s">
        <v>13</v>
      </c>
      <c r="Q6" s="223" t="s">
        <v>13</v>
      </c>
      <c r="R6" s="223" t="s">
        <v>1902</v>
      </c>
      <c r="S6" s="223" t="s">
        <v>13</v>
      </c>
      <c r="T6" s="223" t="s">
        <v>2975</v>
      </c>
      <c r="U6" s="223" t="str">
        <f>IF(T6="","",VLOOKUP(T6,'Std Units'!$A$2:$B$4,2,FALSE))</f>
        <v>per patient</v>
      </c>
      <c r="V6" s="227" t="str">
        <f>IF(U6="","",VLOOKUP(U6,'Std Units'!$B$2:$C$4,2,FALSE))</f>
        <v>per person</v>
      </c>
      <c r="W6" s="227" t="str">
        <f>IF(V6="","",VLOOKUP(V6,'Std Units'!$C$2:$D$4,2,FALSE))</f>
        <v>ps</v>
      </c>
      <c r="X6" s="228">
        <v>18</v>
      </c>
      <c r="Y6" s="228" t="s">
        <v>6</v>
      </c>
      <c r="Z6" s="228" t="s">
        <v>6</v>
      </c>
      <c r="AA6" s="228" t="s">
        <v>6</v>
      </c>
      <c r="AB6" s="228" t="s">
        <v>6</v>
      </c>
      <c r="AC6" s="228" t="s">
        <v>6</v>
      </c>
      <c r="AD6" s="228" t="s">
        <v>6</v>
      </c>
      <c r="AE6" s="228" t="s">
        <v>6</v>
      </c>
      <c r="AF6" s="223" t="s">
        <v>6</v>
      </c>
      <c r="AG6" s="223" t="s">
        <v>6</v>
      </c>
      <c r="AH6" s="223" t="s">
        <v>6</v>
      </c>
      <c r="AI6" s="229" t="s">
        <v>6</v>
      </c>
      <c r="AJ6" s="231">
        <v>570</v>
      </c>
      <c r="AK6" s="402" t="s">
        <v>13</v>
      </c>
      <c r="AL6" s="223" t="s">
        <v>2976</v>
      </c>
      <c r="AM6" s="223" t="s">
        <v>2977</v>
      </c>
      <c r="AN6" s="224" t="s">
        <v>167</v>
      </c>
      <c r="AO6" s="224" t="s">
        <v>104</v>
      </c>
      <c r="AP6" s="224" t="s">
        <v>6</v>
      </c>
      <c r="AQ6" s="224" t="s">
        <v>3091</v>
      </c>
      <c r="AR6" s="224" t="s">
        <v>1182</v>
      </c>
      <c r="AS6" s="224" t="s">
        <v>2978</v>
      </c>
      <c r="AT6" s="224" t="s">
        <v>103</v>
      </c>
      <c r="AU6" s="225" t="s">
        <v>112</v>
      </c>
      <c r="AV6" s="225" t="s">
        <v>103</v>
      </c>
      <c r="AW6" s="223" t="s">
        <v>358</v>
      </c>
      <c r="AX6" s="223" t="s">
        <v>103</v>
      </c>
      <c r="AY6" s="223" t="s">
        <v>361</v>
      </c>
      <c r="AZ6" s="223" t="s">
        <v>104</v>
      </c>
      <c r="BA6" s="223" t="s">
        <v>22</v>
      </c>
      <c r="BB6" s="223" t="s">
        <v>104</v>
      </c>
      <c r="BC6" s="223" t="s">
        <v>2979</v>
      </c>
      <c r="BD6" s="223" t="s">
        <v>103</v>
      </c>
      <c r="BE6" s="223" t="s">
        <v>6</v>
      </c>
      <c r="BF6" s="223" t="s">
        <v>6</v>
      </c>
      <c r="BG6" s="223" t="s">
        <v>6</v>
      </c>
      <c r="BH6" s="223" t="s">
        <v>6</v>
      </c>
      <c r="BI6" s="224" t="s">
        <v>39</v>
      </c>
      <c r="BJ6" s="224" t="s">
        <v>104</v>
      </c>
      <c r="BK6" s="224" t="s">
        <v>13</v>
      </c>
      <c r="BL6" s="224" t="s">
        <v>13</v>
      </c>
      <c r="BM6" s="224" t="s">
        <v>143</v>
      </c>
      <c r="BN6" s="224" t="s">
        <v>103</v>
      </c>
      <c r="BO6" s="224" t="s">
        <v>39</v>
      </c>
      <c r="BP6" s="224" t="s">
        <v>104</v>
      </c>
      <c r="BQ6" s="147" t="s">
        <v>6</v>
      </c>
      <c r="BR6" s="224" t="s">
        <v>6</v>
      </c>
      <c r="BS6" s="224" t="s">
        <v>6</v>
      </c>
      <c r="BT6" s="224" t="s">
        <v>6</v>
      </c>
      <c r="BU6" s="224" t="s">
        <v>6</v>
      </c>
      <c r="BV6" s="224" t="s">
        <v>6</v>
      </c>
      <c r="BW6" s="223" t="s">
        <v>3091</v>
      </c>
      <c r="BX6" s="223" t="s">
        <v>571</v>
      </c>
      <c r="BY6" s="223" t="s">
        <v>3024</v>
      </c>
      <c r="BZ6" s="223" t="s">
        <v>103</v>
      </c>
    </row>
    <row r="7" spans="1:78" s="111" customFormat="1" ht="29.5" customHeight="1" x14ac:dyDescent="0.2">
      <c r="A7" s="227" t="s">
        <v>2982</v>
      </c>
      <c r="B7" s="227" t="s">
        <v>2971</v>
      </c>
      <c r="C7" s="223" t="s">
        <v>2973</v>
      </c>
      <c r="D7" s="223">
        <v>999</v>
      </c>
      <c r="E7" s="223" t="s">
        <v>286</v>
      </c>
      <c r="F7" s="371" t="s">
        <v>1560</v>
      </c>
      <c r="G7" s="223" t="s">
        <v>2974</v>
      </c>
      <c r="H7" s="223" t="s">
        <v>1372</v>
      </c>
      <c r="I7" s="223" t="s">
        <v>342</v>
      </c>
      <c r="J7" s="223" t="s">
        <v>1831</v>
      </c>
      <c r="K7" s="223" t="s">
        <v>1833</v>
      </c>
      <c r="L7" s="223" t="s">
        <v>1833</v>
      </c>
      <c r="M7" s="270" t="s">
        <v>1833</v>
      </c>
      <c r="N7" s="223" t="s">
        <v>22</v>
      </c>
      <c r="O7" s="223" t="s">
        <v>1933</v>
      </c>
      <c r="P7" s="223" t="s">
        <v>13</v>
      </c>
      <c r="Q7" s="223" t="s">
        <v>13</v>
      </c>
      <c r="R7" s="223" t="s">
        <v>1902</v>
      </c>
      <c r="S7" s="223" t="s">
        <v>13</v>
      </c>
      <c r="T7" s="223" t="s">
        <v>3129</v>
      </c>
      <c r="U7" s="223" t="str">
        <f>IF(T7="","",VLOOKUP(T7,'Std Units'!$A$2:$B$4,2,FALSE))</f>
        <v>per patient year</v>
      </c>
      <c r="V7" s="227" t="str">
        <f>IF(U7="","",VLOOKUP(U7,'Std Units'!$B$2:$C$4,2,FALSE))</f>
        <v>per person year</v>
      </c>
      <c r="W7" s="227" t="str">
        <f>IF(V7="","",VLOOKUP(V7,'Std Units'!$C$2:$D$4,2,FALSE))</f>
        <v>p1y</v>
      </c>
      <c r="X7" s="71">
        <f>53*4</f>
        <v>212</v>
      </c>
      <c r="Y7" s="228" t="s">
        <v>6</v>
      </c>
      <c r="Z7" s="228" t="s">
        <v>6</v>
      </c>
      <c r="AA7" s="228" t="s">
        <v>6</v>
      </c>
      <c r="AB7" s="228" t="s">
        <v>6</v>
      </c>
      <c r="AC7" s="228" t="s">
        <v>6</v>
      </c>
      <c r="AD7" s="228" t="s">
        <v>6</v>
      </c>
      <c r="AE7" s="228" t="s">
        <v>6</v>
      </c>
      <c r="AF7" s="223" t="s">
        <v>6</v>
      </c>
      <c r="AG7" s="223" t="s">
        <v>6</v>
      </c>
      <c r="AH7" s="223" t="s">
        <v>6</v>
      </c>
      <c r="AI7" s="229" t="s">
        <v>6</v>
      </c>
      <c r="AJ7" s="231">
        <v>234</v>
      </c>
      <c r="AK7" s="233">
        <v>3</v>
      </c>
      <c r="AL7" s="223" t="s">
        <v>2976</v>
      </c>
      <c r="AM7" s="223" t="s">
        <v>3120</v>
      </c>
      <c r="AN7" s="224" t="s">
        <v>167</v>
      </c>
      <c r="AO7" s="224" t="s">
        <v>104</v>
      </c>
      <c r="AP7" s="224" t="s">
        <v>6</v>
      </c>
      <c r="AQ7" s="224" t="s">
        <v>3091</v>
      </c>
      <c r="AR7" s="224" t="s">
        <v>1182</v>
      </c>
      <c r="AS7" s="224" t="s">
        <v>2978</v>
      </c>
      <c r="AT7" s="224" t="s">
        <v>103</v>
      </c>
      <c r="AU7" s="225" t="s">
        <v>112</v>
      </c>
      <c r="AV7" s="225" t="s">
        <v>103</v>
      </c>
      <c r="AW7" s="223" t="s">
        <v>358</v>
      </c>
      <c r="AX7" s="223" t="s">
        <v>103</v>
      </c>
      <c r="AY7" s="223" t="s">
        <v>361</v>
      </c>
      <c r="AZ7" s="223" t="s">
        <v>104</v>
      </c>
      <c r="BA7" s="223" t="s">
        <v>22</v>
      </c>
      <c r="BB7" s="223" t="s">
        <v>104</v>
      </c>
      <c r="BC7" s="223" t="s">
        <v>2979</v>
      </c>
      <c r="BD7" s="223" t="s">
        <v>103</v>
      </c>
      <c r="BE7" s="223" t="s">
        <v>6</v>
      </c>
      <c r="BF7" s="223" t="s">
        <v>6</v>
      </c>
      <c r="BG7" s="223" t="s">
        <v>6</v>
      </c>
      <c r="BH7" s="223" t="s">
        <v>6</v>
      </c>
      <c r="BI7" s="224" t="s">
        <v>39</v>
      </c>
      <c r="BJ7" s="224" t="s">
        <v>104</v>
      </c>
      <c r="BK7" s="224" t="s">
        <v>13</v>
      </c>
      <c r="BL7" s="224" t="s">
        <v>13</v>
      </c>
      <c r="BM7" s="224" t="s">
        <v>143</v>
      </c>
      <c r="BN7" s="224" t="s">
        <v>103</v>
      </c>
      <c r="BO7" s="224" t="s">
        <v>39</v>
      </c>
      <c r="BP7" s="224" t="s">
        <v>104</v>
      </c>
      <c r="BQ7" s="147" t="s">
        <v>6</v>
      </c>
      <c r="BR7" s="224" t="s">
        <v>6</v>
      </c>
      <c r="BS7" s="224" t="s">
        <v>6</v>
      </c>
      <c r="BT7" s="224" t="s">
        <v>6</v>
      </c>
      <c r="BU7" s="224" t="s">
        <v>6</v>
      </c>
      <c r="BV7" s="224" t="s">
        <v>6</v>
      </c>
      <c r="BW7" s="223" t="s">
        <v>3091</v>
      </c>
      <c r="BX7" s="223" t="s">
        <v>571</v>
      </c>
      <c r="BY7" s="223" t="s">
        <v>3024</v>
      </c>
      <c r="BZ7" s="223" t="s">
        <v>103</v>
      </c>
    </row>
    <row r="8" spans="1:78" s="111" customFormat="1" ht="29.5" customHeight="1" x14ac:dyDescent="0.2">
      <c r="A8" s="227" t="s">
        <v>2982</v>
      </c>
      <c r="B8" s="227" t="s">
        <v>2972</v>
      </c>
      <c r="C8" s="223" t="s">
        <v>2973</v>
      </c>
      <c r="D8" s="223">
        <v>999</v>
      </c>
      <c r="E8" s="223" t="s">
        <v>286</v>
      </c>
      <c r="F8" s="371" t="s">
        <v>1560</v>
      </c>
      <c r="G8" s="223" t="s">
        <v>2975</v>
      </c>
      <c r="H8" s="223" t="s">
        <v>1372</v>
      </c>
      <c r="I8" s="223" t="s">
        <v>342</v>
      </c>
      <c r="J8" s="223" t="s">
        <v>1831</v>
      </c>
      <c r="K8" s="223" t="s">
        <v>1833</v>
      </c>
      <c r="L8" s="223" t="s">
        <v>1833</v>
      </c>
      <c r="M8" s="270" t="s">
        <v>1833</v>
      </c>
      <c r="N8" s="223" t="s">
        <v>22</v>
      </c>
      <c r="O8" s="223" t="s">
        <v>1933</v>
      </c>
      <c r="P8" s="223" t="s">
        <v>13</v>
      </c>
      <c r="Q8" s="223" t="s">
        <v>13</v>
      </c>
      <c r="R8" s="223" t="s">
        <v>1902</v>
      </c>
      <c r="S8" s="223" t="s">
        <v>13</v>
      </c>
      <c r="T8" s="223" t="s">
        <v>2975</v>
      </c>
      <c r="U8" s="223" t="str">
        <f>IF(T8="","",VLOOKUP(T8,'Std Units'!$A$2:$B$4,2,FALSE))</f>
        <v>per patient</v>
      </c>
      <c r="V8" s="227" t="str">
        <f>IF(U8="","",VLOOKUP(U8,'Std Units'!$B$2:$C$4,2,FALSE))</f>
        <v>per person</v>
      </c>
      <c r="W8" s="227" t="str">
        <f>IF(V8="","",VLOOKUP(V8,'Std Units'!$C$2:$D$4,2,FALSE))</f>
        <v>ps</v>
      </c>
      <c r="X8" s="71">
        <v>49</v>
      </c>
      <c r="Y8" s="228" t="s">
        <v>6</v>
      </c>
      <c r="Z8" s="228" t="s">
        <v>6</v>
      </c>
      <c r="AA8" s="228" t="s">
        <v>6</v>
      </c>
      <c r="AB8" s="228" t="s">
        <v>6</v>
      </c>
      <c r="AC8" s="228" t="s">
        <v>6</v>
      </c>
      <c r="AD8" s="228" t="s">
        <v>6</v>
      </c>
      <c r="AE8" s="228" t="s">
        <v>6</v>
      </c>
      <c r="AF8" s="223" t="s">
        <v>6</v>
      </c>
      <c r="AG8" s="223" t="s">
        <v>6</v>
      </c>
      <c r="AH8" s="223" t="s">
        <v>6</v>
      </c>
      <c r="AI8" s="229" t="s">
        <v>6</v>
      </c>
      <c r="AJ8" s="200">
        <v>253</v>
      </c>
      <c r="AK8" s="233" t="s">
        <v>13</v>
      </c>
      <c r="AL8" s="223" t="s">
        <v>2976</v>
      </c>
      <c r="AM8" s="223" t="s">
        <v>2977</v>
      </c>
      <c r="AN8" s="224" t="s">
        <v>167</v>
      </c>
      <c r="AO8" s="224" t="s">
        <v>104</v>
      </c>
      <c r="AP8" s="224" t="s">
        <v>6</v>
      </c>
      <c r="AQ8" s="224" t="s">
        <v>3091</v>
      </c>
      <c r="AR8" s="224" t="s">
        <v>1182</v>
      </c>
      <c r="AS8" s="224" t="s">
        <v>2978</v>
      </c>
      <c r="AT8" s="224" t="s">
        <v>103</v>
      </c>
      <c r="AU8" s="225" t="s">
        <v>112</v>
      </c>
      <c r="AV8" s="225" t="s">
        <v>103</v>
      </c>
      <c r="AW8" s="223" t="s">
        <v>358</v>
      </c>
      <c r="AX8" s="223" t="s">
        <v>103</v>
      </c>
      <c r="AY8" s="223" t="s">
        <v>361</v>
      </c>
      <c r="AZ8" s="223" t="s">
        <v>104</v>
      </c>
      <c r="BA8" s="223" t="s">
        <v>22</v>
      </c>
      <c r="BB8" s="223" t="s">
        <v>104</v>
      </c>
      <c r="BC8" s="223" t="s">
        <v>2979</v>
      </c>
      <c r="BD8" s="223" t="s">
        <v>103</v>
      </c>
      <c r="BE8" s="223" t="s">
        <v>6</v>
      </c>
      <c r="BF8" s="223" t="s">
        <v>6</v>
      </c>
      <c r="BG8" s="223" t="s">
        <v>6</v>
      </c>
      <c r="BH8" s="223" t="s">
        <v>6</v>
      </c>
      <c r="BI8" s="224" t="s">
        <v>39</v>
      </c>
      <c r="BJ8" s="224" t="s">
        <v>104</v>
      </c>
      <c r="BK8" s="224" t="s">
        <v>13</v>
      </c>
      <c r="BL8" s="224" t="s">
        <v>13</v>
      </c>
      <c r="BM8" s="224" t="s">
        <v>143</v>
      </c>
      <c r="BN8" s="224" t="s">
        <v>103</v>
      </c>
      <c r="BO8" s="224" t="s">
        <v>39</v>
      </c>
      <c r="BP8" s="224" t="s">
        <v>104</v>
      </c>
      <c r="BQ8" s="147" t="s">
        <v>6</v>
      </c>
      <c r="BR8" s="224" t="s">
        <v>6</v>
      </c>
      <c r="BS8" s="224" t="s">
        <v>6</v>
      </c>
      <c r="BT8" s="224" t="s">
        <v>6</v>
      </c>
      <c r="BU8" s="224" t="s">
        <v>6</v>
      </c>
      <c r="BV8" s="224" t="s">
        <v>6</v>
      </c>
      <c r="BW8" s="223" t="s">
        <v>3091</v>
      </c>
      <c r="BX8" s="223" t="s">
        <v>571</v>
      </c>
      <c r="BY8" s="223" t="s">
        <v>3024</v>
      </c>
      <c r="BZ8" s="223" t="s">
        <v>103</v>
      </c>
    </row>
    <row r="9" spans="1:78" s="111" customFormat="1" ht="29.5" customHeight="1" x14ac:dyDescent="0.2">
      <c r="A9" s="227" t="s">
        <v>2983</v>
      </c>
      <c r="B9" s="227" t="s">
        <v>2971</v>
      </c>
      <c r="C9" s="223" t="s">
        <v>2973</v>
      </c>
      <c r="D9" s="223">
        <v>999</v>
      </c>
      <c r="E9" s="223" t="s">
        <v>286</v>
      </c>
      <c r="F9" s="371" t="s">
        <v>1560</v>
      </c>
      <c r="G9" s="223" t="s">
        <v>2974</v>
      </c>
      <c r="H9" s="223" t="s">
        <v>1372</v>
      </c>
      <c r="I9" s="223" t="s">
        <v>342</v>
      </c>
      <c r="J9" s="223" t="s">
        <v>1831</v>
      </c>
      <c r="K9" s="223" t="s">
        <v>1833</v>
      </c>
      <c r="L9" s="223" t="s">
        <v>1833</v>
      </c>
      <c r="M9" s="270" t="s">
        <v>1833</v>
      </c>
      <c r="N9" s="223" t="s">
        <v>22</v>
      </c>
      <c r="O9" s="223" t="s">
        <v>1933</v>
      </c>
      <c r="P9" s="223" t="s">
        <v>13</v>
      </c>
      <c r="Q9" s="223" t="s">
        <v>13</v>
      </c>
      <c r="R9" s="223" t="s">
        <v>1902</v>
      </c>
      <c r="S9" s="223" t="s">
        <v>13</v>
      </c>
      <c r="T9" s="223" t="s">
        <v>3129</v>
      </c>
      <c r="U9" s="223" t="str">
        <f>IF(T9="","",VLOOKUP(T9,'Std Units'!$A$2:$B$4,2,FALSE))</f>
        <v>per patient year</v>
      </c>
      <c r="V9" s="227" t="str">
        <f>IF(U9="","",VLOOKUP(U9,'Std Units'!$B$2:$C$4,2,FALSE))</f>
        <v>per person year</v>
      </c>
      <c r="W9" s="227" t="str">
        <f>IF(V9="","",VLOOKUP(V9,'Std Units'!$C$2:$D$4,2,FALSE))</f>
        <v>p1y</v>
      </c>
      <c r="X9" s="71">
        <f>60*4</f>
        <v>240</v>
      </c>
      <c r="Y9" s="228" t="s">
        <v>6</v>
      </c>
      <c r="Z9" s="228" t="s">
        <v>6</v>
      </c>
      <c r="AA9" s="228" t="s">
        <v>6</v>
      </c>
      <c r="AB9" s="228" t="s">
        <v>6</v>
      </c>
      <c r="AC9" s="228" t="s">
        <v>6</v>
      </c>
      <c r="AD9" s="228" t="s">
        <v>6</v>
      </c>
      <c r="AE9" s="228" t="s">
        <v>6</v>
      </c>
      <c r="AF9" s="223" t="s">
        <v>6</v>
      </c>
      <c r="AG9" s="223" t="s">
        <v>6</v>
      </c>
      <c r="AH9" s="223" t="s">
        <v>6</v>
      </c>
      <c r="AI9" s="229" t="s">
        <v>6</v>
      </c>
      <c r="AJ9" s="231">
        <v>269</v>
      </c>
      <c r="AK9" s="233">
        <v>3</v>
      </c>
      <c r="AL9" s="223" t="s">
        <v>2976</v>
      </c>
      <c r="AM9" s="223" t="s">
        <v>3120</v>
      </c>
      <c r="AN9" s="224" t="s">
        <v>167</v>
      </c>
      <c r="AO9" s="224" t="s">
        <v>104</v>
      </c>
      <c r="AP9" s="224" t="s">
        <v>6</v>
      </c>
      <c r="AQ9" s="224" t="s">
        <v>3091</v>
      </c>
      <c r="AR9" s="224" t="s">
        <v>1182</v>
      </c>
      <c r="AS9" s="224" t="s">
        <v>2978</v>
      </c>
      <c r="AT9" s="224" t="s">
        <v>103</v>
      </c>
      <c r="AU9" s="225" t="s">
        <v>112</v>
      </c>
      <c r="AV9" s="225" t="s">
        <v>103</v>
      </c>
      <c r="AW9" s="223" t="s">
        <v>358</v>
      </c>
      <c r="AX9" s="223" t="s">
        <v>103</v>
      </c>
      <c r="AY9" s="223" t="s">
        <v>361</v>
      </c>
      <c r="AZ9" s="223" t="s">
        <v>104</v>
      </c>
      <c r="BA9" s="223" t="s">
        <v>22</v>
      </c>
      <c r="BB9" s="223" t="s">
        <v>104</v>
      </c>
      <c r="BC9" s="223" t="s">
        <v>2979</v>
      </c>
      <c r="BD9" s="223" t="s">
        <v>103</v>
      </c>
      <c r="BE9" s="223" t="s">
        <v>6</v>
      </c>
      <c r="BF9" s="223" t="s">
        <v>6</v>
      </c>
      <c r="BG9" s="223" t="s">
        <v>6</v>
      </c>
      <c r="BH9" s="223" t="s">
        <v>6</v>
      </c>
      <c r="BI9" s="224" t="s">
        <v>39</v>
      </c>
      <c r="BJ9" s="224" t="s">
        <v>104</v>
      </c>
      <c r="BK9" s="224" t="s">
        <v>13</v>
      </c>
      <c r="BL9" s="224" t="s">
        <v>13</v>
      </c>
      <c r="BM9" s="224" t="s">
        <v>143</v>
      </c>
      <c r="BN9" s="224" t="s">
        <v>103</v>
      </c>
      <c r="BO9" s="224" t="s">
        <v>39</v>
      </c>
      <c r="BP9" s="224" t="s">
        <v>104</v>
      </c>
      <c r="BQ9" s="147" t="s">
        <v>6</v>
      </c>
      <c r="BR9" s="224" t="s">
        <v>6</v>
      </c>
      <c r="BS9" s="224" t="s">
        <v>6</v>
      </c>
      <c r="BT9" s="224" t="s">
        <v>6</v>
      </c>
      <c r="BU9" s="224" t="s">
        <v>6</v>
      </c>
      <c r="BV9" s="224" t="s">
        <v>6</v>
      </c>
      <c r="BW9" s="223" t="s">
        <v>3091</v>
      </c>
      <c r="BX9" s="223" t="s">
        <v>571</v>
      </c>
      <c r="BY9" s="223" t="s">
        <v>3024</v>
      </c>
      <c r="BZ9" s="223" t="s">
        <v>103</v>
      </c>
    </row>
    <row r="10" spans="1:78" s="111" customFormat="1" ht="29.5" customHeight="1" x14ac:dyDescent="0.2">
      <c r="A10" s="227" t="s">
        <v>2983</v>
      </c>
      <c r="B10" s="227" t="s">
        <v>2972</v>
      </c>
      <c r="C10" s="223" t="s">
        <v>2973</v>
      </c>
      <c r="D10" s="223">
        <v>999</v>
      </c>
      <c r="E10" s="223" t="s">
        <v>286</v>
      </c>
      <c r="F10" s="371" t="s">
        <v>1560</v>
      </c>
      <c r="G10" s="223" t="s">
        <v>2975</v>
      </c>
      <c r="H10" s="223" t="s">
        <v>1372</v>
      </c>
      <c r="I10" s="223" t="s">
        <v>342</v>
      </c>
      <c r="J10" s="223" t="s">
        <v>1831</v>
      </c>
      <c r="K10" s="223" t="s">
        <v>1833</v>
      </c>
      <c r="L10" s="223" t="s">
        <v>1833</v>
      </c>
      <c r="M10" s="270" t="s">
        <v>1833</v>
      </c>
      <c r="N10" s="223" t="s">
        <v>22</v>
      </c>
      <c r="O10" s="223" t="s">
        <v>1933</v>
      </c>
      <c r="P10" s="223" t="s">
        <v>13</v>
      </c>
      <c r="Q10" s="223" t="s">
        <v>13</v>
      </c>
      <c r="R10" s="223" t="s">
        <v>1902</v>
      </c>
      <c r="S10" s="223" t="s">
        <v>13</v>
      </c>
      <c r="T10" s="223" t="s">
        <v>2975</v>
      </c>
      <c r="U10" s="223" t="str">
        <f>IF(T10="","",VLOOKUP(T10,'Std Units'!$A$2:$B$4,2,FALSE))</f>
        <v>per patient</v>
      </c>
      <c r="V10" s="227" t="str">
        <f>IF(U10="","",VLOOKUP(U10,'Std Units'!$B$2:$C$4,2,FALSE))</f>
        <v>per person</v>
      </c>
      <c r="W10" s="227" t="str">
        <f>IF(V10="","",VLOOKUP(V10,'Std Units'!$C$2:$D$4,2,FALSE))</f>
        <v>ps</v>
      </c>
      <c r="X10" s="71">
        <v>55</v>
      </c>
      <c r="Y10" s="228" t="s">
        <v>6</v>
      </c>
      <c r="Z10" s="228" t="s">
        <v>6</v>
      </c>
      <c r="AA10" s="228" t="s">
        <v>6</v>
      </c>
      <c r="AB10" s="228" t="s">
        <v>6</v>
      </c>
      <c r="AC10" s="228" t="s">
        <v>6</v>
      </c>
      <c r="AD10" s="228" t="s">
        <v>6</v>
      </c>
      <c r="AE10" s="228" t="s">
        <v>6</v>
      </c>
      <c r="AF10" s="223" t="s">
        <v>6</v>
      </c>
      <c r="AG10" s="223" t="s">
        <v>6</v>
      </c>
      <c r="AH10" s="223" t="s">
        <v>6</v>
      </c>
      <c r="AI10" s="229" t="s">
        <v>6</v>
      </c>
      <c r="AJ10" s="200">
        <v>290</v>
      </c>
      <c r="AK10" s="233" t="s">
        <v>13</v>
      </c>
      <c r="AL10" s="223" t="s">
        <v>2976</v>
      </c>
      <c r="AM10" s="223" t="s">
        <v>2977</v>
      </c>
      <c r="AN10" s="224" t="s">
        <v>167</v>
      </c>
      <c r="AO10" s="224" t="s">
        <v>104</v>
      </c>
      <c r="AP10" s="224" t="s">
        <v>6</v>
      </c>
      <c r="AQ10" s="224" t="s">
        <v>3091</v>
      </c>
      <c r="AR10" s="224" t="s">
        <v>1182</v>
      </c>
      <c r="AS10" s="224" t="s">
        <v>2978</v>
      </c>
      <c r="AT10" s="224" t="s">
        <v>103</v>
      </c>
      <c r="AU10" s="225" t="s">
        <v>112</v>
      </c>
      <c r="AV10" s="225" t="s">
        <v>103</v>
      </c>
      <c r="AW10" s="223" t="s">
        <v>358</v>
      </c>
      <c r="AX10" s="223" t="s">
        <v>103</v>
      </c>
      <c r="AY10" s="223" t="s">
        <v>361</v>
      </c>
      <c r="AZ10" s="223" t="s">
        <v>104</v>
      </c>
      <c r="BA10" s="223" t="s">
        <v>22</v>
      </c>
      <c r="BB10" s="223" t="s">
        <v>104</v>
      </c>
      <c r="BC10" s="223" t="s">
        <v>2979</v>
      </c>
      <c r="BD10" s="223" t="s">
        <v>103</v>
      </c>
      <c r="BE10" s="223" t="s">
        <v>6</v>
      </c>
      <c r="BF10" s="223" t="s">
        <v>6</v>
      </c>
      <c r="BG10" s="223" t="s">
        <v>6</v>
      </c>
      <c r="BH10" s="223" t="s">
        <v>6</v>
      </c>
      <c r="BI10" s="224" t="s">
        <v>39</v>
      </c>
      <c r="BJ10" s="224" t="s">
        <v>104</v>
      </c>
      <c r="BK10" s="224" t="s">
        <v>13</v>
      </c>
      <c r="BL10" s="224" t="s">
        <v>13</v>
      </c>
      <c r="BM10" s="224" t="s">
        <v>143</v>
      </c>
      <c r="BN10" s="224" t="s">
        <v>103</v>
      </c>
      <c r="BO10" s="224" t="s">
        <v>39</v>
      </c>
      <c r="BP10" s="224" t="s">
        <v>104</v>
      </c>
      <c r="BQ10" s="147" t="s">
        <v>6</v>
      </c>
      <c r="BR10" s="224" t="s">
        <v>6</v>
      </c>
      <c r="BS10" s="224" t="s">
        <v>6</v>
      </c>
      <c r="BT10" s="224" t="s">
        <v>6</v>
      </c>
      <c r="BU10" s="224" t="s">
        <v>6</v>
      </c>
      <c r="BV10" s="224" t="s">
        <v>6</v>
      </c>
      <c r="BW10" s="223" t="s">
        <v>3091</v>
      </c>
      <c r="BX10" s="223" t="s">
        <v>571</v>
      </c>
      <c r="BY10" s="223" t="s">
        <v>3024</v>
      </c>
      <c r="BZ10" s="223" t="s">
        <v>103</v>
      </c>
    </row>
    <row r="11" spans="1:78" s="111" customFormat="1" ht="29.5" customHeight="1" x14ac:dyDescent="0.2">
      <c r="A11" s="227" t="s">
        <v>2984</v>
      </c>
      <c r="B11" s="227" t="s">
        <v>2971</v>
      </c>
      <c r="C11" s="223" t="s">
        <v>2973</v>
      </c>
      <c r="D11" s="223">
        <v>999</v>
      </c>
      <c r="E11" s="223" t="s">
        <v>286</v>
      </c>
      <c r="F11" s="371" t="s">
        <v>1560</v>
      </c>
      <c r="G11" s="223" t="s">
        <v>2974</v>
      </c>
      <c r="H11" s="223" t="s">
        <v>1372</v>
      </c>
      <c r="I11" s="223" t="s">
        <v>342</v>
      </c>
      <c r="J11" s="223" t="s">
        <v>1831</v>
      </c>
      <c r="K11" s="223" t="s">
        <v>1833</v>
      </c>
      <c r="L11" s="223" t="s">
        <v>1833</v>
      </c>
      <c r="M11" s="270" t="s">
        <v>1833</v>
      </c>
      <c r="N11" s="223" t="s">
        <v>22</v>
      </c>
      <c r="O11" s="223" t="s">
        <v>1933</v>
      </c>
      <c r="P11" s="223" t="s">
        <v>13</v>
      </c>
      <c r="Q11" s="223" t="s">
        <v>13</v>
      </c>
      <c r="R11" s="223" t="s">
        <v>1902</v>
      </c>
      <c r="S11" s="223" t="s">
        <v>13</v>
      </c>
      <c r="T11" s="223" t="s">
        <v>3129</v>
      </c>
      <c r="U11" s="223" t="str">
        <f>IF(T11="","",VLOOKUP(T11,'Std Units'!$A$2:$B$4,2,FALSE))</f>
        <v>per patient year</v>
      </c>
      <c r="V11" s="227" t="str">
        <f>IF(U11="","",VLOOKUP(U11,'Std Units'!$B$2:$C$4,2,FALSE))</f>
        <v>per person year</v>
      </c>
      <c r="W11" s="227" t="str">
        <f>IF(V11="","",VLOOKUP(V11,'Std Units'!$C$2:$D$4,2,FALSE))</f>
        <v>p1y</v>
      </c>
      <c r="X11" s="71">
        <f>144*4</f>
        <v>576</v>
      </c>
      <c r="Y11" s="228" t="s">
        <v>6</v>
      </c>
      <c r="Z11" s="228" t="s">
        <v>6</v>
      </c>
      <c r="AA11" s="228" t="s">
        <v>6</v>
      </c>
      <c r="AB11" s="228" t="s">
        <v>6</v>
      </c>
      <c r="AC11" s="228" t="s">
        <v>6</v>
      </c>
      <c r="AD11" s="228" t="s">
        <v>6</v>
      </c>
      <c r="AE11" s="228" t="s">
        <v>6</v>
      </c>
      <c r="AF11" s="223" t="s">
        <v>6</v>
      </c>
      <c r="AG11" s="223" t="s">
        <v>6</v>
      </c>
      <c r="AH11" s="223" t="s">
        <v>6</v>
      </c>
      <c r="AI11" s="229" t="s">
        <v>6</v>
      </c>
      <c r="AJ11" s="231">
        <v>85</v>
      </c>
      <c r="AK11" s="233">
        <v>3</v>
      </c>
      <c r="AL11" s="223" t="s">
        <v>2976</v>
      </c>
      <c r="AM11" s="223" t="s">
        <v>3120</v>
      </c>
      <c r="AN11" s="224" t="s">
        <v>167</v>
      </c>
      <c r="AO11" s="224" t="s">
        <v>104</v>
      </c>
      <c r="AP11" s="224" t="s">
        <v>6</v>
      </c>
      <c r="AQ11" s="224" t="s">
        <v>3091</v>
      </c>
      <c r="AR11" s="224" t="s">
        <v>1182</v>
      </c>
      <c r="AS11" s="224" t="s">
        <v>2978</v>
      </c>
      <c r="AT11" s="224" t="s">
        <v>103</v>
      </c>
      <c r="AU11" s="225" t="s">
        <v>112</v>
      </c>
      <c r="AV11" s="225" t="s">
        <v>103</v>
      </c>
      <c r="AW11" s="223" t="s">
        <v>358</v>
      </c>
      <c r="AX11" s="223" t="s">
        <v>103</v>
      </c>
      <c r="AY11" s="223" t="s">
        <v>361</v>
      </c>
      <c r="AZ11" s="223" t="s">
        <v>104</v>
      </c>
      <c r="BA11" s="223" t="s">
        <v>22</v>
      </c>
      <c r="BB11" s="223" t="s">
        <v>104</v>
      </c>
      <c r="BC11" s="223" t="s">
        <v>2979</v>
      </c>
      <c r="BD11" s="223" t="s">
        <v>103</v>
      </c>
      <c r="BE11" s="223" t="s">
        <v>6</v>
      </c>
      <c r="BF11" s="223" t="s">
        <v>6</v>
      </c>
      <c r="BG11" s="223" t="s">
        <v>6</v>
      </c>
      <c r="BH11" s="223" t="s">
        <v>6</v>
      </c>
      <c r="BI11" s="224" t="s">
        <v>39</v>
      </c>
      <c r="BJ11" s="224" t="s">
        <v>104</v>
      </c>
      <c r="BK11" s="224" t="s">
        <v>13</v>
      </c>
      <c r="BL11" s="224" t="s">
        <v>13</v>
      </c>
      <c r="BM11" s="224" t="s">
        <v>143</v>
      </c>
      <c r="BN11" s="224" t="s">
        <v>103</v>
      </c>
      <c r="BO11" s="224" t="s">
        <v>39</v>
      </c>
      <c r="BP11" s="224" t="s">
        <v>104</v>
      </c>
      <c r="BQ11" s="147" t="s">
        <v>6</v>
      </c>
      <c r="BR11" s="224" t="s">
        <v>6</v>
      </c>
      <c r="BS11" s="224" t="s">
        <v>6</v>
      </c>
      <c r="BT11" s="224" t="s">
        <v>6</v>
      </c>
      <c r="BU11" s="224" t="s">
        <v>6</v>
      </c>
      <c r="BV11" s="224" t="s">
        <v>6</v>
      </c>
      <c r="BW11" s="223" t="s">
        <v>3091</v>
      </c>
      <c r="BX11" s="223" t="s">
        <v>571</v>
      </c>
      <c r="BY11" s="223" t="s">
        <v>3024</v>
      </c>
      <c r="BZ11" s="223" t="s">
        <v>103</v>
      </c>
    </row>
    <row r="12" spans="1:78" s="111" customFormat="1" ht="29.5" customHeight="1" x14ac:dyDescent="0.2">
      <c r="A12" s="227" t="s">
        <v>2984</v>
      </c>
      <c r="B12" s="227" t="s">
        <v>2972</v>
      </c>
      <c r="C12" s="223" t="s">
        <v>2973</v>
      </c>
      <c r="D12" s="223">
        <v>999</v>
      </c>
      <c r="E12" s="223" t="s">
        <v>286</v>
      </c>
      <c r="F12" s="371" t="s">
        <v>1560</v>
      </c>
      <c r="G12" s="223" t="s">
        <v>2975</v>
      </c>
      <c r="H12" s="223" t="s">
        <v>1372</v>
      </c>
      <c r="I12" s="223" t="s">
        <v>342</v>
      </c>
      <c r="J12" s="223" t="s">
        <v>1831</v>
      </c>
      <c r="K12" s="223" t="s">
        <v>1833</v>
      </c>
      <c r="L12" s="223" t="s">
        <v>1833</v>
      </c>
      <c r="M12" s="270" t="s">
        <v>1833</v>
      </c>
      <c r="N12" s="223" t="s">
        <v>22</v>
      </c>
      <c r="O12" s="223" t="s">
        <v>1933</v>
      </c>
      <c r="P12" s="223" t="s">
        <v>13</v>
      </c>
      <c r="Q12" s="223" t="s">
        <v>13</v>
      </c>
      <c r="R12" s="223" t="s">
        <v>1902</v>
      </c>
      <c r="S12" s="223" t="s">
        <v>13</v>
      </c>
      <c r="T12" s="223" t="s">
        <v>2975</v>
      </c>
      <c r="U12" s="223" t="str">
        <f>IF(T12="","",VLOOKUP(T12,'Std Units'!$A$2:$B$4,2,FALSE))</f>
        <v>per patient</v>
      </c>
      <c r="V12" s="227" t="str">
        <f>IF(U12="","",VLOOKUP(U12,'Std Units'!$B$2:$C$4,2,FALSE))</f>
        <v>per person</v>
      </c>
      <c r="W12" s="227" t="str">
        <f>IF(V12="","",VLOOKUP(V12,'Std Units'!$C$2:$D$4,2,FALSE))</f>
        <v>ps</v>
      </c>
      <c r="X12" s="71">
        <v>133</v>
      </c>
      <c r="Y12" s="228" t="s">
        <v>6</v>
      </c>
      <c r="Z12" s="228" t="s">
        <v>6</v>
      </c>
      <c r="AA12" s="228" t="s">
        <v>6</v>
      </c>
      <c r="AB12" s="228" t="s">
        <v>6</v>
      </c>
      <c r="AC12" s="228" t="s">
        <v>6</v>
      </c>
      <c r="AD12" s="228" t="s">
        <v>6</v>
      </c>
      <c r="AE12" s="228" t="s">
        <v>6</v>
      </c>
      <c r="AF12" s="223" t="s">
        <v>6</v>
      </c>
      <c r="AG12" s="223" t="s">
        <v>6</v>
      </c>
      <c r="AH12" s="223" t="s">
        <v>6</v>
      </c>
      <c r="AI12" s="229" t="s">
        <v>6</v>
      </c>
      <c r="AJ12" s="200">
        <v>91</v>
      </c>
      <c r="AK12" s="233" t="s">
        <v>13</v>
      </c>
      <c r="AL12" s="223" t="s">
        <v>2976</v>
      </c>
      <c r="AM12" s="223" t="s">
        <v>2977</v>
      </c>
      <c r="AN12" s="224" t="s">
        <v>167</v>
      </c>
      <c r="AO12" s="224" t="s">
        <v>104</v>
      </c>
      <c r="AP12" s="224" t="s">
        <v>6</v>
      </c>
      <c r="AQ12" s="224" t="s">
        <v>3091</v>
      </c>
      <c r="AR12" s="224" t="s">
        <v>1182</v>
      </c>
      <c r="AS12" s="224" t="s">
        <v>2978</v>
      </c>
      <c r="AT12" s="224" t="s">
        <v>103</v>
      </c>
      <c r="AU12" s="225" t="s">
        <v>112</v>
      </c>
      <c r="AV12" s="225" t="s">
        <v>103</v>
      </c>
      <c r="AW12" s="223" t="s">
        <v>358</v>
      </c>
      <c r="AX12" s="223" t="s">
        <v>103</v>
      </c>
      <c r="AY12" s="223" t="s">
        <v>361</v>
      </c>
      <c r="AZ12" s="223" t="s">
        <v>104</v>
      </c>
      <c r="BA12" s="223" t="s">
        <v>22</v>
      </c>
      <c r="BB12" s="223" t="s">
        <v>104</v>
      </c>
      <c r="BC12" s="223" t="s">
        <v>2979</v>
      </c>
      <c r="BD12" s="223" t="s">
        <v>103</v>
      </c>
      <c r="BE12" s="223" t="s">
        <v>6</v>
      </c>
      <c r="BF12" s="223" t="s">
        <v>6</v>
      </c>
      <c r="BG12" s="223" t="s">
        <v>6</v>
      </c>
      <c r="BH12" s="223" t="s">
        <v>6</v>
      </c>
      <c r="BI12" s="224" t="s">
        <v>39</v>
      </c>
      <c r="BJ12" s="224" t="s">
        <v>104</v>
      </c>
      <c r="BK12" s="224" t="s">
        <v>13</v>
      </c>
      <c r="BL12" s="224" t="s">
        <v>13</v>
      </c>
      <c r="BM12" s="224" t="s">
        <v>143</v>
      </c>
      <c r="BN12" s="224" t="s">
        <v>103</v>
      </c>
      <c r="BO12" s="224" t="s">
        <v>39</v>
      </c>
      <c r="BP12" s="224" t="s">
        <v>104</v>
      </c>
      <c r="BQ12" s="147" t="s">
        <v>6</v>
      </c>
      <c r="BR12" s="224" t="s">
        <v>6</v>
      </c>
      <c r="BS12" s="224" t="s">
        <v>6</v>
      </c>
      <c r="BT12" s="224" t="s">
        <v>6</v>
      </c>
      <c r="BU12" s="224" t="s">
        <v>6</v>
      </c>
      <c r="BV12" s="224" t="s">
        <v>6</v>
      </c>
      <c r="BW12" s="223" t="s">
        <v>3091</v>
      </c>
      <c r="BX12" s="223" t="s">
        <v>571</v>
      </c>
      <c r="BY12" s="223" t="s">
        <v>3024</v>
      </c>
      <c r="BZ12" s="223" t="s">
        <v>103</v>
      </c>
    </row>
    <row r="13" spans="1:78" s="111" customFormat="1" ht="48" customHeight="1" x14ac:dyDescent="0.2">
      <c r="A13" s="227" t="s">
        <v>2985</v>
      </c>
      <c r="B13" s="227" t="s">
        <v>2971</v>
      </c>
      <c r="C13" s="223" t="s">
        <v>2973</v>
      </c>
      <c r="D13" s="223">
        <v>999</v>
      </c>
      <c r="E13" s="223" t="s">
        <v>286</v>
      </c>
      <c r="F13" s="371" t="s">
        <v>1560</v>
      </c>
      <c r="G13" s="223" t="s">
        <v>2974</v>
      </c>
      <c r="H13" s="223" t="s">
        <v>1372</v>
      </c>
      <c r="I13" s="223" t="s">
        <v>342</v>
      </c>
      <c r="J13" s="223" t="s">
        <v>1831</v>
      </c>
      <c r="K13" s="223" t="s">
        <v>1833</v>
      </c>
      <c r="L13" s="223" t="s">
        <v>1833</v>
      </c>
      <c r="M13" s="270" t="s">
        <v>1833</v>
      </c>
      <c r="N13" s="223" t="s">
        <v>22</v>
      </c>
      <c r="O13" s="223" t="s">
        <v>1933</v>
      </c>
      <c r="P13" s="223" t="s">
        <v>13</v>
      </c>
      <c r="Q13" s="223" t="s">
        <v>13</v>
      </c>
      <c r="R13" s="223" t="s">
        <v>1902</v>
      </c>
      <c r="S13" s="223" t="s">
        <v>13</v>
      </c>
      <c r="T13" s="223" t="s">
        <v>3129</v>
      </c>
      <c r="U13" s="223" t="str">
        <f>IF(T13="","",VLOOKUP(T13,'Std Units'!$A$2:$B$4,2,FALSE))</f>
        <v>per patient year</v>
      </c>
      <c r="V13" s="227" t="str">
        <f>IF(U13="","",VLOOKUP(U13,'Std Units'!$B$2:$C$4,2,FALSE))</f>
        <v>per person year</v>
      </c>
      <c r="W13" s="227" t="str">
        <f>IF(V13="","",VLOOKUP(V13,'Std Units'!$C$2:$D$4,2,FALSE))</f>
        <v>p1y</v>
      </c>
      <c r="X13" s="71">
        <f>45*4</f>
        <v>180</v>
      </c>
      <c r="Y13" s="228" t="s">
        <v>6</v>
      </c>
      <c r="Z13" s="228" t="s">
        <v>6</v>
      </c>
      <c r="AA13" s="228" t="s">
        <v>6</v>
      </c>
      <c r="AB13" s="228" t="s">
        <v>6</v>
      </c>
      <c r="AC13" s="228" t="s">
        <v>6</v>
      </c>
      <c r="AD13" s="228" t="s">
        <v>6</v>
      </c>
      <c r="AE13" s="228" t="s">
        <v>6</v>
      </c>
      <c r="AF13" s="223" t="s">
        <v>6</v>
      </c>
      <c r="AG13" s="223" t="s">
        <v>6</v>
      </c>
      <c r="AH13" s="223" t="s">
        <v>6</v>
      </c>
      <c r="AI13" s="229" t="s">
        <v>6</v>
      </c>
      <c r="AJ13" s="231">
        <v>168</v>
      </c>
      <c r="AK13" s="233">
        <v>3</v>
      </c>
      <c r="AL13" s="223" t="s">
        <v>2976</v>
      </c>
      <c r="AM13" s="223" t="s">
        <v>3120</v>
      </c>
      <c r="AN13" s="224" t="s">
        <v>167</v>
      </c>
      <c r="AO13" s="224" t="s">
        <v>104</v>
      </c>
      <c r="AP13" s="224" t="s">
        <v>6</v>
      </c>
      <c r="AQ13" s="224" t="s">
        <v>3091</v>
      </c>
      <c r="AR13" s="224" t="s">
        <v>1182</v>
      </c>
      <c r="AS13" s="224" t="s">
        <v>2978</v>
      </c>
      <c r="AT13" s="224" t="s">
        <v>103</v>
      </c>
      <c r="AU13" s="225" t="s">
        <v>112</v>
      </c>
      <c r="AV13" s="225" t="s">
        <v>103</v>
      </c>
      <c r="AW13" s="223" t="s">
        <v>358</v>
      </c>
      <c r="AX13" s="223" t="s">
        <v>103</v>
      </c>
      <c r="AY13" s="223" t="s">
        <v>361</v>
      </c>
      <c r="AZ13" s="223" t="s">
        <v>104</v>
      </c>
      <c r="BA13" s="223" t="s">
        <v>22</v>
      </c>
      <c r="BB13" s="223" t="s">
        <v>104</v>
      </c>
      <c r="BC13" s="223" t="s">
        <v>2979</v>
      </c>
      <c r="BD13" s="223" t="s">
        <v>103</v>
      </c>
      <c r="BE13" s="223" t="s">
        <v>6</v>
      </c>
      <c r="BF13" s="223" t="s">
        <v>6</v>
      </c>
      <c r="BG13" s="223" t="s">
        <v>6</v>
      </c>
      <c r="BH13" s="223" t="s">
        <v>6</v>
      </c>
      <c r="BI13" s="224" t="s">
        <v>39</v>
      </c>
      <c r="BJ13" s="224" t="s">
        <v>104</v>
      </c>
      <c r="BK13" s="224" t="s">
        <v>13</v>
      </c>
      <c r="BL13" s="224" t="s">
        <v>13</v>
      </c>
      <c r="BM13" s="224" t="s">
        <v>143</v>
      </c>
      <c r="BN13" s="224" t="s">
        <v>103</v>
      </c>
      <c r="BO13" s="224" t="s">
        <v>39</v>
      </c>
      <c r="BP13" s="224" t="s">
        <v>104</v>
      </c>
      <c r="BQ13" s="147" t="s">
        <v>6</v>
      </c>
      <c r="BR13" s="224" t="s">
        <v>6</v>
      </c>
      <c r="BS13" s="224" t="s">
        <v>6</v>
      </c>
      <c r="BT13" s="224" t="s">
        <v>6</v>
      </c>
      <c r="BU13" s="224" t="s">
        <v>6</v>
      </c>
      <c r="BV13" s="224" t="s">
        <v>6</v>
      </c>
      <c r="BW13" s="223" t="s">
        <v>3091</v>
      </c>
      <c r="BX13" s="223" t="s">
        <v>571</v>
      </c>
      <c r="BY13" s="223" t="s">
        <v>3024</v>
      </c>
      <c r="BZ13" s="223" t="s">
        <v>103</v>
      </c>
    </row>
    <row r="14" spans="1:78" s="27" customFormat="1" ht="29.5" customHeight="1" x14ac:dyDescent="0.2">
      <c r="A14" s="227" t="s">
        <v>2985</v>
      </c>
      <c r="B14" s="227" t="s">
        <v>2972</v>
      </c>
      <c r="C14" s="223" t="s">
        <v>2973</v>
      </c>
      <c r="D14" s="223">
        <v>999</v>
      </c>
      <c r="E14" s="223" t="s">
        <v>286</v>
      </c>
      <c r="F14" s="371" t="s">
        <v>1560</v>
      </c>
      <c r="G14" s="223" t="s">
        <v>2975</v>
      </c>
      <c r="H14" s="223" t="s">
        <v>1372</v>
      </c>
      <c r="I14" s="223" t="s">
        <v>342</v>
      </c>
      <c r="J14" s="223" t="s">
        <v>1831</v>
      </c>
      <c r="K14" s="223" t="s">
        <v>1833</v>
      </c>
      <c r="L14" s="223" t="s">
        <v>1833</v>
      </c>
      <c r="M14" s="270" t="s">
        <v>1833</v>
      </c>
      <c r="N14" s="223" t="s">
        <v>22</v>
      </c>
      <c r="O14" s="223" t="s">
        <v>1933</v>
      </c>
      <c r="P14" s="223" t="s">
        <v>13</v>
      </c>
      <c r="Q14" s="223" t="s">
        <v>13</v>
      </c>
      <c r="R14" s="223" t="s">
        <v>1902</v>
      </c>
      <c r="S14" s="223" t="s">
        <v>13</v>
      </c>
      <c r="T14" s="223" t="s">
        <v>2975</v>
      </c>
      <c r="U14" s="223" t="str">
        <f>IF(T14="","",VLOOKUP(T14,'Std Units'!$A$2:$B$4,2,FALSE))</f>
        <v>per patient</v>
      </c>
      <c r="V14" s="227" t="str">
        <f>IF(U14="","",VLOOKUP(U14,'Std Units'!$B$2:$C$4,2,FALSE))</f>
        <v>per person</v>
      </c>
      <c r="W14" s="227" t="str">
        <f>IF(V14="","",VLOOKUP(V14,'Std Units'!$C$2:$D$4,2,FALSE))</f>
        <v>ps</v>
      </c>
      <c r="X14" s="71">
        <v>42</v>
      </c>
      <c r="Y14" s="228" t="s">
        <v>6</v>
      </c>
      <c r="Z14" s="228" t="s">
        <v>6</v>
      </c>
      <c r="AA14" s="228" t="s">
        <v>6</v>
      </c>
      <c r="AB14" s="228" t="s">
        <v>6</v>
      </c>
      <c r="AC14" s="228" t="s">
        <v>6</v>
      </c>
      <c r="AD14" s="228" t="s">
        <v>6</v>
      </c>
      <c r="AE14" s="228" t="s">
        <v>6</v>
      </c>
      <c r="AF14" s="223" t="s">
        <v>6</v>
      </c>
      <c r="AG14" s="223" t="s">
        <v>6</v>
      </c>
      <c r="AH14" s="223" t="s">
        <v>6</v>
      </c>
      <c r="AI14" s="229" t="s">
        <v>6</v>
      </c>
      <c r="AJ14" s="200">
        <v>181</v>
      </c>
      <c r="AK14" s="233" t="s">
        <v>13</v>
      </c>
      <c r="AL14" s="223" t="s">
        <v>2976</v>
      </c>
      <c r="AM14" s="223" t="s">
        <v>2977</v>
      </c>
      <c r="AN14" s="224" t="s">
        <v>167</v>
      </c>
      <c r="AO14" s="224" t="s">
        <v>104</v>
      </c>
      <c r="AP14" s="224" t="s">
        <v>6</v>
      </c>
      <c r="AQ14" s="224" t="s">
        <v>3091</v>
      </c>
      <c r="AR14" s="224" t="s">
        <v>1182</v>
      </c>
      <c r="AS14" s="224" t="s">
        <v>2978</v>
      </c>
      <c r="AT14" s="224" t="s">
        <v>103</v>
      </c>
      <c r="AU14" s="225" t="s">
        <v>112</v>
      </c>
      <c r="AV14" s="225" t="s">
        <v>103</v>
      </c>
      <c r="AW14" s="223" t="s">
        <v>358</v>
      </c>
      <c r="AX14" s="223" t="s">
        <v>103</v>
      </c>
      <c r="AY14" s="223" t="s">
        <v>361</v>
      </c>
      <c r="AZ14" s="223" t="s">
        <v>104</v>
      </c>
      <c r="BA14" s="223" t="s">
        <v>22</v>
      </c>
      <c r="BB14" s="223" t="s">
        <v>104</v>
      </c>
      <c r="BC14" s="223" t="s">
        <v>2979</v>
      </c>
      <c r="BD14" s="223" t="s">
        <v>103</v>
      </c>
      <c r="BE14" s="223" t="s">
        <v>6</v>
      </c>
      <c r="BF14" s="223" t="s">
        <v>6</v>
      </c>
      <c r="BG14" s="223" t="s">
        <v>6</v>
      </c>
      <c r="BH14" s="223" t="s">
        <v>6</v>
      </c>
      <c r="BI14" s="224" t="s">
        <v>39</v>
      </c>
      <c r="BJ14" s="224" t="s">
        <v>104</v>
      </c>
      <c r="BK14" s="224" t="s">
        <v>13</v>
      </c>
      <c r="BL14" s="224" t="s">
        <v>13</v>
      </c>
      <c r="BM14" s="224" t="s">
        <v>143</v>
      </c>
      <c r="BN14" s="224" t="s">
        <v>103</v>
      </c>
      <c r="BO14" s="224" t="s">
        <v>39</v>
      </c>
      <c r="BP14" s="224" t="s">
        <v>104</v>
      </c>
      <c r="BQ14" s="147" t="s">
        <v>6</v>
      </c>
      <c r="BR14" s="224" t="s">
        <v>6</v>
      </c>
      <c r="BS14" s="224" t="s">
        <v>6</v>
      </c>
      <c r="BT14" s="224" t="s">
        <v>6</v>
      </c>
      <c r="BU14" s="224" t="s">
        <v>6</v>
      </c>
      <c r="BV14" s="224" t="s">
        <v>6</v>
      </c>
      <c r="BW14" s="223" t="s">
        <v>3091</v>
      </c>
      <c r="BX14" s="223" t="s">
        <v>571</v>
      </c>
      <c r="BY14" s="223" t="s">
        <v>3024</v>
      </c>
      <c r="BZ14" s="223" t="s">
        <v>103</v>
      </c>
    </row>
    <row r="15" spans="1:78" s="27" customFormat="1" ht="29.5" customHeight="1" x14ac:dyDescent="0.2">
      <c r="A15" s="227" t="s">
        <v>2986</v>
      </c>
      <c r="B15" s="227" t="s">
        <v>2971</v>
      </c>
      <c r="C15" s="223" t="s">
        <v>2973</v>
      </c>
      <c r="D15" s="223">
        <v>999</v>
      </c>
      <c r="E15" s="223" t="s">
        <v>286</v>
      </c>
      <c r="F15" s="371" t="s">
        <v>1560</v>
      </c>
      <c r="G15" s="223" t="s">
        <v>2974</v>
      </c>
      <c r="H15" s="223" t="s">
        <v>1372</v>
      </c>
      <c r="I15" s="223" t="s">
        <v>342</v>
      </c>
      <c r="J15" s="223" t="s">
        <v>1831</v>
      </c>
      <c r="K15" s="223" t="s">
        <v>1833</v>
      </c>
      <c r="L15" s="223" t="s">
        <v>1833</v>
      </c>
      <c r="M15" s="270" t="s">
        <v>1833</v>
      </c>
      <c r="N15" s="223" t="s">
        <v>22</v>
      </c>
      <c r="O15" s="223" t="s">
        <v>1933</v>
      </c>
      <c r="P15" s="223" t="s">
        <v>13</v>
      </c>
      <c r="Q15" s="223" t="s">
        <v>13</v>
      </c>
      <c r="R15" s="223" t="s">
        <v>1902</v>
      </c>
      <c r="S15" s="223" t="s">
        <v>13</v>
      </c>
      <c r="T15" s="223" t="s">
        <v>3129</v>
      </c>
      <c r="U15" s="223" t="str">
        <f>IF(T15="","",VLOOKUP(T15,'Std Units'!$A$2:$B$4,2,FALSE))</f>
        <v>per patient year</v>
      </c>
      <c r="V15" s="227" t="str">
        <f>IF(U15="","",VLOOKUP(U15,'Std Units'!$B$2:$C$4,2,FALSE))</f>
        <v>per person year</v>
      </c>
      <c r="W15" s="227" t="str">
        <f>IF(V15="","",VLOOKUP(V15,'Std Units'!$C$2:$D$4,2,FALSE))</f>
        <v>p1y</v>
      </c>
      <c r="X15" s="71">
        <f>44*4</f>
        <v>176</v>
      </c>
      <c r="Y15" s="228" t="s">
        <v>6</v>
      </c>
      <c r="Z15" s="228" t="s">
        <v>6</v>
      </c>
      <c r="AA15" s="228" t="s">
        <v>6</v>
      </c>
      <c r="AB15" s="228" t="s">
        <v>6</v>
      </c>
      <c r="AC15" s="228" t="s">
        <v>6</v>
      </c>
      <c r="AD15" s="228" t="s">
        <v>6</v>
      </c>
      <c r="AE15" s="228" t="s">
        <v>6</v>
      </c>
      <c r="AF15" s="223" t="s">
        <v>6</v>
      </c>
      <c r="AG15" s="223" t="s">
        <v>6</v>
      </c>
      <c r="AH15" s="223" t="s">
        <v>6</v>
      </c>
      <c r="AI15" s="229" t="s">
        <v>6</v>
      </c>
      <c r="AJ15" s="231">
        <v>435</v>
      </c>
      <c r="AK15" s="233">
        <v>3</v>
      </c>
      <c r="AL15" s="223" t="s">
        <v>2976</v>
      </c>
      <c r="AM15" s="223" t="s">
        <v>3120</v>
      </c>
      <c r="AN15" s="224" t="s">
        <v>167</v>
      </c>
      <c r="AO15" s="224" t="s">
        <v>104</v>
      </c>
      <c r="AP15" s="224" t="s">
        <v>6</v>
      </c>
      <c r="AQ15" s="224" t="s">
        <v>3091</v>
      </c>
      <c r="AR15" s="224" t="s">
        <v>1182</v>
      </c>
      <c r="AS15" s="224" t="s">
        <v>2978</v>
      </c>
      <c r="AT15" s="224" t="s">
        <v>103</v>
      </c>
      <c r="AU15" s="225" t="s">
        <v>112</v>
      </c>
      <c r="AV15" s="225" t="s">
        <v>103</v>
      </c>
      <c r="AW15" s="223" t="s">
        <v>358</v>
      </c>
      <c r="AX15" s="223" t="s">
        <v>103</v>
      </c>
      <c r="AY15" s="223" t="s">
        <v>361</v>
      </c>
      <c r="AZ15" s="223" t="s">
        <v>104</v>
      </c>
      <c r="BA15" s="223" t="s">
        <v>22</v>
      </c>
      <c r="BB15" s="223" t="s">
        <v>104</v>
      </c>
      <c r="BC15" s="223" t="s">
        <v>2979</v>
      </c>
      <c r="BD15" s="223" t="s">
        <v>103</v>
      </c>
      <c r="BE15" s="223" t="s">
        <v>6</v>
      </c>
      <c r="BF15" s="223" t="s">
        <v>6</v>
      </c>
      <c r="BG15" s="223" t="s">
        <v>6</v>
      </c>
      <c r="BH15" s="223" t="s">
        <v>6</v>
      </c>
      <c r="BI15" s="224" t="s">
        <v>39</v>
      </c>
      <c r="BJ15" s="224" t="s">
        <v>104</v>
      </c>
      <c r="BK15" s="224" t="s">
        <v>13</v>
      </c>
      <c r="BL15" s="224" t="s">
        <v>13</v>
      </c>
      <c r="BM15" s="224" t="s">
        <v>143</v>
      </c>
      <c r="BN15" s="224" t="s">
        <v>103</v>
      </c>
      <c r="BO15" s="224" t="s">
        <v>39</v>
      </c>
      <c r="BP15" s="224" t="s">
        <v>104</v>
      </c>
      <c r="BQ15" s="147" t="s">
        <v>6</v>
      </c>
      <c r="BR15" s="224" t="s">
        <v>6</v>
      </c>
      <c r="BS15" s="224" t="s">
        <v>6</v>
      </c>
      <c r="BT15" s="224" t="s">
        <v>6</v>
      </c>
      <c r="BU15" s="224" t="s">
        <v>6</v>
      </c>
      <c r="BV15" s="224" t="s">
        <v>6</v>
      </c>
      <c r="BW15" s="223" t="s">
        <v>3091</v>
      </c>
      <c r="BX15" s="223" t="s">
        <v>571</v>
      </c>
      <c r="BY15" s="223" t="s">
        <v>3024</v>
      </c>
      <c r="BZ15" s="223" t="s">
        <v>103</v>
      </c>
    </row>
    <row r="16" spans="1:78" s="27" customFormat="1" ht="29.5" customHeight="1" x14ac:dyDescent="0.2">
      <c r="A16" s="227" t="s">
        <v>2986</v>
      </c>
      <c r="B16" s="227" t="s">
        <v>2972</v>
      </c>
      <c r="C16" s="223" t="s">
        <v>2973</v>
      </c>
      <c r="D16" s="223">
        <v>999</v>
      </c>
      <c r="E16" s="223" t="s">
        <v>286</v>
      </c>
      <c r="F16" s="371" t="s">
        <v>1560</v>
      </c>
      <c r="G16" s="223" t="s">
        <v>2975</v>
      </c>
      <c r="H16" s="223" t="s">
        <v>1372</v>
      </c>
      <c r="I16" s="223" t="s">
        <v>342</v>
      </c>
      <c r="J16" s="223" t="s">
        <v>1831</v>
      </c>
      <c r="K16" s="223" t="s">
        <v>1833</v>
      </c>
      <c r="L16" s="223" t="s">
        <v>1833</v>
      </c>
      <c r="M16" s="270" t="s">
        <v>1833</v>
      </c>
      <c r="N16" s="223" t="s">
        <v>22</v>
      </c>
      <c r="O16" s="223" t="s">
        <v>1933</v>
      </c>
      <c r="P16" s="223" t="s">
        <v>13</v>
      </c>
      <c r="Q16" s="223" t="s">
        <v>13</v>
      </c>
      <c r="R16" s="223" t="s">
        <v>1902</v>
      </c>
      <c r="S16" s="223" t="s">
        <v>13</v>
      </c>
      <c r="T16" s="223" t="s">
        <v>2975</v>
      </c>
      <c r="U16" s="223" t="str">
        <f>IF(T16="","",VLOOKUP(T16,'Std Units'!$A$2:$B$4,2,FALSE))</f>
        <v>per patient</v>
      </c>
      <c r="V16" s="227" t="str">
        <f>IF(U16="","",VLOOKUP(U16,'Std Units'!$B$2:$C$4,2,FALSE))</f>
        <v>per person</v>
      </c>
      <c r="W16" s="227" t="str">
        <f>IF(V16="","",VLOOKUP(V16,'Std Units'!$C$2:$D$4,2,FALSE))</f>
        <v>ps</v>
      </c>
      <c r="X16" s="71">
        <v>41</v>
      </c>
      <c r="Y16" s="228" t="s">
        <v>6</v>
      </c>
      <c r="Z16" s="228" t="s">
        <v>6</v>
      </c>
      <c r="AA16" s="228" t="s">
        <v>6</v>
      </c>
      <c r="AB16" s="228" t="s">
        <v>6</v>
      </c>
      <c r="AC16" s="228" t="s">
        <v>6</v>
      </c>
      <c r="AD16" s="228" t="s">
        <v>6</v>
      </c>
      <c r="AE16" s="228" t="s">
        <v>6</v>
      </c>
      <c r="AF16" s="223" t="s">
        <v>6</v>
      </c>
      <c r="AG16" s="223" t="s">
        <v>6</v>
      </c>
      <c r="AH16" s="223" t="s">
        <v>6</v>
      </c>
      <c r="AI16" s="229" t="s">
        <v>6</v>
      </c>
      <c r="AJ16" s="200">
        <v>469</v>
      </c>
      <c r="AK16" s="233" t="s">
        <v>13</v>
      </c>
      <c r="AL16" s="223" t="s">
        <v>2976</v>
      </c>
      <c r="AM16" s="223" t="s">
        <v>2977</v>
      </c>
      <c r="AN16" s="224" t="s">
        <v>167</v>
      </c>
      <c r="AO16" s="224" t="s">
        <v>104</v>
      </c>
      <c r="AP16" s="224" t="s">
        <v>6</v>
      </c>
      <c r="AQ16" s="224" t="s">
        <v>3091</v>
      </c>
      <c r="AR16" s="224" t="s">
        <v>1182</v>
      </c>
      <c r="AS16" s="224" t="s">
        <v>2978</v>
      </c>
      <c r="AT16" s="224" t="s">
        <v>103</v>
      </c>
      <c r="AU16" s="225" t="s">
        <v>112</v>
      </c>
      <c r="AV16" s="225" t="s">
        <v>103</v>
      </c>
      <c r="AW16" s="223" t="s">
        <v>358</v>
      </c>
      <c r="AX16" s="223" t="s">
        <v>103</v>
      </c>
      <c r="AY16" s="223" t="s">
        <v>361</v>
      </c>
      <c r="AZ16" s="223" t="s">
        <v>104</v>
      </c>
      <c r="BA16" s="223" t="s">
        <v>22</v>
      </c>
      <c r="BB16" s="223" t="s">
        <v>104</v>
      </c>
      <c r="BC16" s="223" t="s">
        <v>2979</v>
      </c>
      <c r="BD16" s="223" t="s">
        <v>103</v>
      </c>
      <c r="BE16" s="223" t="s">
        <v>6</v>
      </c>
      <c r="BF16" s="223" t="s">
        <v>6</v>
      </c>
      <c r="BG16" s="223" t="s">
        <v>6</v>
      </c>
      <c r="BH16" s="223" t="s">
        <v>6</v>
      </c>
      <c r="BI16" s="224" t="s">
        <v>39</v>
      </c>
      <c r="BJ16" s="224" t="s">
        <v>104</v>
      </c>
      <c r="BK16" s="224" t="s">
        <v>13</v>
      </c>
      <c r="BL16" s="224" t="s">
        <v>13</v>
      </c>
      <c r="BM16" s="224" t="s">
        <v>143</v>
      </c>
      <c r="BN16" s="224" t="s">
        <v>103</v>
      </c>
      <c r="BO16" s="224" t="s">
        <v>39</v>
      </c>
      <c r="BP16" s="224" t="s">
        <v>104</v>
      </c>
      <c r="BQ16" s="147" t="s">
        <v>6</v>
      </c>
      <c r="BR16" s="224" t="s">
        <v>6</v>
      </c>
      <c r="BS16" s="224" t="s">
        <v>6</v>
      </c>
      <c r="BT16" s="224" t="s">
        <v>6</v>
      </c>
      <c r="BU16" s="224" t="s">
        <v>6</v>
      </c>
      <c r="BV16" s="224" t="s">
        <v>6</v>
      </c>
      <c r="BW16" s="223" t="s">
        <v>3091</v>
      </c>
      <c r="BX16" s="223" t="s">
        <v>571</v>
      </c>
      <c r="BY16" s="223" t="s">
        <v>3024</v>
      </c>
      <c r="BZ16" s="223" t="s">
        <v>103</v>
      </c>
    </row>
    <row r="17" spans="1:78" s="27" customFormat="1" ht="29.5" customHeight="1" x14ac:dyDescent="0.2">
      <c r="A17" s="227" t="s">
        <v>2987</v>
      </c>
      <c r="B17" s="227" t="s">
        <v>2971</v>
      </c>
      <c r="C17" s="223" t="s">
        <v>2973</v>
      </c>
      <c r="D17" s="223">
        <v>999</v>
      </c>
      <c r="E17" s="223" t="s">
        <v>286</v>
      </c>
      <c r="F17" s="371" t="s">
        <v>1560</v>
      </c>
      <c r="G17" s="223" t="s">
        <v>2974</v>
      </c>
      <c r="H17" s="223" t="s">
        <v>1372</v>
      </c>
      <c r="I17" s="223" t="s">
        <v>342</v>
      </c>
      <c r="J17" s="223" t="s">
        <v>1831</v>
      </c>
      <c r="K17" s="223" t="s">
        <v>1833</v>
      </c>
      <c r="L17" s="223" t="s">
        <v>1833</v>
      </c>
      <c r="M17" s="270" t="s">
        <v>1833</v>
      </c>
      <c r="N17" s="223" t="s">
        <v>22</v>
      </c>
      <c r="O17" s="223" t="s">
        <v>1933</v>
      </c>
      <c r="P17" s="223" t="s">
        <v>13</v>
      </c>
      <c r="Q17" s="223" t="s">
        <v>13</v>
      </c>
      <c r="R17" s="223" t="s">
        <v>1902</v>
      </c>
      <c r="S17" s="223" t="s">
        <v>13</v>
      </c>
      <c r="T17" s="223" t="s">
        <v>3129</v>
      </c>
      <c r="U17" s="223" t="str">
        <f>IF(T17="","",VLOOKUP(T17,'Std Units'!$A$2:$B$4,2,FALSE))</f>
        <v>per patient year</v>
      </c>
      <c r="V17" s="227" t="str">
        <f>IF(U17="","",VLOOKUP(U17,'Std Units'!$B$2:$C$4,2,FALSE))</f>
        <v>per person year</v>
      </c>
      <c r="W17" s="227" t="str">
        <f>IF(V17="","",VLOOKUP(V17,'Std Units'!$C$2:$D$4,2,FALSE))</f>
        <v>p1y</v>
      </c>
      <c r="X17" s="71">
        <f>16*4</f>
        <v>64</v>
      </c>
      <c r="Y17" s="228" t="s">
        <v>6</v>
      </c>
      <c r="Z17" s="228" t="s">
        <v>6</v>
      </c>
      <c r="AA17" s="228" t="s">
        <v>6</v>
      </c>
      <c r="AB17" s="228" t="s">
        <v>6</v>
      </c>
      <c r="AC17" s="228" t="s">
        <v>6</v>
      </c>
      <c r="AD17" s="228" t="s">
        <v>6</v>
      </c>
      <c r="AE17" s="228" t="s">
        <v>6</v>
      </c>
      <c r="AF17" s="223" t="s">
        <v>6</v>
      </c>
      <c r="AG17" s="223" t="s">
        <v>6</v>
      </c>
      <c r="AH17" s="223" t="s">
        <v>6</v>
      </c>
      <c r="AI17" s="229" t="s">
        <v>6</v>
      </c>
      <c r="AJ17" s="231">
        <v>1146</v>
      </c>
      <c r="AK17" s="233">
        <v>3</v>
      </c>
      <c r="AL17" s="223" t="s">
        <v>2976</v>
      </c>
      <c r="AM17" s="223" t="s">
        <v>3120</v>
      </c>
      <c r="AN17" s="224" t="s">
        <v>167</v>
      </c>
      <c r="AO17" s="224" t="s">
        <v>104</v>
      </c>
      <c r="AP17" s="224" t="s">
        <v>6</v>
      </c>
      <c r="AQ17" s="224" t="s">
        <v>3091</v>
      </c>
      <c r="AR17" s="224" t="s">
        <v>1182</v>
      </c>
      <c r="AS17" s="224" t="s">
        <v>2978</v>
      </c>
      <c r="AT17" s="224" t="s">
        <v>103</v>
      </c>
      <c r="AU17" s="225" t="s">
        <v>112</v>
      </c>
      <c r="AV17" s="225" t="s">
        <v>103</v>
      </c>
      <c r="AW17" s="223" t="s">
        <v>358</v>
      </c>
      <c r="AX17" s="223" t="s">
        <v>103</v>
      </c>
      <c r="AY17" s="223" t="s">
        <v>361</v>
      </c>
      <c r="AZ17" s="223" t="s">
        <v>104</v>
      </c>
      <c r="BA17" s="223" t="s">
        <v>22</v>
      </c>
      <c r="BB17" s="223" t="s">
        <v>104</v>
      </c>
      <c r="BC17" s="223" t="s">
        <v>2979</v>
      </c>
      <c r="BD17" s="223" t="s">
        <v>103</v>
      </c>
      <c r="BE17" s="223" t="s">
        <v>6</v>
      </c>
      <c r="BF17" s="223" t="s">
        <v>6</v>
      </c>
      <c r="BG17" s="223" t="s">
        <v>6</v>
      </c>
      <c r="BH17" s="223" t="s">
        <v>6</v>
      </c>
      <c r="BI17" s="224" t="s">
        <v>39</v>
      </c>
      <c r="BJ17" s="224" t="s">
        <v>104</v>
      </c>
      <c r="BK17" s="224" t="s">
        <v>13</v>
      </c>
      <c r="BL17" s="224" t="s">
        <v>13</v>
      </c>
      <c r="BM17" s="224" t="s">
        <v>143</v>
      </c>
      <c r="BN17" s="224" t="s">
        <v>103</v>
      </c>
      <c r="BO17" s="224" t="s">
        <v>39</v>
      </c>
      <c r="BP17" s="224" t="s">
        <v>104</v>
      </c>
      <c r="BQ17" s="147" t="s">
        <v>6</v>
      </c>
      <c r="BR17" s="224" t="s">
        <v>6</v>
      </c>
      <c r="BS17" s="224" t="s">
        <v>6</v>
      </c>
      <c r="BT17" s="224" t="s">
        <v>6</v>
      </c>
      <c r="BU17" s="224" t="s">
        <v>6</v>
      </c>
      <c r="BV17" s="224" t="s">
        <v>6</v>
      </c>
      <c r="BW17" s="223" t="s">
        <v>3091</v>
      </c>
      <c r="BX17" s="223" t="s">
        <v>571</v>
      </c>
      <c r="BY17" s="223" t="s">
        <v>3024</v>
      </c>
      <c r="BZ17" s="223" t="s">
        <v>103</v>
      </c>
    </row>
    <row r="18" spans="1:78" s="27" customFormat="1" ht="29.5" customHeight="1" x14ac:dyDescent="0.2">
      <c r="A18" s="227" t="s">
        <v>2987</v>
      </c>
      <c r="B18" s="227" t="s">
        <v>2972</v>
      </c>
      <c r="C18" s="223" t="s">
        <v>2973</v>
      </c>
      <c r="D18" s="223">
        <v>999</v>
      </c>
      <c r="E18" s="223" t="s">
        <v>286</v>
      </c>
      <c r="F18" s="371" t="s">
        <v>1560</v>
      </c>
      <c r="G18" s="223" t="s">
        <v>2975</v>
      </c>
      <c r="H18" s="223" t="s">
        <v>1372</v>
      </c>
      <c r="I18" s="223" t="s">
        <v>342</v>
      </c>
      <c r="J18" s="223" t="s">
        <v>1831</v>
      </c>
      <c r="K18" s="223" t="s">
        <v>1833</v>
      </c>
      <c r="L18" s="223" t="s">
        <v>1833</v>
      </c>
      <c r="M18" s="270" t="s">
        <v>1833</v>
      </c>
      <c r="N18" s="223" t="s">
        <v>22</v>
      </c>
      <c r="O18" s="223" t="s">
        <v>1933</v>
      </c>
      <c r="P18" s="223" t="s">
        <v>13</v>
      </c>
      <c r="Q18" s="223" t="s">
        <v>13</v>
      </c>
      <c r="R18" s="223" t="s">
        <v>1902</v>
      </c>
      <c r="S18" s="223" t="s">
        <v>13</v>
      </c>
      <c r="T18" s="223" t="s">
        <v>2975</v>
      </c>
      <c r="U18" s="223" t="str">
        <f>IF(T18="","",VLOOKUP(T18,'Std Units'!$A$2:$B$4,2,FALSE))</f>
        <v>per patient</v>
      </c>
      <c r="V18" s="227" t="str">
        <f>IF(U18="","",VLOOKUP(U18,'Std Units'!$B$2:$C$4,2,FALSE))</f>
        <v>per person</v>
      </c>
      <c r="W18" s="227" t="str">
        <f>IF(V18="","",VLOOKUP(V18,'Std Units'!$C$2:$D$4,2,FALSE))</f>
        <v>ps</v>
      </c>
      <c r="X18" s="71">
        <v>15</v>
      </c>
      <c r="Y18" s="228" t="s">
        <v>6</v>
      </c>
      <c r="Z18" s="228" t="s">
        <v>6</v>
      </c>
      <c r="AA18" s="228" t="s">
        <v>6</v>
      </c>
      <c r="AB18" s="228" t="s">
        <v>6</v>
      </c>
      <c r="AC18" s="228" t="s">
        <v>6</v>
      </c>
      <c r="AD18" s="228" t="s">
        <v>6</v>
      </c>
      <c r="AE18" s="228" t="s">
        <v>6</v>
      </c>
      <c r="AF18" s="223" t="s">
        <v>6</v>
      </c>
      <c r="AG18" s="223" t="s">
        <v>6</v>
      </c>
      <c r="AH18" s="223" t="s">
        <v>6</v>
      </c>
      <c r="AI18" s="229" t="s">
        <v>6</v>
      </c>
      <c r="AJ18" s="200">
        <v>1237</v>
      </c>
      <c r="AK18" s="233" t="s">
        <v>13</v>
      </c>
      <c r="AL18" s="223" t="s">
        <v>2976</v>
      </c>
      <c r="AM18" s="223" t="s">
        <v>2977</v>
      </c>
      <c r="AN18" s="224" t="s">
        <v>167</v>
      </c>
      <c r="AO18" s="224" t="s">
        <v>104</v>
      </c>
      <c r="AP18" s="224" t="s">
        <v>6</v>
      </c>
      <c r="AQ18" s="224" t="s">
        <v>3091</v>
      </c>
      <c r="AR18" s="224" t="s">
        <v>1182</v>
      </c>
      <c r="AS18" s="224" t="s">
        <v>2978</v>
      </c>
      <c r="AT18" s="224" t="s">
        <v>103</v>
      </c>
      <c r="AU18" s="225" t="s">
        <v>112</v>
      </c>
      <c r="AV18" s="225" t="s">
        <v>103</v>
      </c>
      <c r="AW18" s="223" t="s">
        <v>358</v>
      </c>
      <c r="AX18" s="223" t="s">
        <v>103</v>
      </c>
      <c r="AY18" s="223" t="s">
        <v>361</v>
      </c>
      <c r="AZ18" s="223" t="s">
        <v>104</v>
      </c>
      <c r="BA18" s="223" t="s">
        <v>22</v>
      </c>
      <c r="BB18" s="223" t="s">
        <v>104</v>
      </c>
      <c r="BC18" s="223" t="s">
        <v>2979</v>
      </c>
      <c r="BD18" s="223" t="s">
        <v>103</v>
      </c>
      <c r="BE18" s="223" t="s">
        <v>6</v>
      </c>
      <c r="BF18" s="223" t="s">
        <v>6</v>
      </c>
      <c r="BG18" s="223" t="s">
        <v>6</v>
      </c>
      <c r="BH18" s="223" t="s">
        <v>6</v>
      </c>
      <c r="BI18" s="224" t="s">
        <v>39</v>
      </c>
      <c r="BJ18" s="224" t="s">
        <v>104</v>
      </c>
      <c r="BK18" s="224" t="s">
        <v>13</v>
      </c>
      <c r="BL18" s="224" t="s">
        <v>13</v>
      </c>
      <c r="BM18" s="224" t="s">
        <v>143</v>
      </c>
      <c r="BN18" s="224" t="s">
        <v>103</v>
      </c>
      <c r="BO18" s="224" t="s">
        <v>39</v>
      </c>
      <c r="BP18" s="224" t="s">
        <v>104</v>
      </c>
      <c r="BQ18" s="147" t="s">
        <v>6</v>
      </c>
      <c r="BR18" s="224" t="s">
        <v>6</v>
      </c>
      <c r="BS18" s="224" t="s">
        <v>6</v>
      </c>
      <c r="BT18" s="224" t="s">
        <v>6</v>
      </c>
      <c r="BU18" s="224" t="s">
        <v>6</v>
      </c>
      <c r="BV18" s="224" t="s">
        <v>6</v>
      </c>
      <c r="BW18" s="223" t="s">
        <v>3091</v>
      </c>
      <c r="BX18" s="223" t="s">
        <v>571</v>
      </c>
      <c r="BY18" s="223" t="s">
        <v>3024</v>
      </c>
      <c r="BZ18" s="223" t="s">
        <v>103</v>
      </c>
    </row>
    <row r="19" spans="1:78" s="27" customFormat="1" ht="29.5" customHeight="1" x14ac:dyDescent="0.2">
      <c r="A19" s="227" t="s">
        <v>2988</v>
      </c>
      <c r="B19" s="227" t="s">
        <v>2971</v>
      </c>
      <c r="C19" s="223" t="s">
        <v>2973</v>
      </c>
      <c r="D19" s="223">
        <v>999</v>
      </c>
      <c r="E19" s="223" t="s">
        <v>286</v>
      </c>
      <c r="F19" s="371" t="s">
        <v>1560</v>
      </c>
      <c r="G19" s="223" t="s">
        <v>2974</v>
      </c>
      <c r="H19" s="223" t="s">
        <v>1372</v>
      </c>
      <c r="I19" s="223" t="s">
        <v>342</v>
      </c>
      <c r="J19" s="223" t="s">
        <v>1831</v>
      </c>
      <c r="K19" s="223" t="s">
        <v>1833</v>
      </c>
      <c r="L19" s="223" t="s">
        <v>1833</v>
      </c>
      <c r="M19" s="270" t="s">
        <v>1833</v>
      </c>
      <c r="N19" s="223" t="s">
        <v>22</v>
      </c>
      <c r="O19" s="223" t="s">
        <v>1933</v>
      </c>
      <c r="P19" s="223" t="s">
        <v>13</v>
      </c>
      <c r="Q19" s="223" t="s">
        <v>13</v>
      </c>
      <c r="R19" s="223" t="s">
        <v>1902</v>
      </c>
      <c r="S19" s="223" t="s">
        <v>13</v>
      </c>
      <c r="T19" s="223" t="s">
        <v>3129</v>
      </c>
      <c r="U19" s="223" t="str">
        <f>IF(T19="","",VLOOKUP(T19,'Std Units'!$A$2:$B$4,2,FALSE))</f>
        <v>per patient year</v>
      </c>
      <c r="V19" s="227" t="str">
        <f>IF(U19="","",VLOOKUP(U19,'Std Units'!$B$2:$C$4,2,FALSE))</f>
        <v>per person year</v>
      </c>
      <c r="W19" s="227" t="str">
        <f>IF(V19="","",VLOOKUP(V19,'Std Units'!$C$2:$D$4,2,FALSE))</f>
        <v>p1y</v>
      </c>
      <c r="X19" s="71">
        <f>32*4</f>
        <v>128</v>
      </c>
      <c r="Y19" s="228" t="s">
        <v>6</v>
      </c>
      <c r="Z19" s="228" t="s">
        <v>6</v>
      </c>
      <c r="AA19" s="228" t="s">
        <v>6</v>
      </c>
      <c r="AB19" s="228" t="s">
        <v>6</v>
      </c>
      <c r="AC19" s="228" t="s">
        <v>6</v>
      </c>
      <c r="AD19" s="228" t="s">
        <v>6</v>
      </c>
      <c r="AE19" s="228" t="s">
        <v>6</v>
      </c>
      <c r="AF19" s="223" t="s">
        <v>6</v>
      </c>
      <c r="AG19" s="223" t="s">
        <v>6</v>
      </c>
      <c r="AH19" s="223" t="s">
        <v>6</v>
      </c>
      <c r="AI19" s="229" t="s">
        <v>6</v>
      </c>
      <c r="AJ19" s="231">
        <v>270</v>
      </c>
      <c r="AK19" s="233">
        <v>3</v>
      </c>
      <c r="AL19" s="223" t="s">
        <v>2976</v>
      </c>
      <c r="AM19" s="223" t="s">
        <v>3120</v>
      </c>
      <c r="AN19" s="224" t="s">
        <v>167</v>
      </c>
      <c r="AO19" s="224" t="s">
        <v>104</v>
      </c>
      <c r="AP19" s="224" t="s">
        <v>6</v>
      </c>
      <c r="AQ19" s="224" t="s">
        <v>3091</v>
      </c>
      <c r="AR19" s="224" t="s">
        <v>1182</v>
      </c>
      <c r="AS19" s="224" t="s">
        <v>2978</v>
      </c>
      <c r="AT19" s="224" t="s">
        <v>103</v>
      </c>
      <c r="AU19" s="225" t="s">
        <v>112</v>
      </c>
      <c r="AV19" s="225" t="s">
        <v>103</v>
      </c>
      <c r="AW19" s="223" t="s">
        <v>358</v>
      </c>
      <c r="AX19" s="223" t="s">
        <v>103</v>
      </c>
      <c r="AY19" s="223" t="s">
        <v>361</v>
      </c>
      <c r="AZ19" s="223" t="s">
        <v>104</v>
      </c>
      <c r="BA19" s="223" t="s">
        <v>22</v>
      </c>
      <c r="BB19" s="223" t="s">
        <v>104</v>
      </c>
      <c r="BC19" s="223" t="s">
        <v>2979</v>
      </c>
      <c r="BD19" s="223" t="s">
        <v>103</v>
      </c>
      <c r="BE19" s="223" t="s">
        <v>6</v>
      </c>
      <c r="BF19" s="223" t="s">
        <v>6</v>
      </c>
      <c r="BG19" s="223" t="s">
        <v>6</v>
      </c>
      <c r="BH19" s="223" t="s">
        <v>6</v>
      </c>
      <c r="BI19" s="224" t="s">
        <v>39</v>
      </c>
      <c r="BJ19" s="224" t="s">
        <v>104</v>
      </c>
      <c r="BK19" s="224" t="s">
        <v>13</v>
      </c>
      <c r="BL19" s="224" t="s">
        <v>13</v>
      </c>
      <c r="BM19" s="224" t="s">
        <v>143</v>
      </c>
      <c r="BN19" s="224" t="s">
        <v>103</v>
      </c>
      <c r="BO19" s="224" t="s">
        <v>39</v>
      </c>
      <c r="BP19" s="224" t="s">
        <v>104</v>
      </c>
      <c r="BQ19" s="147" t="s">
        <v>6</v>
      </c>
      <c r="BR19" s="224" t="s">
        <v>6</v>
      </c>
      <c r="BS19" s="224" t="s">
        <v>6</v>
      </c>
      <c r="BT19" s="224" t="s">
        <v>6</v>
      </c>
      <c r="BU19" s="224" t="s">
        <v>6</v>
      </c>
      <c r="BV19" s="224" t="s">
        <v>6</v>
      </c>
      <c r="BW19" s="223" t="s">
        <v>3091</v>
      </c>
      <c r="BX19" s="223" t="s">
        <v>571</v>
      </c>
      <c r="BY19" s="223" t="s">
        <v>3024</v>
      </c>
      <c r="BZ19" s="223" t="s">
        <v>103</v>
      </c>
    </row>
    <row r="20" spans="1:78" s="27" customFormat="1" ht="29.5" customHeight="1" x14ac:dyDescent="0.2">
      <c r="A20" s="227" t="s">
        <v>2988</v>
      </c>
      <c r="B20" s="227" t="s">
        <v>2972</v>
      </c>
      <c r="C20" s="223" t="s">
        <v>2973</v>
      </c>
      <c r="D20" s="223">
        <v>999</v>
      </c>
      <c r="E20" s="223" t="s">
        <v>286</v>
      </c>
      <c r="F20" s="371" t="s">
        <v>1560</v>
      </c>
      <c r="G20" s="223" t="s">
        <v>2975</v>
      </c>
      <c r="H20" s="223" t="s">
        <v>1372</v>
      </c>
      <c r="I20" s="223" t="s">
        <v>342</v>
      </c>
      <c r="J20" s="223" t="s">
        <v>1831</v>
      </c>
      <c r="K20" s="223" t="s">
        <v>1833</v>
      </c>
      <c r="L20" s="223" t="s">
        <v>1833</v>
      </c>
      <c r="M20" s="270" t="s">
        <v>1833</v>
      </c>
      <c r="N20" s="223" t="s">
        <v>22</v>
      </c>
      <c r="O20" s="223" t="s">
        <v>1933</v>
      </c>
      <c r="P20" s="223" t="s">
        <v>13</v>
      </c>
      <c r="Q20" s="223" t="s">
        <v>13</v>
      </c>
      <c r="R20" s="223" t="s">
        <v>1902</v>
      </c>
      <c r="S20" s="223" t="s">
        <v>13</v>
      </c>
      <c r="T20" s="223" t="s">
        <v>2975</v>
      </c>
      <c r="U20" s="223" t="str">
        <f>IF(T20="","",VLOOKUP(T20,'Std Units'!$A$2:$B$4,2,FALSE))</f>
        <v>per patient</v>
      </c>
      <c r="V20" s="227" t="str">
        <f>IF(U20="","",VLOOKUP(U20,'Std Units'!$B$2:$C$4,2,FALSE))</f>
        <v>per person</v>
      </c>
      <c r="W20" s="227" t="str">
        <f>IF(V20="","",VLOOKUP(V20,'Std Units'!$C$2:$D$4,2,FALSE))</f>
        <v>ps</v>
      </c>
      <c r="X20" s="71">
        <v>26</v>
      </c>
      <c r="Y20" s="228" t="s">
        <v>6</v>
      </c>
      <c r="Z20" s="228" t="s">
        <v>6</v>
      </c>
      <c r="AA20" s="228" t="s">
        <v>6</v>
      </c>
      <c r="AB20" s="228" t="s">
        <v>6</v>
      </c>
      <c r="AC20" s="228" t="s">
        <v>6</v>
      </c>
      <c r="AD20" s="228" t="s">
        <v>6</v>
      </c>
      <c r="AE20" s="228" t="s">
        <v>6</v>
      </c>
      <c r="AF20" s="223" t="s">
        <v>6</v>
      </c>
      <c r="AG20" s="223" t="s">
        <v>6</v>
      </c>
      <c r="AH20" s="223" t="s">
        <v>6</v>
      </c>
      <c r="AI20" s="229" t="s">
        <v>6</v>
      </c>
      <c r="AJ20" s="200">
        <v>323</v>
      </c>
      <c r="AK20" s="233" t="s">
        <v>13</v>
      </c>
      <c r="AL20" s="223" t="s">
        <v>2976</v>
      </c>
      <c r="AM20" s="223" t="s">
        <v>2977</v>
      </c>
      <c r="AN20" s="224" t="s">
        <v>167</v>
      </c>
      <c r="AO20" s="224" t="s">
        <v>104</v>
      </c>
      <c r="AP20" s="224" t="s">
        <v>6</v>
      </c>
      <c r="AQ20" s="224" t="s">
        <v>3091</v>
      </c>
      <c r="AR20" s="224" t="s">
        <v>1182</v>
      </c>
      <c r="AS20" s="224" t="s">
        <v>2978</v>
      </c>
      <c r="AT20" s="224" t="s">
        <v>103</v>
      </c>
      <c r="AU20" s="225" t="s">
        <v>112</v>
      </c>
      <c r="AV20" s="225" t="s">
        <v>103</v>
      </c>
      <c r="AW20" s="223" t="s">
        <v>358</v>
      </c>
      <c r="AX20" s="223" t="s">
        <v>103</v>
      </c>
      <c r="AY20" s="223" t="s">
        <v>361</v>
      </c>
      <c r="AZ20" s="223" t="s">
        <v>104</v>
      </c>
      <c r="BA20" s="223" t="s">
        <v>22</v>
      </c>
      <c r="BB20" s="223" t="s">
        <v>104</v>
      </c>
      <c r="BC20" s="223" t="s">
        <v>2979</v>
      </c>
      <c r="BD20" s="223" t="s">
        <v>103</v>
      </c>
      <c r="BE20" s="223" t="s">
        <v>6</v>
      </c>
      <c r="BF20" s="223" t="s">
        <v>6</v>
      </c>
      <c r="BG20" s="223" t="s">
        <v>6</v>
      </c>
      <c r="BH20" s="223" t="s">
        <v>6</v>
      </c>
      <c r="BI20" s="224" t="s">
        <v>39</v>
      </c>
      <c r="BJ20" s="224" t="s">
        <v>104</v>
      </c>
      <c r="BK20" s="224" t="s">
        <v>13</v>
      </c>
      <c r="BL20" s="224" t="s">
        <v>13</v>
      </c>
      <c r="BM20" s="224" t="s">
        <v>143</v>
      </c>
      <c r="BN20" s="224" t="s">
        <v>103</v>
      </c>
      <c r="BO20" s="224" t="s">
        <v>39</v>
      </c>
      <c r="BP20" s="224" t="s">
        <v>104</v>
      </c>
      <c r="BQ20" s="147" t="s">
        <v>6</v>
      </c>
      <c r="BR20" s="224" t="s">
        <v>6</v>
      </c>
      <c r="BS20" s="224" t="s">
        <v>6</v>
      </c>
      <c r="BT20" s="224" t="s">
        <v>6</v>
      </c>
      <c r="BU20" s="224" t="s">
        <v>6</v>
      </c>
      <c r="BV20" s="224" t="s">
        <v>6</v>
      </c>
      <c r="BW20" s="223" t="s">
        <v>3091</v>
      </c>
      <c r="BX20" s="223" t="s">
        <v>571</v>
      </c>
      <c r="BY20" s="223" t="s">
        <v>3024</v>
      </c>
      <c r="BZ20" s="223" t="s">
        <v>103</v>
      </c>
    </row>
    <row r="21" spans="1:78" s="27" customFormat="1" ht="29.5" customHeight="1" x14ac:dyDescent="0.2">
      <c r="A21" s="227" t="s">
        <v>2989</v>
      </c>
      <c r="B21" s="227" t="s">
        <v>2971</v>
      </c>
      <c r="C21" s="223" t="s">
        <v>2973</v>
      </c>
      <c r="D21" s="223">
        <v>999</v>
      </c>
      <c r="E21" s="223" t="s">
        <v>286</v>
      </c>
      <c r="F21" s="371" t="s">
        <v>1560</v>
      </c>
      <c r="G21" s="223" t="s">
        <v>2974</v>
      </c>
      <c r="H21" s="223" t="s">
        <v>1372</v>
      </c>
      <c r="I21" s="223" t="s">
        <v>342</v>
      </c>
      <c r="J21" s="223" t="s">
        <v>1831</v>
      </c>
      <c r="K21" s="223" t="s">
        <v>1833</v>
      </c>
      <c r="L21" s="223" t="s">
        <v>1833</v>
      </c>
      <c r="M21" s="270" t="s">
        <v>1833</v>
      </c>
      <c r="N21" s="223" t="s">
        <v>22</v>
      </c>
      <c r="O21" s="223" t="s">
        <v>1933</v>
      </c>
      <c r="P21" s="223" t="s">
        <v>13</v>
      </c>
      <c r="Q21" s="223" t="s">
        <v>13</v>
      </c>
      <c r="R21" s="223" t="s">
        <v>1902</v>
      </c>
      <c r="S21" s="223" t="s">
        <v>13</v>
      </c>
      <c r="T21" s="223" t="s">
        <v>3129</v>
      </c>
      <c r="U21" s="223" t="str">
        <f>IF(T21="","",VLOOKUP(T21,'Std Units'!$A$2:$B$4,2,FALSE))</f>
        <v>per patient year</v>
      </c>
      <c r="V21" s="227" t="str">
        <f>IF(U21="","",VLOOKUP(U21,'Std Units'!$B$2:$C$4,2,FALSE))</f>
        <v>per person year</v>
      </c>
      <c r="W21" s="227" t="str">
        <f>IF(V21="","",VLOOKUP(V21,'Std Units'!$C$2:$D$4,2,FALSE))</f>
        <v>p1y</v>
      </c>
      <c r="X21" s="71">
        <f>95*4</f>
        <v>380</v>
      </c>
      <c r="Y21" s="228" t="s">
        <v>6</v>
      </c>
      <c r="Z21" s="228" t="s">
        <v>6</v>
      </c>
      <c r="AA21" s="228" t="s">
        <v>6</v>
      </c>
      <c r="AB21" s="228" t="s">
        <v>6</v>
      </c>
      <c r="AC21" s="228" t="s">
        <v>6</v>
      </c>
      <c r="AD21" s="228" t="s">
        <v>6</v>
      </c>
      <c r="AE21" s="228" t="s">
        <v>6</v>
      </c>
      <c r="AF21" s="223" t="s">
        <v>6</v>
      </c>
      <c r="AG21" s="223" t="s">
        <v>6</v>
      </c>
      <c r="AH21" s="223" t="s">
        <v>6</v>
      </c>
      <c r="AI21" s="229" t="s">
        <v>6</v>
      </c>
      <c r="AJ21" s="231">
        <v>153</v>
      </c>
      <c r="AK21" s="233">
        <v>3</v>
      </c>
      <c r="AL21" s="223" t="s">
        <v>2976</v>
      </c>
      <c r="AM21" s="223" t="s">
        <v>3120</v>
      </c>
      <c r="AN21" s="224" t="s">
        <v>167</v>
      </c>
      <c r="AO21" s="224" t="s">
        <v>104</v>
      </c>
      <c r="AP21" s="224" t="s">
        <v>6</v>
      </c>
      <c r="AQ21" s="224" t="s">
        <v>3091</v>
      </c>
      <c r="AR21" s="224" t="s">
        <v>1182</v>
      </c>
      <c r="AS21" s="224" t="s">
        <v>2978</v>
      </c>
      <c r="AT21" s="224" t="s">
        <v>103</v>
      </c>
      <c r="AU21" s="225" t="s">
        <v>112</v>
      </c>
      <c r="AV21" s="225" t="s">
        <v>103</v>
      </c>
      <c r="AW21" s="223" t="s">
        <v>358</v>
      </c>
      <c r="AX21" s="223" t="s">
        <v>103</v>
      </c>
      <c r="AY21" s="223" t="s">
        <v>361</v>
      </c>
      <c r="AZ21" s="223" t="s">
        <v>104</v>
      </c>
      <c r="BA21" s="223" t="s">
        <v>22</v>
      </c>
      <c r="BB21" s="223" t="s">
        <v>104</v>
      </c>
      <c r="BC21" s="223" t="s">
        <v>2979</v>
      </c>
      <c r="BD21" s="223" t="s">
        <v>103</v>
      </c>
      <c r="BE21" s="223" t="s">
        <v>6</v>
      </c>
      <c r="BF21" s="223" t="s">
        <v>6</v>
      </c>
      <c r="BG21" s="223" t="s">
        <v>6</v>
      </c>
      <c r="BH21" s="223" t="s">
        <v>6</v>
      </c>
      <c r="BI21" s="224" t="s">
        <v>39</v>
      </c>
      <c r="BJ21" s="224" t="s">
        <v>104</v>
      </c>
      <c r="BK21" s="224" t="s">
        <v>13</v>
      </c>
      <c r="BL21" s="224" t="s">
        <v>13</v>
      </c>
      <c r="BM21" s="224" t="s">
        <v>143</v>
      </c>
      <c r="BN21" s="224" t="s">
        <v>103</v>
      </c>
      <c r="BO21" s="224" t="s">
        <v>39</v>
      </c>
      <c r="BP21" s="224" t="s">
        <v>104</v>
      </c>
      <c r="BQ21" s="147" t="s">
        <v>6</v>
      </c>
      <c r="BR21" s="224" t="s">
        <v>6</v>
      </c>
      <c r="BS21" s="224" t="s">
        <v>6</v>
      </c>
      <c r="BT21" s="224" t="s">
        <v>6</v>
      </c>
      <c r="BU21" s="224" t="s">
        <v>6</v>
      </c>
      <c r="BV21" s="224" t="s">
        <v>6</v>
      </c>
      <c r="BW21" s="223" t="s">
        <v>3091</v>
      </c>
      <c r="BX21" s="223" t="s">
        <v>571</v>
      </c>
      <c r="BY21" s="223" t="s">
        <v>3024</v>
      </c>
      <c r="BZ21" s="223" t="s">
        <v>103</v>
      </c>
    </row>
    <row r="22" spans="1:78" s="27" customFormat="1" ht="29.5" customHeight="1" x14ac:dyDescent="0.2">
      <c r="A22" s="227" t="s">
        <v>2989</v>
      </c>
      <c r="B22" s="227" t="s">
        <v>2972</v>
      </c>
      <c r="C22" s="223" t="s">
        <v>2973</v>
      </c>
      <c r="D22" s="223">
        <v>999</v>
      </c>
      <c r="E22" s="223" t="s">
        <v>286</v>
      </c>
      <c r="F22" s="371" t="s">
        <v>1560</v>
      </c>
      <c r="G22" s="223" t="s">
        <v>2975</v>
      </c>
      <c r="H22" s="223" t="s">
        <v>1372</v>
      </c>
      <c r="I22" s="223" t="s">
        <v>342</v>
      </c>
      <c r="J22" s="223" t="s">
        <v>1831</v>
      </c>
      <c r="K22" s="223" t="s">
        <v>1833</v>
      </c>
      <c r="L22" s="223" t="s">
        <v>1833</v>
      </c>
      <c r="M22" s="270" t="s">
        <v>1833</v>
      </c>
      <c r="N22" s="223" t="s">
        <v>22</v>
      </c>
      <c r="O22" s="223" t="s">
        <v>1933</v>
      </c>
      <c r="P22" s="223" t="s">
        <v>13</v>
      </c>
      <c r="Q22" s="223" t="s">
        <v>13</v>
      </c>
      <c r="R22" s="223" t="s">
        <v>1902</v>
      </c>
      <c r="S22" s="223" t="s">
        <v>13</v>
      </c>
      <c r="T22" s="223" t="s">
        <v>2975</v>
      </c>
      <c r="U22" s="223" t="str">
        <f>IF(T22="","",VLOOKUP(T22,'Std Units'!$A$2:$B$4,2,FALSE))</f>
        <v>per patient</v>
      </c>
      <c r="V22" s="227" t="str">
        <f>IF(U22="","",VLOOKUP(U22,'Std Units'!$B$2:$C$4,2,FALSE))</f>
        <v>per person</v>
      </c>
      <c r="W22" s="227" t="str">
        <f>IF(V22="","",VLOOKUP(V22,'Std Units'!$C$2:$D$4,2,FALSE))</f>
        <v>ps</v>
      </c>
      <c r="X22" s="71">
        <v>80</v>
      </c>
      <c r="Y22" s="228" t="s">
        <v>6</v>
      </c>
      <c r="Z22" s="228" t="s">
        <v>6</v>
      </c>
      <c r="AA22" s="228" t="s">
        <v>6</v>
      </c>
      <c r="AB22" s="228" t="s">
        <v>6</v>
      </c>
      <c r="AC22" s="228" t="s">
        <v>6</v>
      </c>
      <c r="AD22" s="228" t="s">
        <v>6</v>
      </c>
      <c r="AE22" s="228" t="s">
        <v>6</v>
      </c>
      <c r="AF22" s="223" t="s">
        <v>6</v>
      </c>
      <c r="AG22" s="223" t="s">
        <v>6</v>
      </c>
      <c r="AH22" s="223" t="s">
        <v>6</v>
      </c>
      <c r="AI22" s="229" t="s">
        <v>6</v>
      </c>
      <c r="AJ22" s="200">
        <v>183</v>
      </c>
      <c r="AK22" s="233" t="s">
        <v>13</v>
      </c>
      <c r="AL22" s="223" t="s">
        <v>2976</v>
      </c>
      <c r="AM22" s="223" t="s">
        <v>2977</v>
      </c>
      <c r="AN22" s="224" t="s">
        <v>167</v>
      </c>
      <c r="AO22" s="224" t="s">
        <v>104</v>
      </c>
      <c r="AP22" s="224" t="s">
        <v>6</v>
      </c>
      <c r="AQ22" s="224" t="s">
        <v>3091</v>
      </c>
      <c r="AR22" s="224" t="s">
        <v>1182</v>
      </c>
      <c r="AS22" s="224" t="s">
        <v>2978</v>
      </c>
      <c r="AT22" s="224" t="s">
        <v>103</v>
      </c>
      <c r="AU22" s="225" t="s">
        <v>112</v>
      </c>
      <c r="AV22" s="225" t="s">
        <v>103</v>
      </c>
      <c r="AW22" s="223" t="s">
        <v>358</v>
      </c>
      <c r="AX22" s="223" t="s">
        <v>103</v>
      </c>
      <c r="AY22" s="223" t="s">
        <v>361</v>
      </c>
      <c r="AZ22" s="223" t="s">
        <v>104</v>
      </c>
      <c r="BA22" s="223" t="s">
        <v>22</v>
      </c>
      <c r="BB22" s="223" t="s">
        <v>104</v>
      </c>
      <c r="BC22" s="223" t="s">
        <v>2979</v>
      </c>
      <c r="BD22" s="223" t="s">
        <v>103</v>
      </c>
      <c r="BE22" s="223" t="s">
        <v>6</v>
      </c>
      <c r="BF22" s="223" t="s">
        <v>6</v>
      </c>
      <c r="BG22" s="223" t="s">
        <v>6</v>
      </c>
      <c r="BH22" s="223" t="s">
        <v>6</v>
      </c>
      <c r="BI22" s="224" t="s">
        <v>39</v>
      </c>
      <c r="BJ22" s="224" t="s">
        <v>104</v>
      </c>
      <c r="BK22" s="224" t="s">
        <v>13</v>
      </c>
      <c r="BL22" s="224" t="s">
        <v>13</v>
      </c>
      <c r="BM22" s="224" t="s">
        <v>143</v>
      </c>
      <c r="BN22" s="224" t="s">
        <v>103</v>
      </c>
      <c r="BO22" s="224" t="s">
        <v>39</v>
      </c>
      <c r="BP22" s="224" t="s">
        <v>104</v>
      </c>
      <c r="BQ22" s="147" t="s">
        <v>6</v>
      </c>
      <c r="BR22" s="224" t="s">
        <v>6</v>
      </c>
      <c r="BS22" s="224" t="s">
        <v>6</v>
      </c>
      <c r="BT22" s="224" t="s">
        <v>6</v>
      </c>
      <c r="BU22" s="224" t="s">
        <v>6</v>
      </c>
      <c r="BV22" s="224" t="s">
        <v>6</v>
      </c>
      <c r="BW22" s="223" t="s">
        <v>3091</v>
      </c>
      <c r="BX22" s="223" t="s">
        <v>571</v>
      </c>
      <c r="BY22" s="223" t="s">
        <v>3024</v>
      </c>
      <c r="BZ22" s="223" t="s">
        <v>103</v>
      </c>
    </row>
    <row r="23" spans="1:78" s="27" customFormat="1" ht="29.5" customHeight="1" x14ac:dyDescent="0.2">
      <c r="A23" s="227" t="s">
        <v>2990</v>
      </c>
      <c r="B23" s="227" t="s">
        <v>2971</v>
      </c>
      <c r="C23" s="223" t="s">
        <v>2973</v>
      </c>
      <c r="D23" s="223">
        <v>999</v>
      </c>
      <c r="E23" s="223" t="s">
        <v>286</v>
      </c>
      <c r="F23" s="371" t="s">
        <v>1560</v>
      </c>
      <c r="G23" s="223" t="s">
        <v>2974</v>
      </c>
      <c r="H23" s="223" t="s">
        <v>1372</v>
      </c>
      <c r="I23" s="223" t="s">
        <v>342</v>
      </c>
      <c r="J23" s="223" t="s">
        <v>1831</v>
      </c>
      <c r="K23" s="223" t="s">
        <v>1833</v>
      </c>
      <c r="L23" s="223" t="s">
        <v>1833</v>
      </c>
      <c r="M23" s="270" t="s">
        <v>1833</v>
      </c>
      <c r="N23" s="223" t="s">
        <v>22</v>
      </c>
      <c r="O23" s="223" t="s">
        <v>1933</v>
      </c>
      <c r="P23" s="223" t="s">
        <v>13</v>
      </c>
      <c r="Q23" s="223" t="s">
        <v>13</v>
      </c>
      <c r="R23" s="223" t="s">
        <v>1902</v>
      </c>
      <c r="S23" s="223" t="s">
        <v>13</v>
      </c>
      <c r="T23" s="223" t="s">
        <v>3129</v>
      </c>
      <c r="U23" s="223" t="str">
        <f>IF(T23="","",VLOOKUP(T23,'Std Units'!$A$2:$B$4,2,FALSE))</f>
        <v>per patient year</v>
      </c>
      <c r="V23" s="227" t="str">
        <f>IF(U23="","",VLOOKUP(U23,'Std Units'!$B$2:$C$4,2,FALSE))</f>
        <v>per person year</v>
      </c>
      <c r="W23" s="227" t="str">
        <f>IF(V23="","",VLOOKUP(V23,'Std Units'!$C$2:$D$4,2,FALSE))</f>
        <v>p1y</v>
      </c>
      <c r="X23" s="71">
        <f>10*4</f>
        <v>40</v>
      </c>
      <c r="Y23" s="228" t="s">
        <v>6</v>
      </c>
      <c r="Z23" s="228" t="s">
        <v>6</v>
      </c>
      <c r="AA23" s="228" t="s">
        <v>6</v>
      </c>
      <c r="AB23" s="228" t="s">
        <v>6</v>
      </c>
      <c r="AC23" s="228" t="s">
        <v>6</v>
      </c>
      <c r="AD23" s="228" t="s">
        <v>6</v>
      </c>
      <c r="AE23" s="228" t="s">
        <v>6</v>
      </c>
      <c r="AF23" s="223" t="s">
        <v>6</v>
      </c>
      <c r="AG23" s="223" t="s">
        <v>6</v>
      </c>
      <c r="AH23" s="223" t="s">
        <v>6</v>
      </c>
      <c r="AI23" s="229" t="s">
        <v>6</v>
      </c>
      <c r="AJ23" s="231">
        <v>199</v>
      </c>
      <c r="AK23" s="233">
        <v>3</v>
      </c>
      <c r="AL23" s="223" t="s">
        <v>2976</v>
      </c>
      <c r="AM23" s="223" t="s">
        <v>3120</v>
      </c>
      <c r="AN23" s="224" t="s">
        <v>167</v>
      </c>
      <c r="AO23" s="224" t="s">
        <v>104</v>
      </c>
      <c r="AP23" s="224" t="s">
        <v>6</v>
      </c>
      <c r="AQ23" s="224" t="s">
        <v>3091</v>
      </c>
      <c r="AR23" s="224" t="s">
        <v>1182</v>
      </c>
      <c r="AS23" s="224" t="s">
        <v>2978</v>
      </c>
      <c r="AT23" s="224" t="s">
        <v>103</v>
      </c>
      <c r="AU23" s="225" t="s">
        <v>112</v>
      </c>
      <c r="AV23" s="225" t="s">
        <v>103</v>
      </c>
      <c r="AW23" s="223" t="s">
        <v>358</v>
      </c>
      <c r="AX23" s="223" t="s">
        <v>103</v>
      </c>
      <c r="AY23" s="223" t="s">
        <v>361</v>
      </c>
      <c r="AZ23" s="223" t="s">
        <v>104</v>
      </c>
      <c r="BA23" s="223" t="s">
        <v>22</v>
      </c>
      <c r="BB23" s="223" t="s">
        <v>104</v>
      </c>
      <c r="BC23" s="223" t="s">
        <v>2979</v>
      </c>
      <c r="BD23" s="223" t="s">
        <v>103</v>
      </c>
      <c r="BE23" s="223" t="s">
        <v>6</v>
      </c>
      <c r="BF23" s="223" t="s">
        <v>6</v>
      </c>
      <c r="BG23" s="223" t="s">
        <v>6</v>
      </c>
      <c r="BH23" s="223" t="s">
        <v>6</v>
      </c>
      <c r="BI23" s="224" t="s">
        <v>39</v>
      </c>
      <c r="BJ23" s="224" t="s">
        <v>104</v>
      </c>
      <c r="BK23" s="224" t="s">
        <v>13</v>
      </c>
      <c r="BL23" s="224" t="s">
        <v>13</v>
      </c>
      <c r="BM23" s="224" t="s">
        <v>143</v>
      </c>
      <c r="BN23" s="224" t="s">
        <v>103</v>
      </c>
      <c r="BO23" s="224" t="s">
        <v>39</v>
      </c>
      <c r="BP23" s="224" t="s">
        <v>104</v>
      </c>
      <c r="BQ23" s="147" t="s">
        <v>6</v>
      </c>
      <c r="BR23" s="224" t="s">
        <v>6</v>
      </c>
      <c r="BS23" s="224" t="s">
        <v>6</v>
      </c>
      <c r="BT23" s="224" t="s">
        <v>6</v>
      </c>
      <c r="BU23" s="224" t="s">
        <v>6</v>
      </c>
      <c r="BV23" s="224" t="s">
        <v>6</v>
      </c>
      <c r="BW23" s="223" t="s">
        <v>3091</v>
      </c>
      <c r="BX23" s="223" t="s">
        <v>571</v>
      </c>
      <c r="BY23" s="223" t="s">
        <v>3024</v>
      </c>
      <c r="BZ23" s="223" t="s">
        <v>103</v>
      </c>
    </row>
    <row r="24" spans="1:78" s="27" customFormat="1" ht="45" customHeight="1" x14ac:dyDescent="0.2">
      <c r="A24" s="227" t="s">
        <v>2990</v>
      </c>
      <c r="B24" s="227" t="s">
        <v>2972</v>
      </c>
      <c r="C24" s="223" t="s">
        <v>2973</v>
      </c>
      <c r="D24" s="223">
        <v>999</v>
      </c>
      <c r="E24" s="223" t="s">
        <v>286</v>
      </c>
      <c r="F24" s="371" t="s">
        <v>1560</v>
      </c>
      <c r="G24" s="223" t="s">
        <v>2975</v>
      </c>
      <c r="H24" s="223" t="s">
        <v>1372</v>
      </c>
      <c r="I24" s="223" t="s">
        <v>342</v>
      </c>
      <c r="J24" s="223" t="s">
        <v>1831</v>
      </c>
      <c r="K24" s="223" t="s">
        <v>1833</v>
      </c>
      <c r="L24" s="223" t="s">
        <v>1833</v>
      </c>
      <c r="M24" s="270" t="s">
        <v>1833</v>
      </c>
      <c r="N24" s="223" t="s">
        <v>22</v>
      </c>
      <c r="O24" s="223" t="s">
        <v>1933</v>
      </c>
      <c r="P24" s="223" t="s">
        <v>13</v>
      </c>
      <c r="Q24" s="223" t="s">
        <v>13</v>
      </c>
      <c r="R24" s="223" t="s">
        <v>1902</v>
      </c>
      <c r="S24" s="223" t="s">
        <v>13</v>
      </c>
      <c r="T24" s="223" t="s">
        <v>2975</v>
      </c>
      <c r="U24" s="223" t="str">
        <f>IF(T24="","",VLOOKUP(T24,'Std Units'!$A$2:$B$4,2,FALSE))</f>
        <v>per patient</v>
      </c>
      <c r="V24" s="227" t="str">
        <f>IF(U24="","",VLOOKUP(U24,'Std Units'!$B$2:$C$4,2,FALSE))</f>
        <v>per person</v>
      </c>
      <c r="W24" s="227" t="str">
        <f>IF(V24="","",VLOOKUP(V24,'Std Units'!$C$2:$D$4,2,FALSE))</f>
        <v>ps</v>
      </c>
      <c r="X24" s="71">
        <v>39</v>
      </c>
      <c r="Y24" s="228" t="s">
        <v>6</v>
      </c>
      <c r="Z24" s="228" t="s">
        <v>6</v>
      </c>
      <c r="AA24" s="228" t="s">
        <v>6</v>
      </c>
      <c r="AB24" s="228" t="s">
        <v>6</v>
      </c>
      <c r="AC24" s="228" t="s">
        <v>6</v>
      </c>
      <c r="AD24" s="228" t="s">
        <v>6</v>
      </c>
      <c r="AE24" s="228" t="s">
        <v>6</v>
      </c>
      <c r="AF24" s="223" t="s">
        <v>6</v>
      </c>
      <c r="AG24" s="223" t="s">
        <v>6</v>
      </c>
      <c r="AH24" s="223" t="s">
        <v>6</v>
      </c>
      <c r="AI24" s="229" t="s">
        <v>6</v>
      </c>
      <c r="AJ24" s="200">
        <v>238</v>
      </c>
      <c r="AK24" s="233" t="s">
        <v>13</v>
      </c>
      <c r="AL24" s="223" t="s">
        <v>2976</v>
      </c>
      <c r="AM24" s="223" t="s">
        <v>2977</v>
      </c>
      <c r="AN24" s="224" t="s">
        <v>167</v>
      </c>
      <c r="AO24" s="224" t="s">
        <v>104</v>
      </c>
      <c r="AP24" s="224" t="s">
        <v>6</v>
      </c>
      <c r="AQ24" s="224" t="s">
        <v>3091</v>
      </c>
      <c r="AR24" s="224" t="s">
        <v>1182</v>
      </c>
      <c r="AS24" s="224" t="s">
        <v>2978</v>
      </c>
      <c r="AT24" s="224" t="s">
        <v>103</v>
      </c>
      <c r="AU24" s="225" t="s">
        <v>112</v>
      </c>
      <c r="AV24" s="225" t="s">
        <v>103</v>
      </c>
      <c r="AW24" s="223" t="s">
        <v>358</v>
      </c>
      <c r="AX24" s="223" t="s">
        <v>103</v>
      </c>
      <c r="AY24" s="223" t="s">
        <v>361</v>
      </c>
      <c r="AZ24" s="223" t="s">
        <v>104</v>
      </c>
      <c r="BA24" s="223" t="s">
        <v>22</v>
      </c>
      <c r="BB24" s="223" t="s">
        <v>104</v>
      </c>
      <c r="BC24" s="223" t="s">
        <v>2979</v>
      </c>
      <c r="BD24" s="223" t="s">
        <v>103</v>
      </c>
      <c r="BE24" s="223" t="s">
        <v>6</v>
      </c>
      <c r="BF24" s="223" t="s">
        <v>6</v>
      </c>
      <c r="BG24" s="223" t="s">
        <v>6</v>
      </c>
      <c r="BH24" s="223" t="s">
        <v>6</v>
      </c>
      <c r="BI24" s="224" t="s">
        <v>39</v>
      </c>
      <c r="BJ24" s="224" t="s">
        <v>104</v>
      </c>
      <c r="BK24" s="224" t="s">
        <v>13</v>
      </c>
      <c r="BL24" s="224" t="s">
        <v>13</v>
      </c>
      <c r="BM24" s="224" t="s">
        <v>143</v>
      </c>
      <c r="BN24" s="224" t="s">
        <v>103</v>
      </c>
      <c r="BO24" s="224" t="s">
        <v>39</v>
      </c>
      <c r="BP24" s="224" t="s">
        <v>104</v>
      </c>
      <c r="BQ24" s="147" t="s">
        <v>6</v>
      </c>
      <c r="BR24" s="224" t="s">
        <v>6</v>
      </c>
      <c r="BS24" s="224" t="s">
        <v>6</v>
      </c>
      <c r="BT24" s="224" t="s">
        <v>6</v>
      </c>
      <c r="BU24" s="224" t="s">
        <v>6</v>
      </c>
      <c r="BV24" s="224" t="s">
        <v>6</v>
      </c>
      <c r="BW24" s="223" t="s">
        <v>3091</v>
      </c>
      <c r="BX24" s="223" t="s">
        <v>571</v>
      </c>
      <c r="BY24" s="223" t="s">
        <v>3024</v>
      </c>
      <c r="BZ24" s="223" t="s">
        <v>103</v>
      </c>
    </row>
    <row r="25" spans="1:78" s="27" customFormat="1" ht="29.5" customHeight="1" x14ac:dyDescent="0.2">
      <c r="A25" s="227" t="s">
        <v>2991</v>
      </c>
      <c r="B25" s="227" t="s">
        <v>2971</v>
      </c>
      <c r="C25" s="223" t="s">
        <v>2973</v>
      </c>
      <c r="D25" s="223">
        <v>999</v>
      </c>
      <c r="E25" s="223" t="s">
        <v>286</v>
      </c>
      <c r="F25" s="371" t="s">
        <v>1560</v>
      </c>
      <c r="G25" s="223" t="s">
        <v>2974</v>
      </c>
      <c r="H25" s="223" t="s">
        <v>1372</v>
      </c>
      <c r="I25" s="223" t="s">
        <v>342</v>
      </c>
      <c r="J25" s="223" t="s">
        <v>1831</v>
      </c>
      <c r="K25" s="223" t="s">
        <v>1833</v>
      </c>
      <c r="L25" s="223" t="s">
        <v>1833</v>
      </c>
      <c r="M25" s="270" t="s">
        <v>1833</v>
      </c>
      <c r="N25" s="223" t="s">
        <v>22</v>
      </c>
      <c r="O25" s="223" t="s">
        <v>1933</v>
      </c>
      <c r="P25" s="223" t="s">
        <v>13</v>
      </c>
      <c r="Q25" s="223" t="s">
        <v>13</v>
      </c>
      <c r="R25" s="223" t="s">
        <v>1902</v>
      </c>
      <c r="S25" s="223" t="s">
        <v>13</v>
      </c>
      <c r="T25" s="223" t="s">
        <v>3129</v>
      </c>
      <c r="U25" s="223" t="str">
        <f>IF(T25="","",VLOOKUP(T25,'Std Units'!$A$2:$B$4,2,FALSE))</f>
        <v>per patient year</v>
      </c>
      <c r="V25" s="227" t="str">
        <f>IF(U25="","",VLOOKUP(U25,'Std Units'!$B$2:$C$4,2,FALSE))</f>
        <v>per person year</v>
      </c>
      <c r="W25" s="227" t="str">
        <f>IF(V25="","",VLOOKUP(V25,'Std Units'!$C$2:$D$4,2,FALSE))</f>
        <v>p1y</v>
      </c>
      <c r="X25" s="71">
        <f>60*4</f>
        <v>240</v>
      </c>
      <c r="Y25" s="228" t="s">
        <v>6</v>
      </c>
      <c r="Z25" s="228" t="s">
        <v>6</v>
      </c>
      <c r="AA25" s="228" t="s">
        <v>6</v>
      </c>
      <c r="AB25" s="228" t="s">
        <v>6</v>
      </c>
      <c r="AC25" s="228" t="s">
        <v>6</v>
      </c>
      <c r="AD25" s="228" t="s">
        <v>6</v>
      </c>
      <c r="AE25" s="228" t="s">
        <v>6</v>
      </c>
      <c r="AF25" s="223" t="s">
        <v>6</v>
      </c>
      <c r="AG25" s="223" t="s">
        <v>6</v>
      </c>
      <c r="AH25" s="223" t="s">
        <v>6</v>
      </c>
      <c r="AI25" s="229" t="s">
        <v>6</v>
      </c>
      <c r="AJ25" s="231">
        <v>195</v>
      </c>
      <c r="AK25" s="233">
        <v>3</v>
      </c>
      <c r="AL25" s="223" t="s">
        <v>2976</v>
      </c>
      <c r="AM25" s="223" t="s">
        <v>3120</v>
      </c>
      <c r="AN25" s="224" t="s">
        <v>167</v>
      </c>
      <c r="AO25" s="224" t="s">
        <v>104</v>
      </c>
      <c r="AP25" s="224" t="s">
        <v>6</v>
      </c>
      <c r="AQ25" s="224" t="s">
        <v>3091</v>
      </c>
      <c r="AR25" s="224" t="s">
        <v>1182</v>
      </c>
      <c r="AS25" s="224" t="s">
        <v>2978</v>
      </c>
      <c r="AT25" s="224" t="s">
        <v>103</v>
      </c>
      <c r="AU25" s="225" t="s">
        <v>112</v>
      </c>
      <c r="AV25" s="225" t="s">
        <v>103</v>
      </c>
      <c r="AW25" s="223" t="s">
        <v>358</v>
      </c>
      <c r="AX25" s="223" t="s">
        <v>103</v>
      </c>
      <c r="AY25" s="223" t="s">
        <v>361</v>
      </c>
      <c r="AZ25" s="223" t="s">
        <v>104</v>
      </c>
      <c r="BA25" s="223" t="s">
        <v>22</v>
      </c>
      <c r="BB25" s="223" t="s">
        <v>104</v>
      </c>
      <c r="BC25" s="223" t="s">
        <v>2979</v>
      </c>
      <c r="BD25" s="223" t="s">
        <v>103</v>
      </c>
      <c r="BE25" s="223" t="s">
        <v>6</v>
      </c>
      <c r="BF25" s="223" t="s">
        <v>6</v>
      </c>
      <c r="BG25" s="223" t="s">
        <v>6</v>
      </c>
      <c r="BH25" s="223" t="s">
        <v>6</v>
      </c>
      <c r="BI25" s="224" t="s">
        <v>39</v>
      </c>
      <c r="BJ25" s="224" t="s">
        <v>104</v>
      </c>
      <c r="BK25" s="224" t="s">
        <v>13</v>
      </c>
      <c r="BL25" s="224" t="s">
        <v>13</v>
      </c>
      <c r="BM25" s="224" t="s">
        <v>143</v>
      </c>
      <c r="BN25" s="224" t="s">
        <v>103</v>
      </c>
      <c r="BO25" s="224" t="s">
        <v>39</v>
      </c>
      <c r="BP25" s="224" t="s">
        <v>104</v>
      </c>
      <c r="BQ25" s="147" t="s">
        <v>6</v>
      </c>
      <c r="BR25" s="224" t="s">
        <v>6</v>
      </c>
      <c r="BS25" s="224" t="s">
        <v>6</v>
      </c>
      <c r="BT25" s="224" t="s">
        <v>6</v>
      </c>
      <c r="BU25" s="224" t="s">
        <v>6</v>
      </c>
      <c r="BV25" s="224" t="s">
        <v>6</v>
      </c>
      <c r="BW25" s="223" t="s">
        <v>3091</v>
      </c>
      <c r="BX25" s="223" t="s">
        <v>571</v>
      </c>
      <c r="BY25" s="223" t="s">
        <v>3024</v>
      </c>
      <c r="BZ25" s="223" t="s">
        <v>103</v>
      </c>
    </row>
    <row r="26" spans="1:78" s="27" customFormat="1" ht="29.5" customHeight="1" x14ac:dyDescent="0.2">
      <c r="A26" s="227" t="s">
        <v>2991</v>
      </c>
      <c r="B26" s="227" t="s">
        <v>2972</v>
      </c>
      <c r="C26" s="223" t="s">
        <v>2973</v>
      </c>
      <c r="D26" s="223">
        <v>999</v>
      </c>
      <c r="E26" s="223" t="s">
        <v>286</v>
      </c>
      <c r="F26" s="371" t="s">
        <v>1560</v>
      </c>
      <c r="G26" s="223" t="s">
        <v>2975</v>
      </c>
      <c r="H26" s="223" t="s">
        <v>1372</v>
      </c>
      <c r="I26" s="223" t="s">
        <v>342</v>
      </c>
      <c r="J26" s="223" t="s">
        <v>1831</v>
      </c>
      <c r="K26" s="223" t="s">
        <v>1833</v>
      </c>
      <c r="L26" s="223" t="s">
        <v>1833</v>
      </c>
      <c r="M26" s="270" t="s">
        <v>1833</v>
      </c>
      <c r="N26" s="223" t="s">
        <v>22</v>
      </c>
      <c r="O26" s="223" t="s">
        <v>1933</v>
      </c>
      <c r="P26" s="223" t="s">
        <v>13</v>
      </c>
      <c r="Q26" s="223" t="s">
        <v>13</v>
      </c>
      <c r="R26" s="223" t="s">
        <v>1902</v>
      </c>
      <c r="S26" s="223" t="s">
        <v>13</v>
      </c>
      <c r="T26" s="223" t="s">
        <v>2975</v>
      </c>
      <c r="U26" s="223" t="str">
        <f>IF(T26="","",VLOOKUP(T26,'Std Units'!$A$2:$B$4,2,FALSE))</f>
        <v>per patient</v>
      </c>
      <c r="V26" s="227" t="str">
        <f>IF(U26="","",VLOOKUP(U26,'Std Units'!$B$2:$C$4,2,FALSE))</f>
        <v>per person</v>
      </c>
      <c r="W26" s="227" t="str">
        <f>IF(V26="","",VLOOKUP(V26,'Std Units'!$C$2:$D$4,2,FALSE))</f>
        <v>ps</v>
      </c>
      <c r="X26" s="71">
        <v>50</v>
      </c>
      <c r="Y26" s="228" t="s">
        <v>6</v>
      </c>
      <c r="Z26" s="228" t="s">
        <v>6</v>
      </c>
      <c r="AA26" s="228" t="s">
        <v>6</v>
      </c>
      <c r="AB26" s="228" t="s">
        <v>6</v>
      </c>
      <c r="AC26" s="228" t="s">
        <v>6</v>
      </c>
      <c r="AD26" s="228" t="s">
        <v>6</v>
      </c>
      <c r="AE26" s="228" t="s">
        <v>6</v>
      </c>
      <c r="AF26" s="223" t="s">
        <v>6</v>
      </c>
      <c r="AG26" s="223" t="s">
        <v>6</v>
      </c>
      <c r="AH26" s="223" t="s">
        <v>6</v>
      </c>
      <c r="AI26" s="229" t="s">
        <v>6</v>
      </c>
      <c r="AJ26" s="200">
        <v>232</v>
      </c>
      <c r="AK26" s="233" t="s">
        <v>13</v>
      </c>
      <c r="AL26" s="223" t="s">
        <v>2976</v>
      </c>
      <c r="AM26" s="223" t="s">
        <v>2977</v>
      </c>
      <c r="AN26" s="224" t="s">
        <v>167</v>
      </c>
      <c r="AO26" s="224" t="s">
        <v>104</v>
      </c>
      <c r="AP26" s="224" t="s">
        <v>6</v>
      </c>
      <c r="AQ26" s="224" t="s">
        <v>3091</v>
      </c>
      <c r="AR26" s="224" t="s">
        <v>1182</v>
      </c>
      <c r="AS26" s="224" t="s">
        <v>2978</v>
      </c>
      <c r="AT26" s="224" t="s">
        <v>103</v>
      </c>
      <c r="AU26" s="225" t="s">
        <v>112</v>
      </c>
      <c r="AV26" s="225" t="s">
        <v>103</v>
      </c>
      <c r="AW26" s="223" t="s">
        <v>358</v>
      </c>
      <c r="AX26" s="223" t="s">
        <v>103</v>
      </c>
      <c r="AY26" s="223" t="s">
        <v>361</v>
      </c>
      <c r="AZ26" s="223" t="s">
        <v>104</v>
      </c>
      <c r="BA26" s="223" t="s">
        <v>22</v>
      </c>
      <c r="BB26" s="223" t="s">
        <v>104</v>
      </c>
      <c r="BC26" s="223" t="s">
        <v>2979</v>
      </c>
      <c r="BD26" s="223" t="s">
        <v>103</v>
      </c>
      <c r="BE26" s="223" t="s">
        <v>6</v>
      </c>
      <c r="BF26" s="223" t="s">
        <v>6</v>
      </c>
      <c r="BG26" s="223" t="s">
        <v>6</v>
      </c>
      <c r="BH26" s="223" t="s">
        <v>6</v>
      </c>
      <c r="BI26" s="224" t="s">
        <v>39</v>
      </c>
      <c r="BJ26" s="224" t="s">
        <v>104</v>
      </c>
      <c r="BK26" s="224" t="s">
        <v>13</v>
      </c>
      <c r="BL26" s="224" t="s">
        <v>13</v>
      </c>
      <c r="BM26" s="224" t="s">
        <v>143</v>
      </c>
      <c r="BN26" s="224" t="s">
        <v>103</v>
      </c>
      <c r="BO26" s="224" t="s">
        <v>39</v>
      </c>
      <c r="BP26" s="224" t="s">
        <v>104</v>
      </c>
      <c r="BQ26" s="147" t="s">
        <v>6</v>
      </c>
      <c r="BR26" s="224" t="s">
        <v>6</v>
      </c>
      <c r="BS26" s="224" t="s">
        <v>6</v>
      </c>
      <c r="BT26" s="224" t="s">
        <v>6</v>
      </c>
      <c r="BU26" s="224" t="s">
        <v>6</v>
      </c>
      <c r="BV26" s="224" t="s">
        <v>6</v>
      </c>
      <c r="BW26" s="223" t="s">
        <v>3091</v>
      </c>
      <c r="BX26" s="223" t="s">
        <v>571</v>
      </c>
      <c r="BY26" s="223" t="s">
        <v>3024</v>
      </c>
      <c r="BZ26" s="223" t="s">
        <v>103</v>
      </c>
    </row>
    <row r="27" spans="1:78" s="27" customFormat="1" ht="29.5" customHeight="1" x14ac:dyDescent="0.2">
      <c r="A27" s="227" t="s">
        <v>2992</v>
      </c>
      <c r="B27" s="227" t="s">
        <v>2971</v>
      </c>
      <c r="C27" s="223" t="s">
        <v>2973</v>
      </c>
      <c r="D27" s="223">
        <v>999</v>
      </c>
      <c r="E27" s="223" t="s">
        <v>286</v>
      </c>
      <c r="F27" s="371" t="s">
        <v>1560</v>
      </c>
      <c r="G27" s="223" t="s">
        <v>2974</v>
      </c>
      <c r="H27" s="223" t="s">
        <v>1372</v>
      </c>
      <c r="I27" s="223" t="s">
        <v>342</v>
      </c>
      <c r="J27" s="223" t="s">
        <v>1831</v>
      </c>
      <c r="K27" s="223" t="s">
        <v>1833</v>
      </c>
      <c r="L27" s="223" t="s">
        <v>1833</v>
      </c>
      <c r="M27" s="270" t="s">
        <v>1833</v>
      </c>
      <c r="N27" s="223" t="s">
        <v>22</v>
      </c>
      <c r="O27" s="223" t="s">
        <v>1933</v>
      </c>
      <c r="P27" s="223" t="s">
        <v>13</v>
      </c>
      <c r="Q27" s="223" t="s">
        <v>13</v>
      </c>
      <c r="R27" s="223" t="s">
        <v>1902</v>
      </c>
      <c r="S27" s="223" t="s">
        <v>13</v>
      </c>
      <c r="T27" s="223" t="s">
        <v>3129</v>
      </c>
      <c r="U27" s="223" t="str">
        <f>IF(T27="","",VLOOKUP(T27,'Std Units'!$A$2:$B$4,2,FALSE))</f>
        <v>per patient year</v>
      </c>
      <c r="V27" s="227" t="str">
        <f>IF(U27="","",VLOOKUP(U27,'Std Units'!$B$2:$C$4,2,FALSE))</f>
        <v>per person year</v>
      </c>
      <c r="W27" s="227" t="str">
        <f>IF(V27="","",VLOOKUP(V27,'Std Units'!$C$2:$D$4,2,FALSE))</f>
        <v>p1y</v>
      </c>
      <c r="X27" s="71">
        <f>90*4</f>
        <v>360</v>
      </c>
      <c r="Y27" s="228" t="s">
        <v>6</v>
      </c>
      <c r="Z27" s="228" t="s">
        <v>6</v>
      </c>
      <c r="AA27" s="228" t="s">
        <v>6</v>
      </c>
      <c r="AB27" s="228" t="s">
        <v>6</v>
      </c>
      <c r="AC27" s="228" t="s">
        <v>6</v>
      </c>
      <c r="AD27" s="228" t="s">
        <v>6</v>
      </c>
      <c r="AE27" s="228" t="s">
        <v>6</v>
      </c>
      <c r="AF27" s="223" t="s">
        <v>6</v>
      </c>
      <c r="AG27" s="223" t="s">
        <v>6</v>
      </c>
      <c r="AH27" s="223" t="s">
        <v>6</v>
      </c>
      <c r="AI27" s="229" t="s">
        <v>6</v>
      </c>
      <c r="AJ27" s="200">
        <v>105</v>
      </c>
      <c r="AK27" s="233">
        <v>3</v>
      </c>
      <c r="AL27" s="223" t="s">
        <v>2976</v>
      </c>
      <c r="AM27" s="223" t="s">
        <v>3120</v>
      </c>
      <c r="AN27" s="224" t="s">
        <v>167</v>
      </c>
      <c r="AO27" s="224" t="s">
        <v>104</v>
      </c>
      <c r="AP27" s="224" t="s">
        <v>6</v>
      </c>
      <c r="AQ27" s="224" t="s">
        <v>3091</v>
      </c>
      <c r="AR27" s="224" t="s">
        <v>1182</v>
      </c>
      <c r="AS27" s="224" t="s">
        <v>2978</v>
      </c>
      <c r="AT27" s="224" t="s">
        <v>103</v>
      </c>
      <c r="AU27" s="225" t="s">
        <v>112</v>
      </c>
      <c r="AV27" s="225" t="s">
        <v>103</v>
      </c>
      <c r="AW27" s="223" t="s">
        <v>358</v>
      </c>
      <c r="AX27" s="223" t="s">
        <v>103</v>
      </c>
      <c r="AY27" s="223" t="s">
        <v>361</v>
      </c>
      <c r="AZ27" s="223" t="s">
        <v>104</v>
      </c>
      <c r="BA27" s="223" t="s">
        <v>22</v>
      </c>
      <c r="BB27" s="223" t="s">
        <v>104</v>
      </c>
      <c r="BC27" s="223" t="s">
        <v>2979</v>
      </c>
      <c r="BD27" s="223" t="s">
        <v>103</v>
      </c>
      <c r="BE27" s="223" t="s">
        <v>6</v>
      </c>
      <c r="BF27" s="223" t="s">
        <v>6</v>
      </c>
      <c r="BG27" s="223" t="s">
        <v>6</v>
      </c>
      <c r="BH27" s="223" t="s">
        <v>6</v>
      </c>
      <c r="BI27" s="224" t="s">
        <v>39</v>
      </c>
      <c r="BJ27" s="224" t="s">
        <v>104</v>
      </c>
      <c r="BK27" s="224" t="s">
        <v>13</v>
      </c>
      <c r="BL27" s="224" t="s">
        <v>13</v>
      </c>
      <c r="BM27" s="224" t="s">
        <v>143</v>
      </c>
      <c r="BN27" s="224" t="s">
        <v>103</v>
      </c>
      <c r="BO27" s="224" t="s">
        <v>39</v>
      </c>
      <c r="BP27" s="224" t="s">
        <v>104</v>
      </c>
      <c r="BQ27" s="147" t="s">
        <v>6</v>
      </c>
      <c r="BR27" s="224" t="s">
        <v>6</v>
      </c>
      <c r="BS27" s="224" t="s">
        <v>6</v>
      </c>
      <c r="BT27" s="224" t="s">
        <v>6</v>
      </c>
      <c r="BU27" s="224" t="s">
        <v>6</v>
      </c>
      <c r="BV27" s="224" t="s">
        <v>6</v>
      </c>
      <c r="BW27" s="223" t="s">
        <v>3091</v>
      </c>
      <c r="BX27" s="223" t="s">
        <v>571</v>
      </c>
      <c r="BY27" s="223" t="s">
        <v>3024</v>
      </c>
      <c r="BZ27" s="223" t="s">
        <v>103</v>
      </c>
    </row>
    <row r="28" spans="1:78" s="27" customFormat="1" ht="29.5" customHeight="1" x14ac:dyDescent="0.2">
      <c r="A28" s="227" t="s">
        <v>2992</v>
      </c>
      <c r="B28" s="227" t="s">
        <v>2972</v>
      </c>
      <c r="C28" s="223" t="s">
        <v>2973</v>
      </c>
      <c r="D28" s="223">
        <v>999</v>
      </c>
      <c r="E28" s="223" t="s">
        <v>286</v>
      </c>
      <c r="F28" s="371" t="s">
        <v>1560</v>
      </c>
      <c r="G28" s="223" t="s">
        <v>2975</v>
      </c>
      <c r="H28" s="223" t="s">
        <v>1372</v>
      </c>
      <c r="I28" s="223" t="s">
        <v>342</v>
      </c>
      <c r="J28" s="223" t="s">
        <v>1831</v>
      </c>
      <c r="K28" s="223" t="s">
        <v>1833</v>
      </c>
      <c r="L28" s="223" t="s">
        <v>1833</v>
      </c>
      <c r="M28" s="270" t="s">
        <v>1833</v>
      </c>
      <c r="N28" s="223" t="s">
        <v>22</v>
      </c>
      <c r="O28" s="223" t="s">
        <v>1933</v>
      </c>
      <c r="P28" s="223" t="s">
        <v>13</v>
      </c>
      <c r="Q28" s="223" t="s">
        <v>13</v>
      </c>
      <c r="R28" s="223" t="s">
        <v>1902</v>
      </c>
      <c r="S28" s="223" t="s">
        <v>13</v>
      </c>
      <c r="T28" s="223" t="s">
        <v>2975</v>
      </c>
      <c r="U28" s="223" t="str">
        <f>IF(T28="","",VLOOKUP(T28,'Std Units'!$A$2:$B$4,2,FALSE))</f>
        <v>per patient</v>
      </c>
      <c r="V28" s="227" t="str">
        <f>IF(U28="","",VLOOKUP(U28,'Std Units'!$B$2:$C$4,2,FALSE))</f>
        <v>per person</v>
      </c>
      <c r="W28" s="227" t="str">
        <f>IF(V28="","",VLOOKUP(V28,'Std Units'!$C$2:$D$4,2,FALSE))</f>
        <v>ps</v>
      </c>
      <c r="X28" s="71">
        <v>75</v>
      </c>
      <c r="Y28" s="228" t="s">
        <v>6</v>
      </c>
      <c r="Z28" s="228" t="s">
        <v>6</v>
      </c>
      <c r="AA28" s="228" t="s">
        <v>6</v>
      </c>
      <c r="AB28" s="228" t="s">
        <v>6</v>
      </c>
      <c r="AC28" s="228" t="s">
        <v>6</v>
      </c>
      <c r="AD28" s="228" t="s">
        <v>6</v>
      </c>
      <c r="AE28" s="228" t="s">
        <v>6</v>
      </c>
      <c r="AF28" s="223" t="s">
        <v>6</v>
      </c>
      <c r="AG28" s="223" t="s">
        <v>6</v>
      </c>
      <c r="AH28" s="223" t="s">
        <v>6</v>
      </c>
      <c r="AI28" s="229" t="s">
        <v>6</v>
      </c>
      <c r="AJ28" s="200">
        <v>125</v>
      </c>
      <c r="AK28" s="233" t="s">
        <v>13</v>
      </c>
      <c r="AL28" s="223" t="s">
        <v>2976</v>
      </c>
      <c r="AM28" s="223" t="s">
        <v>2977</v>
      </c>
      <c r="AN28" s="224" t="s">
        <v>167</v>
      </c>
      <c r="AO28" s="224" t="s">
        <v>104</v>
      </c>
      <c r="AP28" s="224" t="s">
        <v>6</v>
      </c>
      <c r="AQ28" s="224" t="s">
        <v>3091</v>
      </c>
      <c r="AR28" s="224" t="s">
        <v>1182</v>
      </c>
      <c r="AS28" s="224" t="s">
        <v>2978</v>
      </c>
      <c r="AT28" s="224" t="s">
        <v>103</v>
      </c>
      <c r="AU28" s="225" t="s">
        <v>112</v>
      </c>
      <c r="AV28" s="225" t="s">
        <v>103</v>
      </c>
      <c r="AW28" s="223" t="s">
        <v>358</v>
      </c>
      <c r="AX28" s="223" t="s">
        <v>103</v>
      </c>
      <c r="AY28" s="223" t="s">
        <v>361</v>
      </c>
      <c r="AZ28" s="223" t="s">
        <v>104</v>
      </c>
      <c r="BA28" s="223" t="s">
        <v>22</v>
      </c>
      <c r="BB28" s="223" t="s">
        <v>104</v>
      </c>
      <c r="BC28" s="223" t="s">
        <v>2979</v>
      </c>
      <c r="BD28" s="223" t="s">
        <v>103</v>
      </c>
      <c r="BE28" s="223" t="s">
        <v>6</v>
      </c>
      <c r="BF28" s="223" t="s">
        <v>6</v>
      </c>
      <c r="BG28" s="223" t="s">
        <v>6</v>
      </c>
      <c r="BH28" s="223" t="s">
        <v>6</v>
      </c>
      <c r="BI28" s="224" t="s">
        <v>39</v>
      </c>
      <c r="BJ28" s="224" t="s">
        <v>104</v>
      </c>
      <c r="BK28" s="224" t="s">
        <v>13</v>
      </c>
      <c r="BL28" s="224" t="s">
        <v>13</v>
      </c>
      <c r="BM28" s="224" t="s">
        <v>143</v>
      </c>
      <c r="BN28" s="224" t="s">
        <v>103</v>
      </c>
      <c r="BO28" s="224" t="s">
        <v>39</v>
      </c>
      <c r="BP28" s="224" t="s">
        <v>104</v>
      </c>
      <c r="BQ28" s="147" t="s">
        <v>6</v>
      </c>
      <c r="BR28" s="224" t="s">
        <v>6</v>
      </c>
      <c r="BS28" s="224" t="s">
        <v>6</v>
      </c>
      <c r="BT28" s="224" t="s">
        <v>6</v>
      </c>
      <c r="BU28" s="224" t="s">
        <v>6</v>
      </c>
      <c r="BV28" s="224" t="s">
        <v>6</v>
      </c>
      <c r="BW28" s="223" t="s">
        <v>3091</v>
      </c>
      <c r="BX28" s="223" t="s">
        <v>571</v>
      </c>
      <c r="BY28" s="223" t="s">
        <v>3024</v>
      </c>
      <c r="BZ28" s="223" t="s">
        <v>103</v>
      </c>
    </row>
    <row r="29" spans="1:78" s="27" customFormat="1" ht="29.5" customHeight="1" x14ac:dyDescent="0.2">
      <c r="A29" s="227" t="s">
        <v>2993</v>
      </c>
      <c r="B29" s="227" t="s">
        <v>2971</v>
      </c>
      <c r="C29" s="223" t="s">
        <v>2973</v>
      </c>
      <c r="D29" s="223">
        <v>999</v>
      </c>
      <c r="E29" s="223" t="s">
        <v>286</v>
      </c>
      <c r="F29" s="371" t="s">
        <v>1560</v>
      </c>
      <c r="G29" s="223" t="s">
        <v>2974</v>
      </c>
      <c r="H29" s="223" t="s">
        <v>1372</v>
      </c>
      <c r="I29" s="223" t="s">
        <v>342</v>
      </c>
      <c r="J29" s="223" t="s">
        <v>1831</v>
      </c>
      <c r="K29" s="223" t="s">
        <v>1833</v>
      </c>
      <c r="L29" s="223" t="s">
        <v>1833</v>
      </c>
      <c r="M29" s="270" t="s">
        <v>1833</v>
      </c>
      <c r="N29" s="223" t="s">
        <v>22</v>
      </c>
      <c r="O29" s="223" t="s">
        <v>1933</v>
      </c>
      <c r="P29" s="223" t="s">
        <v>13</v>
      </c>
      <c r="Q29" s="223" t="s">
        <v>13</v>
      </c>
      <c r="R29" s="223" t="s">
        <v>1902</v>
      </c>
      <c r="S29" s="223" t="s">
        <v>13</v>
      </c>
      <c r="T29" s="223" t="s">
        <v>3129</v>
      </c>
      <c r="U29" s="223" t="str">
        <f>IF(T29="","",VLOOKUP(T29,'Std Units'!$A$2:$B$4,2,FALSE))</f>
        <v>per patient year</v>
      </c>
      <c r="V29" s="227" t="str">
        <f>IF(U29="","",VLOOKUP(U29,'Std Units'!$B$2:$C$4,2,FALSE))</f>
        <v>per person year</v>
      </c>
      <c r="W29" s="227" t="str">
        <f>IF(V29="","",VLOOKUP(V29,'Std Units'!$C$2:$D$4,2,FALSE))</f>
        <v>p1y</v>
      </c>
      <c r="X29" s="71">
        <f>21*4</f>
        <v>84</v>
      </c>
      <c r="Y29" s="228" t="s">
        <v>6</v>
      </c>
      <c r="Z29" s="228" t="s">
        <v>6</v>
      </c>
      <c r="AA29" s="228" t="s">
        <v>6</v>
      </c>
      <c r="AB29" s="228" t="s">
        <v>6</v>
      </c>
      <c r="AC29" s="228" t="s">
        <v>6</v>
      </c>
      <c r="AD29" s="228" t="s">
        <v>6</v>
      </c>
      <c r="AE29" s="228" t="s">
        <v>6</v>
      </c>
      <c r="AF29" s="223" t="s">
        <v>6</v>
      </c>
      <c r="AG29" s="223" t="s">
        <v>6</v>
      </c>
      <c r="AH29" s="223" t="s">
        <v>6</v>
      </c>
      <c r="AI29" s="229" t="s">
        <v>6</v>
      </c>
      <c r="AJ29" s="200">
        <v>525</v>
      </c>
      <c r="AK29" s="233">
        <v>3</v>
      </c>
      <c r="AL29" s="223" t="s">
        <v>2976</v>
      </c>
      <c r="AM29" s="223" t="s">
        <v>3120</v>
      </c>
      <c r="AN29" s="224" t="s">
        <v>167</v>
      </c>
      <c r="AO29" s="224" t="s">
        <v>104</v>
      </c>
      <c r="AP29" s="224" t="s">
        <v>6</v>
      </c>
      <c r="AQ29" s="224" t="s">
        <v>3091</v>
      </c>
      <c r="AR29" s="224" t="s">
        <v>1182</v>
      </c>
      <c r="AS29" s="224" t="s">
        <v>2978</v>
      </c>
      <c r="AT29" s="224" t="s">
        <v>103</v>
      </c>
      <c r="AU29" s="225" t="s">
        <v>112</v>
      </c>
      <c r="AV29" s="225" t="s">
        <v>103</v>
      </c>
      <c r="AW29" s="223" t="s">
        <v>358</v>
      </c>
      <c r="AX29" s="223" t="s">
        <v>103</v>
      </c>
      <c r="AY29" s="223" t="s">
        <v>361</v>
      </c>
      <c r="AZ29" s="223" t="s">
        <v>104</v>
      </c>
      <c r="BA29" s="223" t="s">
        <v>22</v>
      </c>
      <c r="BB29" s="223" t="s">
        <v>104</v>
      </c>
      <c r="BC29" s="223" t="s">
        <v>2979</v>
      </c>
      <c r="BD29" s="223" t="s">
        <v>103</v>
      </c>
      <c r="BE29" s="223" t="s">
        <v>6</v>
      </c>
      <c r="BF29" s="223" t="s">
        <v>6</v>
      </c>
      <c r="BG29" s="223" t="s">
        <v>6</v>
      </c>
      <c r="BH29" s="223" t="s">
        <v>6</v>
      </c>
      <c r="BI29" s="224" t="s">
        <v>39</v>
      </c>
      <c r="BJ29" s="224" t="s">
        <v>104</v>
      </c>
      <c r="BK29" s="224" t="s">
        <v>13</v>
      </c>
      <c r="BL29" s="224" t="s">
        <v>13</v>
      </c>
      <c r="BM29" s="224" t="s">
        <v>143</v>
      </c>
      <c r="BN29" s="224" t="s">
        <v>103</v>
      </c>
      <c r="BO29" s="224" t="s">
        <v>39</v>
      </c>
      <c r="BP29" s="224" t="s">
        <v>104</v>
      </c>
      <c r="BQ29" s="147" t="s">
        <v>6</v>
      </c>
      <c r="BR29" s="224" t="s">
        <v>6</v>
      </c>
      <c r="BS29" s="224" t="s">
        <v>6</v>
      </c>
      <c r="BT29" s="224" t="s">
        <v>6</v>
      </c>
      <c r="BU29" s="224" t="s">
        <v>6</v>
      </c>
      <c r="BV29" s="224" t="s">
        <v>6</v>
      </c>
      <c r="BW29" s="223" t="s">
        <v>3091</v>
      </c>
      <c r="BX29" s="223" t="s">
        <v>571</v>
      </c>
      <c r="BY29" s="223" t="s">
        <v>3024</v>
      </c>
      <c r="BZ29" s="223" t="s">
        <v>103</v>
      </c>
    </row>
    <row r="30" spans="1:78" s="27" customFormat="1" ht="29.5" customHeight="1" x14ac:dyDescent="0.2">
      <c r="A30" s="227" t="s">
        <v>2993</v>
      </c>
      <c r="B30" s="227" t="s">
        <v>2972</v>
      </c>
      <c r="C30" s="223" t="s">
        <v>2973</v>
      </c>
      <c r="D30" s="223">
        <v>999</v>
      </c>
      <c r="E30" s="223" t="s">
        <v>286</v>
      </c>
      <c r="F30" s="371" t="s">
        <v>1560</v>
      </c>
      <c r="G30" s="223" t="s">
        <v>2975</v>
      </c>
      <c r="H30" s="223" t="s">
        <v>1372</v>
      </c>
      <c r="I30" s="223" t="s">
        <v>342</v>
      </c>
      <c r="J30" s="223" t="s">
        <v>1831</v>
      </c>
      <c r="K30" s="223" t="s">
        <v>1833</v>
      </c>
      <c r="L30" s="223" t="s">
        <v>1833</v>
      </c>
      <c r="M30" s="270" t="s">
        <v>1833</v>
      </c>
      <c r="N30" s="223" t="s">
        <v>22</v>
      </c>
      <c r="O30" s="223" t="s">
        <v>1933</v>
      </c>
      <c r="P30" s="223" t="s">
        <v>13</v>
      </c>
      <c r="Q30" s="223" t="s">
        <v>13</v>
      </c>
      <c r="R30" s="223" t="s">
        <v>1902</v>
      </c>
      <c r="S30" s="223" t="s">
        <v>13</v>
      </c>
      <c r="T30" s="223" t="s">
        <v>2975</v>
      </c>
      <c r="U30" s="223" t="str">
        <f>IF(T30="","",VLOOKUP(T30,'Std Units'!$A$2:$B$4,2,FALSE))</f>
        <v>per patient</v>
      </c>
      <c r="V30" s="227" t="str">
        <f>IF(U30="","",VLOOKUP(U30,'Std Units'!$B$2:$C$4,2,FALSE))</f>
        <v>per person</v>
      </c>
      <c r="W30" s="227" t="str">
        <f>IF(V30="","",VLOOKUP(V30,'Std Units'!$C$2:$D$4,2,FALSE))</f>
        <v>ps</v>
      </c>
      <c r="X30" s="71">
        <v>19</v>
      </c>
      <c r="Y30" s="228" t="s">
        <v>6</v>
      </c>
      <c r="Z30" s="228" t="s">
        <v>6</v>
      </c>
      <c r="AA30" s="228" t="s">
        <v>6</v>
      </c>
      <c r="AB30" s="228" t="s">
        <v>6</v>
      </c>
      <c r="AC30" s="228" t="s">
        <v>6</v>
      </c>
      <c r="AD30" s="228" t="s">
        <v>6</v>
      </c>
      <c r="AE30" s="228" t="s">
        <v>6</v>
      </c>
      <c r="AF30" s="223" t="s">
        <v>6</v>
      </c>
      <c r="AG30" s="223" t="s">
        <v>6</v>
      </c>
      <c r="AH30" s="223" t="s">
        <v>6</v>
      </c>
      <c r="AI30" s="229" t="s">
        <v>6</v>
      </c>
      <c r="AJ30" s="200">
        <v>558</v>
      </c>
      <c r="AK30" s="233" t="s">
        <v>13</v>
      </c>
      <c r="AL30" s="223" t="s">
        <v>2976</v>
      </c>
      <c r="AM30" s="223" t="s">
        <v>2977</v>
      </c>
      <c r="AN30" s="224" t="s">
        <v>167</v>
      </c>
      <c r="AO30" s="224" t="s">
        <v>104</v>
      </c>
      <c r="AP30" s="224" t="s">
        <v>6</v>
      </c>
      <c r="AQ30" s="224" t="s">
        <v>3091</v>
      </c>
      <c r="AR30" s="224" t="s">
        <v>1182</v>
      </c>
      <c r="AS30" s="224" t="s">
        <v>2978</v>
      </c>
      <c r="AT30" s="224" t="s">
        <v>103</v>
      </c>
      <c r="AU30" s="225" t="s">
        <v>112</v>
      </c>
      <c r="AV30" s="225" t="s">
        <v>103</v>
      </c>
      <c r="AW30" s="223" t="s">
        <v>358</v>
      </c>
      <c r="AX30" s="223" t="s">
        <v>103</v>
      </c>
      <c r="AY30" s="223" t="s">
        <v>361</v>
      </c>
      <c r="AZ30" s="223" t="s">
        <v>104</v>
      </c>
      <c r="BA30" s="223" t="s">
        <v>22</v>
      </c>
      <c r="BB30" s="223" t="s">
        <v>104</v>
      </c>
      <c r="BC30" s="223" t="s">
        <v>2979</v>
      </c>
      <c r="BD30" s="223" t="s">
        <v>103</v>
      </c>
      <c r="BE30" s="223" t="s">
        <v>6</v>
      </c>
      <c r="BF30" s="223" t="s">
        <v>6</v>
      </c>
      <c r="BG30" s="223" t="s">
        <v>6</v>
      </c>
      <c r="BH30" s="223" t="s">
        <v>6</v>
      </c>
      <c r="BI30" s="224" t="s">
        <v>39</v>
      </c>
      <c r="BJ30" s="224" t="s">
        <v>104</v>
      </c>
      <c r="BK30" s="224" t="s">
        <v>13</v>
      </c>
      <c r="BL30" s="224" t="s">
        <v>13</v>
      </c>
      <c r="BM30" s="224" t="s">
        <v>143</v>
      </c>
      <c r="BN30" s="224" t="s">
        <v>103</v>
      </c>
      <c r="BO30" s="224" t="s">
        <v>39</v>
      </c>
      <c r="BP30" s="224" t="s">
        <v>104</v>
      </c>
      <c r="BQ30" s="147" t="s">
        <v>6</v>
      </c>
      <c r="BR30" s="224" t="s">
        <v>6</v>
      </c>
      <c r="BS30" s="224" t="s">
        <v>6</v>
      </c>
      <c r="BT30" s="224" t="s">
        <v>6</v>
      </c>
      <c r="BU30" s="224" t="s">
        <v>6</v>
      </c>
      <c r="BV30" s="224" t="s">
        <v>6</v>
      </c>
      <c r="BW30" s="223" t="s">
        <v>3091</v>
      </c>
      <c r="BX30" s="223" t="s">
        <v>571</v>
      </c>
      <c r="BY30" s="223" t="s">
        <v>3024</v>
      </c>
      <c r="BZ30" s="223" t="s">
        <v>103</v>
      </c>
    </row>
    <row r="31" spans="1:78" s="27" customFormat="1" ht="29.5" customHeight="1" x14ac:dyDescent="0.2">
      <c r="A31" s="227" t="s">
        <v>2994</v>
      </c>
      <c r="B31" s="227" t="s">
        <v>2971</v>
      </c>
      <c r="C31" s="223" t="s">
        <v>2973</v>
      </c>
      <c r="D31" s="223">
        <v>999</v>
      </c>
      <c r="E31" s="223" t="s">
        <v>286</v>
      </c>
      <c r="F31" s="371" t="s">
        <v>1560</v>
      </c>
      <c r="G31" s="223" t="s">
        <v>2974</v>
      </c>
      <c r="H31" s="223" t="s">
        <v>1372</v>
      </c>
      <c r="I31" s="223" t="s">
        <v>342</v>
      </c>
      <c r="J31" s="223" t="s">
        <v>1831</v>
      </c>
      <c r="K31" s="223" t="s">
        <v>1833</v>
      </c>
      <c r="L31" s="223" t="s">
        <v>1833</v>
      </c>
      <c r="M31" s="270" t="s">
        <v>1833</v>
      </c>
      <c r="N31" s="223" t="s">
        <v>22</v>
      </c>
      <c r="O31" s="223" t="s">
        <v>1933</v>
      </c>
      <c r="P31" s="223" t="s">
        <v>13</v>
      </c>
      <c r="Q31" s="223" t="s">
        <v>13</v>
      </c>
      <c r="R31" s="223" t="s">
        <v>1902</v>
      </c>
      <c r="S31" s="223" t="s">
        <v>13</v>
      </c>
      <c r="T31" s="223" t="s">
        <v>3129</v>
      </c>
      <c r="U31" s="223" t="str">
        <f>IF(T31="","",VLOOKUP(T31,'Std Units'!$A$2:$B$4,2,FALSE))</f>
        <v>per patient year</v>
      </c>
      <c r="V31" s="227" t="str">
        <f>IF(U31="","",VLOOKUP(U31,'Std Units'!$B$2:$C$4,2,FALSE))</f>
        <v>per person year</v>
      </c>
      <c r="W31" s="227" t="str">
        <f>IF(V31="","",VLOOKUP(V31,'Std Units'!$C$2:$D$4,2,FALSE))</f>
        <v>p1y</v>
      </c>
      <c r="X31" s="71">
        <f>22*4</f>
        <v>88</v>
      </c>
      <c r="Y31" s="228" t="s">
        <v>6</v>
      </c>
      <c r="Z31" s="228" t="s">
        <v>6</v>
      </c>
      <c r="AA31" s="228" t="s">
        <v>6</v>
      </c>
      <c r="AB31" s="228" t="s">
        <v>6</v>
      </c>
      <c r="AC31" s="228" t="s">
        <v>6</v>
      </c>
      <c r="AD31" s="228" t="s">
        <v>6</v>
      </c>
      <c r="AE31" s="228" t="s">
        <v>6</v>
      </c>
      <c r="AF31" s="223" t="s">
        <v>6</v>
      </c>
      <c r="AG31" s="223" t="s">
        <v>6</v>
      </c>
      <c r="AH31" s="223" t="s">
        <v>6</v>
      </c>
      <c r="AI31" s="229" t="s">
        <v>6</v>
      </c>
      <c r="AJ31" s="200">
        <v>287</v>
      </c>
      <c r="AK31" s="233">
        <v>3</v>
      </c>
      <c r="AL31" s="223" t="s">
        <v>2976</v>
      </c>
      <c r="AM31" s="223" t="s">
        <v>3120</v>
      </c>
      <c r="AN31" s="224" t="s">
        <v>167</v>
      </c>
      <c r="AO31" s="224" t="s">
        <v>104</v>
      </c>
      <c r="AP31" s="224" t="s">
        <v>6</v>
      </c>
      <c r="AQ31" s="224" t="s">
        <v>3091</v>
      </c>
      <c r="AR31" s="224" t="s">
        <v>1182</v>
      </c>
      <c r="AS31" s="224" t="s">
        <v>2978</v>
      </c>
      <c r="AT31" s="224" t="s">
        <v>103</v>
      </c>
      <c r="AU31" s="225" t="s">
        <v>112</v>
      </c>
      <c r="AV31" s="225" t="s">
        <v>103</v>
      </c>
      <c r="AW31" s="223" t="s">
        <v>358</v>
      </c>
      <c r="AX31" s="223" t="s">
        <v>103</v>
      </c>
      <c r="AY31" s="223" t="s">
        <v>361</v>
      </c>
      <c r="AZ31" s="223" t="s">
        <v>104</v>
      </c>
      <c r="BA31" s="223" t="s">
        <v>22</v>
      </c>
      <c r="BB31" s="223" t="s">
        <v>104</v>
      </c>
      <c r="BC31" s="223" t="s">
        <v>2979</v>
      </c>
      <c r="BD31" s="223" t="s">
        <v>103</v>
      </c>
      <c r="BE31" s="223" t="s">
        <v>6</v>
      </c>
      <c r="BF31" s="223" t="s">
        <v>6</v>
      </c>
      <c r="BG31" s="223" t="s">
        <v>6</v>
      </c>
      <c r="BH31" s="223" t="s">
        <v>6</v>
      </c>
      <c r="BI31" s="224" t="s">
        <v>39</v>
      </c>
      <c r="BJ31" s="224" t="s">
        <v>104</v>
      </c>
      <c r="BK31" s="224" t="s">
        <v>13</v>
      </c>
      <c r="BL31" s="224" t="s">
        <v>13</v>
      </c>
      <c r="BM31" s="224" t="s">
        <v>143</v>
      </c>
      <c r="BN31" s="224" t="s">
        <v>103</v>
      </c>
      <c r="BO31" s="224" t="s">
        <v>39</v>
      </c>
      <c r="BP31" s="224" t="s">
        <v>104</v>
      </c>
      <c r="BQ31" s="147" t="s">
        <v>6</v>
      </c>
      <c r="BR31" s="224" t="s">
        <v>6</v>
      </c>
      <c r="BS31" s="224" t="s">
        <v>6</v>
      </c>
      <c r="BT31" s="224" t="s">
        <v>6</v>
      </c>
      <c r="BU31" s="224" t="s">
        <v>6</v>
      </c>
      <c r="BV31" s="224" t="s">
        <v>6</v>
      </c>
      <c r="BW31" s="223" t="s">
        <v>3091</v>
      </c>
      <c r="BX31" s="223" t="s">
        <v>571</v>
      </c>
      <c r="BY31" s="223" t="s">
        <v>3024</v>
      </c>
      <c r="BZ31" s="223" t="s">
        <v>103</v>
      </c>
    </row>
    <row r="32" spans="1:78" s="27" customFormat="1" ht="29.5" customHeight="1" x14ac:dyDescent="0.2">
      <c r="A32" s="227" t="s">
        <v>2994</v>
      </c>
      <c r="B32" s="227" t="s">
        <v>2972</v>
      </c>
      <c r="C32" s="223" t="s">
        <v>2973</v>
      </c>
      <c r="D32" s="223">
        <v>999</v>
      </c>
      <c r="E32" s="223" t="s">
        <v>286</v>
      </c>
      <c r="F32" s="371" t="s">
        <v>1560</v>
      </c>
      <c r="G32" s="223" t="s">
        <v>2975</v>
      </c>
      <c r="H32" s="223" t="s">
        <v>1372</v>
      </c>
      <c r="I32" s="223" t="s">
        <v>342</v>
      </c>
      <c r="J32" s="223" t="s">
        <v>1831</v>
      </c>
      <c r="K32" s="223" t="s">
        <v>1833</v>
      </c>
      <c r="L32" s="223" t="s">
        <v>1833</v>
      </c>
      <c r="M32" s="270" t="s">
        <v>1833</v>
      </c>
      <c r="N32" s="223" t="s">
        <v>22</v>
      </c>
      <c r="O32" s="223" t="s">
        <v>1933</v>
      </c>
      <c r="P32" s="223" t="s">
        <v>13</v>
      </c>
      <c r="Q32" s="223" t="s">
        <v>13</v>
      </c>
      <c r="R32" s="223" t="s">
        <v>1902</v>
      </c>
      <c r="S32" s="223" t="s">
        <v>13</v>
      </c>
      <c r="T32" s="223" t="s">
        <v>2975</v>
      </c>
      <c r="U32" s="223" t="str">
        <f>IF(T32="","",VLOOKUP(T32,'Std Units'!$A$2:$B$4,2,FALSE))</f>
        <v>per patient</v>
      </c>
      <c r="V32" s="227" t="str">
        <f>IF(U32="","",VLOOKUP(U32,'Std Units'!$B$2:$C$4,2,FALSE))</f>
        <v>per person</v>
      </c>
      <c r="W32" s="227" t="str">
        <f>IF(V32="","",VLOOKUP(V32,'Std Units'!$C$2:$D$4,2,FALSE))</f>
        <v>ps</v>
      </c>
      <c r="X32" s="71">
        <v>21</v>
      </c>
      <c r="Y32" s="228" t="s">
        <v>6</v>
      </c>
      <c r="Z32" s="228" t="s">
        <v>6</v>
      </c>
      <c r="AA32" s="228" t="s">
        <v>6</v>
      </c>
      <c r="AB32" s="228" t="s">
        <v>6</v>
      </c>
      <c r="AC32" s="228" t="s">
        <v>6</v>
      </c>
      <c r="AD32" s="228" t="s">
        <v>6</v>
      </c>
      <c r="AE32" s="228" t="s">
        <v>6</v>
      </c>
      <c r="AF32" s="223" t="s">
        <v>6</v>
      </c>
      <c r="AG32" s="223" t="s">
        <v>6</v>
      </c>
      <c r="AH32" s="223" t="s">
        <v>6</v>
      </c>
      <c r="AI32" s="229" t="s">
        <v>6</v>
      </c>
      <c r="AJ32" s="200">
        <v>305</v>
      </c>
      <c r="AK32" s="233" t="s">
        <v>13</v>
      </c>
      <c r="AL32" s="223" t="s">
        <v>2976</v>
      </c>
      <c r="AM32" s="223" t="s">
        <v>2977</v>
      </c>
      <c r="AN32" s="224" t="s">
        <v>167</v>
      </c>
      <c r="AO32" s="224" t="s">
        <v>104</v>
      </c>
      <c r="AP32" s="224" t="s">
        <v>6</v>
      </c>
      <c r="AQ32" s="224" t="s">
        <v>3091</v>
      </c>
      <c r="AR32" s="224" t="s">
        <v>1182</v>
      </c>
      <c r="AS32" s="224" t="s">
        <v>2978</v>
      </c>
      <c r="AT32" s="224" t="s">
        <v>103</v>
      </c>
      <c r="AU32" s="225" t="s">
        <v>112</v>
      </c>
      <c r="AV32" s="225" t="s">
        <v>103</v>
      </c>
      <c r="AW32" s="223" t="s">
        <v>358</v>
      </c>
      <c r="AX32" s="223" t="s">
        <v>103</v>
      </c>
      <c r="AY32" s="223" t="s">
        <v>361</v>
      </c>
      <c r="AZ32" s="223" t="s">
        <v>104</v>
      </c>
      <c r="BA32" s="223" t="s">
        <v>22</v>
      </c>
      <c r="BB32" s="223" t="s">
        <v>104</v>
      </c>
      <c r="BC32" s="223" t="s">
        <v>2979</v>
      </c>
      <c r="BD32" s="223" t="s">
        <v>103</v>
      </c>
      <c r="BE32" s="223" t="s">
        <v>6</v>
      </c>
      <c r="BF32" s="223" t="s">
        <v>6</v>
      </c>
      <c r="BG32" s="223" t="s">
        <v>6</v>
      </c>
      <c r="BH32" s="223" t="s">
        <v>6</v>
      </c>
      <c r="BI32" s="224" t="s">
        <v>39</v>
      </c>
      <c r="BJ32" s="224" t="s">
        <v>104</v>
      </c>
      <c r="BK32" s="224" t="s">
        <v>13</v>
      </c>
      <c r="BL32" s="224" t="s">
        <v>13</v>
      </c>
      <c r="BM32" s="224" t="s">
        <v>143</v>
      </c>
      <c r="BN32" s="224" t="s">
        <v>103</v>
      </c>
      <c r="BO32" s="224" t="s">
        <v>39</v>
      </c>
      <c r="BP32" s="224" t="s">
        <v>104</v>
      </c>
      <c r="BQ32" s="147" t="s">
        <v>6</v>
      </c>
      <c r="BR32" s="224" t="s">
        <v>6</v>
      </c>
      <c r="BS32" s="224" t="s">
        <v>6</v>
      </c>
      <c r="BT32" s="224" t="s">
        <v>6</v>
      </c>
      <c r="BU32" s="224" t="s">
        <v>6</v>
      </c>
      <c r="BV32" s="224" t="s">
        <v>6</v>
      </c>
      <c r="BW32" s="223" t="s">
        <v>3091</v>
      </c>
      <c r="BX32" s="223" t="s">
        <v>571</v>
      </c>
      <c r="BY32" s="223" t="s">
        <v>3024</v>
      </c>
      <c r="BZ32" s="223" t="s">
        <v>103</v>
      </c>
    </row>
    <row r="33" spans="1:78" s="27" customFormat="1" ht="29.5" customHeight="1" x14ac:dyDescent="0.2">
      <c r="A33" s="27" t="s">
        <v>3028</v>
      </c>
      <c r="B33" s="27" t="s">
        <v>2971</v>
      </c>
      <c r="C33" s="111" t="s">
        <v>2973</v>
      </c>
      <c r="D33" s="223" t="s">
        <v>3069</v>
      </c>
      <c r="E33" s="111" t="s">
        <v>286</v>
      </c>
      <c r="F33" s="371" t="s">
        <v>1560</v>
      </c>
      <c r="G33" s="223" t="s">
        <v>3042</v>
      </c>
      <c r="H33" s="223" t="s">
        <v>31</v>
      </c>
      <c r="I33" s="223" t="s">
        <v>1379</v>
      </c>
      <c r="J33" s="223" t="s">
        <v>1813</v>
      </c>
      <c r="K33" s="223" t="s">
        <v>1379</v>
      </c>
      <c r="L33" s="223" t="s">
        <v>1859</v>
      </c>
      <c r="M33" s="270" t="s">
        <v>1846</v>
      </c>
      <c r="N33" s="111" t="s">
        <v>3101</v>
      </c>
      <c r="O33" s="111" t="s">
        <v>1900</v>
      </c>
      <c r="P33" s="223" t="s">
        <v>13</v>
      </c>
      <c r="Q33" s="223" t="s">
        <v>13</v>
      </c>
      <c r="R33" s="223" t="s">
        <v>1902</v>
      </c>
      <c r="S33" s="223" t="s">
        <v>13</v>
      </c>
      <c r="T33" s="111" t="s">
        <v>3073</v>
      </c>
      <c r="U33" s="223" t="str">
        <f>IF(T33="","",VLOOKUP(T33,'Std Units'!$A$2:$B$4,2,FALSE))</f>
        <v>per patient year</v>
      </c>
      <c r="V33" s="227" t="str">
        <f>IF(U33="","",VLOOKUP(U33,'Std Units'!$B$2:$C$4,2,FALSE))</f>
        <v>per person year</v>
      </c>
      <c r="W33" s="227" t="str">
        <f>IF(V33="","",VLOOKUP(V33,'Std Units'!$C$2:$D$4,2,FALSE))</f>
        <v>p1y</v>
      </c>
      <c r="X33" s="71">
        <v>8000</v>
      </c>
      <c r="Y33" s="228" t="s">
        <v>6</v>
      </c>
      <c r="Z33" s="228" t="s">
        <v>6</v>
      </c>
      <c r="AA33" s="228" t="s">
        <v>6</v>
      </c>
      <c r="AB33" s="228" t="s">
        <v>6</v>
      </c>
      <c r="AC33" s="228" t="s">
        <v>6</v>
      </c>
      <c r="AD33" s="228" t="s">
        <v>6</v>
      </c>
      <c r="AE33" s="228" t="s">
        <v>6</v>
      </c>
      <c r="AF33" s="223" t="s">
        <v>6</v>
      </c>
      <c r="AG33" s="223" t="s">
        <v>6</v>
      </c>
      <c r="AH33" s="223" t="s">
        <v>6</v>
      </c>
      <c r="AI33" s="229" t="s">
        <v>6</v>
      </c>
      <c r="AJ33" s="206">
        <v>316</v>
      </c>
      <c r="AK33" s="206">
        <v>12</v>
      </c>
      <c r="AL33" s="111" t="s">
        <v>2976</v>
      </c>
      <c r="AM33" s="111" t="s">
        <v>3091</v>
      </c>
      <c r="AN33" s="28" t="s">
        <v>6</v>
      </c>
      <c r="AO33" s="28" t="s">
        <v>6</v>
      </c>
      <c r="AP33" s="224" t="s">
        <v>6</v>
      </c>
      <c r="AQ33" s="224" t="s">
        <v>3091</v>
      </c>
      <c r="AR33" s="224" t="s">
        <v>1182</v>
      </c>
      <c r="AS33" s="29" t="s">
        <v>3077</v>
      </c>
      <c r="AT33" s="224" t="s">
        <v>104</v>
      </c>
      <c r="AU33" s="29" t="s">
        <v>3078</v>
      </c>
      <c r="AV33" s="225" t="s">
        <v>103</v>
      </c>
      <c r="AW33" s="111" t="s">
        <v>358</v>
      </c>
      <c r="AX33" s="111" t="s">
        <v>104</v>
      </c>
      <c r="AY33" s="223" t="s">
        <v>361</v>
      </c>
      <c r="AZ33" s="111" t="s">
        <v>104</v>
      </c>
      <c r="BA33" s="111" t="s">
        <v>241</v>
      </c>
      <c r="BB33" s="223" t="s">
        <v>104</v>
      </c>
      <c r="BC33" s="111" t="s">
        <v>3079</v>
      </c>
      <c r="BD33" s="111" t="s">
        <v>103</v>
      </c>
      <c r="BE33" s="223" t="s">
        <v>117</v>
      </c>
      <c r="BF33" s="111" t="s">
        <v>103</v>
      </c>
      <c r="BG33" s="223" t="s">
        <v>6</v>
      </c>
      <c r="BH33" s="223" t="s">
        <v>6</v>
      </c>
      <c r="BI33" s="224" t="s">
        <v>39</v>
      </c>
      <c r="BJ33" s="224" t="s">
        <v>104</v>
      </c>
      <c r="BK33" s="224" t="s">
        <v>13</v>
      </c>
      <c r="BL33" s="224" t="s">
        <v>13</v>
      </c>
      <c r="BM33" s="224" t="s">
        <v>143</v>
      </c>
      <c r="BN33" s="224" t="s">
        <v>103</v>
      </c>
      <c r="BO33" s="224" t="s">
        <v>39</v>
      </c>
      <c r="BP33" s="224" t="s">
        <v>104</v>
      </c>
      <c r="BQ33" s="147" t="s">
        <v>6</v>
      </c>
      <c r="BR33" s="28" t="s">
        <v>6</v>
      </c>
      <c r="BS33" s="224" t="s">
        <v>6</v>
      </c>
      <c r="BT33" s="224" t="s">
        <v>6</v>
      </c>
      <c r="BU33" s="224" t="s">
        <v>6</v>
      </c>
      <c r="BV33" s="224" t="s">
        <v>6</v>
      </c>
      <c r="BW33" s="223" t="s">
        <v>3091</v>
      </c>
      <c r="BX33" s="111" t="s">
        <v>572</v>
      </c>
      <c r="BY33" s="111" t="s">
        <v>721</v>
      </c>
      <c r="BZ33" s="111" t="s">
        <v>103</v>
      </c>
    </row>
    <row r="34" spans="1:78" s="27" customFormat="1" ht="29.5" customHeight="1" x14ac:dyDescent="0.2">
      <c r="A34" s="27" t="s">
        <v>3028</v>
      </c>
      <c r="B34" s="27" t="s">
        <v>2971</v>
      </c>
      <c r="C34" s="111" t="s">
        <v>3058</v>
      </c>
      <c r="D34" s="223" t="s">
        <v>3069</v>
      </c>
      <c r="E34" s="223" t="s">
        <v>286</v>
      </c>
      <c r="F34" s="371" t="s">
        <v>1560</v>
      </c>
      <c r="G34" s="223" t="s">
        <v>3043</v>
      </c>
      <c r="H34" s="223" t="s">
        <v>3071</v>
      </c>
      <c r="I34" s="223" t="s">
        <v>1379</v>
      </c>
      <c r="J34" s="223" t="s">
        <v>1811</v>
      </c>
      <c r="K34" s="223" t="s">
        <v>1379</v>
      </c>
      <c r="L34" s="223" t="s">
        <v>3071</v>
      </c>
      <c r="M34" s="270" t="s">
        <v>1846</v>
      </c>
      <c r="N34" s="223" t="s">
        <v>3101</v>
      </c>
      <c r="O34" s="111" t="s">
        <v>1935</v>
      </c>
      <c r="P34" s="223" t="s">
        <v>13</v>
      </c>
      <c r="Q34" s="223" t="s">
        <v>13</v>
      </c>
      <c r="R34" s="223" t="s">
        <v>1902</v>
      </c>
      <c r="S34" s="223" t="s">
        <v>13</v>
      </c>
      <c r="T34" s="223" t="s">
        <v>3073</v>
      </c>
      <c r="U34" s="223" t="str">
        <f>IF(T34="","",VLOOKUP(T34,'Std Units'!$A$2:$B$4,2,FALSE))</f>
        <v>per patient year</v>
      </c>
      <c r="V34" s="227" t="str">
        <f>IF(U34="","",VLOOKUP(U34,'Std Units'!$B$2:$C$4,2,FALSE))</f>
        <v>per person year</v>
      </c>
      <c r="W34" s="227" t="str">
        <f>IF(V34="","",VLOOKUP(V34,'Std Units'!$C$2:$D$4,2,FALSE))</f>
        <v>p1y</v>
      </c>
      <c r="X34" s="71">
        <v>9200</v>
      </c>
      <c r="Y34" s="228" t="s">
        <v>6</v>
      </c>
      <c r="Z34" s="228" t="s">
        <v>6</v>
      </c>
      <c r="AA34" s="228" t="s">
        <v>6</v>
      </c>
      <c r="AB34" s="228" t="s">
        <v>6</v>
      </c>
      <c r="AC34" s="228" t="s">
        <v>6</v>
      </c>
      <c r="AD34" s="228" t="s">
        <v>6</v>
      </c>
      <c r="AE34" s="228" t="s">
        <v>6</v>
      </c>
      <c r="AF34" s="223" t="s">
        <v>6</v>
      </c>
      <c r="AG34" s="223" t="s">
        <v>6</v>
      </c>
      <c r="AH34" s="223" t="s">
        <v>6</v>
      </c>
      <c r="AI34" s="229" t="s">
        <v>6</v>
      </c>
      <c r="AJ34" s="206">
        <v>316</v>
      </c>
      <c r="AK34" s="206">
        <v>12</v>
      </c>
      <c r="AL34" s="223" t="s">
        <v>2976</v>
      </c>
      <c r="AM34" s="111" t="s">
        <v>3091</v>
      </c>
      <c r="AN34" s="224" t="s">
        <v>6</v>
      </c>
      <c r="AO34" s="224" t="s">
        <v>6</v>
      </c>
      <c r="AP34" s="224" t="s">
        <v>6</v>
      </c>
      <c r="AQ34" s="224" t="s">
        <v>3091</v>
      </c>
      <c r="AR34" s="224" t="s">
        <v>1182</v>
      </c>
      <c r="AS34" s="225" t="s">
        <v>3077</v>
      </c>
      <c r="AT34" s="224" t="s">
        <v>104</v>
      </c>
      <c r="AU34" s="225" t="s">
        <v>3078</v>
      </c>
      <c r="AV34" s="225" t="s">
        <v>103</v>
      </c>
      <c r="AW34" s="223" t="s">
        <v>358</v>
      </c>
      <c r="AX34" s="223" t="s">
        <v>104</v>
      </c>
      <c r="AY34" s="223" t="s">
        <v>361</v>
      </c>
      <c r="AZ34" s="223" t="s">
        <v>104</v>
      </c>
      <c r="BA34" s="223" t="s">
        <v>241</v>
      </c>
      <c r="BB34" s="223" t="s">
        <v>104</v>
      </c>
      <c r="BC34" s="223" t="s">
        <v>3079</v>
      </c>
      <c r="BD34" s="223" t="s">
        <v>103</v>
      </c>
      <c r="BE34" s="223" t="s">
        <v>117</v>
      </c>
      <c r="BF34" s="223" t="s">
        <v>103</v>
      </c>
      <c r="BG34" s="223" t="s">
        <v>6</v>
      </c>
      <c r="BH34" s="223" t="s">
        <v>6</v>
      </c>
      <c r="BI34" s="224" t="s">
        <v>39</v>
      </c>
      <c r="BJ34" s="224" t="s">
        <v>104</v>
      </c>
      <c r="BK34" s="224" t="s">
        <v>13</v>
      </c>
      <c r="BL34" s="224" t="s">
        <v>13</v>
      </c>
      <c r="BM34" s="224" t="s">
        <v>143</v>
      </c>
      <c r="BN34" s="224" t="s">
        <v>103</v>
      </c>
      <c r="BO34" s="224" t="s">
        <v>39</v>
      </c>
      <c r="BP34" s="224" t="s">
        <v>104</v>
      </c>
      <c r="BQ34" s="147" t="s">
        <v>6</v>
      </c>
      <c r="BR34" s="224" t="s">
        <v>6</v>
      </c>
      <c r="BS34" s="224" t="s">
        <v>6</v>
      </c>
      <c r="BT34" s="224" t="s">
        <v>6</v>
      </c>
      <c r="BU34" s="224" t="s">
        <v>6</v>
      </c>
      <c r="BV34" s="224" t="s">
        <v>6</v>
      </c>
      <c r="BW34" s="223" t="s">
        <v>3091</v>
      </c>
      <c r="BX34" s="223" t="s">
        <v>572</v>
      </c>
      <c r="BY34" s="223" t="s">
        <v>721</v>
      </c>
      <c r="BZ34" s="223" t="s">
        <v>103</v>
      </c>
    </row>
    <row r="35" spans="1:78" s="27" customFormat="1" ht="29.5" customHeight="1" x14ac:dyDescent="0.2">
      <c r="A35" s="27" t="s">
        <v>3028</v>
      </c>
      <c r="B35" s="27" t="s">
        <v>2971</v>
      </c>
      <c r="C35" s="111" t="s">
        <v>337</v>
      </c>
      <c r="D35" s="223" t="s">
        <v>3069</v>
      </c>
      <c r="E35" s="223" t="s">
        <v>286</v>
      </c>
      <c r="F35" s="371" t="s">
        <v>1560</v>
      </c>
      <c r="G35" s="223" t="s">
        <v>3044</v>
      </c>
      <c r="H35" s="223" t="s">
        <v>1888</v>
      </c>
      <c r="I35" s="223" t="s">
        <v>1</v>
      </c>
      <c r="J35" s="223" t="s">
        <v>1811</v>
      </c>
      <c r="K35" s="223" t="s">
        <v>1379</v>
      </c>
      <c r="L35" s="223" t="s">
        <v>3071</v>
      </c>
      <c r="M35" s="270" t="s">
        <v>1846</v>
      </c>
      <c r="N35" s="223" t="s">
        <v>3101</v>
      </c>
      <c r="O35" s="111" t="s">
        <v>1935</v>
      </c>
      <c r="P35" s="223" t="s">
        <v>13</v>
      </c>
      <c r="Q35" s="223" t="s">
        <v>13</v>
      </c>
      <c r="R35" s="223" t="s">
        <v>1902</v>
      </c>
      <c r="S35" s="223" t="s">
        <v>13</v>
      </c>
      <c r="T35" s="223" t="s">
        <v>3073</v>
      </c>
      <c r="U35" s="223" t="str">
        <f>IF(T35="","",VLOOKUP(T35,'Std Units'!$A$2:$B$4,2,FALSE))</f>
        <v>per patient year</v>
      </c>
      <c r="V35" s="227" t="str">
        <f>IF(U35="","",VLOOKUP(U35,'Std Units'!$B$2:$C$4,2,FALSE))</f>
        <v>per person year</v>
      </c>
      <c r="W35" s="227" t="str">
        <f>IF(V35="","",VLOOKUP(V35,'Std Units'!$C$2:$D$4,2,FALSE))</f>
        <v>p1y</v>
      </c>
      <c r="X35" s="71">
        <v>2000</v>
      </c>
      <c r="Y35" s="228" t="s">
        <v>6</v>
      </c>
      <c r="Z35" s="228" t="s">
        <v>6</v>
      </c>
      <c r="AA35" s="228" t="s">
        <v>6</v>
      </c>
      <c r="AB35" s="228" t="s">
        <v>6</v>
      </c>
      <c r="AC35" s="228" t="s">
        <v>6</v>
      </c>
      <c r="AD35" s="228" t="s">
        <v>6</v>
      </c>
      <c r="AE35" s="228" t="s">
        <v>6</v>
      </c>
      <c r="AF35" s="223" t="s">
        <v>6</v>
      </c>
      <c r="AG35" s="223" t="s">
        <v>6</v>
      </c>
      <c r="AH35" s="223" t="s">
        <v>6</v>
      </c>
      <c r="AI35" s="229" t="s">
        <v>6</v>
      </c>
      <c r="AJ35" s="206">
        <v>316</v>
      </c>
      <c r="AK35" s="206">
        <v>12</v>
      </c>
      <c r="AL35" s="223" t="s">
        <v>2976</v>
      </c>
      <c r="AM35" s="111" t="s">
        <v>3091</v>
      </c>
      <c r="AN35" s="224" t="s">
        <v>6</v>
      </c>
      <c r="AO35" s="224" t="s">
        <v>6</v>
      </c>
      <c r="AP35" s="224" t="s">
        <v>6</v>
      </c>
      <c r="AQ35" s="224" t="s">
        <v>3091</v>
      </c>
      <c r="AR35" s="224" t="s">
        <v>1182</v>
      </c>
      <c r="AS35" s="225" t="s">
        <v>3077</v>
      </c>
      <c r="AT35" s="224" t="s">
        <v>104</v>
      </c>
      <c r="AU35" s="225" t="s">
        <v>3078</v>
      </c>
      <c r="AV35" s="225" t="s">
        <v>103</v>
      </c>
      <c r="AW35" s="223" t="s">
        <v>358</v>
      </c>
      <c r="AX35" s="223" t="s">
        <v>104</v>
      </c>
      <c r="AY35" s="223" t="s">
        <v>361</v>
      </c>
      <c r="AZ35" s="223" t="s">
        <v>104</v>
      </c>
      <c r="BA35" s="223" t="s">
        <v>241</v>
      </c>
      <c r="BB35" s="223" t="s">
        <v>104</v>
      </c>
      <c r="BC35" s="223" t="s">
        <v>3079</v>
      </c>
      <c r="BD35" s="223" t="s">
        <v>103</v>
      </c>
      <c r="BE35" s="223" t="s">
        <v>117</v>
      </c>
      <c r="BF35" s="223" t="s">
        <v>103</v>
      </c>
      <c r="BG35" s="223" t="s">
        <v>6</v>
      </c>
      <c r="BH35" s="223" t="s">
        <v>6</v>
      </c>
      <c r="BI35" s="224" t="s">
        <v>39</v>
      </c>
      <c r="BJ35" s="224" t="s">
        <v>104</v>
      </c>
      <c r="BK35" s="224" t="s">
        <v>13</v>
      </c>
      <c r="BL35" s="224" t="s">
        <v>13</v>
      </c>
      <c r="BM35" s="224" t="s">
        <v>143</v>
      </c>
      <c r="BN35" s="224" t="s">
        <v>103</v>
      </c>
      <c r="BO35" s="224" t="s">
        <v>39</v>
      </c>
      <c r="BP35" s="224" t="s">
        <v>104</v>
      </c>
      <c r="BQ35" s="147" t="s">
        <v>6</v>
      </c>
      <c r="BR35" s="224" t="s">
        <v>6</v>
      </c>
      <c r="BS35" s="224" t="s">
        <v>6</v>
      </c>
      <c r="BT35" s="224" t="s">
        <v>6</v>
      </c>
      <c r="BU35" s="224" t="s">
        <v>6</v>
      </c>
      <c r="BV35" s="224" t="s">
        <v>6</v>
      </c>
      <c r="BW35" s="223" t="s">
        <v>3091</v>
      </c>
      <c r="BX35" s="223" t="s">
        <v>572</v>
      </c>
      <c r="BY35" s="223" t="s">
        <v>721</v>
      </c>
      <c r="BZ35" s="223" t="s">
        <v>103</v>
      </c>
    </row>
    <row r="36" spans="1:78" s="27" customFormat="1" ht="29.5" customHeight="1" x14ac:dyDescent="0.2">
      <c r="A36" s="27" t="s">
        <v>3028</v>
      </c>
      <c r="B36" s="27" t="s">
        <v>2971</v>
      </c>
      <c r="C36" s="111" t="s">
        <v>3059</v>
      </c>
      <c r="D36" s="223" t="s">
        <v>3069</v>
      </c>
      <c r="E36" s="223" t="s">
        <v>286</v>
      </c>
      <c r="F36" s="371" t="s">
        <v>1560</v>
      </c>
      <c r="G36" s="223" t="s">
        <v>3045</v>
      </c>
      <c r="H36" s="223" t="s">
        <v>33</v>
      </c>
      <c r="I36" s="223" t="s">
        <v>1867</v>
      </c>
      <c r="J36" s="223" t="s">
        <v>1829</v>
      </c>
      <c r="K36" s="223" t="s">
        <v>1823</v>
      </c>
      <c r="L36" s="223" t="s">
        <v>1859</v>
      </c>
      <c r="M36" s="270" t="s">
        <v>1846</v>
      </c>
      <c r="N36" s="223" t="s">
        <v>3101</v>
      </c>
      <c r="O36" s="111" t="s">
        <v>1900</v>
      </c>
      <c r="P36" s="223" t="s">
        <v>13</v>
      </c>
      <c r="Q36" s="223" t="s">
        <v>13</v>
      </c>
      <c r="R36" s="223" t="s">
        <v>1902</v>
      </c>
      <c r="S36" s="223" t="s">
        <v>13</v>
      </c>
      <c r="T36" s="223" t="s">
        <v>3073</v>
      </c>
      <c r="U36" s="223" t="str">
        <f>IF(T36="","",VLOOKUP(T36,'Std Units'!$A$2:$B$4,2,FALSE))</f>
        <v>per patient year</v>
      </c>
      <c r="V36" s="227" t="str">
        <f>IF(U36="","",VLOOKUP(U36,'Std Units'!$B$2:$C$4,2,FALSE))</f>
        <v>per person year</v>
      </c>
      <c r="W36" s="227" t="str">
        <f>IF(V36="","",VLOOKUP(V36,'Std Units'!$C$2:$D$4,2,FALSE))</f>
        <v>p1y</v>
      </c>
      <c r="X36" s="71">
        <v>700</v>
      </c>
      <c r="Y36" s="228" t="s">
        <v>6</v>
      </c>
      <c r="Z36" s="228" t="s">
        <v>6</v>
      </c>
      <c r="AA36" s="228" t="s">
        <v>6</v>
      </c>
      <c r="AB36" s="228" t="s">
        <v>6</v>
      </c>
      <c r="AC36" s="228" t="s">
        <v>6</v>
      </c>
      <c r="AD36" s="228" t="s">
        <v>6</v>
      </c>
      <c r="AE36" s="228" t="s">
        <v>6</v>
      </c>
      <c r="AF36" s="223" t="s">
        <v>6</v>
      </c>
      <c r="AG36" s="223" t="s">
        <v>6</v>
      </c>
      <c r="AH36" s="223" t="s">
        <v>6</v>
      </c>
      <c r="AI36" s="229" t="s">
        <v>6</v>
      </c>
      <c r="AJ36" s="206">
        <v>316</v>
      </c>
      <c r="AK36" s="206">
        <v>12</v>
      </c>
      <c r="AL36" s="223" t="s">
        <v>2976</v>
      </c>
      <c r="AM36" s="111" t="s">
        <v>3091</v>
      </c>
      <c r="AN36" s="224" t="s">
        <v>6</v>
      </c>
      <c r="AO36" s="224" t="s">
        <v>6</v>
      </c>
      <c r="AP36" s="224" t="s">
        <v>6</v>
      </c>
      <c r="AQ36" s="224" t="s">
        <v>3091</v>
      </c>
      <c r="AR36" s="224" t="s">
        <v>1182</v>
      </c>
      <c r="AS36" s="225" t="s">
        <v>3077</v>
      </c>
      <c r="AT36" s="224" t="s">
        <v>104</v>
      </c>
      <c r="AU36" s="225" t="s">
        <v>3078</v>
      </c>
      <c r="AV36" s="225" t="s">
        <v>103</v>
      </c>
      <c r="AW36" s="223" t="s">
        <v>358</v>
      </c>
      <c r="AX36" s="223" t="s">
        <v>104</v>
      </c>
      <c r="AY36" s="223" t="s">
        <v>361</v>
      </c>
      <c r="AZ36" s="223" t="s">
        <v>104</v>
      </c>
      <c r="BA36" s="223" t="s">
        <v>241</v>
      </c>
      <c r="BB36" s="223" t="s">
        <v>104</v>
      </c>
      <c r="BC36" s="223" t="s">
        <v>3079</v>
      </c>
      <c r="BD36" s="223" t="s">
        <v>103</v>
      </c>
      <c r="BE36" s="223" t="s">
        <v>117</v>
      </c>
      <c r="BF36" s="223" t="s">
        <v>103</v>
      </c>
      <c r="BG36" s="223" t="s">
        <v>6</v>
      </c>
      <c r="BH36" s="223" t="s">
        <v>6</v>
      </c>
      <c r="BI36" s="224" t="s">
        <v>39</v>
      </c>
      <c r="BJ36" s="224" t="s">
        <v>104</v>
      </c>
      <c r="BK36" s="224" t="s">
        <v>13</v>
      </c>
      <c r="BL36" s="224" t="s">
        <v>13</v>
      </c>
      <c r="BM36" s="224" t="s">
        <v>143</v>
      </c>
      <c r="BN36" s="224" t="s">
        <v>103</v>
      </c>
      <c r="BO36" s="224" t="s">
        <v>39</v>
      </c>
      <c r="BP36" s="224" t="s">
        <v>104</v>
      </c>
      <c r="BQ36" s="147" t="s">
        <v>6</v>
      </c>
      <c r="BR36" s="224" t="s">
        <v>6</v>
      </c>
      <c r="BS36" s="224" t="s">
        <v>6</v>
      </c>
      <c r="BT36" s="224" t="s">
        <v>6</v>
      </c>
      <c r="BU36" s="224" t="s">
        <v>6</v>
      </c>
      <c r="BV36" s="224" t="s">
        <v>6</v>
      </c>
      <c r="BW36" s="223" t="s">
        <v>3091</v>
      </c>
      <c r="BX36" s="223" t="s">
        <v>572</v>
      </c>
      <c r="BY36" s="223" t="s">
        <v>721</v>
      </c>
      <c r="BZ36" s="223" t="s">
        <v>103</v>
      </c>
    </row>
    <row r="37" spans="1:78" s="27" customFormat="1" ht="29.5" customHeight="1" x14ac:dyDescent="0.2">
      <c r="A37" s="27" t="s">
        <v>3028</v>
      </c>
      <c r="B37" s="27" t="s">
        <v>2971</v>
      </c>
      <c r="C37" s="111" t="s">
        <v>3060</v>
      </c>
      <c r="D37" s="223" t="s">
        <v>3069</v>
      </c>
      <c r="E37" s="223" t="s">
        <v>286</v>
      </c>
      <c r="F37" s="371" t="s">
        <v>1560</v>
      </c>
      <c r="G37" s="223" t="s">
        <v>3046</v>
      </c>
      <c r="H37" s="223" t="s">
        <v>33</v>
      </c>
      <c r="I37" s="223" t="s">
        <v>1867</v>
      </c>
      <c r="J37" s="223" t="s">
        <v>1829</v>
      </c>
      <c r="K37" s="223" t="s">
        <v>1823</v>
      </c>
      <c r="L37" s="223" t="s">
        <v>3072</v>
      </c>
      <c r="M37" s="270" t="s">
        <v>1846</v>
      </c>
      <c r="N37" s="223" t="s">
        <v>3101</v>
      </c>
      <c r="O37" s="27" t="s">
        <v>1935</v>
      </c>
      <c r="P37" s="223" t="s">
        <v>13</v>
      </c>
      <c r="Q37" s="223" t="s">
        <v>13</v>
      </c>
      <c r="R37" s="223" t="s">
        <v>1902</v>
      </c>
      <c r="S37" s="223" t="s">
        <v>13</v>
      </c>
      <c r="T37" s="223" t="s">
        <v>3073</v>
      </c>
      <c r="U37" s="223" t="str">
        <f>IF(T37="","",VLOOKUP(T37,'Std Units'!$A$2:$B$4,2,FALSE))</f>
        <v>per patient year</v>
      </c>
      <c r="V37" s="227" t="str">
        <f>IF(U37="","",VLOOKUP(U37,'Std Units'!$B$2:$C$4,2,FALSE))</f>
        <v>per person year</v>
      </c>
      <c r="W37" s="227" t="str">
        <f>IF(V37="","",VLOOKUP(V37,'Std Units'!$C$2:$D$4,2,FALSE))</f>
        <v>p1y</v>
      </c>
      <c r="X37" s="71">
        <v>18000</v>
      </c>
      <c r="Y37" s="228" t="s">
        <v>6</v>
      </c>
      <c r="Z37" s="228" t="s">
        <v>6</v>
      </c>
      <c r="AA37" s="228" t="s">
        <v>6</v>
      </c>
      <c r="AB37" s="228" t="s">
        <v>6</v>
      </c>
      <c r="AC37" s="228" t="s">
        <v>6</v>
      </c>
      <c r="AD37" s="228" t="s">
        <v>6</v>
      </c>
      <c r="AE37" s="228" t="s">
        <v>6</v>
      </c>
      <c r="AF37" s="223" t="s">
        <v>6</v>
      </c>
      <c r="AG37" s="223" t="s">
        <v>6</v>
      </c>
      <c r="AH37" s="223" t="s">
        <v>6</v>
      </c>
      <c r="AI37" s="229" t="s">
        <v>6</v>
      </c>
      <c r="AJ37" s="206">
        <v>316</v>
      </c>
      <c r="AK37" s="206">
        <v>12</v>
      </c>
      <c r="AL37" s="223" t="s">
        <v>2976</v>
      </c>
      <c r="AM37" s="111" t="s">
        <v>3091</v>
      </c>
      <c r="AN37" s="224" t="s">
        <v>6</v>
      </c>
      <c r="AO37" s="224" t="s">
        <v>6</v>
      </c>
      <c r="AP37" s="224" t="s">
        <v>6</v>
      </c>
      <c r="AQ37" s="224" t="s">
        <v>3091</v>
      </c>
      <c r="AR37" s="224" t="s">
        <v>1182</v>
      </c>
      <c r="AS37" s="225" t="s">
        <v>3077</v>
      </c>
      <c r="AT37" s="224" t="s">
        <v>104</v>
      </c>
      <c r="AU37" s="225" t="s">
        <v>3078</v>
      </c>
      <c r="AV37" s="225" t="s">
        <v>103</v>
      </c>
      <c r="AW37" s="223" t="s">
        <v>358</v>
      </c>
      <c r="AX37" s="223" t="s">
        <v>104</v>
      </c>
      <c r="AY37" s="223" t="s">
        <v>361</v>
      </c>
      <c r="AZ37" s="223" t="s">
        <v>104</v>
      </c>
      <c r="BA37" s="223" t="s">
        <v>241</v>
      </c>
      <c r="BB37" s="223" t="s">
        <v>104</v>
      </c>
      <c r="BC37" s="223" t="s">
        <v>3079</v>
      </c>
      <c r="BD37" s="223" t="s">
        <v>103</v>
      </c>
      <c r="BE37" s="223" t="s">
        <v>117</v>
      </c>
      <c r="BF37" s="223" t="s">
        <v>103</v>
      </c>
      <c r="BG37" s="223" t="s">
        <v>6</v>
      </c>
      <c r="BH37" s="223" t="s">
        <v>6</v>
      </c>
      <c r="BI37" s="224" t="s">
        <v>39</v>
      </c>
      <c r="BJ37" s="224" t="s">
        <v>104</v>
      </c>
      <c r="BK37" s="224" t="s">
        <v>13</v>
      </c>
      <c r="BL37" s="224" t="s">
        <v>13</v>
      </c>
      <c r="BM37" s="224" t="s">
        <v>143</v>
      </c>
      <c r="BN37" s="224" t="s">
        <v>103</v>
      </c>
      <c r="BO37" s="224" t="s">
        <v>39</v>
      </c>
      <c r="BP37" s="224" t="s">
        <v>104</v>
      </c>
      <c r="BQ37" s="147" t="s">
        <v>6</v>
      </c>
      <c r="BR37" s="224" t="s">
        <v>6</v>
      </c>
      <c r="BS37" s="224" t="s">
        <v>6</v>
      </c>
      <c r="BT37" s="224" t="s">
        <v>6</v>
      </c>
      <c r="BU37" s="224" t="s">
        <v>6</v>
      </c>
      <c r="BV37" s="224" t="s">
        <v>6</v>
      </c>
      <c r="BW37" s="223" t="s">
        <v>3091</v>
      </c>
      <c r="BX37" s="223" t="s">
        <v>572</v>
      </c>
      <c r="BY37" s="223" t="s">
        <v>721</v>
      </c>
      <c r="BZ37" s="223" t="s">
        <v>103</v>
      </c>
    </row>
    <row r="38" spans="1:78" s="27" customFormat="1" ht="29.5" customHeight="1" x14ac:dyDescent="0.2">
      <c r="A38" s="27" t="s">
        <v>3028</v>
      </c>
      <c r="B38" s="27" t="s">
        <v>2971</v>
      </c>
      <c r="C38" s="111" t="s">
        <v>3061</v>
      </c>
      <c r="D38" s="223" t="s">
        <v>3069</v>
      </c>
      <c r="E38" s="223" t="s">
        <v>286</v>
      </c>
      <c r="F38" s="371" t="s">
        <v>1560</v>
      </c>
      <c r="G38" s="223" t="s">
        <v>3047</v>
      </c>
      <c r="H38" s="223" t="s">
        <v>1888</v>
      </c>
      <c r="I38" s="223" t="s">
        <v>1</v>
      </c>
      <c r="J38" s="223" t="s">
        <v>1376</v>
      </c>
      <c r="K38" s="223" t="s">
        <v>1</v>
      </c>
      <c r="L38" s="223" t="s">
        <v>1855</v>
      </c>
      <c r="M38" s="270" t="s">
        <v>1846</v>
      </c>
      <c r="N38" s="223" t="s">
        <v>3101</v>
      </c>
      <c r="O38" s="27" t="s">
        <v>1899</v>
      </c>
      <c r="P38" s="223" t="s">
        <v>13</v>
      </c>
      <c r="Q38" s="223" t="s">
        <v>13</v>
      </c>
      <c r="R38" s="223" t="s">
        <v>1902</v>
      </c>
      <c r="S38" s="223" t="s">
        <v>13</v>
      </c>
      <c r="T38" s="223" t="s">
        <v>3073</v>
      </c>
      <c r="U38" s="223" t="str">
        <f>IF(T38="","",VLOOKUP(T38,'Std Units'!$A$2:$B$4,2,FALSE))</f>
        <v>per patient year</v>
      </c>
      <c r="V38" s="227" t="str">
        <f>IF(U38="","",VLOOKUP(U38,'Std Units'!$B$2:$C$4,2,FALSE))</f>
        <v>per person year</v>
      </c>
      <c r="W38" s="227" t="str">
        <f>IF(V38="","",VLOOKUP(V38,'Std Units'!$C$2:$D$4,2,FALSE))</f>
        <v>p1y</v>
      </c>
      <c r="X38" s="71">
        <v>300000</v>
      </c>
      <c r="Y38" s="228" t="s">
        <v>6</v>
      </c>
      <c r="Z38" s="228" t="s">
        <v>6</v>
      </c>
      <c r="AA38" s="228" t="s">
        <v>6</v>
      </c>
      <c r="AB38" s="228" t="s">
        <v>6</v>
      </c>
      <c r="AC38" s="228" t="s">
        <v>6</v>
      </c>
      <c r="AD38" s="228" t="s">
        <v>6</v>
      </c>
      <c r="AE38" s="228" t="s">
        <v>6</v>
      </c>
      <c r="AF38" s="223" t="s">
        <v>6</v>
      </c>
      <c r="AG38" s="223" t="s">
        <v>6</v>
      </c>
      <c r="AH38" s="223" t="s">
        <v>6</v>
      </c>
      <c r="AI38" s="229" t="s">
        <v>6</v>
      </c>
      <c r="AJ38" s="206">
        <v>316</v>
      </c>
      <c r="AK38" s="206">
        <v>12</v>
      </c>
      <c r="AL38" s="223" t="s">
        <v>2976</v>
      </c>
      <c r="AM38" s="111" t="s">
        <v>3091</v>
      </c>
      <c r="AN38" s="224" t="s">
        <v>6</v>
      </c>
      <c r="AO38" s="224" t="s">
        <v>6</v>
      </c>
      <c r="AP38" s="224" t="s">
        <v>6</v>
      </c>
      <c r="AQ38" s="224" t="s">
        <v>3091</v>
      </c>
      <c r="AR38" s="224" t="s">
        <v>1182</v>
      </c>
      <c r="AS38" s="225" t="s">
        <v>3077</v>
      </c>
      <c r="AT38" s="224" t="s">
        <v>104</v>
      </c>
      <c r="AU38" s="225" t="s">
        <v>3078</v>
      </c>
      <c r="AV38" s="225" t="s">
        <v>103</v>
      </c>
      <c r="AW38" s="223" t="s">
        <v>358</v>
      </c>
      <c r="AX38" s="223" t="s">
        <v>104</v>
      </c>
      <c r="AY38" s="223" t="s">
        <v>361</v>
      </c>
      <c r="AZ38" s="223" t="s">
        <v>104</v>
      </c>
      <c r="BA38" s="223" t="s">
        <v>241</v>
      </c>
      <c r="BB38" s="223" t="s">
        <v>104</v>
      </c>
      <c r="BC38" s="223" t="s">
        <v>3079</v>
      </c>
      <c r="BD38" s="223" t="s">
        <v>103</v>
      </c>
      <c r="BE38" s="223" t="s">
        <v>117</v>
      </c>
      <c r="BF38" s="223" t="s">
        <v>103</v>
      </c>
      <c r="BG38" s="223" t="s">
        <v>6</v>
      </c>
      <c r="BH38" s="223" t="s">
        <v>6</v>
      </c>
      <c r="BI38" s="224" t="s">
        <v>39</v>
      </c>
      <c r="BJ38" s="224" t="s">
        <v>104</v>
      </c>
      <c r="BK38" s="224" t="s">
        <v>13</v>
      </c>
      <c r="BL38" s="224" t="s">
        <v>13</v>
      </c>
      <c r="BM38" s="224" t="s">
        <v>143</v>
      </c>
      <c r="BN38" s="224" t="s">
        <v>103</v>
      </c>
      <c r="BO38" s="224" t="s">
        <v>39</v>
      </c>
      <c r="BP38" s="224" t="s">
        <v>104</v>
      </c>
      <c r="BQ38" s="147" t="s">
        <v>6</v>
      </c>
      <c r="BR38" s="224" t="s">
        <v>6</v>
      </c>
      <c r="BS38" s="224" t="s">
        <v>6</v>
      </c>
      <c r="BT38" s="224" t="s">
        <v>6</v>
      </c>
      <c r="BU38" s="224" t="s">
        <v>6</v>
      </c>
      <c r="BV38" s="224" t="s">
        <v>6</v>
      </c>
      <c r="BW38" s="223" t="s">
        <v>3091</v>
      </c>
      <c r="BX38" s="223" t="s">
        <v>572</v>
      </c>
      <c r="BY38" s="223" t="s">
        <v>721</v>
      </c>
      <c r="BZ38" s="223" t="s">
        <v>103</v>
      </c>
    </row>
    <row r="39" spans="1:78" s="111" customFormat="1" ht="32" x14ac:dyDescent="0.2">
      <c r="A39" s="27" t="s">
        <v>3028</v>
      </c>
      <c r="B39" s="27" t="s">
        <v>2971</v>
      </c>
      <c r="C39" s="111" t="s">
        <v>3062</v>
      </c>
      <c r="D39" s="223" t="s">
        <v>3069</v>
      </c>
      <c r="E39" s="223" t="s">
        <v>286</v>
      </c>
      <c r="F39" s="371" t="s">
        <v>1560</v>
      </c>
      <c r="G39" s="223" t="s">
        <v>3048</v>
      </c>
      <c r="H39" s="223" t="s">
        <v>1889</v>
      </c>
      <c r="I39" s="223" t="s">
        <v>28</v>
      </c>
      <c r="J39" s="223" t="s">
        <v>1829</v>
      </c>
      <c r="K39" s="223" t="s">
        <v>1823</v>
      </c>
      <c r="L39" s="223" t="s">
        <v>1860</v>
      </c>
      <c r="M39" s="270" t="s">
        <v>1846</v>
      </c>
      <c r="N39" s="223" t="s">
        <v>3101</v>
      </c>
      <c r="O39" s="111" t="s">
        <v>1900</v>
      </c>
      <c r="P39" s="223" t="s">
        <v>13</v>
      </c>
      <c r="Q39" s="223" t="s">
        <v>13</v>
      </c>
      <c r="R39" s="223" t="s">
        <v>1902</v>
      </c>
      <c r="S39" s="223" t="s">
        <v>13</v>
      </c>
      <c r="T39" s="223" t="s">
        <v>3073</v>
      </c>
      <c r="U39" s="223" t="str">
        <f>IF(T39="","",VLOOKUP(T39,'Std Units'!$A$2:$B$4,2,FALSE))</f>
        <v>per patient year</v>
      </c>
      <c r="V39" s="227" t="str">
        <f>IF(U39="","",VLOOKUP(U39,'Std Units'!$B$2:$C$4,2,FALSE))</f>
        <v>per person year</v>
      </c>
      <c r="W39" s="227" t="str">
        <f>IF(V39="","",VLOOKUP(V39,'Std Units'!$C$2:$D$4,2,FALSE))</f>
        <v>p1y</v>
      </c>
      <c r="X39" s="71">
        <v>33790</v>
      </c>
      <c r="Y39" s="228" t="s">
        <v>6</v>
      </c>
      <c r="Z39" s="228" t="s">
        <v>6</v>
      </c>
      <c r="AA39" s="228" t="s">
        <v>6</v>
      </c>
      <c r="AB39" s="228" t="s">
        <v>6</v>
      </c>
      <c r="AC39" s="228" t="s">
        <v>6</v>
      </c>
      <c r="AD39" s="228" t="s">
        <v>6</v>
      </c>
      <c r="AE39" s="228" t="s">
        <v>6</v>
      </c>
      <c r="AF39" s="223" t="s">
        <v>6</v>
      </c>
      <c r="AG39" s="223" t="s">
        <v>6</v>
      </c>
      <c r="AH39" s="223" t="s">
        <v>6</v>
      </c>
      <c r="AI39" s="229" t="s">
        <v>6</v>
      </c>
      <c r="AJ39" s="206">
        <v>316</v>
      </c>
      <c r="AK39" s="206">
        <v>12</v>
      </c>
      <c r="AL39" s="223" t="s">
        <v>2976</v>
      </c>
      <c r="AM39" s="111" t="s">
        <v>3091</v>
      </c>
      <c r="AN39" s="224" t="s">
        <v>6</v>
      </c>
      <c r="AO39" s="224" t="s">
        <v>6</v>
      </c>
      <c r="AP39" s="224" t="s">
        <v>6</v>
      </c>
      <c r="AQ39" s="224" t="s">
        <v>3091</v>
      </c>
      <c r="AR39" s="224" t="s">
        <v>1182</v>
      </c>
      <c r="AS39" s="225" t="s">
        <v>3077</v>
      </c>
      <c r="AT39" s="224" t="s">
        <v>104</v>
      </c>
      <c r="AU39" s="225" t="s">
        <v>3078</v>
      </c>
      <c r="AV39" s="225" t="s">
        <v>103</v>
      </c>
      <c r="AW39" s="223" t="s">
        <v>358</v>
      </c>
      <c r="AX39" s="223" t="s">
        <v>104</v>
      </c>
      <c r="AY39" s="223" t="s">
        <v>361</v>
      </c>
      <c r="AZ39" s="223" t="s">
        <v>104</v>
      </c>
      <c r="BA39" s="223" t="s">
        <v>241</v>
      </c>
      <c r="BB39" s="223" t="s">
        <v>104</v>
      </c>
      <c r="BC39" s="223" t="s">
        <v>3079</v>
      </c>
      <c r="BD39" s="223" t="s">
        <v>103</v>
      </c>
      <c r="BE39" s="223" t="s">
        <v>117</v>
      </c>
      <c r="BF39" s="223" t="s">
        <v>103</v>
      </c>
      <c r="BG39" s="223" t="s">
        <v>6</v>
      </c>
      <c r="BH39" s="223" t="s">
        <v>6</v>
      </c>
      <c r="BI39" s="224" t="s">
        <v>39</v>
      </c>
      <c r="BJ39" s="224" t="s">
        <v>104</v>
      </c>
      <c r="BK39" s="224" t="s">
        <v>13</v>
      </c>
      <c r="BL39" s="224" t="s">
        <v>13</v>
      </c>
      <c r="BM39" s="224" t="s">
        <v>143</v>
      </c>
      <c r="BN39" s="224" t="s">
        <v>103</v>
      </c>
      <c r="BO39" s="224" t="s">
        <v>39</v>
      </c>
      <c r="BP39" s="224" t="s">
        <v>104</v>
      </c>
      <c r="BQ39" s="147" t="s">
        <v>6</v>
      </c>
      <c r="BR39" s="224" t="s">
        <v>6</v>
      </c>
      <c r="BS39" s="224" t="s">
        <v>6</v>
      </c>
      <c r="BT39" s="224" t="s">
        <v>6</v>
      </c>
      <c r="BU39" s="224" t="s">
        <v>6</v>
      </c>
      <c r="BV39" s="224" t="s">
        <v>6</v>
      </c>
      <c r="BW39" s="223" t="s">
        <v>3091</v>
      </c>
      <c r="BX39" s="223" t="s">
        <v>572</v>
      </c>
      <c r="BY39" s="223" t="s">
        <v>721</v>
      </c>
      <c r="BZ39" s="223" t="s">
        <v>103</v>
      </c>
    </row>
    <row r="40" spans="1:78" s="111" customFormat="1" ht="64" x14ac:dyDescent="0.2">
      <c r="A40" s="27" t="s">
        <v>3028</v>
      </c>
      <c r="B40" s="27" t="s">
        <v>2971</v>
      </c>
      <c r="C40" s="111" t="s">
        <v>3063</v>
      </c>
      <c r="D40" s="223" t="s">
        <v>3069</v>
      </c>
      <c r="E40" s="223" t="s">
        <v>286</v>
      </c>
      <c r="F40" s="371" t="s">
        <v>1560</v>
      </c>
      <c r="G40" s="223" t="s">
        <v>3049</v>
      </c>
      <c r="H40" s="223" t="s">
        <v>340</v>
      </c>
      <c r="I40" s="223" t="s">
        <v>1379</v>
      </c>
      <c r="J40" s="223" t="s">
        <v>1813</v>
      </c>
      <c r="K40" s="223" t="s">
        <v>1379</v>
      </c>
      <c r="L40" s="223" t="s">
        <v>1859</v>
      </c>
      <c r="M40" s="270" t="s">
        <v>1846</v>
      </c>
      <c r="N40" s="111" t="s">
        <v>3102</v>
      </c>
      <c r="O40" s="223" t="s">
        <v>1900</v>
      </c>
      <c r="P40" s="223" t="s">
        <v>13</v>
      </c>
      <c r="Q40" s="223" t="s">
        <v>13</v>
      </c>
      <c r="R40" s="223" t="s">
        <v>1902</v>
      </c>
      <c r="S40" s="223" t="s">
        <v>13</v>
      </c>
      <c r="T40" s="223" t="s">
        <v>3073</v>
      </c>
      <c r="U40" s="223" t="str">
        <f>IF(T40="","",VLOOKUP(T40,'Std Units'!$A$2:$B$4,2,FALSE))</f>
        <v>per patient year</v>
      </c>
      <c r="V40" s="227" t="str">
        <f>IF(U40="","",VLOOKUP(U40,'Std Units'!$B$2:$C$4,2,FALSE))</f>
        <v>per person year</v>
      </c>
      <c r="W40" s="227" t="str">
        <f>IF(V40="","",VLOOKUP(V40,'Std Units'!$C$2:$D$4,2,FALSE))</f>
        <v>p1y</v>
      </c>
      <c r="X40" s="71">
        <v>8000</v>
      </c>
      <c r="Y40" s="228" t="s">
        <v>6</v>
      </c>
      <c r="Z40" s="228" t="s">
        <v>6</v>
      </c>
      <c r="AA40" s="228" t="s">
        <v>6</v>
      </c>
      <c r="AB40" s="228" t="s">
        <v>6</v>
      </c>
      <c r="AC40" s="228" t="s">
        <v>6</v>
      </c>
      <c r="AD40" s="228" t="s">
        <v>6</v>
      </c>
      <c r="AE40" s="228" t="s">
        <v>6</v>
      </c>
      <c r="AF40" s="223" t="s">
        <v>6</v>
      </c>
      <c r="AG40" s="223" t="s">
        <v>6</v>
      </c>
      <c r="AH40" s="223" t="s">
        <v>6</v>
      </c>
      <c r="AI40" s="229" t="s">
        <v>6</v>
      </c>
      <c r="AJ40" s="206">
        <v>316</v>
      </c>
      <c r="AK40" s="206">
        <v>12</v>
      </c>
      <c r="AL40" s="223" t="s">
        <v>2976</v>
      </c>
      <c r="AM40" s="111" t="s">
        <v>3091</v>
      </c>
      <c r="AN40" s="224" t="s">
        <v>6</v>
      </c>
      <c r="AO40" s="224" t="s">
        <v>6</v>
      </c>
      <c r="AP40" s="224" t="s">
        <v>6</v>
      </c>
      <c r="AQ40" s="224" t="s">
        <v>3091</v>
      </c>
      <c r="AR40" s="224" t="s">
        <v>1182</v>
      </c>
      <c r="AS40" s="225" t="s">
        <v>3077</v>
      </c>
      <c r="AT40" s="224" t="s">
        <v>104</v>
      </c>
      <c r="AU40" s="225" t="s">
        <v>3078</v>
      </c>
      <c r="AV40" s="225" t="s">
        <v>103</v>
      </c>
      <c r="AW40" s="223" t="s">
        <v>358</v>
      </c>
      <c r="AX40" s="223" t="s">
        <v>104</v>
      </c>
      <c r="AY40" s="223" t="s">
        <v>361</v>
      </c>
      <c r="AZ40" s="223" t="s">
        <v>104</v>
      </c>
      <c r="BA40" s="223" t="s">
        <v>241</v>
      </c>
      <c r="BB40" s="223" t="s">
        <v>104</v>
      </c>
      <c r="BC40" s="223" t="s">
        <v>3079</v>
      </c>
      <c r="BD40" s="223" t="s">
        <v>103</v>
      </c>
      <c r="BE40" s="223" t="s">
        <v>117</v>
      </c>
      <c r="BF40" s="223" t="s">
        <v>103</v>
      </c>
      <c r="BG40" s="223" t="s">
        <v>6</v>
      </c>
      <c r="BH40" s="223" t="s">
        <v>6</v>
      </c>
      <c r="BI40" s="224" t="s">
        <v>39</v>
      </c>
      <c r="BJ40" s="224" t="s">
        <v>104</v>
      </c>
      <c r="BK40" s="224" t="s">
        <v>13</v>
      </c>
      <c r="BL40" s="224" t="s">
        <v>13</v>
      </c>
      <c r="BM40" s="224" t="s">
        <v>143</v>
      </c>
      <c r="BN40" s="224" t="s">
        <v>103</v>
      </c>
      <c r="BO40" s="224" t="s">
        <v>39</v>
      </c>
      <c r="BP40" s="224" t="s">
        <v>104</v>
      </c>
      <c r="BQ40" s="147" t="s">
        <v>6</v>
      </c>
      <c r="BR40" s="224" t="s">
        <v>6</v>
      </c>
      <c r="BS40" s="224" t="s">
        <v>6</v>
      </c>
      <c r="BT40" s="224" t="s">
        <v>6</v>
      </c>
      <c r="BU40" s="224" t="s">
        <v>6</v>
      </c>
      <c r="BV40" s="224" t="s">
        <v>6</v>
      </c>
      <c r="BW40" s="223" t="s">
        <v>3091</v>
      </c>
      <c r="BX40" s="223" t="s">
        <v>572</v>
      </c>
      <c r="BY40" s="223" t="s">
        <v>721</v>
      </c>
      <c r="BZ40" s="223" t="s">
        <v>103</v>
      </c>
    </row>
    <row r="41" spans="1:78" s="111" customFormat="1" ht="64" x14ac:dyDescent="0.2">
      <c r="A41" s="27" t="s">
        <v>3028</v>
      </c>
      <c r="B41" s="27" t="s">
        <v>2971</v>
      </c>
      <c r="C41" s="111" t="s">
        <v>3064</v>
      </c>
      <c r="D41" s="223" t="s">
        <v>3069</v>
      </c>
      <c r="E41" s="223" t="s">
        <v>286</v>
      </c>
      <c r="F41" s="371" t="s">
        <v>1560</v>
      </c>
      <c r="G41" s="223" t="s">
        <v>3050</v>
      </c>
      <c r="H41" s="223" t="s">
        <v>33</v>
      </c>
      <c r="I41" s="223" t="s">
        <v>1867</v>
      </c>
      <c r="J41" s="223" t="s">
        <v>1829</v>
      </c>
      <c r="K41" s="223" t="s">
        <v>1823</v>
      </c>
      <c r="L41" s="223" t="s">
        <v>1859</v>
      </c>
      <c r="M41" s="270" t="s">
        <v>1846</v>
      </c>
      <c r="N41" s="223" t="s">
        <v>3102</v>
      </c>
      <c r="O41" s="223" t="s">
        <v>1900</v>
      </c>
      <c r="P41" s="223" t="s">
        <v>13</v>
      </c>
      <c r="Q41" s="223" t="s">
        <v>13</v>
      </c>
      <c r="R41" s="223" t="s">
        <v>1902</v>
      </c>
      <c r="S41" s="223" t="s">
        <v>13</v>
      </c>
      <c r="T41" s="223" t="s">
        <v>3073</v>
      </c>
      <c r="U41" s="223" t="str">
        <f>IF(T41="","",VLOOKUP(T41,'Std Units'!$A$2:$B$4,2,FALSE))</f>
        <v>per patient year</v>
      </c>
      <c r="V41" s="227" t="str">
        <f>IF(U41="","",VLOOKUP(U41,'Std Units'!$B$2:$C$4,2,FALSE))</f>
        <v>per person year</v>
      </c>
      <c r="W41" s="227" t="str">
        <f>IF(V41="","",VLOOKUP(V41,'Std Units'!$C$2:$D$4,2,FALSE))</f>
        <v>p1y</v>
      </c>
      <c r="X41" s="71">
        <v>700</v>
      </c>
      <c r="Y41" s="228" t="s">
        <v>6</v>
      </c>
      <c r="Z41" s="228" t="s">
        <v>6</v>
      </c>
      <c r="AA41" s="228" t="s">
        <v>6</v>
      </c>
      <c r="AB41" s="228" t="s">
        <v>6</v>
      </c>
      <c r="AC41" s="228" t="s">
        <v>6</v>
      </c>
      <c r="AD41" s="228" t="s">
        <v>6</v>
      </c>
      <c r="AE41" s="228" t="s">
        <v>6</v>
      </c>
      <c r="AF41" s="223" t="s">
        <v>6</v>
      </c>
      <c r="AG41" s="223" t="s">
        <v>6</v>
      </c>
      <c r="AH41" s="223" t="s">
        <v>6</v>
      </c>
      <c r="AI41" s="229" t="s">
        <v>6</v>
      </c>
      <c r="AJ41" s="206">
        <v>316</v>
      </c>
      <c r="AK41" s="206">
        <v>12</v>
      </c>
      <c r="AL41" s="223" t="s">
        <v>2976</v>
      </c>
      <c r="AM41" s="111" t="s">
        <v>3091</v>
      </c>
      <c r="AN41" s="224" t="s">
        <v>6</v>
      </c>
      <c r="AO41" s="224" t="s">
        <v>6</v>
      </c>
      <c r="AP41" s="224" t="s">
        <v>6</v>
      </c>
      <c r="AQ41" s="224" t="s">
        <v>3091</v>
      </c>
      <c r="AR41" s="224" t="s">
        <v>1182</v>
      </c>
      <c r="AS41" s="225" t="s">
        <v>3077</v>
      </c>
      <c r="AT41" s="224" t="s">
        <v>104</v>
      </c>
      <c r="AU41" s="225" t="s">
        <v>3078</v>
      </c>
      <c r="AV41" s="225" t="s">
        <v>103</v>
      </c>
      <c r="AW41" s="223" t="s">
        <v>358</v>
      </c>
      <c r="AX41" s="223" t="s">
        <v>104</v>
      </c>
      <c r="AY41" s="223" t="s">
        <v>361</v>
      </c>
      <c r="AZ41" s="223" t="s">
        <v>104</v>
      </c>
      <c r="BA41" s="223" t="s">
        <v>241</v>
      </c>
      <c r="BB41" s="223" t="s">
        <v>104</v>
      </c>
      <c r="BC41" s="223" t="s">
        <v>3079</v>
      </c>
      <c r="BD41" s="223" t="s">
        <v>103</v>
      </c>
      <c r="BE41" s="223" t="s">
        <v>117</v>
      </c>
      <c r="BF41" s="223" t="s">
        <v>103</v>
      </c>
      <c r="BG41" s="223" t="s">
        <v>6</v>
      </c>
      <c r="BH41" s="223" t="s">
        <v>6</v>
      </c>
      <c r="BI41" s="224" t="s">
        <v>39</v>
      </c>
      <c r="BJ41" s="224" t="s">
        <v>104</v>
      </c>
      <c r="BK41" s="224" t="s">
        <v>13</v>
      </c>
      <c r="BL41" s="224" t="s">
        <v>13</v>
      </c>
      <c r="BM41" s="224" t="s">
        <v>143</v>
      </c>
      <c r="BN41" s="224" t="s">
        <v>103</v>
      </c>
      <c r="BO41" s="224" t="s">
        <v>39</v>
      </c>
      <c r="BP41" s="224" t="s">
        <v>104</v>
      </c>
      <c r="BQ41" s="147" t="s">
        <v>6</v>
      </c>
      <c r="BR41" s="224" t="s">
        <v>6</v>
      </c>
      <c r="BS41" s="224" t="s">
        <v>6</v>
      </c>
      <c r="BT41" s="224" t="s">
        <v>6</v>
      </c>
      <c r="BU41" s="224" t="s">
        <v>6</v>
      </c>
      <c r="BV41" s="224" t="s">
        <v>6</v>
      </c>
      <c r="BW41" s="223" t="s">
        <v>3091</v>
      </c>
      <c r="BX41" s="223" t="s">
        <v>572</v>
      </c>
      <c r="BY41" s="223" t="s">
        <v>721</v>
      </c>
      <c r="BZ41" s="223" t="s">
        <v>103</v>
      </c>
    </row>
    <row r="42" spans="1:78" s="111" customFormat="1" ht="32" x14ac:dyDescent="0.2">
      <c r="A42" s="27" t="s">
        <v>3028</v>
      </c>
      <c r="B42" s="27" t="s">
        <v>2971</v>
      </c>
      <c r="C42" s="111" t="s">
        <v>339</v>
      </c>
      <c r="D42" s="223" t="s">
        <v>3069</v>
      </c>
      <c r="E42" s="223" t="s">
        <v>286</v>
      </c>
      <c r="F42" s="371" t="s">
        <v>1560</v>
      </c>
      <c r="G42" s="223" t="s">
        <v>3051</v>
      </c>
      <c r="H42" s="223" t="s">
        <v>2135</v>
      </c>
      <c r="I42" s="223" t="s">
        <v>1</v>
      </c>
      <c r="J42" s="223" t="s">
        <v>1376</v>
      </c>
      <c r="K42" s="223" t="s">
        <v>1</v>
      </c>
      <c r="L42" s="223" t="s">
        <v>1858</v>
      </c>
      <c r="M42" s="270" t="s">
        <v>1846</v>
      </c>
      <c r="N42" s="223" t="s">
        <v>3102</v>
      </c>
      <c r="O42" s="111" t="s">
        <v>1899</v>
      </c>
      <c r="P42" s="223" t="s">
        <v>13</v>
      </c>
      <c r="Q42" s="223" t="s">
        <v>13</v>
      </c>
      <c r="R42" s="223" t="s">
        <v>1902</v>
      </c>
      <c r="S42" s="223" t="s">
        <v>13</v>
      </c>
      <c r="T42" s="223" t="s">
        <v>3073</v>
      </c>
      <c r="U42" s="223" t="str">
        <f>IF(T42="","",VLOOKUP(T42,'Std Units'!$A$2:$B$4,2,FALSE))</f>
        <v>per patient year</v>
      </c>
      <c r="V42" s="227" t="str">
        <f>IF(U42="","",VLOOKUP(U42,'Std Units'!$B$2:$C$4,2,FALSE))</f>
        <v>per person year</v>
      </c>
      <c r="W42" s="227" t="str">
        <f>IF(V42="","",VLOOKUP(V42,'Std Units'!$C$2:$D$4,2,FALSE))</f>
        <v>p1y</v>
      </c>
      <c r="X42" s="71">
        <v>31200</v>
      </c>
      <c r="Y42" s="228" t="s">
        <v>6</v>
      </c>
      <c r="Z42" s="228" t="s">
        <v>6</v>
      </c>
      <c r="AA42" s="228" t="s">
        <v>6</v>
      </c>
      <c r="AB42" s="228" t="s">
        <v>6</v>
      </c>
      <c r="AC42" s="228" t="s">
        <v>6</v>
      </c>
      <c r="AD42" s="228" t="s">
        <v>6</v>
      </c>
      <c r="AE42" s="228" t="s">
        <v>6</v>
      </c>
      <c r="AF42" s="223" t="s">
        <v>6</v>
      </c>
      <c r="AG42" s="223" t="s">
        <v>6</v>
      </c>
      <c r="AH42" s="223" t="s">
        <v>6</v>
      </c>
      <c r="AI42" s="229" t="s">
        <v>6</v>
      </c>
      <c r="AJ42" s="206">
        <v>316</v>
      </c>
      <c r="AK42" s="206">
        <v>12</v>
      </c>
      <c r="AL42" s="223" t="s">
        <v>2976</v>
      </c>
      <c r="AM42" s="111" t="s">
        <v>3091</v>
      </c>
      <c r="AN42" s="224" t="s">
        <v>6</v>
      </c>
      <c r="AO42" s="224" t="s">
        <v>6</v>
      </c>
      <c r="AP42" s="224" t="s">
        <v>6</v>
      </c>
      <c r="AQ42" s="224" t="s">
        <v>3091</v>
      </c>
      <c r="AR42" s="224" t="s">
        <v>1182</v>
      </c>
      <c r="AS42" s="225" t="s">
        <v>3077</v>
      </c>
      <c r="AT42" s="224" t="s">
        <v>104</v>
      </c>
      <c r="AU42" s="225" t="s">
        <v>3078</v>
      </c>
      <c r="AV42" s="225" t="s">
        <v>103</v>
      </c>
      <c r="AW42" s="223" t="s">
        <v>358</v>
      </c>
      <c r="AX42" s="223" t="s">
        <v>104</v>
      </c>
      <c r="AY42" s="223" t="s">
        <v>361</v>
      </c>
      <c r="AZ42" s="223" t="s">
        <v>104</v>
      </c>
      <c r="BA42" s="223" t="s">
        <v>241</v>
      </c>
      <c r="BB42" s="223" t="s">
        <v>104</v>
      </c>
      <c r="BC42" s="223" t="s">
        <v>3079</v>
      </c>
      <c r="BD42" s="223" t="s">
        <v>103</v>
      </c>
      <c r="BE42" s="223" t="s">
        <v>117</v>
      </c>
      <c r="BF42" s="223" t="s">
        <v>103</v>
      </c>
      <c r="BG42" s="223" t="s">
        <v>6</v>
      </c>
      <c r="BH42" s="223" t="s">
        <v>6</v>
      </c>
      <c r="BI42" s="224" t="s">
        <v>39</v>
      </c>
      <c r="BJ42" s="224" t="s">
        <v>104</v>
      </c>
      <c r="BK42" s="224" t="s">
        <v>13</v>
      </c>
      <c r="BL42" s="224" t="s">
        <v>13</v>
      </c>
      <c r="BM42" s="224" t="s">
        <v>143</v>
      </c>
      <c r="BN42" s="224" t="s">
        <v>103</v>
      </c>
      <c r="BO42" s="224" t="s">
        <v>39</v>
      </c>
      <c r="BP42" s="224" t="s">
        <v>104</v>
      </c>
      <c r="BQ42" s="147" t="s">
        <v>6</v>
      </c>
      <c r="BR42" s="224" t="s">
        <v>6</v>
      </c>
      <c r="BS42" s="224" t="s">
        <v>6</v>
      </c>
      <c r="BT42" s="224" t="s">
        <v>6</v>
      </c>
      <c r="BU42" s="224" t="s">
        <v>6</v>
      </c>
      <c r="BV42" s="224" t="s">
        <v>6</v>
      </c>
      <c r="BW42" s="223" t="s">
        <v>3091</v>
      </c>
      <c r="BX42" s="223" t="s">
        <v>572</v>
      </c>
      <c r="BY42" s="223" t="s">
        <v>721</v>
      </c>
      <c r="BZ42" s="223" t="s">
        <v>103</v>
      </c>
    </row>
    <row r="43" spans="1:78" s="111" customFormat="1" ht="32" x14ac:dyDescent="0.2">
      <c r="A43" s="27" t="s">
        <v>3028</v>
      </c>
      <c r="B43" s="27" t="s">
        <v>2971</v>
      </c>
      <c r="C43" s="111" t="s">
        <v>3065</v>
      </c>
      <c r="D43" s="223" t="s">
        <v>3069</v>
      </c>
      <c r="E43" s="223" t="s">
        <v>286</v>
      </c>
      <c r="F43" s="371" t="s">
        <v>1560</v>
      </c>
      <c r="G43" s="223" t="s">
        <v>3052</v>
      </c>
      <c r="H43" s="223" t="s">
        <v>1888</v>
      </c>
      <c r="I43" s="223" t="s">
        <v>1</v>
      </c>
      <c r="J43" s="223" t="s">
        <v>1376</v>
      </c>
      <c r="K43" s="223" t="s">
        <v>1</v>
      </c>
      <c r="L43" s="223" t="s">
        <v>1855</v>
      </c>
      <c r="M43" s="270" t="s">
        <v>1846</v>
      </c>
      <c r="N43" s="223" t="s">
        <v>3102</v>
      </c>
      <c r="O43" s="111" t="s">
        <v>1899</v>
      </c>
      <c r="P43" s="223" t="s">
        <v>13</v>
      </c>
      <c r="Q43" s="223" t="s">
        <v>13</v>
      </c>
      <c r="R43" s="223" t="s">
        <v>1902</v>
      </c>
      <c r="S43" s="223" t="s">
        <v>13</v>
      </c>
      <c r="T43" s="223" t="s">
        <v>3073</v>
      </c>
      <c r="U43" s="223" t="str">
        <f>IF(T43="","",VLOOKUP(T43,'Std Units'!$A$2:$B$4,2,FALSE))</f>
        <v>per patient year</v>
      </c>
      <c r="V43" s="227" t="str">
        <f>IF(U43="","",VLOOKUP(U43,'Std Units'!$B$2:$C$4,2,FALSE))</f>
        <v>per person year</v>
      </c>
      <c r="W43" s="227" t="str">
        <f>IF(V43="","",VLOOKUP(V43,'Std Units'!$C$2:$D$4,2,FALSE))</f>
        <v>p1y</v>
      </c>
      <c r="X43" s="71">
        <v>9600</v>
      </c>
      <c r="Y43" s="228" t="s">
        <v>6</v>
      </c>
      <c r="Z43" s="228" t="s">
        <v>6</v>
      </c>
      <c r="AA43" s="228" t="s">
        <v>6</v>
      </c>
      <c r="AB43" s="228" t="s">
        <v>6</v>
      </c>
      <c r="AC43" s="228" t="s">
        <v>6</v>
      </c>
      <c r="AD43" s="228" t="s">
        <v>6</v>
      </c>
      <c r="AE43" s="228" t="s">
        <v>6</v>
      </c>
      <c r="AF43" s="223" t="s">
        <v>6</v>
      </c>
      <c r="AG43" s="223" t="s">
        <v>6</v>
      </c>
      <c r="AH43" s="223" t="s">
        <v>6</v>
      </c>
      <c r="AI43" s="229" t="s">
        <v>6</v>
      </c>
      <c r="AJ43" s="206">
        <v>316</v>
      </c>
      <c r="AK43" s="206">
        <v>12</v>
      </c>
      <c r="AL43" s="223" t="s">
        <v>2976</v>
      </c>
      <c r="AM43" s="111" t="s">
        <v>3091</v>
      </c>
      <c r="AN43" s="224" t="s">
        <v>6</v>
      </c>
      <c r="AO43" s="224" t="s">
        <v>6</v>
      </c>
      <c r="AP43" s="224" t="s">
        <v>6</v>
      </c>
      <c r="AQ43" s="224" t="s">
        <v>3091</v>
      </c>
      <c r="AR43" s="224" t="s">
        <v>1182</v>
      </c>
      <c r="AS43" s="225" t="s">
        <v>3077</v>
      </c>
      <c r="AT43" s="224" t="s">
        <v>104</v>
      </c>
      <c r="AU43" s="225" t="s">
        <v>3078</v>
      </c>
      <c r="AV43" s="225" t="s">
        <v>103</v>
      </c>
      <c r="AW43" s="223" t="s">
        <v>358</v>
      </c>
      <c r="AX43" s="223" t="s">
        <v>104</v>
      </c>
      <c r="AY43" s="223" t="s">
        <v>361</v>
      </c>
      <c r="AZ43" s="223" t="s">
        <v>104</v>
      </c>
      <c r="BA43" s="223" t="s">
        <v>241</v>
      </c>
      <c r="BB43" s="223" t="s">
        <v>104</v>
      </c>
      <c r="BC43" s="223" t="s">
        <v>3079</v>
      </c>
      <c r="BD43" s="223" t="s">
        <v>103</v>
      </c>
      <c r="BE43" s="223" t="s">
        <v>117</v>
      </c>
      <c r="BF43" s="223" t="s">
        <v>103</v>
      </c>
      <c r="BG43" s="223" t="s">
        <v>6</v>
      </c>
      <c r="BH43" s="223" t="s">
        <v>6</v>
      </c>
      <c r="BI43" s="224" t="s">
        <v>39</v>
      </c>
      <c r="BJ43" s="224" t="s">
        <v>104</v>
      </c>
      <c r="BK43" s="224" t="s">
        <v>13</v>
      </c>
      <c r="BL43" s="224" t="s">
        <v>13</v>
      </c>
      <c r="BM43" s="224" t="s">
        <v>143</v>
      </c>
      <c r="BN43" s="224" t="s">
        <v>103</v>
      </c>
      <c r="BO43" s="224" t="s">
        <v>39</v>
      </c>
      <c r="BP43" s="224" t="s">
        <v>104</v>
      </c>
      <c r="BQ43" s="147" t="s">
        <v>6</v>
      </c>
      <c r="BR43" s="224" t="s">
        <v>6</v>
      </c>
      <c r="BS43" s="224" t="s">
        <v>6</v>
      </c>
      <c r="BT43" s="224" t="s">
        <v>6</v>
      </c>
      <c r="BU43" s="224" t="s">
        <v>6</v>
      </c>
      <c r="BV43" s="224" t="s">
        <v>6</v>
      </c>
      <c r="BW43" s="223" t="s">
        <v>3091</v>
      </c>
      <c r="BX43" s="223" t="s">
        <v>572</v>
      </c>
      <c r="BY43" s="223" t="s">
        <v>721</v>
      </c>
      <c r="BZ43" s="223" t="s">
        <v>103</v>
      </c>
    </row>
    <row r="44" spans="1:78" s="111" customFormat="1" ht="32" x14ac:dyDescent="0.2">
      <c r="A44" s="27" t="s">
        <v>3028</v>
      </c>
      <c r="B44" s="27" t="s">
        <v>2971</v>
      </c>
      <c r="C44" s="111" t="s">
        <v>3066</v>
      </c>
      <c r="D44" s="223" t="s">
        <v>3069</v>
      </c>
      <c r="E44" s="223" t="s">
        <v>286</v>
      </c>
      <c r="F44" s="371" t="s">
        <v>1560</v>
      </c>
      <c r="G44" s="223" t="s">
        <v>3053</v>
      </c>
      <c r="H44" s="223" t="s">
        <v>1889</v>
      </c>
      <c r="I44" s="223" t="s">
        <v>28</v>
      </c>
      <c r="J44" s="223" t="s">
        <v>1829</v>
      </c>
      <c r="K44" s="223" t="s">
        <v>1823</v>
      </c>
      <c r="L44" s="223" t="s">
        <v>1860</v>
      </c>
      <c r="M44" s="270" t="s">
        <v>1846</v>
      </c>
      <c r="N44" s="223" t="s">
        <v>3102</v>
      </c>
      <c r="O44" s="111" t="s">
        <v>1900</v>
      </c>
      <c r="P44" s="223" t="s">
        <v>13</v>
      </c>
      <c r="Q44" s="223" t="s">
        <v>13</v>
      </c>
      <c r="R44" s="223" t="s">
        <v>1902</v>
      </c>
      <c r="S44" s="223" t="s">
        <v>13</v>
      </c>
      <c r="T44" s="223" t="s">
        <v>3073</v>
      </c>
      <c r="U44" s="223" t="str">
        <f>IF(T44="","",VLOOKUP(T44,'Std Units'!$A$2:$B$4,2,FALSE))</f>
        <v>per patient year</v>
      </c>
      <c r="V44" s="227" t="str">
        <f>IF(U44="","",VLOOKUP(U44,'Std Units'!$B$2:$C$4,2,FALSE))</f>
        <v>per person year</v>
      </c>
      <c r="W44" s="227" t="str">
        <f>IF(V44="","",VLOOKUP(V44,'Std Units'!$C$2:$D$4,2,FALSE))</f>
        <v>p1y</v>
      </c>
      <c r="X44" s="71">
        <v>4950</v>
      </c>
      <c r="Y44" s="228" t="s">
        <v>6</v>
      </c>
      <c r="Z44" s="228" t="s">
        <v>6</v>
      </c>
      <c r="AA44" s="228" t="s">
        <v>6</v>
      </c>
      <c r="AB44" s="228" t="s">
        <v>6</v>
      </c>
      <c r="AC44" s="228" t="s">
        <v>6</v>
      </c>
      <c r="AD44" s="228" t="s">
        <v>6</v>
      </c>
      <c r="AE44" s="228" t="s">
        <v>6</v>
      </c>
      <c r="AF44" s="223" t="s">
        <v>6</v>
      </c>
      <c r="AG44" s="223" t="s">
        <v>6</v>
      </c>
      <c r="AH44" s="223" t="s">
        <v>6</v>
      </c>
      <c r="AI44" s="229" t="s">
        <v>6</v>
      </c>
      <c r="AJ44" s="206">
        <v>316</v>
      </c>
      <c r="AK44" s="206">
        <v>12</v>
      </c>
      <c r="AL44" s="223" t="s">
        <v>2976</v>
      </c>
      <c r="AM44" s="111" t="s">
        <v>3091</v>
      </c>
      <c r="AN44" s="224" t="s">
        <v>6</v>
      </c>
      <c r="AO44" s="224" t="s">
        <v>6</v>
      </c>
      <c r="AP44" s="224" t="s">
        <v>6</v>
      </c>
      <c r="AQ44" s="224" t="s">
        <v>3091</v>
      </c>
      <c r="AR44" s="224" t="s">
        <v>1182</v>
      </c>
      <c r="AS44" s="225" t="s">
        <v>3077</v>
      </c>
      <c r="AT44" s="224" t="s">
        <v>104</v>
      </c>
      <c r="AU44" s="225" t="s">
        <v>3078</v>
      </c>
      <c r="AV44" s="225" t="s">
        <v>103</v>
      </c>
      <c r="AW44" s="223" t="s">
        <v>358</v>
      </c>
      <c r="AX44" s="223" t="s">
        <v>104</v>
      </c>
      <c r="AY44" s="223" t="s">
        <v>361</v>
      </c>
      <c r="AZ44" s="223" t="s">
        <v>104</v>
      </c>
      <c r="BA44" s="223" t="s">
        <v>241</v>
      </c>
      <c r="BB44" s="223" t="s">
        <v>104</v>
      </c>
      <c r="BC44" s="223" t="s">
        <v>3079</v>
      </c>
      <c r="BD44" s="223" t="s">
        <v>103</v>
      </c>
      <c r="BE44" s="223" t="s">
        <v>117</v>
      </c>
      <c r="BF44" s="223" t="s">
        <v>103</v>
      </c>
      <c r="BG44" s="223" t="s">
        <v>6</v>
      </c>
      <c r="BH44" s="223" t="s">
        <v>6</v>
      </c>
      <c r="BI44" s="224" t="s">
        <v>39</v>
      </c>
      <c r="BJ44" s="224" t="s">
        <v>104</v>
      </c>
      <c r="BK44" s="224" t="s">
        <v>13</v>
      </c>
      <c r="BL44" s="224" t="s">
        <v>13</v>
      </c>
      <c r="BM44" s="224" t="s">
        <v>143</v>
      </c>
      <c r="BN44" s="224" t="s">
        <v>103</v>
      </c>
      <c r="BO44" s="224" t="s">
        <v>39</v>
      </c>
      <c r="BP44" s="224" t="s">
        <v>104</v>
      </c>
      <c r="BQ44" s="147" t="s">
        <v>6</v>
      </c>
      <c r="BR44" s="224" t="s">
        <v>6</v>
      </c>
      <c r="BS44" s="224" t="s">
        <v>6</v>
      </c>
      <c r="BT44" s="224" t="s">
        <v>6</v>
      </c>
      <c r="BU44" s="224" t="s">
        <v>6</v>
      </c>
      <c r="BV44" s="224" t="s">
        <v>6</v>
      </c>
      <c r="BW44" s="223" t="s">
        <v>3091</v>
      </c>
      <c r="BX44" s="223" t="s">
        <v>572</v>
      </c>
      <c r="BY44" s="223" t="s">
        <v>721</v>
      </c>
      <c r="BZ44" s="223" t="s">
        <v>103</v>
      </c>
    </row>
    <row r="45" spans="1:78" s="111" customFormat="1" ht="48" x14ac:dyDescent="0.2">
      <c r="A45" s="27" t="s">
        <v>3028</v>
      </c>
      <c r="B45" s="27" t="s">
        <v>2971</v>
      </c>
      <c r="C45" s="111" t="s">
        <v>3067</v>
      </c>
      <c r="D45" s="223" t="s">
        <v>3069</v>
      </c>
      <c r="E45" s="223" t="s">
        <v>286</v>
      </c>
      <c r="F45" s="371" t="s">
        <v>1560</v>
      </c>
      <c r="G45" s="223" t="s">
        <v>3054</v>
      </c>
      <c r="H45" s="34" t="s">
        <v>3072</v>
      </c>
      <c r="I45" s="34" t="s">
        <v>1867</v>
      </c>
      <c r="J45" s="223" t="s">
        <v>1824</v>
      </c>
      <c r="K45" s="223" t="s">
        <v>1823</v>
      </c>
      <c r="L45" s="223" t="s">
        <v>3072</v>
      </c>
      <c r="M45" s="270" t="s">
        <v>1846</v>
      </c>
      <c r="N45" s="223" t="s">
        <v>3102</v>
      </c>
      <c r="O45" s="111" t="s">
        <v>1901</v>
      </c>
      <c r="P45" s="223" t="s">
        <v>13</v>
      </c>
      <c r="Q45" s="223" t="s">
        <v>13</v>
      </c>
      <c r="R45" s="223" t="s">
        <v>1902</v>
      </c>
      <c r="S45" s="223" t="s">
        <v>13</v>
      </c>
      <c r="T45" s="223" t="s">
        <v>3073</v>
      </c>
      <c r="U45" s="223" t="str">
        <f>IF(T45="","",VLOOKUP(T45,'Std Units'!$A$2:$B$4,2,FALSE))</f>
        <v>per patient year</v>
      </c>
      <c r="V45" s="227" t="str">
        <f>IF(U45="","",VLOOKUP(U45,'Std Units'!$B$2:$C$4,2,FALSE))</f>
        <v>per person year</v>
      </c>
      <c r="W45" s="227" t="str">
        <f>IF(V45="","",VLOOKUP(V45,'Std Units'!$C$2:$D$4,2,FALSE))</f>
        <v>p1y</v>
      </c>
      <c r="X45" s="71">
        <v>10.4</v>
      </c>
      <c r="Y45" s="228" t="s">
        <v>6</v>
      </c>
      <c r="Z45" s="228" t="s">
        <v>6</v>
      </c>
      <c r="AA45" s="228" t="s">
        <v>6</v>
      </c>
      <c r="AB45" s="228" t="s">
        <v>6</v>
      </c>
      <c r="AC45" s="228" t="s">
        <v>6</v>
      </c>
      <c r="AD45" s="228" t="s">
        <v>6</v>
      </c>
      <c r="AE45" s="71">
        <v>0.2</v>
      </c>
      <c r="AF45" s="200">
        <v>52</v>
      </c>
      <c r="AG45" s="71" t="s">
        <v>3074</v>
      </c>
      <c r="AH45" s="223" t="s">
        <v>6</v>
      </c>
      <c r="AI45" s="229" t="s">
        <v>6</v>
      </c>
      <c r="AJ45" s="206">
        <v>316</v>
      </c>
      <c r="AK45" s="206">
        <v>12</v>
      </c>
      <c r="AL45" s="111" t="s">
        <v>3076</v>
      </c>
      <c r="AM45" s="111" t="s">
        <v>3091</v>
      </c>
      <c r="AN45" s="224" t="s">
        <v>6</v>
      </c>
      <c r="AO45" s="224" t="s">
        <v>6</v>
      </c>
      <c r="AP45" s="224" t="s">
        <v>6</v>
      </c>
      <c r="AQ45" s="224" t="s">
        <v>3091</v>
      </c>
      <c r="AR45" s="224" t="s">
        <v>1182</v>
      </c>
      <c r="AS45" s="225" t="s">
        <v>3077</v>
      </c>
      <c r="AT45" s="224" t="s">
        <v>104</v>
      </c>
      <c r="AU45" s="225" t="s">
        <v>3078</v>
      </c>
      <c r="AV45" s="225" t="s">
        <v>103</v>
      </c>
      <c r="AW45" s="223" t="s">
        <v>358</v>
      </c>
      <c r="AX45" s="223" t="s">
        <v>104</v>
      </c>
      <c r="AY45" s="223" t="s">
        <v>361</v>
      </c>
      <c r="AZ45" s="223" t="s">
        <v>104</v>
      </c>
      <c r="BA45" s="223" t="s">
        <v>241</v>
      </c>
      <c r="BB45" s="223" t="s">
        <v>104</v>
      </c>
      <c r="BC45" s="223" t="s">
        <v>3079</v>
      </c>
      <c r="BD45" s="223" t="s">
        <v>103</v>
      </c>
      <c r="BE45" s="223" t="s">
        <v>117</v>
      </c>
      <c r="BF45" s="223" t="s">
        <v>103</v>
      </c>
      <c r="BG45" s="223" t="s">
        <v>6</v>
      </c>
      <c r="BH45" s="223" t="s">
        <v>6</v>
      </c>
      <c r="BI45" s="224" t="s">
        <v>39</v>
      </c>
      <c r="BJ45" s="224" t="s">
        <v>104</v>
      </c>
      <c r="BK45" s="224" t="s">
        <v>13</v>
      </c>
      <c r="BL45" s="224" t="s">
        <v>13</v>
      </c>
      <c r="BM45" s="224" t="s">
        <v>143</v>
      </c>
      <c r="BN45" s="224" t="s">
        <v>103</v>
      </c>
      <c r="BO45" s="224" t="s">
        <v>39</v>
      </c>
      <c r="BP45" s="224" t="s">
        <v>104</v>
      </c>
      <c r="BQ45" s="147" t="s">
        <v>6</v>
      </c>
      <c r="BR45" s="224" t="s">
        <v>6</v>
      </c>
      <c r="BS45" s="224" t="s">
        <v>6</v>
      </c>
      <c r="BT45" s="224" t="s">
        <v>6</v>
      </c>
      <c r="BU45" s="224" t="s">
        <v>6</v>
      </c>
      <c r="BV45" s="224" t="s">
        <v>6</v>
      </c>
      <c r="BW45" s="223" t="s">
        <v>3091</v>
      </c>
      <c r="BX45" s="223" t="s">
        <v>572</v>
      </c>
      <c r="BY45" s="223" t="s">
        <v>721</v>
      </c>
      <c r="BZ45" s="223" t="s">
        <v>103</v>
      </c>
    </row>
    <row r="46" spans="1:78" s="111" customFormat="1" ht="50.75" customHeight="1" x14ac:dyDescent="0.2">
      <c r="A46" s="27" t="s">
        <v>3028</v>
      </c>
      <c r="B46" s="27" t="s">
        <v>2971</v>
      </c>
      <c r="C46" s="111" t="s">
        <v>3068</v>
      </c>
      <c r="D46" s="223" t="s">
        <v>3069</v>
      </c>
      <c r="E46" s="223" t="s">
        <v>286</v>
      </c>
      <c r="F46" s="371" t="s">
        <v>1560</v>
      </c>
      <c r="G46" s="223" t="s">
        <v>3055</v>
      </c>
      <c r="H46" s="223" t="s">
        <v>27</v>
      </c>
      <c r="I46" s="223" t="s">
        <v>1</v>
      </c>
      <c r="J46" s="223" t="s">
        <v>1806</v>
      </c>
      <c r="K46" s="223" t="s">
        <v>1</v>
      </c>
      <c r="L46" s="98" t="s">
        <v>3115</v>
      </c>
      <c r="M46" s="270" t="s">
        <v>1841</v>
      </c>
      <c r="N46" s="223" t="s">
        <v>3102</v>
      </c>
      <c r="O46" s="111" t="s">
        <v>1899</v>
      </c>
      <c r="P46" s="223" t="s">
        <v>13</v>
      </c>
      <c r="Q46" s="223" t="s">
        <v>13</v>
      </c>
      <c r="R46" s="223" t="s">
        <v>1902</v>
      </c>
      <c r="S46" s="223" t="s">
        <v>13</v>
      </c>
      <c r="T46" s="223" t="s">
        <v>3073</v>
      </c>
      <c r="U46" s="223" t="str">
        <f>IF(T46="","",VLOOKUP(T46,'Std Units'!$A$2:$B$4,2,FALSE))</f>
        <v>per patient year</v>
      </c>
      <c r="V46" s="227" t="str">
        <f>IF(U46="","",VLOOKUP(U46,'Std Units'!$B$2:$C$4,2,FALSE))</f>
        <v>per person year</v>
      </c>
      <c r="W46" s="227" t="str">
        <f>IF(V46="","",VLOOKUP(V46,'Std Units'!$C$2:$D$4,2,FALSE))</f>
        <v>p1y</v>
      </c>
      <c r="X46" s="71">
        <v>38</v>
      </c>
      <c r="Y46" s="228" t="s">
        <v>6</v>
      </c>
      <c r="Z46" s="228" t="s">
        <v>6</v>
      </c>
      <c r="AA46" s="228" t="s">
        <v>6</v>
      </c>
      <c r="AB46" s="228" t="s">
        <v>6</v>
      </c>
      <c r="AC46" s="228" t="s">
        <v>6</v>
      </c>
      <c r="AD46" s="228" t="s">
        <v>6</v>
      </c>
      <c r="AE46" s="228" t="s">
        <v>6</v>
      </c>
      <c r="AF46" s="223" t="s">
        <v>6</v>
      </c>
      <c r="AG46" s="223" t="s">
        <v>6</v>
      </c>
      <c r="AH46" s="223" t="s">
        <v>6</v>
      </c>
      <c r="AI46" s="229" t="s">
        <v>6</v>
      </c>
      <c r="AJ46" s="206">
        <v>316</v>
      </c>
      <c r="AK46" s="206">
        <v>12</v>
      </c>
      <c r="AL46" s="223" t="s">
        <v>3076</v>
      </c>
      <c r="AM46" s="111" t="s">
        <v>3091</v>
      </c>
      <c r="AN46" s="224" t="s">
        <v>6</v>
      </c>
      <c r="AO46" s="224" t="s">
        <v>6</v>
      </c>
      <c r="AP46" s="224" t="s">
        <v>6</v>
      </c>
      <c r="AQ46" s="224" t="s">
        <v>3091</v>
      </c>
      <c r="AR46" s="224" t="s">
        <v>1182</v>
      </c>
      <c r="AS46" s="225" t="s">
        <v>3077</v>
      </c>
      <c r="AT46" s="224" t="s">
        <v>104</v>
      </c>
      <c r="AU46" s="225" t="s">
        <v>3078</v>
      </c>
      <c r="AV46" s="225" t="s">
        <v>103</v>
      </c>
      <c r="AW46" s="223" t="s">
        <v>358</v>
      </c>
      <c r="AX46" s="223" t="s">
        <v>104</v>
      </c>
      <c r="AY46" s="223" t="s">
        <v>361</v>
      </c>
      <c r="AZ46" s="223" t="s">
        <v>104</v>
      </c>
      <c r="BA46" s="223" t="s">
        <v>241</v>
      </c>
      <c r="BB46" s="223" t="s">
        <v>104</v>
      </c>
      <c r="BC46" s="223" t="s">
        <v>3079</v>
      </c>
      <c r="BD46" s="223" t="s">
        <v>103</v>
      </c>
      <c r="BE46" s="223" t="s">
        <v>117</v>
      </c>
      <c r="BF46" s="223" t="s">
        <v>103</v>
      </c>
      <c r="BG46" s="223" t="s">
        <v>6</v>
      </c>
      <c r="BH46" s="223" t="s">
        <v>6</v>
      </c>
      <c r="BI46" s="224" t="s">
        <v>39</v>
      </c>
      <c r="BJ46" s="224" t="s">
        <v>104</v>
      </c>
      <c r="BK46" s="224" t="s">
        <v>13</v>
      </c>
      <c r="BL46" s="224" t="s">
        <v>13</v>
      </c>
      <c r="BM46" s="224" t="s">
        <v>143</v>
      </c>
      <c r="BN46" s="224" t="s">
        <v>103</v>
      </c>
      <c r="BO46" s="224" t="s">
        <v>39</v>
      </c>
      <c r="BP46" s="224" t="s">
        <v>104</v>
      </c>
      <c r="BQ46" s="147" t="s">
        <v>6</v>
      </c>
      <c r="BR46" s="224" t="s">
        <v>6</v>
      </c>
      <c r="BS46" s="224" t="s">
        <v>6</v>
      </c>
      <c r="BT46" s="224" t="s">
        <v>6</v>
      </c>
      <c r="BU46" s="224" t="s">
        <v>6</v>
      </c>
      <c r="BV46" s="224" t="s">
        <v>6</v>
      </c>
      <c r="BW46" s="223" t="s">
        <v>3091</v>
      </c>
      <c r="BX46" s="223" t="s">
        <v>572</v>
      </c>
      <c r="BY46" s="223" t="s">
        <v>721</v>
      </c>
      <c r="BZ46" s="223" t="s">
        <v>103</v>
      </c>
    </row>
    <row r="47" spans="1:78" s="111" customFormat="1" ht="50.75" customHeight="1" x14ac:dyDescent="0.2">
      <c r="A47" s="27" t="s">
        <v>3028</v>
      </c>
      <c r="B47" s="27" t="s">
        <v>2971</v>
      </c>
      <c r="C47" s="111" t="s">
        <v>3069</v>
      </c>
      <c r="D47" s="111">
        <v>999</v>
      </c>
      <c r="E47" s="223" t="s">
        <v>286</v>
      </c>
      <c r="F47" s="371" t="s">
        <v>1560</v>
      </c>
      <c r="G47" s="223" t="s">
        <v>3056</v>
      </c>
      <c r="H47" s="223" t="s">
        <v>1372</v>
      </c>
      <c r="I47" s="223" t="s">
        <v>342</v>
      </c>
      <c r="J47" s="223" t="s">
        <v>1831</v>
      </c>
      <c r="K47" s="223" t="s">
        <v>1833</v>
      </c>
      <c r="L47" s="223" t="s">
        <v>1833</v>
      </c>
      <c r="M47" s="270" t="s">
        <v>1833</v>
      </c>
      <c r="N47" s="111" t="s">
        <v>22</v>
      </c>
      <c r="O47" s="111" t="s">
        <v>1933</v>
      </c>
      <c r="P47" s="223" t="s">
        <v>13</v>
      </c>
      <c r="Q47" s="223" t="s">
        <v>13</v>
      </c>
      <c r="R47" s="223" t="s">
        <v>1902</v>
      </c>
      <c r="S47" s="223" t="s">
        <v>13</v>
      </c>
      <c r="T47" s="223" t="s">
        <v>3073</v>
      </c>
      <c r="U47" s="223" t="str">
        <f>IF(T47="","",VLOOKUP(T47,'Std Units'!$A$2:$B$4,2,FALSE))</f>
        <v>per patient year</v>
      </c>
      <c r="V47" s="227" t="str">
        <f>IF(U47="","",VLOOKUP(U47,'Std Units'!$B$2:$C$4,2,FALSE))</f>
        <v>per person year</v>
      </c>
      <c r="W47" s="227" t="str">
        <f>IF(V47="","",VLOOKUP(V47,'Std Units'!$C$2:$D$4,2,FALSE))</f>
        <v>p1y</v>
      </c>
      <c r="X47" s="71">
        <f>SUM(X33:X46)</f>
        <v>426188.4</v>
      </c>
      <c r="Y47" s="228" t="s">
        <v>6</v>
      </c>
      <c r="Z47" s="228" t="s">
        <v>6</v>
      </c>
      <c r="AA47" s="228" t="s">
        <v>6</v>
      </c>
      <c r="AB47" s="228" t="s">
        <v>6</v>
      </c>
      <c r="AC47" s="228" t="s">
        <v>6</v>
      </c>
      <c r="AD47" s="228" t="s">
        <v>6</v>
      </c>
      <c r="AE47" s="228" t="s">
        <v>6</v>
      </c>
      <c r="AF47" s="223" t="s">
        <v>6</v>
      </c>
      <c r="AG47" s="223" t="s">
        <v>6</v>
      </c>
      <c r="AH47" s="223" t="s">
        <v>6</v>
      </c>
      <c r="AI47" s="229" t="s">
        <v>6</v>
      </c>
      <c r="AJ47" s="206">
        <v>316</v>
      </c>
      <c r="AK47" s="206">
        <v>12</v>
      </c>
      <c r="AL47" s="111" t="s">
        <v>3076</v>
      </c>
      <c r="AM47" s="111" t="s">
        <v>3105</v>
      </c>
      <c r="AN47" s="224" t="s">
        <v>6</v>
      </c>
      <c r="AO47" s="224" t="s">
        <v>6</v>
      </c>
      <c r="AP47" s="224" t="s">
        <v>6</v>
      </c>
      <c r="AQ47" s="224" t="s">
        <v>3091</v>
      </c>
      <c r="AR47" s="224" t="s">
        <v>1182</v>
      </c>
      <c r="AS47" s="225" t="s">
        <v>3077</v>
      </c>
      <c r="AT47" s="224" t="s">
        <v>104</v>
      </c>
      <c r="AU47" s="225" t="s">
        <v>3078</v>
      </c>
      <c r="AV47" s="225" t="s">
        <v>103</v>
      </c>
      <c r="AW47" s="223" t="s">
        <v>358</v>
      </c>
      <c r="AX47" s="223" t="s">
        <v>104</v>
      </c>
      <c r="AY47" s="223" t="s">
        <v>361</v>
      </c>
      <c r="AZ47" s="223" t="s">
        <v>104</v>
      </c>
      <c r="BA47" s="223" t="s">
        <v>241</v>
      </c>
      <c r="BB47" s="223" t="s">
        <v>104</v>
      </c>
      <c r="BC47" s="223" t="s">
        <v>3079</v>
      </c>
      <c r="BD47" s="223" t="s">
        <v>103</v>
      </c>
      <c r="BE47" s="223" t="s">
        <v>117</v>
      </c>
      <c r="BF47" s="223" t="s">
        <v>103</v>
      </c>
      <c r="BG47" s="223" t="s">
        <v>6</v>
      </c>
      <c r="BH47" s="223" t="s">
        <v>6</v>
      </c>
      <c r="BI47" s="224" t="s">
        <v>39</v>
      </c>
      <c r="BJ47" s="224" t="s">
        <v>104</v>
      </c>
      <c r="BK47" s="224" t="s">
        <v>13</v>
      </c>
      <c r="BL47" s="224" t="s">
        <v>13</v>
      </c>
      <c r="BM47" s="224" t="s">
        <v>143</v>
      </c>
      <c r="BN47" s="224" t="s">
        <v>103</v>
      </c>
      <c r="BO47" s="224" t="s">
        <v>39</v>
      </c>
      <c r="BP47" s="224" t="s">
        <v>104</v>
      </c>
      <c r="BQ47" s="147" t="s">
        <v>6</v>
      </c>
      <c r="BR47" s="224" t="s">
        <v>6</v>
      </c>
      <c r="BS47" s="224" t="s">
        <v>6</v>
      </c>
      <c r="BT47" s="224" t="s">
        <v>6</v>
      </c>
      <c r="BU47" s="224" t="s">
        <v>6</v>
      </c>
      <c r="BV47" s="224" t="s">
        <v>6</v>
      </c>
      <c r="BW47" s="223" t="s">
        <v>3091</v>
      </c>
      <c r="BX47" s="223" t="s">
        <v>572</v>
      </c>
      <c r="BY47" s="223" t="s">
        <v>721</v>
      </c>
      <c r="BZ47" s="223" t="s">
        <v>103</v>
      </c>
    </row>
    <row r="48" spans="1:78" s="223" customFormat="1" ht="50.75" customHeight="1" x14ac:dyDescent="0.2">
      <c r="A48" s="27" t="s">
        <v>3028</v>
      </c>
      <c r="B48" s="27" t="s">
        <v>2972</v>
      </c>
      <c r="C48" s="223" t="s">
        <v>2973</v>
      </c>
      <c r="D48" s="223">
        <v>999</v>
      </c>
      <c r="E48" s="223" t="s">
        <v>286</v>
      </c>
      <c r="F48" s="371" t="s">
        <v>1560</v>
      </c>
      <c r="G48" s="223" t="s">
        <v>3080</v>
      </c>
      <c r="H48" s="223" t="s">
        <v>1372</v>
      </c>
      <c r="I48" s="223" t="s">
        <v>342</v>
      </c>
      <c r="J48" s="223" t="s">
        <v>1831</v>
      </c>
      <c r="K48" s="223" t="s">
        <v>1833</v>
      </c>
      <c r="L48" s="223" t="s">
        <v>1833</v>
      </c>
      <c r="M48" s="270" t="s">
        <v>1833</v>
      </c>
      <c r="N48" s="223" t="s">
        <v>22</v>
      </c>
      <c r="O48" s="223" t="s">
        <v>1933</v>
      </c>
      <c r="P48" s="223" t="s">
        <v>13</v>
      </c>
      <c r="Q48" s="223" t="s">
        <v>13</v>
      </c>
      <c r="R48" s="223" t="s">
        <v>1902</v>
      </c>
      <c r="S48" s="223" t="s">
        <v>13</v>
      </c>
      <c r="T48" s="223" t="s">
        <v>3073</v>
      </c>
      <c r="U48" s="223" t="str">
        <f>IF(T48="","",VLOOKUP(T48,'Std Units'!$A$2:$B$4,2,FALSE))</f>
        <v>per patient year</v>
      </c>
      <c r="V48" s="227" t="str">
        <f>IF(U48="","",VLOOKUP(U48,'Std Units'!$B$2:$C$4,2,FALSE))</f>
        <v>per person year</v>
      </c>
      <c r="W48" s="227" t="str">
        <f>IF(V48="","",VLOOKUP(V48,'Std Units'!$C$2:$D$4,2,FALSE))</f>
        <v>p1y</v>
      </c>
      <c r="X48" s="228">
        <v>82.98</v>
      </c>
      <c r="Y48" s="228" t="s">
        <v>6</v>
      </c>
      <c r="Z48" s="228" t="s">
        <v>6</v>
      </c>
      <c r="AA48" s="228" t="s">
        <v>6</v>
      </c>
      <c r="AB48" s="228" t="s">
        <v>6</v>
      </c>
      <c r="AC48" s="228" t="s">
        <v>6</v>
      </c>
      <c r="AD48" s="228" t="s">
        <v>6</v>
      </c>
      <c r="AE48" s="228" t="s">
        <v>6</v>
      </c>
      <c r="AF48" s="223" t="s">
        <v>6</v>
      </c>
      <c r="AG48" s="223" t="s">
        <v>6</v>
      </c>
      <c r="AH48" s="223" t="s">
        <v>6</v>
      </c>
      <c r="AI48" s="229" t="s">
        <v>6</v>
      </c>
      <c r="AJ48" s="410">
        <v>600000</v>
      </c>
      <c r="AK48" s="206">
        <v>12</v>
      </c>
      <c r="AL48" s="223" t="s">
        <v>3081</v>
      </c>
      <c r="AM48" s="223" t="s">
        <v>3108</v>
      </c>
      <c r="AN48" s="224" t="s">
        <v>6</v>
      </c>
      <c r="AO48" s="224" t="s">
        <v>6</v>
      </c>
      <c r="AP48" s="224" t="s">
        <v>6</v>
      </c>
      <c r="AQ48" s="224" t="s">
        <v>3091</v>
      </c>
      <c r="AR48" s="224" t="s">
        <v>1182</v>
      </c>
      <c r="AS48" s="225" t="s">
        <v>13</v>
      </c>
      <c r="AT48" s="225" t="s">
        <v>13</v>
      </c>
      <c r="AU48" s="225" t="s">
        <v>13</v>
      </c>
      <c r="AV48" s="225" t="s">
        <v>13</v>
      </c>
      <c r="AW48" s="225" t="s">
        <v>13</v>
      </c>
      <c r="AX48" s="225" t="s">
        <v>13</v>
      </c>
      <c r="AY48" s="225" t="s">
        <v>13</v>
      </c>
      <c r="AZ48" s="225" t="s">
        <v>13</v>
      </c>
      <c r="BA48" s="225" t="s">
        <v>13</v>
      </c>
      <c r="BB48" s="225" t="s">
        <v>13</v>
      </c>
      <c r="BC48" s="225" t="s">
        <v>13</v>
      </c>
      <c r="BD48" s="225" t="s">
        <v>13</v>
      </c>
      <c r="BE48" s="225" t="s">
        <v>13</v>
      </c>
      <c r="BF48" s="225" t="s">
        <v>13</v>
      </c>
      <c r="BG48" s="223" t="s">
        <v>6</v>
      </c>
      <c r="BH48" s="223" t="s">
        <v>6</v>
      </c>
      <c r="BI48" s="224" t="s">
        <v>39</v>
      </c>
      <c r="BJ48" s="224" t="s">
        <v>104</v>
      </c>
      <c r="BK48" s="224" t="s">
        <v>13</v>
      </c>
      <c r="BL48" s="224" t="s">
        <v>13</v>
      </c>
      <c r="BM48" s="224" t="s">
        <v>143</v>
      </c>
      <c r="BN48" s="224" t="s">
        <v>103</v>
      </c>
      <c r="BO48" s="224" t="s">
        <v>39</v>
      </c>
      <c r="BP48" s="224" t="s">
        <v>104</v>
      </c>
      <c r="BQ48" s="147" t="s">
        <v>6</v>
      </c>
      <c r="BR48" s="224" t="s">
        <v>6</v>
      </c>
      <c r="BS48" s="224" t="s">
        <v>6</v>
      </c>
      <c r="BT48" s="224" t="s">
        <v>6</v>
      </c>
      <c r="BU48" s="224" t="s">
        <v>6</v>
      </c>
      <c r="BV48" s="224" t="s">
        <v>6</v>
      </c>
      <c r="BW48" s="223" t="s">
        <v>3091</v>
      </c>
      <c r="BX48" s="223" t="s">
        <v>572</v>
      </c>
      <c r="BY48" s="223" t="s">
        <v>721</v>
      </c>
      <c r="BZ48" s="223" t="s">
        <v>103</v>
      </c>
    </row>
    <row r="49" spans="1:78" s="223" customFormat="1" ht="50.75" customHeight="1" x14ac:dyDescent="0.2">
      <c r="A49" s="27" t="s">
        <v>3028</v>
      </c>
      <c r="B49" s="27" t="s">
        <v>3084</v>
      </c>
      <c r="C49" s="223" t="s">
        <v>2973</v>
      </c>
      <c r="D49" s="223">
        <v>999</v>
      </c>
      <c r="E49" s="223" t="s">
        <v>286</v>
      </c>
      <c r="F49" s="371" t="s">
        <v>1560</v>
      </c>
      <c r="G49" s="223" t="s">
        <v>3087</v>
      </c>
      <c r="H49" s="223" t="s">
        <v>1372</v>
      </c>
      <c r="I49" s="223" t="s">
        <v>342</v>
      </c>
      <c r="J49" s="223" t="s">
        <v>1831</v>
      </c>
      <c r="K49" s="223" t="s">
        <v>1833</v>
      </c>
      <c r="L49" s="223" t="s">
        <v>1833</v>
      </c>
      <c r="M49" s="270" t="s">
        <v>1833</v>
      </c>
      <c r="N49" s="223" t="s">
        <v>22</v>
      </c>
      <c r="O49" s="223" t="s">
        <v>1933</v>
      </c>
      <c r="P49" s="223" t="s">
        <v>13</v>
      </c>
      <c r="Q49" s="223" t="s">
        <v>13</v>
      </c>
      <c r="R49" s="223" t="s">
        <v>1902</v>
      </c>
      <c r="S49" s="223" t="s">
        <v>13</v>
      </c>
      <c r="T49" s="223" t="s">
        <v>3073</v>
      </c>
      <c r="U49" s="223" t="str">
        <f>IF(T49="","",VLOOKUP(T49,'Std Units'!$A$2:$B$4,2,FALSE))</f>
        <v>per patient year</v>
      </c>
      <c r="V49" s="227" t="str">
        <f>IF(U49="","",VLOOKUP(U49,'Std Units'!$B$2:$C$4,2,FALSE))</f>
        <v>per person year</v>
      </c>
      <c r="W49" s="227" t="str">
        <f>IF(V49="","",VLOOKUP(V49,'Std Units'!$C$2:$D$4,2,FALSE))</f>
        <v>p1y</v>
      </c>
      <c r="X49" s="228">
        <v>97.63</v>
      </c>
      <c r="Y49" s="228" t="s">
        <v>6</v>
      </c>
      <c r="Z49" s="228" t="s">
        <v>6</v>
      </c>
      <c r="AA49" s="228" t="s">
        <v>6</v>
      </c>
      <c r="AB49" s="228" t="s">
        <v>6</v>
      </c>
      <c r="AC49" s="228" t="s">
        <v>6</v>
      </c>
      <c r="AD49" s="228" t="s">
        <v>6</v>
      </c>
      <c r="AE49" s="228" t="s">
        <v>6</v>
      </c>
      <c r="AF49" s="223" t="s">
        <v>6</v>
      </c>
      <c r="AG49" s="223" t="s">
        <v>6</v>
      </c>
      <c r="AH49" s="223" t="s">
        <v>6</v>
      </c>
      <c r="AI49" s="229" t="s">
        <v>6</v>
      </c>
      <c r="AJ49" s="410">
        <v>500000</v>
      </c>
      <c r="AK49" s="206">
        <v>12</v>
      </c>
      <c r="AL49" s="223" t="s">
        <v>3081</v>
      </c>
      <c r="AM49" s="223" t="s">
        <v>3108</v>
      </c>
      <c r="AN49" s="224" t="s">
        <v>6</v>
      </c>
      <c r="AO49" s="224" t="s">
        <v>6</v>
      </c>
      <c r="AP49" s="224" t="s">
        <v>6</v>
      </c>
      <c r="AQ49" s="224" t="s">
        <v>3091</v>
      </c>
      <c r="AR49" s="224" t="s">
        <v>1182</v>
      </c>
      <c r="AS49" s="225" t="s">
        <v>13</v>
      </c>
      <c r="AT49" s="225" t="s">
        <v>13</v>
      </c>
      <c r="AU49" s="225" t="s">
        <v>13</v>
      </c>
      <c r="AV49" s="225" t="s">
        <v>13</v>
      </c>
      <c r="AW49" s="225" t="s">
        <v>13</v>
      </c>
      <c r="AX49" s="225" t="s">
        <v>13</v>
      </c>
      <c r="AY49" s="225" t="s">
        <v>13</v>
      </c>
      <c r="AZ49" s="225" t="s">
        <v>13</v>
      </c>
      <c r="BA49" s="225" t="s">
        <v>13</v>
      </c>
      <c r="BB49" s="225" t="s">
        <v>13</v>
      </c>
      <c r="BC49" s="225" t="s">
        <v>13</v>
      </c>
      <c r="BD49" s="225" t="s">
        <v>13</v>
      </c>
      <c r="BE49" s="225" t="s">
        <v>13</v>
      </c>
      <c r="BF49" s="225" t="s">
        <v>13</v>
      </c>
      <c r="BG49" s="223" t="s">
        <v>6</v>
      </c>
      <c r="BH49" s="223" t="s">
        <v>6</v>
      </c>
      <c r="BI49" s="224" t="s">
        <v>39</v>
      </c>
      <c r="BJ49" s="224" t="s">
        <v>104</v>
      </c>
      <c r="BK49" s="224" t="s">
        <v>13</v>
      </c>
      <c r="BL49" s="224" t="s">
        <v>13</v>
      </c>
      <c r="BM49" s="224" t="s">
        <v>143</v>
      </c>
      <c r="BN49" s="224" t="s">
        <v>103</v>
      </c>
      <c r="BO49" s="224" t="s">
        <v>39</v>
      </c>
      <c r="BP49" s="224" t="s">
        <v>104</v>
      </c>
      <c r="BQ49" s="147" t="s">
        <v>6</v>
      </c>
      <c r="BR49" s="224" t="s">
        <v>6</v>
      </c>
      <c r="BS49" s="224" t="s">
        <v>6</v>
      </c>
      <c r="BT49" s="224" t="s">
        <v>6</v>
      </c>
      <c r="BU49" s="224" t="s">
        <v>6</v>
      </c>
      <c r="BV49" s="224" t="s">
        <v>6</v>
      </c>
      <c r="BW49" s="223" t="s">
        <v>3091</v>
      </c>
      <c r="BX49" s="223" t="s">
        <v>572</v>
      </c>
      <c r="BY49" s="223" t="s">
        <v>721</v>
      </c>
      <c r="BZ49" s="223" t="s">
        <v>103</v>
      </c>
    </row>
    <row r="50" spans="1:78" s="27" customFormat="1" ht="29.5" customHeight="1" x14ac:dyDescent="0.2">
      <c r="A50" s="27" t="s">
        <v>3029</v>
      </c>
      <c r="B50" s="27" t="s">
        <v>2971</v>
      </c>
      <c r="C50" s="223" t="s">
        <v>2973</v>
      </c>
      <c r="D50" s="223" t="s">
        <v>3069</v>
      </c>
      <c r="E50" s="223" t="s">
        <v>286</v>
      </c>
      <c r="F50" s="371" t="s">
        <v>1560</v>
      </c>
      <c r="G50" s="223" t="s">
        <v>3042</v>
      </c>
      <c r="H50" s="223" t="s">
        <v>31</v>
      </c>
      <c r="I50" s="223" t="s">
        <v>1379</v>
      </c>
      <c r="J50" s="223" t="s">
        <v>1813</v>
      </c>
      <c r="K50" s="223" t="s">
        <v>1379</v>
      </c>
      <c r="L50" s="223" t="s">
        <v>1859</v>
      </c>
      <c r="M50" s="270" t="s">
        <v>1846</v>
      </c>
      <c r="N50" s="223" t="s">
        <v>3101</v>
      </c>
      <c r="O50" s="223" t="s">
        <v>1900</v>
      </c>
      <c r="P50" s="223" t="s">
        <v>13</v>
      </c>
      <c r="Q50" s="223" t="s">
        <v>13</v>
      </c>
      <c r="R50" s="223" t="s">
        <v>1902</v>
      </c>
      <c r="S50" s="223" t="s">
        <v>13</v>
      </c>
      <c r="T50" s="223" t="s">
        <v>3073</v>
      </c>
      <c r="U50" s="223" t="str">
        <f>IF(T50="","",VLOOKUP(T50,'Std Units'!$A$2:$B$4,2,FALSE))</f>
        <v>per patient year</v>
      </c>
      <c r="V50" s="227" t="str">
        <f>IF(U50="","",VLOOKUP(U50,'Std Units'!$B$2:$C$4,2,FALSE))</f>
        <v>per person year</v>
      </c>
      <c r="W50" s="227" t="str">
        <f>IF(V50="","",VLOOKUP(V50,'Std Units'!$C$2:$D$4,2,FALSE))</f>
        <v>p1y</v>
      </c>
      <c r="X50" s="228">
        <v>8000</v>
      </c>
      <c r="Y50" s="228" t="s">
        <v>6</v>
      </c>
      <c r="Z50" s="228" t="s">
        <v>6</v>
      </c>
      <c r="AA50" s="228" t="s">
        <v>6</v>
      </c>
      <c r="AB50" s="228" t="s">
        <v>6</v>
      </c>
      <c r="AC50" s="228" t="s">
        <v>6</v>
      </c>
      <c r="AD50" s="228" t="s">
        <v>6</v>
      </c>
      <c r="AE50" s="228" t="s">
        <v>6</v>
      </c>
      <c r="AF50" s="223" t="s">
        <v>6</v>
      </c>
      <c r="AG50" s="223" t="s">
        <v>6</v>
      </c>
      <c r="AH50" s="223" t="s">
        <v>6</v>
      </c>
      <c r="AI50" s="229" t="s">
        <v>6</v>
      </c>
      <c r="AJ50" s="206">
        <v>316</v>
      </c>
      <c r="AK50" s="206">
        <v>12</v>
      </c>
      <c r="AL50" s="223" t="s">
        <v>2976</v>
      </c>
      <c r="AM50" s="223" t="s">
        <v>3091</v>
      </c>
      <c r="AN50" s="224" t="s">
        <v>6</v>
      </c>
      <c r="AO50" s="224" t="s">
        <v>6</v>
      </c>
      <c r="AP50" s="224" t="s">
        <v>6</v>
      </c>
      <c r="AQ50" s="224" t="s">
        <v>3091</v>
      </c>
      <c r="AR50" s="224" t="s">
        <v>1182</v>
      </c>
      <c r="AS50" s="225" t="s">
        <v>3077</v>
      </c>
      <c r="AT50" s="224" t="s">
        <v>104</v>
      </c>
      <c r="AU50" s="225" t="s">
        <v>3078</v>
      </c>
      <c r="AV50" s="225" t="s">
        <v>103</v>
      </c>
      <c r="AW50" s="223" t="s">
        <v>358</v>
      </c>
      <c r="AX50" s="223" t="s">
        <v>104</v>
      </c>
      <c r="AY50" s="223" t="s">
        <v>361</v>
      </c>
      <c r="AZ50" s="223" t="s">
        <v>104</v>
      </c>
      <c r="BA50" s="223" t="s">
        <v>241</v>
      </c>
      <c r="BB50" s="223" t="s">
        <v>104</v>
      </c>
      <c r="BC50" s="223" t="s">
        <v>3079</v>
      </c>
      <c r="BD50" s="223" t="s">
        <v>103</v>
      </c>
      <c r="BE50" s="223" t="s">
        <v>117</v>
      </c>
      <c r="BF50" s="223" t="s">
        <v>103</v>
      </c>
      <c r="BG50" s="223" t="s">
        <v>6</v>
      </c>
      <c r="BH50" s="223" t="s">
        <v>6</v>
      </c>
      <c r="BI50" s="224" t="s">
        <v>39</v>
      </c>
      <c r="BJ50" s="224" t="s">
        <v>104</v>
      </c>
      <c r="BK50" s="224" t="s">
        <v>13</v>
      </c>
      <c r="BL50" s="224" t="s">
        <v>13</v>
      </c>
      <c r="BM50" s="224" t="s">
        <v>143</v>
      </c>
      <c r="BN50" s="224" t="s">
        <v>103</v>
      </c>
      <c r="BO50" s="224" t="s">
        <v>39</v>
      </c>
      <c r="BP50" s="224" t="s">
        <v>104</v>
      </c>
      <c r="BQ50" s="147" t="s">
        <v>6</v>
      </c>
      <c r="BR50" s="224" t="s">
        <v>6</v>
      </c>
      <c r="BS50" s="224" t="s">
        <v>6</v>
      </c>
      <c r="BT50" s="224" t="s">
        <v>6</v>
      </c>
      <c r="BU50" s="224" t="s">
        <v>6</v>
      </c>
      <c r="BV50" s="224" t="s">
        <v>6</v>
      </c>
      <c r="BW50" s="223" t="s">
        <v>3091</v>
      </c>
      <c r="BX50" s="223" t="s">
        <v>572</v>
      </c>
      <c r="BY50" s="223" t="s">
        <v>721</v>
      </c>
      <c r="BZ50" s="223" t="s">
        <v>103</v>
      </c>
    </row>
    <row r="51" spans="1:78" s="27" customFormat="1" ht="29.5" customHeight="1" x14ac:dyDescent="0.2">
      <c r="A51" s="27" t="s">
        <v>3029</v>
      </c>
      <c r="B51" s="27" t="s">
        <v>2971</v>
      </c>
      <c r="C51" s="223" t="s">
        <v>3058</v>
      </c>
      <c r="D51" s="223" t="s">
        <v>3069</v>
      </c>
      <c r="E51" s="223" t="s">
        <v>286</v>
      </c>
      <c r="F51" s="371" t="s">
        <v>1560</v>
      </c>
      <c r="G51" s="223" t="s">
        <v>3043</v>
      </c>
      <c r="H51" s="223" t="s">
        <v>3071</v>
      </c>
      <c r="I51" s="223" t="s">
        <v>1379</v>
      </c>
      <c r="J51" s="223" t="s">
        <v>1811</v>
      </c>
      <c r="K51" s="223" t="s">
        <v>1379</v>
      </c>
      <c r="L51" s="223" t="s">
        <v>3071</v>
      </c>
      <c r="M51" s="270" t="s">
        <v>1846</v>
      </c>
      <c r="N51" s="223" t="s">
        <v>3101</v>
      </c>
      <c r="O51" s="223" t="s">
        <v>1935</v>
      </c>
      <c r="P51" s="223" t="s">
        <v>13</v>
      </c>
      <c r="Q51" s="223" t="s">
        <v>13</v>
      </c>
      <c r="R51" s="223" t="s">
        <v>1902</v>
      </c>
      <c r="S51" s="223" t="s">
        <v>13</v>
      </c>
      <c r="T51" s="223" t="s">
        <v>3073</v>
      </c>
      <c r="U51" s="223" t="str">
        <f>IF(T51="","",VLOOKUP(T51,'Std Units'!$A$2:$B$4,2,FALSE))</f>
        <v>per patient year</v>
      </c>
      <c r="V51" s="227" t="str">
        <f>IF(U51="","",VLOOKUP(U51,'Std Units'!$B$2:$C$4,2,FALSE))</f>
        <v>per person year</v>
      </c>
      <c r="W51" s="227" t="str">
        <f>IF(V51="","",VLOOKUP(V51,'Std Units'!$C$2:$D$4,2,FALSE))</f>
        <v>p1y</v>
      </c>
      <c r="X51" s="228">
        <v>9200</v>
      </c>
      <c r="Y51" s="228" t="s">
        <v>6</v>
      </c>
      <c r="Z51" s="228" t="s">
        <v>6</v>
      </c>
      <c r="AA51" s="228" t="s">
        <v>6</v>
      </c>
      <c r="AB51" s="228" t="s">
        <v>6</v>
      </c>
      <c r="AC51" s="228" t="s">
        <v>6</v>
      </c>
      <c r="AD51" s="228" t="s">
        <v>6</v>
      </c>
      <c r="AE51" s="228" t="s">
        <v>6</v>
      </c>
      <c r="AF51" s="223" t="s">
        <v>6</v>
      </c>
      <c r="AG51" s="223" t="s">
        <v>6</v>
      </c>
      <c r="AH51" s="223" t="s">
        <v>6</v>
      </c>
      <c r="AI51" s="229" t="s">
        <v>6</v>
      </c>
      <c r="AJ51" s="206">
        <v>316</v>
      </c>
      <c r="AK51" s="206">
        <v>12</v>
      </c>
      <c r="AL51" s="223" t="s">
        <v>2976</v>
      </c>
      <c r="AM51" s="223" t="s">
        <v>3091</v>
      </c>
      <c r="AN51" s="224" t="s">
        <v>6</v>
      </c>
      <c r="AO51" s="224" t="s">
        <v>6</v>
      </c>
      <c r="AP51" s="224" t="s">
        <v>6</v>
      </c>
      <c r="AQ51" s="224" t="s">
        <v>3091</v>
      </c>
      <c r="AR51" s="224" t="s">
        <v>1182</v>
      </c>
      <c r="AS51" s="225" t="s">
        <v>3077</v>
      </c>
      <c r="AT51" s="224" t="s">
        <v>104</v>
      </c>
      <c r="AU51" s="225" t="s">
        <v>3078</v>
      </c>
      <c r="AV51" s="225" t="s">
        <v>103</v>
      </c>
      <c r="AW51" s="223" t="s">
        <v>358</v>
      </c>
      <c r="AX51" s="223" t="s">
        <v>104</v>
      </c>
      <c r="AY51" s="223" t="s">
        <v>361</v>
      </c>
      <c r="AZ51" s="223" t="s">
        <v>104</v>
      </c>
      <c r="BA51" s="223" t="s">
        <v>241</v>
      </c>
      <c r="BB51" s="223" t="s">
        <v>104</v>
      </c>
      <c r="BC51" s="223" t="s">
        <v>3079</v>
      </c>
      <c r="BD51" s="223" t="s">
        <v>103</v>
      </c>
      <c r="BE51" s="223" t="s">
        <v>117</v>
      </c>
      <c r="BF51" s="223" t="s">
        <v>103</v>
      </c>
      <c r="BG51" s="223" t="s">
        <v>6</v>
      </c>
      <c r="BH51" s="223" t="s">
        <v>6</v>
      </c>
      <c r="BI51" s="224" t="s">
        <v>39</v>
      </c>
      <c r="BJ51" s="224" t="s">
        <v>104</v>
      </c>
      <c r="BK51" s="224" t="s">
        <v>13</v>
      </c>
      <c r="BL51" s="224" t="s">
        <v>13</v>
      </c>
      <c r="BM51" s="224" t="s">
        <v>143</v>
      </c>
      <c r="BN51" s="224" t="s">
        <v>103</v>
      </c>
      <c r="BO51" s="224" t="s">
        <v>39</v>
      </c>
      <c r="BP51" s="224" t="s">
        <v>104</v>
      </c>
      <c r="BQ51" s="147" t="s">
        <v>6</v>
      </c>
      <c r="BR51" s="224" t="s">
        <v>6</v>
      </c>
      <c r="BS51" s="224" t="s">
        <v>6</v>
      </c>
      <c r="BT51" s="224" t="s">
        <v>6</v>
      </c>
      <c r="BU51" s="224" t="s">
        <v>6</v>
      </c>
      <c r="BV51" s="224" t="s">
        <v>6</v>
      </c>
      <c r="BW51" s="223" t="s">
        <v>3091</v>
      </c>
      <c r="BX51" s="223" t="s">
        <v>572</v>
      </c>
      <c r="BY51" s="223" t="s">
        <v>721</v>
      </c>
      <c r="BZ51" s="223" t="s">
        <v>103</v>
      </c>
    </row>
    <row r="52" spans="1:78" s="27" customFormat="1" ht="29.5" customHeight="1" x14ac:dyDescent="0.2">
      <c r="A52" s="27" t="s">
        <v>3029</v>
      </c>
      <c r="B52" s="27" t="s">
        <v>2971</v>
      </c>
      <c r="C52" s="223" t="s">
        <v>337</v>
      </c>
      <c r="D52" s="223" t="s">
        <v>3069</v>
      </c>
      <c r="E52" s="223" t="s">
        <v>286</v>
      </c>
      <c r="F52" s="371" t="s">
        <v>1560</v>
      </c>
      <c r="G52" s="223" t="s">
        <v>3044</v>
      </c>
      <c r="H52" s="223" t="s">
        <v>1888</v>
      </c>
      <c r="I52" s="223" t="s">
        <v>1</v>
      </c>
      <c r="J52" s="223" t="s">
        <v>1811</v>
      </c>
      <c r="K52" s="223" t="s">
        <v>1379</v>
      </c>
      <c r="L52" s="223" t="s">
        <v>3071</v>
      </c>
      <c r="M52" s="270" t="s">
        <v>1846</v>
      </c>
      <c r="N52" s="223" t="s">
        <v>3101</v>
      </c>
      <c r="O52" s="223" t="s">
        <v>1935</v>
      </c>
      <c r="P52" s="223" t="s">
        <v>13</v>
      </c>
      <c r="Q52" s="223" t="s">
        <v>13</v>
      </c>
      <c r="R52" s="223" t="s">
        <v>1902</v>
      </c>
      <c r="S52" s="223" t="s">
        <v>13</v>
      </c>
      <c r="T52" s="223" t="s">
        <v>3073</v>
      </c>
      <c r="U52" s="223" t="str">
        <f>IF(T52="","",VLOOKUP(T52,'Std Units'!$A$2:$B$4,2,FALSE))</f>
        <v>per patient year</v>
      </c>
      <c r="V52" s="227" t="str">
        <f>IF(U52="","",VLOOKUP(U52,'Std Units'!$B$2:$C$4,2,FALSE))</f>
        <v>per person year</v>
      </c>
      <c r="W52" s="227" t="str">
        <f>IF(V52="","",VLOOKUP(V52,'Std Units'!$C$2:$D$4,2,FALSE))</f>
        <v>p1y</v>
      </c>
      <c r="X52" s="228">
        <v>2000</v>
      </c>
      <c r="Y52" s="228" t="s">
        <v>6</v>
      </c>
      <c r="Z52" s="228" t="s">
        <v>6</v>
      </c>
      <c r="AA52" s="228" t="s">
        <v>6</v>
      </c>
      <c r="AB52" s="228" t="s">
        <v>6</v>
      </c>
      <c r="AC52" s="228" t="s">
        <v>6</v>
      </c>
      <c r="AD52" s="228" t="s">
        <v>6</v>
      </c>
      <c r="AE52" s="228" t="s">
        <v>6</v>
      </c>
      <c r="AF52" s="223" t="s">
        <v>6</v>
      </c>
      <c r="AG52" s="223" t="s">
        <v>6</v>
      </c>
      <c r="AH52" s="223" t="s">
        <v>6</v>
      </c>
      <c r="AI52" s="229" t="s">
        <v>6</v>
      </c>
      <c r="AJ52" s="206">
        <v>316</v>
      </c>
      <c r="AK52" s="206">
        <v>12</v>
      </c>
      <c r="AL52" s="223" t="s">
        <v>2976</v>
      </c>
      <c r="AM52" s="223" t="s">
        <v>3091</v>
      </c>
      <c r="AN52" s="224" t="s">
        <v>6</v>
      </c>
      <c r="AO52" s="224" t="s">
        <v>6</v>
      </c>
      <c r="AP52" s="224" t="s">
        <v>6</v>
      </c>
      <c r="AQ52" s="224" t="s">
        <v>3091</v>
      </c>
      <c r="AR52" s="224" t="s">
        <v>1182</v>
      </c>
      <c r="AS52" s="225" t="s">
        <v>3077</v>
      </c>
      <c r="AT52" s="224" t="s">
        <v>104</v>
      </c>
      <c r="AU52" s="225" t="s">
        <v>3078</v>
      </c>
      <c r="AV52" s="225" t="s">
        <v>103</v>
      </c>
      <c r="AW52" s="223" t="s">
        <v>358</v>
      </c>
      <c r="AX52" s="223" t="s">
        <v>104</v>
      </c>
      <c r="AY52" s="223" t="s">
        <v>361</v>
      </c>
      <c r="AZ52" s="223" t="s">
        <v>104</v>
      </c>
      <c r="BA52" s="223" t="s">
        <v>241</v>
      </c>
      <c r="BB52" s="223" t="s">
        <v>104</v>
      </c>
      <c r="BC52" s="223" t="s">
        <v>3079</v>
      </c>
      <c r="BD52" s="223" t="s">
        <v>103</v>
      </c>
      <c r="BE52" s="223" t="s">
        <v>117</v>
      </c>
      <c r="BF52" s="223" t="s">
        <v>103</v>
      </c>
      <c r="BG52" s="223" t="s">
        <v>6</v>
      </c>
      <c r="BH52" s="223" t="s">
        <v>6</v>
      </c>
      <c r="BI52" s="224" t="s">
        <v>39</v>
      </c>
      <c r="BJ52" s="224" t="s">
        <v>104</v>
      </c>
      <c r="BK52" s="224" t="s">
        <v>13</v>
      </c>
      <c r="BL52" s="224" t="s">
        <v>13</v>
      </c>
      <c r="BM52" s="224" t="s">
        <v>143</v>
      </c>
      <c r="BN52" s="224" t="s">
        <v>103</v>
      </c>
      <c r="BO52" s="224" t="s">
        <v>39</v>
      </c>
      <c r="BP52" s="224" t="s">
        <v>104</v>
      </c>
      <c r="BQ52" s="147" t="s">
        <v>6</v>
      </c>
      <c r="BR52" s="224" t="s">
        <v>6</v>
      </c>
      <c r="BS52" s="224" t="s">
        <v>6</v>
      </c>
      <c r="BT52" s="224" t="s">
        <v>6</v>
      </c>
      <c r="BU52" s="224" t="s">
        <v>6</v>
      </c>
      <c r="BV52" s="224" t="s">
        <v>6</v>
      </c>
      <c r="BW52" s="223" t="s">
        <v>3091</v>
      </c>
      <c r="BX52" s="223" t="s">
        <v>572</v>
      </c>
      <c r="BY52" s="223" t="s">
        <v>721</v>
      </c>
      <c r="BZ52" s="223" t="s">
        <v>103</v>
      </c>
    </row>
    <row r="53" spans="1:78" s="27" customFormat="1" ht="29.5" customHeight="1" x14ac:dyDescent="0.2">
      <c r="A53" s="27" t="s">
        <v>3029</v>
      </c>
      <c r="B53" s="27" t="s">
        <v>2971</v>
      </c>
      <c r="C53" s="223" t="s">
        <v>3059</v>
      </c>
      <c r="D53" s="223" t="s">
        <v>3069</v>
      </c>
      <c r="E53" s="223" t="s">
        <v>286</v>
      </c>
      <c r="F53" s="371" t="s">
        <v>1560</v>
      </c>
      <c r="G53" s="223" t="s">
        <v>3045</v>
      </c>
      <c r="H53" s="223" t="s">
        <v>33</v>
      </c>
      <c r="I53" s="223" t="s">
        <v>1867</v>
      </c>
      <c r="J53" s="223" t="s">
        <v>1829</v>
      </c>
      <c r="K53" s="223" t="s">
        <v>1823</v>
      </c>
      <c r="L53" s="223" t="s">
        <v>1859</v>
      </c>
      <c r="M53" s="270" t="s">
        <v>1846</v>
      </c>
      <c r="N53" s="223" t="s">
        <v>3101</v>
      </c>
      <c r="O53" s="223" t="s">
        <v>1900</v>
      </c>
      <c r="P53" s="223" t="s">
        <v>13</v>
      </c>
      <c r="Q53" s="223" t="s">
        <v>13</v>
      </c>
      <c r="R53" s="223" t="s">
        <v>1902</v>
      </c>
      <c r="S53" s="223" t="s">
        <v>13</v>
      </c>
      <c r="T53" s="223" t="s">
        <v>3073</v>
      </c>
      <c r="U53" s="223" t="str">
        <f>IF(T53="","",VLOOKUP(T53,'Std Units'!$A$2:$B$4,2,FALSE))</f>
        <v>per patient year</v>
      </c>
      <c r="V53" s="227" t="str">
        <f>IF(U53="","",VLOOKUP(U53,'Std Units'!$B$2:$C$4,2,FALSE))</f>
        <v>per person year</v>
      </c>
      <c r="W53" s="227" t="str">
        <f>IF(V53="","",VLOOKUP(V53,'Std Units'!$C$2:$D$4,2,FALSE))</f>
        <v>p1y</v>
      </c>
      <c r="X53" s="228">
        <v>700</v>
      </c>
      <c r="Y53" s="228" t="s">
        <v>6</v>
      </c>
      <c r="Z53" s="228" t="s">
        <v>6</v>
      </c>
      <c r="AA53" s="228" t="s">
        <v>6</v>
      </c>
      <c r="AB53" s="228" t="s">
        <v>6</v>
      </c>
      <c r="AC53" s="228" t="s">
        <v>6</v>
      </c>
      <c r="AD53" s="228" t="s">
        <v>6</v>
      </c>
      <c r="AE53" s="228" t="s">
        <v>6</v>
      </c>
      <c r="AF53" s="223" t="s">
        <v>6</v>
      </c>
      <c r="AG53" s="223" t="s">
        <v>6</v>
      </c>
      <c r="AH53" s="223" t="s">
        <v>6</v>
      </c>
      <c r="AI53" s="229" t="s">
        <v>6</v>
      </c>
      <c r="AJ53" s="206">
        <v>316</v>
      </c>
      <c r="AK53" s="206">
        <v>12</v>
      </c>
      <c r="AL53" s="223" t="s">
        <v>2976</v>
      </c>
      <c r="AM53" s="223" t="s">
        <v>3091</v>
      </c>
      <c r="AN53" s="224" t="s">
        <v>6</v>
      </c>
      <c r="AO53" s="224" t="s">
        <v>6</v>
      </c>
      <c r="AP53" s="224" t="s">
        <v>6</v>
      </c>
      <c r="AQ53" s="224" t="s">
        <v>3091</v>
      </c>
      <c r="AR53" s="224" t="s">
        <v>1182</v>
      </c>
      <c r="AS53" s="225" t="s">
        <v>3077</v>
      </c>
      <c r="AT53" s="224" t="s">
        <v>104</v>
      </c>
      <c r="AU53" s="225" t="s">
        <v>3078</v>
      </c>
      <c r="AV53" s="225" t="s">
        <v>103</v>
      </c>
      <c r="AW53" s="223" t="s">
        <v>358</v>
      </c>
      <c r="AX53" s="223" t="s">
        <v>104</v>
      </c>
      <c r="AY53" s="223" t="s">
        <v>361</v>
      </c>
      <c r="AZ53" s="223" t="s">
        <v>104</v>
      </c>
      <c r="BA53" s="223" t="s">
        <v>241</v>
      </c>
      <c r="BB53" s="223" t="s">
        <v>104</v>
      </c>
      <c r="BC53" s="223" t="s">
        <v>3079</v>
      </c>
      <c r="BD53" s="223" t="s">
        <v>103</v>
      </c>
      <c r="BE53" s="223" t="s">
        <v>117</v>
      </c>
      <c r="BF53" s="223" t="s">
        <v>103</v>
      </c>
      <c r="BG53" s="223" t="s">
        <v>6</v>
      </c>
      <c r="BH53" s="223" t="s">
        <v>6</v>
      </c>
      <c r="BI53" s="224" t="s">
        <v>39</v>
      </c>
      <c r="BJ53" s="224" t="s">
        <v>104</v>
      </c>
      <c r="BK53" s="224" t="s">
        <v>13</v>
      </c>
      <c r="BL53" s="224" t="s">
        <v>13</v>
      </c>
      <c r="BM53" s="224" t="s">
        <v>143</v>
      </c>
      <c r="BN53" s="224" t="s">
        <v>103</v>
      </c>
      <c r="BO53" s="224" t="s">
        <v>39</v>
      </c>
      <c r="BP53" s="224" t="s">
        <v>104</v>
      </c>
      <c r="BQ53" s="147" t="s">
        <v>6</v>
      </c>
      <c r="BR53" s="224" t="s">
        <v>6</v>
      </c>
      <c r="BS53" s="224" t="s">
        <v>6</v>
      </c>
      <c r="BT53" s="224" t="s">
        <v>6</v>
      </c>
      <c r="BU53" s="224" t="s">
        <v>6</v>
      </c>
      <c r="BV53" s="224" t="s">
        <v>6</v>
      </c>
      <c r="BW53" s="223" t="s">
        <v>3091</v>
      </c>
      <c r="BX53" s="223" t="s">
        <v>572</v>
      </c>
      <c r="BY53" s="223" t="s">
        <v>721</v>
      </c>
      <c r="BZ53" s="223" t="s">
        <v>103</v>
      </c>
    </row>
    <row r="54" spans="1:78" s="27" customFormat="1" ht="29.5" customHeight="1" x14ac:dyDescent="0.2">
      <c r="A54" s="27" t="s">
        <v>3029</v>
      </c>
      <c r="B54" s="27" t="s">
        <v>2971</v>
      </c>
      <c r="C54" s="223" t="s">
        <v>3060</v>
      </c>
      <c r="D54" s="223" t="s">
        <v>3069</v>
      </c>
      <c r="E54" s="223" t="s">
        <v>286</v>
      </c>
      <c r="F54" s="371" t="s">
        <v>1560</v>
      </c>
      <c r="G54" s="223" t="s">
        <v>3046</v>
      </c>
      <c r="H54" s="223" t="s">
        <v>33</v>
      </c>
      <c r="I54" s="223" t="s">
        <v>1867</v>
      </c>
      <c r="J54" s="223" t="s">
        <v>1829</v>
      </c>
      <c r="K54" s="223" t="s">
        <v>1823</v>
      </c>
      <c r="L54" s="223" t="s">
        <v>3072</v>
      </c>
      <c r="M54" s="270" t="s">
        <v>1846</v>
      </c>
      <c r="N54" s="223" t="s">
        <v>3101</v>
      </c>
      <c r="O54" s="27" t="s">
        <v>1935</v>
      </c>
      <c r="P54" s="223" t="s">
        <v>13</v>
      </c>
      <c r="Q54" s="223" t="s">
        <v>13</v>
      </c>
      <c r="R54" s="223" t="s">
        <v>1902</v>
      </c>
      <c r="S54" s="223" t="s">
        <v>13</v>
      </c>
      <c r="T54" s="223" t="s">
        <v>3073</v>
      </c>
      <c r="U54" s="223" t="str">
        <f>IF(T54="","",VLOOKUP(T54,'Std Units'!$A$2:$B$4,2,FALSE))</f>
        <v>per patient year</v>
      </c>
      <c r="V54" s="227" t="str">
        <f>IF(U54="","",VLOOKUP(U54,'Std Units'!$B$2:$C$4,2,FALSE))</f>
        <v>per person year</v>
      </c>
      <c r="W54" s="227" t="str">
        <f>IF(V54="","",VLOOKUP(V54,'Std Units'!$C$2:$D$4,2,FALSE))</f>
        <v>p1y</v>
      </c>
      <c r="X54" s="228">
        <v>18000</v>
      </c>
      <c r="Y54" s="228" t="s">
        <v>6</v>
      </c>
      <c r="Z54" s="228" t="s">
        <v>6</v>
      </c>
      <c r="AA54" s="228" t="s">
        <v>6</v>
      </c>
      <c r="AB54" s="228" t="s">
        <v>6</v>
      </c>
      <c r="AC54" s="228" t="s">
        <v>6</v>
      </c>
      <c r="AD54" s="228" t="s">
        <v>6</v>
      </c>
      <c r="AE54" s="228" t="s">
        <v>6</v>
      </c>
      <c r="AF54" s="223" t="s">
        <v>6</v>
      </c>
      <c r="AG54" s="223" t="s">
        <v>6</v>
      </c>
      <c r="AH54" s="223" t="s">
        <v>6</v>
      </c>
      <c r="AI54" s="229" t="s">
        <v>6</v>
      </c>
      <c r="AJ54" s="206">
        <v>316</v>
      </c>
      <c r="AK54" s="206">
        <v>12</v>
      </c>
      <c r="AL54" s="223" t="s">
        <v>2976</v>
      </c>
      <c r="AM54" s="223" t="s">
        <v>3091</v>
      </c>
      <c r="AN54" s="224" t="s">
        <v>6</v>
      </c>
      <c r="AO54" s="224" t="s">
        <v>6</v>
      </c>
      <c r="AP54" s="224" t="s">
        <v>6</v>
      </c>
      <c r="AQ54" s="224" t="s">
        <v>3091</v>
      </c>
      <c r="AR54" s="224" t="s">
        <v>1182</v>
      </c>
      <c r="AS54" s="225" t="s">
        <v>3077</v>
      </c>
      <c r="AT54" s="224" t="s">
        <v>104</v>
      </c>
      <c r="AU54" s="225" t="s">
        <v>3078</v>
      </c>
      <c r="AV54" s="225" t="s">
        <v>103</v>
      </c>
      <c r="AW54" s="223" t="s">
        <v>358</v>
      </c>
      <c r="AX54" s="223" t="s">
        <v>104</v>
      </c>
      <c r="AY54" s="223" t="s">
        <v>361</v>
      </c>
      <c r="AZ54" s="223" t="s">
        <v>104</v>
      </c>
      <c r="BA54" s="223" t="s">
        <v>241</v>
      </c>
      <c r="BB54" s="223" t="s">
        <v>104</v>
      </c>
      <c r="BC54" s="223" t="s">
        <v>3079</v>
      </c>
      <c r="BD54" s="223" t="s">
        <v>103</v>
      </c>
      <c r="BE54" s="223" t="s">
        <v>117</v>
      </c>
      <c r="BF54" s="223" t="s">
        <v>103</v>
      </c>
      <c r="BG54" s="223" t="s">
        <v>6</v>
      </c>
      <c r="BH54" s="223" t="s">
        <v>6</v>
      </c>
      <c r="BI54" s="224" t="s">
        <v>39</v>
      </c>
      <c r="BJ54" s="224" t="s">
        <v>104</v>
      </c>
      <c r="BK54" s="224" t="s">
        <v>13</v>
      </c>
      <c r="BL54" s="224" t="s">
        <v>13</v>
      </c>
      <c r="BM54" s="224" t="s">
        <v>143</v>
      </c>
      <c r="BN54" s="224" t="s">
        <v>103</v>
      </c>
      <c r="BO54" s="224" t="s">
        <v>39</v>
      </c>
      <c r="BP54" s="224" t="s">
        <v>104</v>
      </c>
      <c r="BQ54" s="147" t="s">
        <v>6</v>
      </c>
      <c r="BR54" s="224" t="s">
        <v>6</v>
      </c>
      <c r="BS54" s="224" t="s">
        <v>6</v>
      </c>
      <c r="BT54" s="224" t="s">
        <v>6</v>
      </c>
      <c r="BU54" s="224" t="s">
        <v>6</v>
      </c>
      <c r="BV54" s="224" t="s">
        <v>6</v>
      </c>
      <c r="BW54" s="223" t="s">
        <v>3091</v>
      </c>
      <c r="BX54" s="223" t="s">
        <v>572</v>
      </c>
      <c r="BY54" s="223" t="s">
        <v>721</v>
      </c>
      <c r="BZ54" s="223" t="s">
        <v>103</v>
      </c>
    </row>
    <row r="55" spans="1:78" s="27" customFormat="1" ht="29.5" customHeight="1" x14ac:dyDescent="0.2">
      <c r="A55" s="27" t="s">
        <v>3029</v>
      </c>
      <c r="B55" s="27" t="s">
        <v>2971</v>
      </c>
      <c r="C55" s="223" t="s">
        <v>3061</v>
      </c>
      <c r="D55" s="223" t="s">
        <v>3069</v>
      </c>
      <c r="E55" s="223" t="s">
        <v>286</v>
      </c>
      <c r="F55" s="371" t="s">
        <v>1560</v>
      </c>
      <c r="G55" s="223" t="s">
        <v>3047</v>
      </c>
      <c r="H55" s="223" t="s">
        <v>1888</v>
      </c>
      <c r="I55" s="223" t="s">
        <v>1</v>
      </c>
      <c r="J55" s="223" t="s">
        <v>1376</v>
      </c>
      <c r="K55" s="223" t="s">
        <v>1</v>
      </c>
      <c r="L55" s="223" t="s">
        <v>1855</v>
      </c>
      <c r="M55" s="270" t="s">
        <v>1846</v>
      </c>
      <c r="N55" s="223" t="s">
        <v>3101</v>
      </c>
      <c r="O55" s="27" t="s">
        <v>1899</v>
      </c>
      <c r="P55" s="223" t="s">
        <v>13</v>
      </c>
      <c r="Q55" s="223" t="s">
        <v>13</v>
      </c>
      <c r="R55" s="223" t="s">
        <v>1902</v>
      </c>
      <c r="S55" s="223" t="s">
        <v>13</v>
      </c>
      <c r="T55" s="223" t="s">
        <v>3073</v>
      </c>
      <c r="U55" s="223" t="str">
        <f>IF(T55="","",VLOOKUP(T55,'Std Units'!$A$2:$B$4,2,FALSE))</f>
        <v>per patient year</v>
      </c>
      <c r="V55" s="227" t="str">
        <f>IF(U55="","",VLOOKUP(U55,'Std Units'!$B$2:$C$4,2,FALSE))</f>
        <v>per person year</v>
      </c>
      <c r="W55" s="227" t="str">
        <f>IF(V55="","",VLOOKUP(V55,'Std Units'!$C$2:$D$4,2,FALSE))</f>
        <v>p1y</v>
      </c>
      <c r="X55" s="228">
        <v>300000</v>
      </c>
      <c r="Y55" s="228" t="s">
        <v>6</v>
      </c>
      <c r="Z55" s="228" t="s">
        <v>6</v>
      </c>
      <c r="AA55" s="228" t="s">
        <v>6</v>
      </c>
      <c r="AB55" s="228" t="s">
        <v>6</v>
      </c>
      <c r="AC55" s="228" t="s">
        <v>6</v>
      </c>
      <c r="AD55" s="228" t="s">
        <v>6</v>
      </c>
      <c r="AE55" s="228" t="s">
        <v>6</v>
      </c>
      <c r="AF55" s="223" t="s">
        <v>6</v>
      </c>
      <c r="AG55" s="223" t="s">
        <v>6</v>
      </c>
      <c r="AH55" s="223" t="s">
        <v>6</v>
      </c>
      <c r="AI55" s="229" t="s">
        <v>6</v>
      </c>
      <c r="AJ55" s="206">
        <v>316</v>
      </c>
      <c r="AK55" s="206">
        <v>12</v>
      </c>
      <c r="AL55" s="223" t="s">
        <v>2976</v>
      </c>
      <c r="AM55" s="223" t="s">
        <v>3091</v>
      </c>
      <c r="AN55" s="224" t="s">
        <v>6</v>
      </c>
      <c r="AO55" s="224" t="s">
        <v>6</v>
      </c>
      <c r="AP55" s="224" t="s">
        <v>6</v>
      </c>
      <c r="AQ55" s="224" t="s">
        <v>3091</v>
      </c>
      <c r="AR55" s="224" t="s">
        <v>1182</v>
      </c>
      <c r="AS55" s="225" t="s">
        <v>3077</v>
      </c>
      <c r="AT55" s="224" t="s">
        <v>104</v>
      </c>
      <c r="AU55" s="225" t="s">
        <v>3078</v>
      </c>
      <c r="AV55" s="225" t="s">
        <v>103</v>
      </c>
      <c r="AW55" s="223" t="s">
        <v>358</v>
      </c>
      <c r="AX55" s="223" t="s">
        <v>104</v>
      </c>
      <c r="AY55" s="223" t="s">
        <v>361</v>
      </c>
      <c r="AZ55" s="223" t="s">
        <v>104</v>
      </c>
      <c r="BA55" s="223" t="s">
        <v>241</v>
      </c>
      <c r="BB55" s="223" t="s">
        <v>104</v>
      </c>
      <c r="BC55" s="223" t="s">
        <v>3079</v>
      </c>
      <c r="BD55" s="223" t="s">
        <v>103</v>
      </c>
      <c r="BE55" s="223" t="s">
        <v>117</v>
      </c>
      <c r="BF55" s="223" t="s">
        <v>103</v>
      </c>
      <c r="BG55" s="223" t="s">
        <v>6</v>
      </c>
      <c r="BH55" s="223" t="s">
        <v>6</v>
      </c>
      <c r="BI55" s="224" t="s">
        <v>39</v>
      </c>
      <c r="BJ55" s="224" t="s">
        <v>104</v>
      </c>
      <c r="BK55" s="224" t="s">
        <v>13</v>
      </c>
      <c r="BL55" s="224" t="s">
        <v>13</v>
      </c>
      <c r="BM55" s="224" t="s">
        <v>143</v>
      </c>
      <c r="BN55" s="224" t="s">
        <v>103</v>
      </c>
      <c r="BO55" s="224" t="s">
        <v>39</v>
      </c>
      <c r="BP55" s="224" t="s">
        <v>104</v>
      </c>
      <c r="BQ55" s="147" t="s">
        <v>6</v>
      </c>
      <c r="BR55" s="224" t="s">
        <v>6</v>
      </c>
      <c r="BS55" s="224" t="s">
        <v>6</v>
      </c>
      <c r="BT55" s="224" t="s">
        <v>6</v>
      </c>
      <c r="BU55" s="224" t="s">
        <v>6</v>
      </c>
      <c r="BV55" s="224" t="s">
        <v>6</v>
      </c>
      <c r="BW55" s="223" t="s">
        <v>3091</v>
      </c>
      <c r="BX55" s="223" t="s">
        <v>572</v>
      </c>
      <c r="BY55" s="223" t="s">
        <v>721</v>
      </c>
      <c r="BZ55" s="223" t="s">
        <v>103</v>
      </c>
    </row>
    <row r="56" spans="1:78" s="223" customFormat="1" ht="32" x14ac:dyDescent="0.2">
      <c r="A56" s="27" t="s">
        <v>3029</v>
      </c>
      <c r="B56" s="27" t="s">
        <v>2971</v>
      </c>
      <c r="C56" s="223" t="s">
        <v>3062</v>
      </c>
      <c r="D56" s="223" t="s">
        <v>3069</v>
      </c>
      <c r="E56" s="223" t="s">
        <v>286</v>
      </c>
      <c r="F56" s="371" t="s">
        <v>1560</v>
      </c>
      <c r="G56" s="223" t="s">
        <v>3048</v>
      </c>
      <c r="H56" s="223" t="s">
        <v>1889</v>
      </c>
      <c r="I56" s="223" t="s">
        <v>28</v>
      </c>
      <c r="J56" s="223" t="s">
        <v>1829</v>
      </c>
      <c r="K56" s="223" t="s">
        <v>1823</v>
      </c>
      <c r="L56" s="223" t="s">
        <v>1860</v>
      </c>
      <c r="M56" s="270" t="s">
        <v>1846</v>
      </c>
      <c r="N56" s="223" t="s">
        <v>3101</v>
      </c>
      <c r="O56" s="223" t="s">
        <v>1900</v>
      </c>
      <c r="P56" s="223" t="s">
        <v>13</v>
      </c>
      <c r="Q56" s="223" t="s">
        <v>13</v>
      </c>
      <c r="R56" s="223" t="s">
        <v>1902</v>
      </c>
      <c r="S56" s="223" t="s">
        <v>13</v>
      </c>
      <c r="T56" s="223" t="s">
        <v>3073</v>
      </c>
      <c r="U56" s="223" t="str">
        <f>IF(T56="","",VLOOKUP(T56,'Std Units'!$A$2:$B$4,2,FALSE))</f>
        <v>per patient year</v>
      </c>
      <c r="V56" s="227" t="str">
        <f>IF(U56="","",VLOOKUP(U56,'Std Units'!$B$2:$C$4,2,FALSE))</f>
        <v>per person year</v>
      </c>
      <c r="W56" s="227" t="str">
        <f>IF(V56="","",VLOOKUP(V56,'Std Units'!$C$2:$D$4,2,FALSE))</f>
        <v>p1y</v>
      </c>
      <c r="X56" s="228">
        <v>33790</v>
      </c>
      <c r="Y56" s="228" t="s">
        <v>6</v>
      </c>
      <c r="Z56" s="228" t="s">
        <v>6</v>
      </c>
      <c r="AA56" s="228" t="s">
        <v>6</v>
      </c>
      <c r="AB56" s="228" t="s">
        <v>6</v>
      </c>
      <c r="AC56" s="228" t="s">
        <v>6</v>
      </c>
      <c r="AD56" s="228" t="s">
        <v>6</v>
      </c>
      <c r="AE56" s="228" t="s">
        <v>6</v>
      </c>
      <c r="AF56" s="223" t="s">
        <v>6</v>
      </c>
      <c r="AG56" s="223" t="s">
        <v>6</v>
      </c>
      <c r="AH56" s="223" t="s">
        <v>6</v>
      </c>
      <c r="AI56" s="229" t="s">
        <v>6</v>
      </c>
      <c r="AJ56" s="206">
        <v>316</v>
      </c>
      <c r="AK56" s="206">
        <v>12</v>
      </c>
      <c r="AL56" s="223" t="s">
        <v>2976</v>
      </c>
      <c r="AM56" s="223" t="s">
        <v>3091</v>
      </c>
      <c r="AN56" s="224" t="s">
        <v>6</v>
      </c>
      <c r="AO56" s="224" t="s">
        <v>6</v>
      </c>
      <c r="AP56" s="224" t="s">
        <v>6</v>
      </c>
      <c r="AQ56" s="224" t="s">
        <v>3091</v>
      </c>
      <c r="AR56" s="224" t="s">
        <v>1182</v>
      </c>
      <c r="AS56" s="225" t="s">
        <v>3077</v>
      </c>
      <c r="AT56" s="224" t="s">
        <v>104</v>
      </c>
      <c r="AU56" s="225" t="s">
        <v>3078</v>
      </c>
      <c r="AV56" s="225" t="s">
        <v>103</v>
      </c>
      <c r="AW56" s="223" t="s">
        <v>358</v>
      </c>
      <c r="AX56" s="223" t="s">
        <v>104</v>
      </c>
      <c r="AY56" s="223" t="s">
        <v>361</v>
      </c>
      <c r="AZ56" s="223" t="s">
        <v>104</v>
      </c>
      <c r="BA56" s="223" t="s">
        <v>241</v>
      </c>
      <c r="BB56" s="223" t="s">
        <v>104</v>
      </c>
      <c r="BC56" s="223" t="s">
        <v>3079</v>
      </c>
      <c r="BD56" s="223" t="s">
        <v>103</v>
      </c>
      <c r="BE56" s="223" t="s">
        <v>117</v>
      </c>
      <c r="BF56" s="223" t="s">
        <v>103</v>
      </c>
      <c r="BG56" s="223" t="s">
        <v>6</v>
      </c>
      <c r="BH56" s="223" t="s">
        <v>6</v>
      </c>
      <c r="BI56" s="224" t="s">
        <v>39</v>
      </c>
      <c r="BJ56" s="224" t="s">
        <v>104</v>
      </c>
      <c r="BK56" s="224" t="s">
        <v>13</v>
      </c>
      <c r="BL56" s="224" t="s">
        <v>13</v>
      </c>
      <c r="BM56" s="224" t="s">
        <v>143</v>
      </c>
      <c r="BN56" s="224" t="s">
        <v>103</v>
      </c>
      <c r="BO56" s="224" t="s">
        <v>39</v>
      </c>
      <c r="BP56" s="224" t="s">
        <v>104</v>
      </c>
      <c r="BQ56" s="147" t="s">
        <v>6</v>
      </c>
      <c r="BR56" s="224" t="s">
        <v>6</v>
      </c>
      <c r="BS56" s="224" t="s">
        <v>6</v>
      </c>
      <c r="BT56" s="224" t="s">
        <v>6</v>
      </c>
      <c r="BU56" s="224" t="s">
        <v>6</v>
      </c>
      <c r="BV56" s="224" t="s">
        <v>6</v>
      </c>
      <c r="BW56" s="223" t="s">
        <v>3091</v>
      </c>
      <c r="BX56" s="223" t="s">
        <v>572</v>
      </c>
      <c r="BY56" s="223" t="s">
        <v>721</v>
      </c>
      <c r="BZ56" s="223" t="s">
        <v>103</v>
      </c>
    </row>
    <row r="57" spans="1:78" s="223" customFormat="1" ht="64" x14ac:dyDescent="0.2">
      <c r="A57" s="27" t="s">
        <v>3029</v>
      </c>
      <c r="B57" s="27" t="s">
        <v>2971</v>
      </c>
      <c r="C57" s="223" t="s">
        <v>3063</v>
      </c>
      <c r="D57" s="223" t="s">
        <v>3069</v>
      </c>
      <c r="E57" s="223" t="s">
        <v>286</v>
      </c>
      <c r="F57" s="371" t="s">
        <v>1560</v>
      </c>
      <c r="G57" s="223" t="s">
        <v>3049</v>
      </c>
      <c r="H57" s="223" t="s">
        <v>340</v>
      </c>
      <c r="I57" s="223" t="s">
        <v>1379</v>
      </c>
      <c r="J57" s="223" t="s">
        <v>1813</v>
      </c>
      <c r="K57" s="223" t="s">
        <v>1379</v>
      </c>
      <c r="L57" s="223" t="s">
        <v>1859</v>
      </c>
      <c r="M57" s="270" t="s">
        <v>1846</v>
      </c>
      <c r="N57" s="223" t="s">
        <v>3102</v>
      </c>
      <c r="O57" s="223" t="s">
        <v>1900</v>
      </c>
      <c r="P57" s="223" t="s">
        <v>13</v>
      </c>
      <c r="Q57" s="223" t="s">
        <v>13</v>
      </c>
      <c r="R57" s="223" t="s">
        <v>1902</v>
      </c>
      <c r="S57" s="223" t="s">
        <v>13</v>
      </c>
      <c r="T57" s="223" t="s">
        <v>3073</v>
      </c>
      <c r="U57" s="223" t="str">
        <f>IF(T57="","",VLOOKUP(T57,'Std Units'!$A$2:$B$4,2,FALSE))</f>
        <v>per patient year</v>
      </c>
      <c r="V57" s="227" t="str">
        <f>IF(U57="","",VLOOKUP(U57,'Std Units'!$B$2:$C$4,2,FALSE))</f>
        <v>per person year</v>
      </c>
      <c r="W57" s="227" t="str">
        <f>IF(V57="","",VLOOKUP(V57,'Std Units'!$C$2:$D$4,2,FALSE))</f>
        <v>p1y</v>
      </c>
      <c r="X57" s="228">
        <v>8000</v>
      </c>
      <c r="Y57" s="228" t="s">
        <v>6</v>
      </c>
      <c r="Z57" s="228" t="s">
        <v>6</v>
      </c>
      <c r="AA57" s="228" t="s">
        <v>6</v>
      </c>
      <c r="AB57" s="228" t="s">
        <v>6</v>
      </c>
      <c r="AC57" s="228" t="s">
        <v>6</v>
      </c>
      <c r="AD57" s="228" t="s">
        <v>6</v>
      </c>
      <c r="AE57" s="228" t="s">
        <v>6</v>
      </c>
      <c r="AF57" s="223" t="s">
        <v>6</v>
      </c>
      <c r="AG57" s="223" t="s">
        <v>6</v>
      </c>
      <c r="AH57" s="223" t="s">
        <v>6</v>
      </c>
      <c r="AI57" s="229" t="s">
        <v>6</v>
      </c>
      <c r="AJ57" s="206">
        <v>316</v>
      </c>
      <c r="AK57" s="206">
        <v>12</v>
      </c>
      <c r="AL57" s="223" t="s">
        <v>2976</v>
      </c>
      <c r="AM57" s="223" t="s">
        <v>3091</v>
      </c>
      <c r="AN57" s="224" t="s">
        <v>6</v>
      </c>
      <c r="AO57" s="224" t="s">
        <v>6</v>
      </c>
      <c r="AP57" s="224" t="s">
        <v>6</v>
      </c>
      <c r="AQ57" s="224" t="s">
        <v>3091</v>
      </c>
      <c r="AR57" s="224" t="s">
        <v>1182</v>
      </c>
      <c r="AS57" s="225" t="s">
        <v>3077</v>
      </c>
      <c r="AT57" s="224" t="s">
        <v>104</v>
      </c>
      <c r="AU57" s="225" t="s">
        <v>3078</v>
      </c>
      <c r="AV57" s="225" t="s">
        <v>103</v>
      </c>
      <c r="AW57" s="223" t="s">
        <v>358</v>
      </c>
      <c r="AX57" s="223" t="s">
        <v>104</v>
      </c>
      <c r="AY57" s="223" t="s">
        <v>361</v>
      </c>
      <c r="AZ57" s="223" t="s">
        <v>104</v>
      </c>
      <c r="BA57" s="223" t="s">
        <v>241</v>
      </c>
      <c r="BB57" s="223" t="s">
        <v>104</v>
      </c>
      <c r="BC57" s="223" t="s">
        <v>3079</v>
      </c>
      <c r="BD57" s="223" t="s">
        <v>103</v>
      </c>
      <c r="BE57" s="223" t="s">
        <v>117</v>
      </c>
      <c r="BF57" s="223" t="s">
        <v>103</v>
      </c>
      <c r="BG57" s="223" t="s">
        <v>6</v>
      </c>
      <c r="BH57" s="223" t="s">
        <v>6</v>
      </c>
      <c r="BI57" s="224" t="s">
        <v>39</v>
      </c>
      <c r="BJ57" s="224" t="s">
        <v>104</v>
      </c>
      <c r="BK57" s="224" t="s">
        <v>13</v>
      </c>
      <c r="BL57" s="224" t="s">
        <v>13</v>
      </c>
      <c r="BM57" s="224" t="s">
        <v>143</v>
      </c>
      <c r="BN57" s="224" t="s">
        <v>103</v>
      </c>
      <c r="BO57" s="224" t="s">
        <v>39</v>
      </c>
      <c r="BP57" s="224" t="s">
        <v>104</v>
      </c>
      <c r="BQ57" s="147" t="s">
        <v>6</v>
      </c>
      <c r="BR57" s="224" t="s">
        <v>6</v>
      </c>
      <c r="BS57" s="224" t="s">
        <v>6</v>
      </c>
      <c r="BT57" s="224" t="s">
        <v>6</v>
      </c>
      <c r="BU57" s="224" t="s">
        <v>6</v>
      </c>
      <c r="BV57" s="224" t="s">
        <v>6</v>
      </c>
      <c r="BW57" s="223" t="s">
        <v>3091</v>
      </c>
      <c r="BX57" s="223" t="s">
        <v>572</v>
      </c>
      <c r="BY57" s="223" t="s">
        <v>721</v>
      </c>
      <c r="BZ57" s="223" t="s">
        <v>103</v>
      </c>
    </row>
    <row r="58" spans="1:78" s="223" customFormat="1" ht="64" x14ac:dyDescent="0.2">
      <c r="A58" s="27" t="s">
        <v>3029</v>
      </c>
      <c r="B58" s="27" t="s">
        <v>2971</v>
      </c>
      <c r="C58" s="223" t="s">
        <v>3064</v>
      </c>
      <c r="D58" s="223" t="s">
        <v>3069</v>
      </c>
      <c r="E58" s="223" t="s">
        <v>286</v>
      </c>
      <c r="F58" s="371" t="s">
        <v>1560</v>
      </c>
      <c r="G58" s="223" t="s">
        <v>3050</v>
      </c>
      <c r="H58" s="223" t="s">
        <v>33</v>
      </c>
      <c r="I58" s="223" t="s">
        <v>1867</v>
      </c>
      <c r="J58" s="223" t="s">
        <v>1829</v>
      </c>
      <c r="K58" s="223" t="s">
        <v>1823</v>
      </c>
      <c r="L58" s="223" t="s">
        <v>1859</v>
      </c>
      <c r="M58" s="270" t="s">
        <v>1846</v>
      </c>
      <c r="N58" s="223" t="s">
        <v>3102</v>
      </c>
      <c r="O58" s="223" t="s">
        <v>1900</v>
      </c>
      <c r="P58" s="223" t="s">
        <v>13</v>
      </c>
      <c r="Q58" s="223" t="s">
        <v>13</v>
      </c>
      <c r="R58" s="223" t="s">
        <v>1902</v>
      </c>
      <c r="S58" s="223" t="s">
        <v>13</v>
      </c>
      <c r="T58" s="223" t="s">
        <v>3073</v>
      </c>
      <c r="U58" s="223" t="str">
        <f>IF(T58="","",VLOOKUP(T58,'Std Units'!$A$2:$B$4,2,FALSE))</f>
        <v>per patient year</v>
      </c>
      <c r="V58" s="227" t="str">
        <f>IF(U58="","",VLOOKUP(U58,'Std Units'!$B$2:$C$4,2,FALSE))</f>
        <v>per person year</v>
      </c>
      <c r="W58" s="227" t="str">
        <f>IF(V58="","",VLOOKUP(V58,'Std Units'!$C$2:$D$4,2,FALSE))</f>
        <v>p1y</v>
      </c>
      <c r="X58" s="228">
        <v>700</v>
      </c>
      <c r="Y58" s="228" t="s">
        <v>6</v>
      </c>
      <c r="Z58" s="228" t="s">
        <v>6</v>
      </c>
      <c r="AA58" s="228" t="s">
        <v>6</v>
      </c>
      <c r="AB58" s="228" t="s">
        <v>6</v>
      </c>
      <c r="AC58" s="228" t="s">
        <v>6</v>
      </c>
      <c r="AD58" s="228" t="s">
        <v>6</v>
      </c>
      <c r="AE58" s="228" t="s">
        <v>6</v>
      </c>
      <c r="AF58" s="223" t="s">
        <v>6</v>
      </c>
      <c r="AG58" s="223" t="s">
        <v>6</v>
      </c>
      <c r="AH58" s="223" t="s">
        <v>6</v>
      </c>
      <c r="AI58" s="229" t="s">
        <v>6</v>
      </c>
      <c r="AJ58" s="206">
        <v>316</v>
      </c>
      <c r="AK58" s="206">
        <v>12</v>
      </c>
      <c r="AL58" s="223" t="s">
        <v>2976</v>
      </c>
      <c r="AM58" s="223" t="s">
        <v>3091</v>
      </c>
      <c r="AN58" s="224" t="s">
        <v>6</v>
      </c>
      <c r="AO58" s="224" t="s">
        <v>6</v>
      </c>
      <c r="AP58" s="224" t="s">
        <v>6</v>
      </c>
      <c r="AQ58" s="224" t="s">
        <v>3091</v>
      </c>
      <c r="AR58" s="224" t="s">
        <v>1182</v>
      </c>
      <c r="AS58" s="225" t="s">
        <v>3077</v>
      </c>
      <c r="AT58" s="224" t="s">
        <v>104</v>
      </c>
      <c r="AU58" s="225" t="s">
        <v>3078</v>
      </c>
      <c r="AV58" s="225" t="s">
        <v>103</v>
      </c>
      <c r="AW58" s="223" t="s">
        <v>358</v>
      </c>
      <c r="AX58" s="223" t="s">
        <v>104</v>
      </c>
      <c r="AY58" s="223" t="s">
        <v>361</v>
      </c>
      <c r="AZ58" s="223" t="s">
        <v>104</v>
      </c>
      <c r="BA58" s="223" t="s">
        <v>241</v>
      </c>
      <c r="BB58" s="223" t="s">
        <v>104</v>
      </c>
      <c r="BC58" s="223" t="s">
        <v>3079</v>
      </c>
      <c r="BD58" s="223" t="s">
        <v>103</v>
      </c>
      <c r="BE58" s="223" t="s">
        <v>117</v>
      </c>
      <c r="BF58" s="223" t="s">
        <v>103</v>
      </c>
      <c r="BG58" s="223" t="s">
        <v>6</v>
      </c>
      <c r="BH58" s="223" t="s">
        <v>6</v>
      </c>
      <c r="BI58" s="224" t="s">
        <v>39</v>
      </c>
      <c r="BJ58" s="224" t="s">
        <v>104</v>
      </c>
      <c r="BK58" s="224" t="s">
        <v>13</v>
      </c>
      <c r="BL58" s="224" t="s">
        <v>13</v>
      </c>
      <c r="BM58" s="224" t="s">
        <v>143</v>
      </c>
      <c r="BN58" s="224" t="s">
        <v>103</v>
      </c>
      <c r="BO58" s="224" t="s">
        <v>39</v>
      </c>
      <c r="BP58" s="224" t="s">
        <v>104</v>
      </c>
      <c r="BQ58" s="147" t="s">
        <v>6</v>
      </c>
      <c r="BR58" s="224" t="s">
        <v>6</v>
      </c>
      <c r="BS58" s="224" t="s">
        <v>6</v>
      </c>
      <c r="BT58" s="224" t="s">
        <v>6</v>
      </c>
      <c r="BU58" s="224" t="s">
        <v>6</v>
      </c>
      <c r="BV58" s="224" t="s">
        <v>6</v>
      </c>
      <c r="BW58" s="223" t="s">
        <v>3091</v>
      </c>
      <c r="BX58" s="223" t="s">
        <v>572</v>
      </c>
      <c r="BY58" s="223" t="s">
        <v>721</v>
      </c>
      <c r="BZ58" s="223" t="s">
        <v>103</v>
      </c>
    </row>
    <row r="59" spans="1:78" s="223" customFormat="1" ht="32" x14ac:dyDescent="0.2">
      <c r="A59" s="27" t="s">
        <v>3029</v>
      </c>
      <c r="B59" s="27" t="s">
        <v>2971</v>
      </c>
      <c r="C59" s="223" t="s">
        <v>339</v>
      </c>
      <c r="D59" s="223" t="s">
        <v>3069</v>
      </c>
      <c r="E59" s="223" t="s">
        <v>286</v>
      </c>
      <c r="F59" s="371" t="s">
        <v>1560</v>
      </c>
      <c r="G59" s="223" t="s">
        <v>3051</v>
      </c>
      <c r="H59" s="223" t="s">
        <v>2135</v>
      </c>
      <c r="I59" s="223" t="s">
        <v>1</v>
      </c>
      <c r="J59" s="223" t="s">
        <v>1376</v>
      </c>
      <c r="K59" s="223" t="s">
        <v>1</v>
      </c>
      <c r="L59" s="223" t="s">
        <v>1858</v>
      </c>
      <c r="M59" s="270" t="s">
        <v>1846</v>
      </c>
      <c r="N59" s="223" t="s">
        <v>3102</v>
      </c>
      <c r="O59" s="223" t="s">
        <v>1899</v>
      </c>
      <c r="P59" s="223" t="s">
        <v>13</v>
      </c>
      <c r="Q59" s="223" t="s">
        <v>13</v>
      </c>
      <c r="R59" s="223" t="s">
        <v>1902</v>
      </c>
      <c r="S59" s="223" t="s">
        <v>13</v>
      </c>
      <c r="T59" s="223" t="s">
        <v>3073</v>
      </c>
      <c r="U59" s="223" t="str">
        <f>IF(T59="","",VLOOKUP(T59,'Std Units'!$A$2:$B$4,2,FALSE))</f>
        <v>per patient year</v>
      </c>
      <c r="V59" s="227" t="str">
        <f>IF(U59="","",VLOOKUP(U59,'Std Units'!$B$2:$C$4,2,FALSE))</f>
        <v>per person year</v>
      </c>
      <c r="W59" s="227" t="str">
        <f>IF(V59="","",VLOOKUP(V59,'Std Units'!$C$2:$D$4,2,FALSE))</f>
        <v>p1y</v>
      </c>
      <c r="X59" s="228">
        <v>31200</v>
      </c>
      <c r="Y59" s="228" t="s">
        <v>6</v>
      </c>
      <c r="Z59" s="228" t="s">
        <v>6</v>
      </c>
      <c r="AA59" s="228" t="s">
        <v>6</v>
      </c>
      <c r="AB59" s="228" t="s">
        <v>6</v>
      </c>
      <c r="AC59" s="228" t="s">
        <v>6</v>
      </c>
      <c r="AD59" s="228" t="s">
        <v>6</v>
      </c>
      <c r="AE59" s="228" t="s">
        <v>6</v>
      </c>
      <c r="AF59" s="223" t="s">
        <v>6</v>
      </c>
      <c r="AG59" s="223" t="s">
        <v>6</v>
      </c>
      <c r="AH59" s="223" t="s">
        <v>6</v>
      </c>
      <c r="AI59" s="229" t="s">
        <v>6</v>
      </c>
      <c r="AJ59" s="206">
        <v>316</v>
      </c>
      <c r="AK59" s="206">
        <v>12</v>
      </c>
      <c r="AL59" s="223" t="s">
        <v>2976</v>
      </c>
      <c r="AM59" s="223" t="s">
        <v>3091</v>
      </c>
      <c r="AN59" s="224" t="s">
        <v>6</v>
      </c>
      <c r="AO59" s="224" t="s">
        <v>6</v>
      </c>
      <c r="AP59" s="224" t="s">
        <v>6</v>
      </c>
      <c r="AQ59" s="224" t="s">
        <v>3091</v>
      </c>
      <c r="AR59" s="224" t="s">
        <v>1182</v>
      </c>
      <c r="AS59" s="225" t="s">
        <v>3077</v>
      </c>
      <c r="AT59" s="224" t="s">
        <v>104</v>
      </c>
      <c r="AU59" s="225" t="s">
        <v>3078</v>
      </c>
      <c r="AV59" s="225" t="s">
        <v>103</v>
      </c>
      <c r="AW59" s="223" t="s">
        <v>358</v>
      </c>
      <c r="AX59" s="223" t="s">
        <v>104</v>
      </c>
      <c r="AY59" s="223" t="s">
        <v>361</v>
      </c>
      <c r="AZ59" s="223" t="s">
        <v>104</v>
      </c>
      <c r="BA59" s="223" t="s">
        <v>241</v>
      </c>
      <c r="BB59" s="223" t="s">
        <v>104</v>
      </c>
      <c r="BC59" s="223" t="s">
        <v>3079</v>
      </c>
      <c r="BD59" s="223" t="s">
        <v>103</v>
      </c>
      <c r="BE59" s="223" t="s">
        <v>117</v>
      </c>
      <c r="BF59" s="223" t="s">
        <v>103</v>
      </c>
      <c r="BG59" s="223" t="s">
        <v>6</v>
      </c>
      <c r="BH59" s="223" t="s">
        <v>6</v>
      </c>
      <c r="BI59" s="224" t="s">
        <v>39</v>
      </c>
      <c r="BJ59" s="224" t="s">
        <v>104</v>
      </c>
      <c r="BK59" s="224" t="s">
        <v>13</v>
      </c>
      <c r="BL59" s="224" t="s">
        <v>13</v>
      </c>
      <c r="BM59" s="224" t="s">
        <v>143</v>
      </c>
      <c r="BN59" s="224" t="s">
        <v>103</v>
      </c>
      <c r="BO59" s="224" t="s">
        <v>39</v>
      </c>
      <c r="BP59" s="224" t="s">
        <v>104</v>
      </c>
      <c r="BQ59" s="147" t="s">
        <v>6</v>
      </c>
      <c r="BR59" s="224" t="s">
        <v>6</v>
      </c>
      <c r="BS59" s="224" t="s">
        <v>6</v>
      </c>
      <c r="BT59" s="224" t="s">
        <v>6</v>
      </c>
      <c r="BU59" s="224" t="s">
        <v>6</v>
      </c>
      <c r="BV59" s="224" t="s">
        <v>6</v>
      </c>
      <c r="BW59" s="223" t="s">
        <v>3091</v>
      </c>
      <c r="BX59" s="223" t="s">
        <v>572</v>
      </c>
      <c r="BY59" s="223" t="s">
        <v>721</v>
      </c>
      <c r="BZ59" s="223" t="s">
        <v>103</v>
      </c>
    </row>
    <row r="60" spans="1:78" s="223" customFormat="1" ht="32" x14ac:dyDescent="0.2">
      <c r="A60" s="27" t="s">
        <v>3029</v>
      </c>
      <c r="B60" s="27" t="s">
        <v>2971</v>
      </c>
      <c r="C60" s="223" t="s">
        <v>3065</v>
      </c>
      <c r="D60" s="223" t="s">
        <v>3069</v>
      </c>
      <c r="E60" s="223" t="s">
        <v>286</v>
      </c>
      <c r="F60" s="371" t="s">
        <v>1560</v>
      </c>
      <c r="G60" s="223" t="s">
        <v>3052</v>
      </c>
      <c r="H60" s="223" t="s">
        <v>1888</v>
      </c>
      <c r="I60" s="223" t="s">
        <v>1</v>
      </c>
      <c r="J60" s="223" t="s">
        <v>1376</v>
      </c>
      <c r="K60" s="223" t="s">
        <v>1</v>
      </c>
      <c r="L60" s="223" t="s">
        <v>1855</v>
      </c>
      <c r="M60" s="270" t="s">
        <v>1846</v>
      </c>
      <c r="N60" s="223" t="s">
        <v>3102</v>
      </c>
      <c r="O60" s="223" t="s">
        <v>1899</v>
      </c>
      <c r="P60" s="223" t="s">
        <v>13</v>
      </c>
      <c r="Q60" s="223" t="s">
        <v>13</v>
      </c>
      <c r="R60" s="223" t="s">
        <v>1902</v>
      </c>
      <c r="S60" s="223" t="s">
        <v>13</v>
      </c>
      <c r="T60" s="223" t="s">
        <v>3073</v>
      </c>
      <c r="U60" s="223" t="str">
        <f>IF(T60="","",VLOOKUP(T60,'Std Units'!$A$2:$B$4,2,FALSE))</f>
        <v>per patient year</v>
      </c>
      <c r="V60" s="227" t="str">
        <f>IF(U60="","",VLOOKUP(U60,'Std Units'!$B$2:$C$4,2,FALSE))</f>
        <v>per person year</v>
      </c>
      <c r="W60" s="227" t="str">
        <f>IF(V60="","",VLOOKUP(V60,'Std Units'!$C$2:$D$4,2,FALSE))</f>
        <v>p1y</v>
      </c>
      <c r="X60" s="228">
        <v>9600</v>
      </c>
      <c r="Y60" s="228" t="s">
        <v>6</v>
      </c>
      <c r="Z60" s="228" t="s">
        <v>6</v>
      </c>
      <c r="AA60" s="228" t="s">
        <v>6</v>
      </c>
      <c r="AB60" s="228" t="s">
        <v>6</v>
      </c>
      <c r="AC60" s="228" t="s">
        <v>6</v>
      </c>
      <c r="AD60" s="228" t="s">
        <v>6</v>
      </c>
      <c r="AE60" s="228" t="s">
        <v>6</v>
      </c>
      <c r="AF60" s="223" t="s">
        <v>6</v>
      </c>
      <c r="AG60" s="223" t="s">
        <v>6</v>
      </c>
      <c r="AH60" s="223" t="s">
        <v>6</v>
      </c>
      <c r="AI60" s="229" t="s">
        <v>6</v>
      </c>
      <c r="AJ60" s="206">
        <v>316</v>
      </c>
      <c r="AK60" s="206">
        <v>12</v>
      </c>
      <c r="AL60" s="223" t="s">
        <v>2976</v>
      </c>
      <c r="AM60" s="223" t="s">
        <v>3091</v>
      </c>
      <c r="AN60" s="224" t="s">
        <v>6</v>
      </c>
      <c r="AO60" s="224" t="s">
        <v>6</v>
      </c>
      <c r="AP60" s="224" t="s">
        <v>6</v>
      </c>
      <c r="AQ60" s="224" t="s">
        <v>3091</v>
      </c>
      <c r="AR60" s="224" t="s">
        <v>1182</v>
      </c>
      <c r="AS60" s="225" t="s">
        <v>3077</v>
      </c>
      <c r="AT60" s="224" t="s">
        <v>104</v>
      </c>
      <c r="AU60" s="225" t="s">
        <v>3078</v>
      </c>
      <c r="AV60" s="225" t="s">
        <v>103</v>
      </c>
      <c r="AW60" s="223" t="s">
        <v>358</v>
      </c>
      <c r="AX60" s="223" t="s">
        <v>104</v>
      </c>
      <c r="AY60" s="223" t="s">
        <v>361</v>
      </c>
      <c r="AZ60" s="223" t="s">
        <v>104</v>
      </c>
      <c r="BA60" s="223" t="s">
        <v>241</v>
      </c>
      <c r="BB60" s="223" t="s">
        <v>104</v>
      </c>
      <c r="BC60" s="223" t="s">
        <v>3079</v>
      </c>
      <c r="BD60" s="223" t="s">
        <v>103</v>
      </c>
      <c r="BE60" s="223" t="s">
        <v>117</v>
      </c>
      <c r="BF60" s="223" t="s">
        <v>103</v>
      </c>
      <c r="BG60" s="223" t="s">
        <v>6</v>
      </c>
      <c r="BH60" s="223" t="s">
        <v>6</v>
      </c>
      <c r="BI60" s="224" t="s">
        <v>39</v>
      </c>
      <c r="BJ60" s="224" t="s">
        <v>104</v>
      </c>
      <c r="BK60" s="224" t="s">
        <v>13</v>
      </c>
      <c r="BL60" s="224" t="s">
        <v>13</v>
      </c>
      <c r="BM60" s="224" t="s">
        <v>143</v>
      </c>
      <c r="BN60" s="224" t="s">
        <v>103</v>
      </c>
      <c r="BO60" s="224" t="s">
        <v>39</v>
      </c>
      <c r="BP60" s="224" t="s">
        <v>104</v>
      </c>
      <c r="BQ60" s="147" t="s">
        <v>6</v>
      </c>
      <c r="BR60" s="224" t="s">
        <v>6</v>
      </c>
      <c r="BS60" s="224" t="s">
        <v>6</v>
      </c>
      <c r="BT60" s="224" t="s">
        <v>6</v>
      </c>
      <c r="BU60" s="224" t="s">
        <v>6</v>
      </c>
      <c r="BV60" s="224" t="s">
        <v>6</v>
      </c>
      <c r="BW60" s="223" t="s">
        <v>3091</v>
      </c>
      <c r="BX60" s="223" t="s">
        <v>572</v>
      </c>
      <c r="BY60" s="223" t="s">
        <v>721</v>
      </c>
      <c r="BZ60" s="223" t="s">
        <v>103</v>
      </c>
    </row>
    <row r="61" spans="1:78" s="223" customFormat="1" ht="32" x14ac:dyDescent="0.2">
      <c r="A61" s="27" t="s">
        <v>3029</v>
      </c>
      <c r="B61" s="27" t="s">
        <v>2971</v>
      </c>
      <c r="C61" s="223" t="s">
        <v>3066</v>
      </c>
      <c r="D61" s="223" t="s">
        <v>3069</v>
      </c>
      <c r="E61" s="223" t="s">
        <v>286</v>
      </c>
      <c r="F61" s="371" t="s">
        <v>1560</v>
      </c>
      <c r="G61" s="223" t="s">
        <v>3053</v>
      </c>
      <c r="H61" s="223" t="s">
        <v>1889</v>
      </c>
      <c r="I61" s="223" t="s">
        <v>28</v>
      </c>
      <c r="J61" s="223" t="s">
        <v>1829</v>
      </c>
      <c r="K61" s="223" t="s">
        <v>1823</v>
      </c>
      <c r="L61" s="223" t="s">
        <v>1860</v>
      </c>
      <c r="M61" s="270" t="s">
        <v>1846</v>
      </c>
      <c r="N61" s="223" t="s">
        <v>3102</v>
      </c>
      <c r="O61" s="223" t="s">
        <v>1900</v>
      </c>
      <c r="P61" s="223" t="s">
        <v>13</v>
      </c>
      <c r="Q61" s="223" t="s">
        <v>13</v>
      </c>
      <c r="R61" s="223" t="s">
        <v>1902</v>
      </c>
      <c r="S61" s="223" t="s">
        <v>13</v>
      </c>
      <c r="T61" s="223" t="s">
        <v>3073</v>
      </c>
      <c r="U61" s="223" t="str">
        <f>IF(T61="","",VLOOKUP(T61,'Std Units'!$A$2:$B$4,2,FALSE))</f>
        <v>per patient year</v>
      </c>
      <c r="V61" s="227" t="str">
        <f>IF(U61="","",VLOOKUP(U61,'Std Units'!$B$2:$C$4,2,FALSE))</f>
        <v>per person year</v>
      </c>
      <c r="W61" s="227" t="str">
        <f>IF(V61="","",VLOOKUP(V61,'Std Units'!$C$2:$D$4,2,FALSE))</f>
        <v>p1y</v>
      </c>
      <c r="X61" s="228">
        <v>4950</v>
      </c>
      <c r="Y61" s="228" t="s">
        <v>6</v>
      </c>
      <c r="Z61" s="228" t="s">
        <v>6</v>
      </c>
      <c r="AA61" s="228" t="s">
        <v>6</v>
      </c>
      <c r="AB61" s="228" t="s">
        <v>6</v>
      </c>
      <c r="AC61" s="228" t="s">
        <v>6</v>
      </c>
      <c r="AD61" s="228" t="s">
        <v>6</v>
      </c>
      <c r="AE61" s="228" t="s">
        <v>6</v>
      </c>
      <c r="AF61" s="223" t="s">
        <v>6</v>
      </c>
      <c r="AG61" s="223" t="s">
        <v>6</v>
      </c>
      <c r="AH61" s="223" t="s">
        <v>6</v>
      </c>
      <c r="AI61" s="229" t="s">
        <v>6</v>
      </c>
      <c r="AJ61" s="206">
        <v>316</v>
      </c>
      <c r="AK61" s="206">
        <v>12</v>
      </c>
      <c r="AL61" s="223" t="s">
        <v>2976</v>
      </c>
      <c r="AM61" s="223" t="s">
        <v>3091</v>
      </c>
      <c r="AN61" s="224" t="s">
        <v>6</v>
      </c>
      <c r="AO61" s="224" t="s">
        <v>6</v>
      </c>
      <c r="AP61" s="224" t="s">
        <v>6</v>
      </c>
      <c r="AQ61" s="224" t="s">
        <v>3091</v>
      </c>
      <c r="AR61" s="224" t="s">
        <v>1182</v>
      </c>
      <c r="AS61" s="225" t="s">
        <v>3077</v>
      </c>
      <c r="AT61" s="224" t="s">
        <v>104</v>
      </c>
      <c r="AU61" s="225" t="s">
        <v>3078</v>
      </c>
      <c r="AV61" s="225" t="s">
        <v>103</v>
      </c>
      <c r="AW61" s="223" t="s">
        <v>358</v>
      </c>
      <c r="AX61" s="223" t="s">
        <v>104</v>
      </c>
      <c r="AY61" s="223" t="s">
        <v>361</v>
      </c>
      <c r="AZ61" s="223" t="s">
        <v>104</v>
      </c>
      <c r="BA61" s="223" t="s">
        <v>241</v>
      </c>
      <c r="BB61" s="223" t="s">
        <v>104</v>
      </c>
      <c r="BC61" s="223" t="s">
        <v>3079</v>
      </c>
      <c r="BD61" s="223" t="s">
        <v>103</v>
      </c>
      <c r="BE61" s="223" t="s">
        <v>117</v>
      </c>
      <c r="BF61" s="223" t="s">
        <v>103</v>
      </c>
      <c r="BG61" s="223" t="s">
        <v>6</v>
      </c>
      <c r="BH61" s="223" t="s">
        <v>6</v>
      </c>
      <c r="BI61" s="224" t="s">
        <v>39</v>
      </c>
      <c r="BJ61" s="224" t="s">
        <v>104</v>
      </c>
      <c r="BK61" s="224" t="s">
        <v>13</v>
      </c>
      <c r="BL61" s="224" t="s">
        <v>13</v>
      </c>
      <c r="BM61" s="224" t="s">
        <v>143</v>
      </c>
      <c r="BN61" s="224" t="s">
        <v>103</v>
      </c>
      <c r="BO61" s="224" t="s">
        <v>39</v>
      </c>
      <c r="BP61" s="224" t="s">
        <v>104</v>
      </c>
      <c r="BQ61" s="147" t="s">
        <v>6</v>
      </c>
      <c r="BR61" s="224" t="s">
        <v>6</v>
      </c>
      <c r="BS61" s="224" t="s">
        <v>6</v>
      </c>
      <c r="BT61" s="224" t="s">
        <v>6</v>
      </c>
      <c r="BU61" s="224" t="s">
        <v>6</v>
      </c>
      <c r="BV61" s="224" t="s">
        <v>6</v>
      </c>
      <c r="BW61" s="223" t="s">
        <v>3091</v>
      </c>
      <c r="BX61" s="223" t="s">
        <v>572</v>
      </c>
      <c r="BY61" s="223" t="s">
        <v>721</v>
      </c>
      <c r="BZ61" s="223" t="s">
        <v>103</v>
      </c>
    </row>
    <row r="62" spans="1:78" s="223" customFormat="1" ht="48" x14ac:dyDescent="0.2">
      <c r="A62" s="27" t="s">
        <v>3029</v>
      </c>
      <c r="B62" s="27" t="s">
        <v>2971</v>
      </c>
      <c r="C62" s="223" t="s">
        <v>3067</v>
      </c>
      <c r="D62" s="223" t="s">
        <v>3069</v>
      </c>
      <c r="E62" s="223" t="s">
        <v>286</v>
      </c>
      <c r="F62" s="371" t="s">
        <v>1560</v>
      </c>
      <c r="G62" s="223" t="s">
        <v>3057</v>
      </c>
      <c r="H62" s="34" t="s">
        <v>3072</v>
      </c>
      <c r="I62" s="34" t="s">
        <v>1867</v>
      </c>
      <c r="J62" s="223" t="s">
        <v>1824</v>
      </c>
      <c r="K62" s="223" t="s">
        <v>1823</v>
      </c>
      <c r="L62" s="223" t="s">
        <v>3072</v>
      </c>
      <c r="M62" s="270" t="s">
        <v>1846</v>
      </c>
      <c r="N62" s="223" t="s">
        <v>3102</v>
      </c>
      <c r="O62" s="223" t="s">
        <v>1901</v>
      </c>
      <c r="P62" s="223" t="s">
        <v>13</v>
      </c>
      <c r="Q62" s="223" t="s">
        <v>13</v>
      </c>
      <c r="R62" s="223" t="s">
        <v>1902</v>
      </c>
      <c r="S62" s="223" t="s">
        <v>13</v>
      </c>
      <c r="T62" s="223" t="s">
        <v>3073</v>
      </c>
      <c r="U62" s="223" t="str">
        <f>IF(T62="","",VLOOKUP(T62,'Std Units'!$A$2:$B$4,2,FALSE))</f>
        <v>per patient year</v>
      </c>
      <c r="V62" s="227" t="str">
        <f>IF(U62="","",VLOOKUP(U62,'Std Units'!$B$2:$C$4,2,FALSE))</f>
        <v>per person year</v>
      </c>
      <c r="W62" s="227" t="str">
        <f>IF(V62="","",VLOOKUP(V62,'Std Units'!$C$2:$D$4,2,FALSE))</f>
        <v>p1y</v>
      </c>
      <c r="X62" s="228">
        <v>78</v>
      </c>
      <c r="Y62" s="228" t="s">
        <v>6</v>
      </c>
      <c r="Z62" s="228" t="s">
        <v>6</v>
      </c>
      <c r="AA62" s="228" t="s">
        <v>6</v>
      </c>
      <c r="AB62" s="228" t="s">
        <v>6</v>
      </c>
      <c r="AC62" s="228" t="s">
        <v>6</v>
      </c>
      <c r="AD62" s="228" t="s">
        <v>6</v>
      </c>
      <c r="AE62" s="228">
        <v>1.5</v>
      </c>
      <c r="AF62" s="200">
        <v>52</v>
      </c>
      <c r="AG62" s="228" t="s">
        <v>3075</v>
      </c>
      <c r="AH62" s="223" t="s">
        <v>6</v>
      </c>
      <c r="AI62" s="229" t="s">
        <v>6</v>
      </c>
      <c r="AJ62" s="206">
        <v>316</v>
      </c>
      <c r="AK62" s="206">
        <v>12</v>
      </c>
      <c r="AL62" s="223" t="s">
        <v>3076</v>
      </c>
      <c r="AM62" s="223" t="s">
        <v>3091</v>
      </c>
      <c r="AN62" s="224" t="s">
        <v>6</v>
      </c>
      <c r="AO62" s="224" t="s">
        <v>6</v>
      </c>
      <c r="AP62" s="224" t="s">
        <v>6</v>
      </c>
      <c r="AQ62" s="224" t="s">
        <v>3091</v>
      </c>
      <c r="AR62" s="224" t="s">
        <v>1182</v>
      </c>
      <c r="AS62" s="225" t="s">
        <v>3077</v>
      </c>
      <c r="AT62" s="224" t="s">
        <v>104</v>
      </c>
      <c r="AU62" s="225" t="s">
        <v>3078</v>
      </c>
      <c r="AV62" s="225" t="s">
        <v>103</v>
      </c>
      <c r="AW62" s="223" t="s">
        <v>358</v>
      </c>
      <c r="AX62" s="223" t="s">
        <v>104</v>
      </c>
      <c r="AY62" s="223" t="s">
        <v>361</v>
      </c>
      <c r="AZ62" s="223" t="s">
        <v>104</v>
      </c>
      <c r="BA62" s="223" t="s">
        <v>241</v>
      </c>
      <c r="BB62" s="223" t="s">
        <v>104</v>
      </c>
      <c r="BC62" s="223" t="s">
        <v>3079</v>
      </c>
      <c r="BD62" s="223" t="s">
        <v>103</v>
      </c>
      <c r="BE62" s="223" t="s">
        <v>117</v>
      </c>
      <c r="BF62" s="223" t="s">
        <v>103</v>
      </c>
      <c r="BG62" s="223" t="s">
        <v>6</v>
      </c>
      <c r="BH62" s="223" t="s">
        <v>6</v>
      </c>
      <c r="BI62" s="224" t="s">
        <v>39</v>
      </c>
      <c r="BJ62" s="224" t="s">
        <v>104</v>
      </c>
      <c r="BK62" s="224" t="s">
        <v>13</v>
      </c>
      <c r="BL62" s="224" t="s">
        <v>13</v>
      </c>
      <c r="BM62" s="224" t="s">
        <v>143</v>
      </c>
      <c r="BN62" s="224" t="s">
        <v>103</v>
      </c>
      <c r="BO62" s="224" t="s">
        <v>39</v>
      </c>
      <c r="BP62" s="224" t="s">
        <v>104</v>
      </c>
      <c r="BQ62" s="147" t="s">
        <v>6</v>
      </c>
      <c r="BR62" s="224" t="s">
        <v>6</v>
      </c>
      <c r="BS62" s="224" t="s">
        <v>6</v>
      </c>
      <c r="BT62" s="224" t="s">
        <v>6</v>
      </c>
      <c r="BU62" s="224" t="s">
        <v>6</v>
      </c>
      <c r="BV62" s="224" t="s">
        <v>6</v>
      </c>
      <c r="BW62" s="223" t="s">
        <v>3091</v>
      </c>
      <c r="BX62" s="223" t="s">
        <v>572</v>
      </c>
      <c r="BY62" s="223" t="s">
        <v>721</v>
      </c>
      <c r="BZ62" s="223" t="s">
        <v>103</v>
      </c>
    </row>
    <row r="63" spans="1:78" s="223" customFormat="1" ht="50.75" customHeight="1" x14ac:dyDescent="0.2">
      <c r="A63" s="27" t="s">
        <v>3029</v>
      </c>
      <c r="B63" s="27" t="s">
        <v>2971</v>
      </c>
      <c r="C63" s="223" t="s">
        <v>3068</v>
      </c>
      <c r="D63" s="223" t="s">
        <v>3069</v>
      </c>
      <c r="E63" s="223" t="s">
        <v>286</v>
      </c>
      <c r="F63" s="371" t="s">
        <v>1560</v>
      </c>
      <c r="G63" s="223" t="s">
        <v>3055</v>
      </c>
      <c r="H63" s="223" t="s">
        <v>27</v>
      </c>
      <c r="I63" s="223" t="s">
        <v>1</v>
      </c>
      <c r="J63" s="223" t="s">
        <v>1806</v>
      </c>
      <c r="K63" s="223" t="s">
        <v>1</v>
      </c>
      <c r="L63" s="98" t="s">
        <v>3115</v>
      </c>
      <c r="M63" s="270" t="s">
        <v>1841</v>
      </c>
      <c r="N63" s="223" t="s">
        <v>3102</v>
      </c>
      <c r="O63" s="223" t="s">
        <v>1899</v>
      </c>
      <c r="P63" s="223" t="s">
        <v>13</v>
      </c>
      <c r="Q63" s="223" t="s">
        <v>13</v>
      </c>
      <c r="R63" s="223" t="s">
        <v>1902</v>
      </c>
      <c r="S63" s="223" t="s">
        <v>13</v>
      </c>
      <c r="T63" s="223" t="s">
        <v>3073</v>
      </c>
      <c r="U63" s="223" t="str">
        <f>IF(T63="","",VLOOKUP(T63,'Std Units'!$A$2:$B$4,2,FALSE))</f>
        <v>per patient year</v>
      </c>
      <c r="V63" s="227" t="str">
        <f>IF(U63="","",VLOOKUP(U63,'Std Units'!$B$2:$C$4,2,FALSE))</f>
        <v>per person year</v>
      </c>
      <c r="W63" s="227" t="str">
        <f>IF(V63="","",VLOOKUP(V63,'Std Units'!$C$2:$D$4,2,FALSE))</f>
        <v>p1y</v>
      </c>
      <c r="X63" s="228">
        <v>38</v>
      </c>
      <c r="Y63" s="228" t="s">
        <v>6</v>
      </c>
      <c r="Z63" s="228" t="s">
        <v>6</v>
      </c>
      <c r="AA63" s="228" t="s">
        <v>6</v>
      </c>
      <c r="AB63" s="228" t="s">
        <v>6</v>
      </c>
      <c r="AC63" s="228" t="s">
        <v>6</v>
      </c>
      <c r="AD63" s="228" t="s">
        <v>6</v>
      </c>
      <c r="AE63" s="228" t="s">
        <v>6</v>
      </c>
      <c r="AF63" s="223" t="s">
        <v>6</v>
      </c>
      <c r="AG63" s="223" t="s">
        <v>6</v>
      </c>
      <c r="AH63" s="223" t="s">
        <v>6</v>
      </c>
      <c r="AI63" s="229" t="s">
        <v>6</v>
      </c>
      <c r="AJ63" s="206">
        <v>316</v>
      </c>
      <c r="AK63" s="206">
        <v>12</v>
      </c>
      <c r="AL63" s="223" t="s">
        <v>3076</v>
      </c>
      <c r="AM63" s="223" t="s">
        <v>3091</v>
      </c>
      <c r="AN63" s="224" t="s">
        <v>6</v>
      </c>
      <c r="AO63" s="224" t="s">
        <v>6</v>
      </c>
      <c r="AP63" s="224" t="s">
        <v>6</v>
      </c>
      <c r="AQ63" s="224" t="s">
        <v>3091</v>
      </c>
      <c r="AR63" s="224" t="s">
        <v>1182</v>
      </c>
      <c r="AS63" s="225" t="s">
        <v>3077</v>
      </c>
      <c r="AT63" s="224" t="s">
        <v>104</v>
      </c>
      <c r="AU63" s="225" t="s">
        <v>3078</v>
      </c>
      <c r="AV63" s="225" t="s">
        <v>103</v>
      </c>
      <c r="AW63" s="223" t="s">
        <v>358</v>
      </c>
      <c r="AX63" s="223" t="s">
        <v>104</v>
      </c>
      <c r="AY63" s="223" t="s">
        <v>361</v>
      </c>
      <c r="AZ63" s="223" t="s">
        <v>104</v>
      </c>
      <c r="BA63" s="223" t="s">
        <v>241</v>
      </c>
      <c r="BB63" s="223" t="s">
        <v>104</v>
      </c>
      <c r="BC63" s="223" t="s">
        <v>3079</v>
      </c>
      <c r="BD63" s="223" t="s">
        <v>103</v>
      </c>
      <c r="BE63" s="223" t="s">
        <v>117</v>
      </c>
      <c r="BF63" s="223" t="s">
        <v>103</v>
      </c>
      <c r="BG63" s="223" t="s">
        <v>6</v>
      </c>
      <c r="BH63" s="223" t="s">
        <v>6</v>
      </c>
      <c r="BI63" s="224" t="s">
        <v>39</v>
      </c>
      <c r="BJ63" s="224" t="s">
        <v>104</v>
      </c>
      <c r="BK63" s="224" t="s">
        <v>13</v>
      </c>
      <c r="BL63" s="224" t="s">
        <v>13</v>
      </c>
      <c r="BM63" s="224" t="s">
        <v>143</v>
      </c>
      <c r="BN63" s="224" t="s">
        <v>103</v>
      </c>
      <c r="BO63" s="224" t="s">
        <v>39</v>
      </c>
      <c r="BP63" s="224" t="s">
        <v>104</v>
      </c>
      <c r="BQ63" s="147" t="s">
        <v>6</v>
      </c>
      <c r="BR63" s="224" t="s">
        <v>6</v>
      </c>
      <c r="BS63" s="224" t="s">
        <v>6</v>
      </c>
      <c r="BT63" s="224" t="s">
        <v>6</v>
      </c>
      <c r="BU63" s="224" t="s">
        <v>6</v>
      </c>
      <c r="BV63" s="224" t="s">
        <v>6</v>
      </c>
      <c r="BW63" s="223" t="s">
        <v>3091</v>
      </c>
      <c r="BX63" s="223" t="s">
        <v>572</v>
      </c>
      <c r="BY63" s="223" t="s">
        <v>721</v>
      </c>
      <c r="BZ63" s="223" t="s">
        <v>103</v>
      </c>
    </row>
    <row r="64" spans="1:78" s="223" customFormat="1" ht="50.75" customHeight="1" x14ac:dyDescent="0.2">
      <c r="A64" s="27" t="s">
        <v>3029</v>
      </c>
      <c r="B64" s="27" t="s">
        <v>2971</v>
      </c>
      <c r="C64" s="223" t="s">
        <v>3069</v>
      </c>
      <c r="D64" s="223">
        <v>999</v>
      </c>
      <c r="E64" s="223" t="s">
        <v>286</v>
      </c>
      <c r="F64" s="371" t="s">
        <v>1560</v>
      </c>
      <c r="G64" s="223" t="s">
        <v>3056</v>
      </c>
      <c r="H64" s="223" t="s">
        <v>1372</v>
      </c>
      <c r="I64" s="223" t="s">
        <v>342</v>
      </c>
      <c r="J64" s="223" t="s">
        <v>1831</v>
      </c>
      <c r="K64" s="223" t="s">
        <v>1833</v>
      </c>
      <c r="L64" s="223" t="s">
        <v>1833</v>
      </c>
      <c r="M64" s="270" t="s">
        <v>1833</v>
      </c>
      <c r="N64" s="223" t="s">
        <v>22</v>
      </c>
      <c r="O64" s="223" t="s">
        <v>1933</v>
      </c>
      <c r="P64" s="223" t="s">
        <v>13</v>
      </c>
      <c r="Q64" s="223" t="s">
        <v>13</v>
      </c>
      <c r="R64" s="223" t="s">
        <v>1902</v>
      </c>
      <c r="S64" s="223" t="s">
        <v>13</v>
      </c>
      <c r="T64" s="223" t="s">
        <v>3073</v>
      </c>
      <c r="U64" s="223" t="str">
        <f>IF(T64="","",VLOOKUP(T64,'Std Units'!$A$2:$B$4,2,FALSE))</f>
        <v>per patient year</v>
      </c>
      <c r="V64" s="227" t="str">
        <f>IF(U64="","",VLOOKUP(U64,'Std Units'!$B$2:$C$4,2,FALSE))</f>
        <v>per person year</v>
      </c>
      <c r="W64" s="227" t="str">
        <f>IF(V64="","",VLOOKUP(V64,'Std Units'!$C$2:$D$4,2,FALSE))</f>
        <v>p1y</v>
      </c>
      <c r="X64" s="228">
        <f>SUM(X50:X63)</f>
        <v>426256</v>
      </c>
      <c r="Y64" s="228" t="s">
        <v>6</v>
      </c>
      <c r="Z64" s="228" t="s">
        <v>6</v>
      </c>
      <c r="AA64" s="228" t="s">
        <v>6</v>
      </c>
      <c r="AB64" s="228" t="s">
        <v>6</v>
      </c>
      <c r="AC64" s="228" t="s">
        <v>6</v>
      </c>
      <c r="AD64" s="228" t="s">
        <v>6</v>
      </c>
      <c r="AE64" s="228" t="s">
        <v>6</v>
      </c>
      <c r="AF64" s="223" t="s">
        <v>6</v>
      </c>
      <c r="AG64" s="223" t="s">
        <v>6</v>
      </c>
      <c r="AH64" s="223" t="s">
        <v>6</v>
      </c>
      <c r="AI64" s="229" t="s">
        <v>6</v>
      </c>
      <c r="AJ64" s="206">
        <v>316</v>
      </c>
      <c r="AK64" s="206">
        <v>12</v>
      </c>
      <c r="AL64" s="223" t="s">
        <v>3076</v>
      </c>
      <c r="AM64" s="223" t="s">
        <v>3105</v>
      </c>
      <c r="AN64" s="224" t="s">
        <v>6</v>
      </c>
      <c r="AO64" s="224" t="s">
        <v>6</v>
      </c>
      <c r="AP64" s="224" t="s">
        <v>6</v>
      </c>
      <c r="AQ64" s="224" t="s">
        <v>3091</v>
      </c>
      <c r="AR64" s="224" t="s">
        <v>1182</v>
      </c>
      <c r="AS64" s="225" t="s">
        <v>3077</v>
      </c>
      <c r="AT64" s="224" t="s">
        <v>104</v>
      </c>
      <c r="AU64" s="225" t="s">
        <v>3078</v>
      </c>
      <c r="AV64" s="225" t="s">
        <v>103</v>
      </c>
      <c r="AW64" s="223" t="s">
        <v>358</v>
      </c>
      <c r="AX64" s="223" t="s">
        <v>104</v>
      </c>
      <c r="AY64" s="223" t="s">
        <v>361</v>
      </c>
      <c r="AZ64" s="223" t="s">
        <v>104</v>
      </c>
      <c r="BA64" s="223" t="s">
        <v>241</v>
      </c>
      <c r="BB64" s="223" t="s">
        <v>104</v>
      </c>
      <c r="BC64" s="223" t="s">
        <v>3079</v>
      </c>
      <c r="BD64" s="223" t="s">
        <v>103</v>
      </c>
      <c r="BE64" s="223" t="s">
        <v>117</v>
      </c>
      <c r="BF64" s="223" t="s">
        <v>103</v>
      </c>
      <c r="BG64" s="223" t="s">
        <v>6</v>
      </c>
      <c r="BH64" s="223" t="s">
        <v>6</v>
      </c>
      <c r="BI64" s="224" t="s">
        <v>39</v>
      </c>
      <c r="BJ64" s="224" t="s">
        <v>104</v>
      </c>
      <c r="BK64" s="224" t="s">
        <v>13</v>
      </c>
      <c r="BL64" s="224" t="s">
        <v>13</v>
      </c>
      <c r="BM64" s="224" t="s">
        <v>143</v>
      </c>
      <c r="BN64" s="224" t="s">
        <v>103</v>
      </c>
      <c r="BO64" s="224" t="s">
        <v>39</v>
      </c>
      <c r="BP64" s="224" t="s">
        <v>104</v>
      </c>
      <c r="BQ64" s="147" t="s">
        <v>6</v>
      </c>
      <c r="BR64" s="224" t="s">
        <v>6</v>
      </c>
      <c r="BS64" s="224" t="s">
        <v>6</v>
      </c>
      <c r="BT64" s="224" t="s">
        <v>6</v>
      </c>
      <c r="BU64" s="224" t="s">
        <v>6</v>
      </c>
      <c r="BV64" s="224" t="s">
        <v>6</v>
      </c>
      <c r="BW64" s="223" t="s">
        <v>3091</v>
      </c>
      <c r="BX64" s="223" t="s">
        <v>572</v>
      </c>
      <c r="BY64" s="223" t="s">
        <v>721</v>
      </c>
      <c r="BZ64" s="223" t="s">
        <v>103</v>
      </c>
    </row>
    <row r="65" spans="1:78" s="223" customFormat="1" ht="50.75" customHeight="1" x14ac:dyDescent="0.2">
      <c r="A65" s="27" t="s">
        <v>3029</v>
      </c>
      <c r="B65" s="27" t="s">
        <v>2972</v>
      </c>
      <c r="C65" s="223" t="s">
        <v>2973</v>
      </c>
      <c r="D65" s="223">
        <v>999</v>
      </c>
      <c r="E65" s="223" t="s">
        <v>286</v>
      </c>
      <c r="F65" s="371" t="s">
        <v>1560</v>
      </c>
      <c r="G65" s="223" t="s">
        <v>3082</v>
      </c>
      <c r="H65" s="223" t="s">
        <v>1372</v>
      </c>
      <c r="I65" s="223" t="s">
        <v>342</v>
      </c>
      <c r="J65" s="223" t="s">
        <v>1831</v>
      </c>
      <c r="K65" s="223" t="s">
        <v>1833</v>
      </c>
      <c r="L65" s="223" t="s">
        <v>1833</v>
      </c>
      <c r="M65" s="270" t="s">
        <v>1833</v>
      </c>
      <c r="N65" s="223" t="s">
        <v>22</v>
      </c>
      <c r="O65" s="223" t="s">
        <v>1933</v>
      </c>
      <c r="P65" s="223" t="s">
        <v>13</v>
      </c>
      <c r="Q65" s="223" t="s">
        <v>13</v>
      </c>
      <c r="R65" s="223" t="s">
        <v>1902</v>
      </c>
      <c r="S65" s="223" t="s">
        <v>13</v>
      </c>
      <c r="T65" s="223" t="s">
        <v>3073</v>
      </c>
      <c r="U65" s="223" t="str">
        <f>IF(T65="","",VLOOKUP(T65,'Std Units'!$A$2:$B$4,2,FALSE))</f>
        <v>per patient year</v>
      </c>
      <c r="V65" s="227" t="str">
        <f>IF(U65="","",VLOOKUP(U65,'Std Units'!$B$2:$C$4,2,FALSE))</f>
        <v>per person year</v>
      </c>
      <c r="W65" s="227" t="str">
        <f>IF(V65="","",VLOOKUP(V65,'Std Units'!$C$2:$D$4,2,FALSE))</f>
        <v>p1y</v>
      </c>
      <c r="X65" s="228">
        <v>85.58</v>
      </c>
      <c r="Y65" s="228" t="s">
        <v>6</v>
      </c>
      <c r="Z65" s="228" t="s">
        <v>6</v>
      </c>
      <c r="AA65" s="228" t="s">
        <v>6</v>
      </c>
      <c r="AB65" s="228" t="s">
        <v>6</v>
      </c>
      <c r="AC65" s="228" t="s">
        <v>6</v>
      </c>
      <c r="AD65" s="228" t="s">
        <v>6</v>
      </c>
      <c r="AE65" s="228" t="s">
        <v>6</v>
      </c>
      <c r="AF65" s="223" t="s">
        <v>6</v>
      </c>
      <c r="AG65" s="223" t="s">
        <v>6</v>
      </c>
      <c r="AH65" s="223" t="s">
        <v>6</v>
      </c>
      <c r="AI65" s="229" t="s">
        <v>6</v>
      </c>
      <c r="AJ65" s="410">
        <v>600000</v>
      </c>
      <c r="AK65" s="206">
        <v>12</v>
      </c>
      <c r="AL65" s="223" t="s">
        <v>3081</v>
      </c>
      <c r="AM65" s="223" t="s">
        <v>3108</v>
      </c>
      <c r="AN65" s="224" t="s">
        <v>6</v>
      </c>
      <c r="AO65" s="224" t="s">
        <v>6</v>
      </c>
      <c r="AP65" s="224" t="s">
        <v>6</v>
      </c>
      <c r="AQ65" s="224" t="s">
        <v>3091</v>
      </c>
      <c r="AR65" s="224" t="s">
        <v>1182</v>
      </c>
      <c r="AS65" s="225" t="s">
        <v>13</v>
      </c>
      <c r="AT65" s="225" t="s">
        <v>13</v>
      </c>
      <c r="AU65" s="225" t="s">
        <v>13</v>
      </c>
      <c r="AV65" s="225" t="s">
        <v>13</v>
      </c>
      <c r="AW65" s="225" t="s">
        <v>13</v>
      </c>
      <c r="AX65" s="225" t="s">
        <v>13</v>
      </c>
      <c r="AY65" s="225" t="s">
        <v>13</v>
      </c>
      <c r="AZ65" s="225" t="s">
        <v>13</v>
      </c>
      <c r="BA65" s="225" t="s">
        <v>13</v>
      </c>
      <c r="BB65" s="225" t="s">
        <v>13</v>
      </c>
      <c r="BC65" s="225" t="s">
        <v>13</v>
      </c>
      <c r="BD65" s="225" t="s">
        <v>13</v>
      </c>
      <c r="BE65" s="225" t="s">
        <v>13</v>
      </c>
      <c r="BF65" s="225" t="s">
        <v>13</v>
      </c>
      <c r="BG65" s="223" t="s">
        <v>6</v>
      </c>
      <c r="BH65" s="223" t="s">
        <v>6</v>
      </c>
      <c r="BI65" s="224" t="s">
        <v>39</v>
      </c>
      <c r="BJ65" s="224" t="s">
        <v>104</v>
      </c>
      <c r="BK65" s="224" t="s">
        <v>13</v>
      </c>
      <c r="BL65" s="224" t="s">
        <v>13</v>
      </c>
      <c r="BM65" s="224" t="s">
        <v>143</v>
      </c>
      <c r="BN65" s="224" t="s">
        <v>103</v>
      </c>
      <c r="BO65" s="224" t="s">
        <v>39</v>
      </c>
      <c r="BP65" s="224" t="s">
        <v>104</v>
      </c>
      <c r="BQ65" s="147" t="s">
        <v>6</v>
      </c>
      <c r="BR65" s="224" t="s">
        <v>6</v>
      </c>
      <c r="BS65" s="224" t="s">
        <v>6</v>
      </c>
      <c r="BT65" s="224" t="s">
        <v>6</v>
      </c>
      <c r="BU65" s="224" t="s">
        <v>6</v>
      </c>
      <c r="BV65" s="224" t="s">
        <v>6</v>
      </c>
      <c r="BW65" s="223" t="s">
        <v>3091</v>
      </c>
      <c r="BX65" s="223" t="s">
        <v>572</v>
      </c>
      <c r="BY65" s="223" t="s">
        <v>721</v>
      </c>
      <c r="BZ65" s="223" t="s">
        <v>103</v>
      </c>
    </row>
    <row r="66" spans="1:78" s="223" customFormat="1" ht="50.75" customHeight="1" x14ac:dyDescent="0.2">
      <c r="A66" s="27" t="s">
        <v>3029</v>
      </c>
      <c r="B66" s="27" t="s">
        <v>3084</v>
      </c>
      <c r="C66" s="223" t="s">
        <v>2973</v>
      </c>
      <c r="D66" s="223">
        <v>999</v>
      </c>
      <c r="E66" s="223" t="s">
        <v>286</v>
      </c>
      <c r="F66" s="371" t="s">
        <v>1560</v>
      </c>
      <c r="G66" s="223" t="s">
        <v>3086</v>
      </c>
      <c r="H66" s="223" t="s">
        <v>1372</v>
      </c>
      <c r="I66" s="223" t="s">
        <v>342</v>
      </c>
      <c r="J66" s="223" t="s">
        <v>1831</v>
      </c>
      <c r="K66" s="223" t="s">
        <v>1833</v>
      </c>
      <c r="L66" s="223" t="s">
        <v>1833</v>
      </c>
      <c r="M66" s="270" t="s">
        <v>1833</v>
      </c>
      <c r="N66" s="223" t="s">
        <v>22</v>
      </c>
      <c r="O66" s="223" t="s">
        <v>1933</v>
      </c>
      <c r="P66" s="223" t="s">
        <v>13</v>
      </c>
      <c r="Q66" s="223" t="s">
        <v>13</v>
      </c>
      <c r="R66" s="223" t="s">
        <v>1902</v>
      </c>
      <c r="S66" s="223" t="s">
        <v>13</v>
      </c>
      <c r="T66" s="223" t="s">
        <v>3073</v>
      </c>
      <c r="U66" s="223" t="str">
        <f>IF(T66="","",VLOOKUP(T66,'Std Units'!$A$2:$B$4,2,FALSE))</f>
        <v>per patient year</v>
      </c>
      <c r="V66" s="227" t="str">
        <f>IF(U66="","",VLOOKUP(U66,'Std Units'!$B$2:$C$4,2,FALSE))</f>
        <v>per person year</v>
      </c>
      <c r="W66" s="227" t="str">
        <f>IF(V66="","",VLOOKUP(V66,'Std Units'!$C$2:$D$4,2,FALSE))</f>
        <v>p1y</v>
      </c>
      <c r="X66" s="228">
        <v>100.23</v>
      </c>
      <c r="Y66" s="228" t="s">
        <v>6</v>
      </c>
      <c r="Z66" s="228" t="s">
        <v>6</v>
      </c>
      <c r="AA66" s="228" t="s">
        <v>6</v>
      </c>
      <c r="AB66" s="228" t="s">
        <v>6</v>
      </c>
      <c r="AC66" s="228" t="s">
        <v>6</v>
      </c>
      <c r="AD66" s="228" t="s">
        <v>6</v>
      </c>
      <c r="AE66" s="228" t="s">
        <v>6</v>
      </c>
      <c r="AF66" s="223" t="s">
        <v>6</v>
      </c>
      <c r="AG66" s="223" t="s">
        <v>6</v>
      </c>
      <c r="AH66" s="223" t="s">
        <v>6</v>
      </c>
      <c r="AI66" s="229" t="s">
        <v>6</v>
      </c>
      <c r="AJ66" s="410">
        <v>500000</v>
      </c>
      <c r="AK66" s="206">
        <v>12</v>
      </c>
      <c r="AL66" s="223" t="s">
        <v>3081</v>
      </c>
      <c r="AM66" s="223" t="s">
        <v>3108</v>
      </c>
      <c r="AN66" s="224" t="s">
        <v>6</v>
      </c>
      <c r="AO66" s="224" t="s">
        <v>6</v>
      </c>
      <c r="AP66" s="224" t="s">
        <v>6</v>
      </c>
      <c r="AQ66" s="224" t="s">
        <v>3091</v>
      </c>
      <c r="AR66" s="224" t="s">
        <v>1182</v>
      </c>
      <c r="AS66" s="225" t="s">
        <v>13</v>
      </c>
      <c r="AT66" s="225" t="s">
        <v>13</v>
      </c>
      <c r="AU66" s="225" t="s">
        <v>13</v>
      </c>
      <c r="AV66" s="225" t="s">
        <v>13</v>
      </c>
      <c r="AW66" s="225" t="s">
        <v>13</v>
      </c>
      <c r="AX66" s="225" t="s">
        <v>13</v>
      </c>
      <c r="AY66" s="225" t="s">
        <v>13</v>
      </c>
      <c r="AZ66" s="225" t="s">
        <v>13</v>
      </c>
      <c r="BA66" s="225" t="s">
        <v>13</v>
      </c>
      <c r="BB66" s="225" t="s">
        <v>13</v>
      </c>
      <c r="BC66" s="225" t="s">
        <v>13</v>
      </c>
      <c r="BD66" s="225" t="s">
        <v>13</v>
      </c>
      <c r="BE66" s="225" t="s">
        <v>13</v>
      </c>
      <c r="BF66" s="225" t="s">
        <v>13</v>
      </c>
      <c r="BG66" s="223" t="s">
        <v>6</v>
      </c>
      <c r="BH66" s="223" t="s">
        <v>6</v>
      </c>
      <c r="BI66" s="224" t="s">
        <v>39</v>
      </c>
      <c r="BJ66" s="224" t="s">
        <v>104</v>
      </c>
      <c r="BK66" s="224" t="s">
        <v>13</v>
      </c>
      <c r="BL66" s="224" t="s">
        <v>13</v>
      </c>
      <c r="BM66" s="224" t="s">
        <v>143</v>
      </c>
      <c r="BN66" s="224" t="s">
        <v>103</v>
      </c>
      <c r="BO66" s="224" t="s">
        <v>39</v>
      </c>
      <c r="BP66" s="224" t="s">
        <v>104</v>
      </c>
      <c r="BQ66" s="147" t="s">
        <v>6</v>
      </c>
      <c r="BR66" s="224" t="s">
        <v>6</v>
      </c>
      <c r="BS66" s="224" t="s">
        <v>6</v>
      </c>
      <c r="BT66" s="224" t="s">
        <v>6</v>
      </c>
      <c r="BU66" s="224" t="s">
        <v>6</v>
      </c>
      <c r="BV66" s="224" t="s">
        <v>6</v>
      </c>
      <c r="BW66" s="223" t="s">
        <v>3091</v>
      </c>
      <c r="BX66" s="223" t="s">
        <v>572</v>
      </c>
      <c r="BY66" s="223" t="s">
        <v>721</v>
      </c>
      <c r="BZ66" s="223" t="s">
        <v>103</v>
      </c>
    </row>
    <row r="67" spans="1:78" s="27" customFormat="1" ht="29.5" customHeight="1" x14ac:dyDescent="0.2">
      <c r="A67" s="27" t="s">
        <v>3030</v>
      </c>
      <c r="B67" s="27" t="s">
        <v>2971</v>
      </c>
      <c r="C67" s="223" t="s">
        <v>2973</v>
      </c>
      <c r="D67" s="223" t="s">
        <v>3070</v>
      </c>
      <c r="E67" s="223" t="s">
        <v>286</v>
      </c>
      <c r="F67" s="371" t="s">
        <v>1560</v>
      </c>
      <c r="G67" s="223" t="s">
        <v>3042</v>
      </c>
      <c r="H67" s="223" t="s">
        <v>31</v>
      </c>
      <c r="I67" s="223" t="s">
        <v>1379</v>
      </c>
      <c r="J67" s="223" t="s">
        <v>1813</v>
      </c>
      <c r="K67" s="223" t="s">
        <v>1379</v>
      </c>
      <c r="L67" s="223" t="s">
        <v>1859</v>
      </c>
      <c r="M67" s="270" t="s">
        <v>1846</v>
      </c>
      <c r="N67" s="223" t="s">
        <v>3101</v>
      </c>
      <c r="O67" s="223" t="s">
        <v>1900</v>
      </c>
      <c r="P67" s="223" t="s">
        <v>13</v>
      </c>
      <c r="Q67" s="223" t="s">
        <v>13</v>
      </c>
      <c r="R67" s="223" t="s">
        <v>1902</v>
      </c>
      <c r="S67" s="223" t="s">
        <v>13</v>
      </c>
      <c r="T67" s="223" t="s">
        <v>3073</v>
      </c>
      <c r="U67" s="223" t="str">
        <f>IF(T67="","",VLOOKUP(T67,'Std Units'!$A$2:$B$4,2,FALSE))</f>
        <v>per patient year</v>
      </c>
      <c r="V67" s="227" t="str">
        <f>IF(U67="","",VLOOKUP(U67,'Std Units'!$B$2:$C$4,2,FALSE))</f>
        <v>per person year</v>
      </c>
      <c r="W67" s="227" t="str">
        <f>IF(V67="","",VLOOKUP(V67,'Std Units'!$C$2:$D$4,2,FALSE))</f>
        <v>p1y</v>
      </c>
      <c r="X67" s="228">
        <v>8000</v>
      </c>
      <c r="Y67" s="228" t="s">
        <v>6</v>
      </c>
      <c r="Z67" s="228" t="s">
        <v>6</v>
      </c>
      <c r="AA67" s="228" t="s">
        <v>6</v>
      </c>
      <c r="AB67" s="228" t="s">
        <v>6</v>
      </c>
      <c r="AC67" s="228" t="s">
        <v>6</v>
      </c>
      <c r="AD67" s="228" t="s">
        <v>6</v>
      </c>
      <c r="AE67" s="228" t="s">
        <v>6</v>
      </c>
      <c r="AF67" s="223" t="s">
        <v>6</v>
      </c>
      <c r="AG67" s="223" t="s">
        <v>6</v>
      </c>
      <c r="AH67" s="223" t="s">
        <v>6</v>
      </c>
      <c r="AI67" s="229" t="s">
        <v>6</v>
      </c>
      <c r="AJ67" s="206">
        <v>316</v>
      </c>
      <c r="AK67" s="206">
        <v>12</v>
      </c>
      <c r="AL67" s="223" t="s">
        <v>2976</v>
      </c>
      <c r="AM67" s="223" t="s">
        <v>3091</v>
      </c>
      <c r="AN67" s="224" t="s">
        <v>6</v>
      </c>
      <c r="AO67" s="224" t="s">
        <v>6</v>
      </c>
      <c r="AP67" s="224" t="s">
        <v>6</v>
      </c>
      <c r="AQ67" s="224" t="s">
        <v>3091</v>
      </c>
      <c r="AR67" s="224" t="s">
        <v>1182</v>
      </c>
      <c r="AS67" s="225" t="s">
        <v>3077</v>
      </c>
      <c r="AT67" s="224" t="s">
        <v>104</v>
      </c>
      <c r="AU67" s="225" t="s">
        <v>3078</v>
      </c>
      <c r="AV67" s="225" t="s">
        <v>103</v>
      </c>
      <c r="AW67" s="223" t="s">
        <v>358</v>
      </c>
      <c r="AX67" s="223" t="s">
        <v>104</v>
      </c>
      <c r="AY67" s="223" t="s">
        <v>361</v>
      </c>
      <c r="AZ67" s="223" t="s">
        <v>104</v>
      </c>
      <c r="BA67" s="223" t="s">
        <v>241</v>
      </c>
      <c r="BB67" s="223" t="s">
        <v>104</v>
      </c>
      <c r="BC67" s="223" t="s">
        <v>3079</v>
      </c>
      <c r="BD67" s="223" t="s">
        <v>103</v>
      </c>
      <c r="BE67" s="223" t="s">
        <v>117</v>
      </c>
      <c r="BF67" s="223" t="s">
        <v>103</v>
      </c>
      <c r="BG67" s="223" t="s">
        <v>6</v>
      </c>
      <c r="BH67" s="223" t="s">
        <v>6</v>
      </c>
      <c r="BI67" s="224" t="s">
        <v>39</v>
      </c>
      <c r="BJ67" s="224" t="s">
        <v>104</v>
      </c>
      <c r="BK67" s="224" t="s">
        <v>13</v>
      </c>
      <c r="BL67" s="224" t="s">
        <v>13</v>
      </c>
      <c r="BM67" s="224" t="s">
        <v>143</v>
      </c>
      <c r="BN67" s="224" t="s">
        <v>103</v>
      </c>
      <c r="BO67" s="224" t="s">
        <v>39</v>
      </c>
      <c r="BP67" s="224" t="s">
        <v>104</v>
      </c>
      <c r="BQ67" s="147" t="s">
        <v>6</v>
      </c>
      <c r="BR67" s="224" t="s">
        <v>6</v>
      </c>
      <c r="BS67" s="224" t="s">
        <v>6</v>
      </c>
      <c r="BT67" s="224" t="s">
        <v>6</v>
      </c>
      <c r="BU67" s="224" t="s">
        <v>6</v>
      </c>
      <c r="BV67" s="224" t="s">
        <v>6</v>
      </c>
      <c r="BW67" s="223" t="s">
        <v>3091</v>
      </c>
      <c r="BX67" s="223" t="s">
        <v>572</v>
      </c>
      <c r="BY67" s="223" t="s">
        <v>721</v>
      </c>
      <c r="BZ67" s="223" t="s">
        <v>103</v>
      </c>
    </row>
    <row r="68" spans="1:78" s="27" customFormat="1" ht="29.5" customHeight="1" x14ac:dyDescent="0.2">
      <c r="A68" s="27" t="s">
        <v>3030</v>
      </c>
      <c r="B68" s="27" t="s">
        <v>2971</v>
      </c>
      <c r="C68" s="223" t="s">
        <v>3058</v>
      </c>
      <c r="D68" s="223" t="s">
        <v>3070</v>
      </c>
      <c r="E68" s="223" t="s">
        <v>286</v>
      </c>
      <c r="F68" s="371" t="s">
        <v>1560</v>
      </c>
      <c r="G68" s="223" t="s">
        <v>3043</v>
      </c>
      <c r="H68" s="223" t="s">
        <v>3071</v>
      </c>
      <c r="I68" s="223" t="s">
        <v>1379</v>
      </c>
      <c r="J68" s="223" t="s">
        <v>1811</v>
      </c>
      <c r="K68" s="223" t="s">
        <v>1379</v>
      </c>
      <c r="L68" s="223" t="s">
        <v>3071</v>
      </c>
      <c r="M68" s="270" t="s">
        <v>1846</v>
      </c>
      <c r="N68" s="223" t="s">
        <v>3101</v>
      </c>
      <c r="O68" s="223" t="s">
        <v>1935</v>
      </c>
      <c r="P68" s="223" t="s">
        <v>13</v>
      </c>
      <c r="Q68" s="223" t="s">
        <v>13</v>
      </c>
      <c r="R68" s="223" t="s">
        <v>1902</v>
      </c>
      <c r="S68" s="223" t="s">
        <v>13</v>
      </c>
      <c r="T68" s="223" t="s">
        <v>3073</v>
      </c>
      <c r="U68" s="223" t="str">
        <f>IF(T68="","",VLOOKUP(T68,'Std Units'!$A$2:$B$4,2,FALSE))</f>
        <v>per patient year</v>
      </c>
      <c r="V68" s="227" t="str">
        <f>IF(U68="","",VLOOKUP(U68,'Std Units'!$B$2:$C$4,2,FALSE))</f>
        <v>per person year</v>
      </c>
      <c r="W68" s="227" t="str">
        <f>IF(V68="","",VLOOKUP(V68,'Std Units'!$C$2:$D$4,2,FALSE))</f>
        <v>p1y</v>
      </c>
      <c r="X68" s="228">
        <v>9200</v>
      </c>
      <c r="Y68" s="228" t="s">
        <v>6</v>
      </c>
      <c r="Z68" s="228" t="s">
        <v>6</v>
      </c>
      <c r="AA68" s="228" t="s">
        <v>6</v>
      </c>
      <c r="AB68" s="228" t="s">
        <v>6</v>
      </c>
      <c r="AC68" s="228" t="s">
        <v>6</v>
      </c>
      <c r="AD68" s="228" t="s">
        <v>6</v>
      </c>
      <c r="AE68" s="228" t="s">
        <v>6</v>
      </c>
      <c r="AF68" s="223" t="s">
        <v>6</v>
      </c>
      <c r="AG68" s="223" t="s">
        <v>6</v>
      </c>
      <c r="AH68" s="223" t="s">
        <v>6</v>
      </c>
      <c r="AI68" s="229" t="s">
        <v>6</v>
      </c>
      <c r="AJ68" s="206">
        <v>316</v>
      </c>
      <c r="AK68" s="206">
        <v>12</v>
      </c>
      <c r="AL68" s="223" t="s">
        <v>2976</v>
      </c>
      <c r="AM68" s="223" t="s">
        <v>3091</v>
      </c>
      <c r="AN68" s="224" t="s">
        <v>6</v>
      </c>
      <c r="AO68" s="224" t="s">
        <v>6</v>
      </c>
      <c r="AP68" s="224" t="s">
        <v>6</v>
      </c>
      <c r="AQ68" s="224" t="s">
        <v>3091</v>
      </c>
      <c r="AR68" s="224" t="s">
        <v>1182</v>
      </c>
      <c r="AS68" s="225" t="s">
        <v>3077</v>
      </c>
      <c r="AT68" s="224" t="s">
        <v>104</v>
      </c>
      <c r="AU68" s="225" t="s">
        <v>3078</v>
      </c>
      <c r="AV68" s="225" t="s">
        <v>103</v>
      </c>
      <c r="AW68" s="223" t="s">
        <v>358</v>
      </c>
      <c r="AX68" s="223" t="s">
        <v>104</v>
      </c>
      <c r="AY68" s="223" t="s">
        <v>361</v>
      </c>
      <c r="AZ68" s="223" t="s">
        <v>104</v>
      </c>
      <c r="BA68" s="223" t="s">
        <v>241</v>
      </c>
      <c r="BB68" s="223" t="s">
        <v>104</v>
      </c>
      <c r="BC68" s="223" t="s">
        <v>3079</v>
      </c>
      <c r="BD68" s="223" t="s">
        <v>103</v>
      </c>
      <c r="BE68" s="223" t="s">
        <v>117</v>
      </c>
      <c r="BF68" s="223" t="s">
        <v>103</v>
      </c>
      <c r="BG68" s="223" t="s">
        <v>6</v>
      </c>
      <c r="BH68" s="223" t="s">
        <v>6</v>
      </c>
      <c r="BI68" s="224" t="s">
        <v>39</v>
      </c>
      <c r="BJ68" s="224" t="s">
        <v>104</v>
      </c>
      <c r="BK68" s="224" t="s">
        <v>13</v>
      </c>
      <c r="BL68" s="224" t="s">
        <v>13</v>
      </c>
      <c r="BM68" s="224" t="s">
        <v>143</v>
      </c>
      <c r="BN68" s="224" t="s">
        <v>103</v>
      </c>
      <c r="BO68" s="224" t="s">
        <v>39</v>
      </c>
      <c r="BP68" s="224" t="s">
        <v>104</v>
      </c>
      <c r="BQ68" s="147" t="s">
        <v>6</v>
      </c>
      <c r="BR68" s="224" t="s">
        <v>6</v>
      </c>
      <c r="BS68" s="224" t="s">
        <v>6</v>
      </c>
      <c r="BT68" s="224" t="s">
        <v>6</v>
      </c>
      <c r="BU68" s="224" t="s">
        <v>6</v>
      </c>
      <c r="BV68" s="224" t="s">
        <v>6</v>
      </c>
      <c r="BW68" s="223" t="s">
        <v>3091</v>
      </c>
      <c r="BX68" s="223" t="s">
        <v>572</v>
      </c>
      <c r="BY68" s="223" t="s">
        <v>721</v>
      </c>
      <c r="BZ68" s="223" t="s">
        <v>103</v>
      </c>
    </row>
    <row r="69" spans="1:78" s="27" customFormat="1" ht="29.5" customHeight="1" x14ac:dyDescent="0.2">
      <c r="A69" s="27" t="s">
        <v>3030</v>
      </c>
      <c r="B69" s="27" t="s">
        <v>2971</v>
      </c>
      <c r="C69" s="223" t="s">
        <v>337</v>
      </c>
      <c r="D69" s="223" t="s">
        <v>3070</v>
      </c>
      <c r="E69" s="223" t="s">
        <v>286</v>
      </c>
      <c r="F69" s="371" t="s">
        <v>1560</v>
      </c>
      <c r="G69" s="223" t="s">
        <v>3044</v>
      </c>
      <c r="H69" s="223" t="s">
        <v>1888</v>
      </c>
      <c r="I69" s="223" t="s">
        <v>1</v>
      </c>
      <c r="J69" s="223" t="s">
        <v>1811</v>
      </c>
      <c r="K69" s="223" t="s">
        <v>1379</v>
      </c>
      <c r="L69" s="223" t="s">
        <v>3071</v>
      </c>
      <c r="M69" s="270" t="s">
        <v>1846</v>
      </c>
      <c r="N69" s="223" t="s">
        <v>3101</v>
      </c>
      <c r="O69" s="223" t="s">
        <v>1935</v>
      </c>
      <c r="P69" s="223" t="s">
        <v>13</v>
      </c>
      <c r="Q69" s="223" t="s">
        <v>13</v>
      </c>
      <c r="R69" s="223" t="s">
        <v>1902</v>
      </c>
      <c r="S69" s="223" t="s">
        <v>13</v>
      </c>
      <c r="T69" s="223" t="s">
        <v>3073</v>
      </c>
      <c r="U69" s="223" t="str">
        <f>IF(T69="","",VLOOKUP(T69,'Std Units'!$A$2:$B$4,2,FALSE))</f>
        <v>per patient year</v>
      </c>
      <c r="V69" s="227" t="str">
        <f>IF(U69="","",VLOOKUP(U69,'Std Units'!$B$2:$C$4,2,FALSE))</f>
        <v>per person year</v>
      </c>
      <c r="W69" s="227" t="str">
        <f>IF(V69="","",VLOOKUP(V69,'Std Units'!$C$2:$D$4,2,FALSE))</f>
        <v>p1y</v>
      </c>
      <c r="X69" s="228">
        <v>2000</v>
      </c>
      <c r="Y69" s="228" t="s">
        <v>6</v>
      </c>
      <c r="Z69" s="228" t="s">
        <v>6</v>
      </c>
      <c r="AA69" s="228" t="s">
        <v>6</v>
      </c>
      <c r="AB69" s="228" t="s">
        <v>6</v>
      </c>
      <c r="AC69" s="228" t="s">
        <v>6</v>
      </c>
      <c r="AD69" s="228" t="s">
        <v>6</v>
      </c>
      <c r="AE69" s="228" t="s">
        <v>6</v>
      </c>
      <c r="AF69" s="223" t="s">
        <v>6</v>
      </c>
      <c r="AG69" s="223" t="s">
        <v>6</v>
      </c>
      <c r="AH69" s="223" t="s">
        <v>6</v>
      </c>
      <c r="AI69" s="229" t="s">
        <v>6</v>
      </c>
      <c r="AJ69" s="206">
        <v>316</v>
      </c>
      <c r="AK69" s="206">
        <v>12</v>
      </c>
      <c r="AL69" s="223" t="s">
        <v>2976</v>
      </c>
      <c r="AM69" s="223" t="s">
        <v>3091</v>
      </c>
      <c r="AN69" s="224" t="s">
        <v>6</v>
      </c>
      <c r="AO69" s="224" t="s">
        <v>6</v>
      </c>
      <c r="AP69" s="224" t="s">
        <v>6</v>
      </c>
      <c r="AQ69" s="224" t="s">
        <v>3091</v>
      </c>
      <c r="AR69" s="224" t="s">
        <v>1182</v>
      </c>
      <c r="AS69" s="225" t="s">
        <v>3077</v>
      </c>
      <c r="AT69" s="224" t="s">
        <v>104</v>
      </c>
      <c r="AU69" s="225" t="s">
        <v>3078</v>
      </c>
      <c r="AV69" s="225" t="s">
        <v>103</v>
      </c>
      <c r="AW69" s="223" t="s">
        <v>358</v>
      </c>
      <c r="AX69" s="223" t="s">
        <v>104</v>
      </c>
      <c r="AY69" s="223" t="s">
        <v>361</v>
      </c>
      <c r="AZ69" s="223" t="s">
        <v>104</v>
      </c>
      <c r="BA69" s="223" t="s">
        <v>241</v>
      </c>
      <c r="BB69" s="223" t="s">
        <v>104</v>
      </c>
      <c r="BC69" s="223" t="s">
        <v>3079</v>
      </c>
      <c r="BD69" s="223" t="s">
        <v>103</v>
      </c>
      <c r="BE69" s="223" t="s">
        <v>117</v>
      </c>
      <c r="BF69" s="223" t="s">
        <v>103</v>
      </c>
      <c r="BG69" s="223" t="s">
        <v>6</v>
      </c>
      <c r="BH69" s="223" t="s">
        <v>6</v>
      </c>
      <c r="BI69" s="224" t="s">
        <v>39</v>
      </c>
      <c r="BJ69" s="224" t="s">
        <v>104</v>
      </c>
      <c r="BK69" s="224" t="s">
        <v>13</v>
      </c>
      <c r="BL69" s="224" t="s">
        <v>13</v>
      </c>
      <c r="BM69" s="224" t="s">
        <v>143</v>
      </c>
      <c r="BN69" s="224" t="s">
        <v>103</v>
      </c>
      <c r="BO69" s="224" t="s">
        <v>39</v>
      </c>
      <c r="BP69" s="224" t="s">
        <v>104</v>
      </c>
      <c r="BQ69" s="147" t="s">
        <v>6</v>
      </c>
      <c r="BR69" s="224" t="s">
        <v>6</v>
      </c>
      <c r="BS69" s="224" t="s">
        <v>6</v>
      </c>
      <c r="BT69" s="224" t="s">
        <v>6</v>
      </c>
      <c r="BU69" s="224" t="s">
        <v>6</v>
      </c>
      <c r="BV69" s="224" t="s">
        <v>6</v>
      </c>
      <c r="BW69" s="223" t="s">
        <v>3091</v>
      </c>
      <c r="BX69" s="223" t="s">
        <v>572</v>
      </c>
      <c r="BY69" s="223" t="s">
        <v>721</v>
      </c>
      <c r="BZ69" s="223" t="s">
        <v>103</v>
      </c>
    </row>
    <row r="70" spans="1:78" s="27" customFormat="1" ht="29.5" customHeight="1" x14ac:dyDescent="0.2">
      <c r="A70" s="27" t="s">
        <v>3030</v>
      </c>
      <c r="B70" s="27" t="s">
        <v>2971</v>
      </c>
      <c r="C70" s="223" t="s">
        <v>3059</v>
      </c>
      <c r="D70" s="223" t="s">
        <v>3070</v>
      </c>
      <c r="E70" s="223" t="s">
        <v>286</v>
      </c>
      <c r="F70" s="371" t="s">
        <v>1560</v>
      </c>
      <c r="G70" s="223" t="s">
        <v>3045</v>
      </c>
      <c r="H70" s="223" t="s">
        <v>33</v>
      </c>
      <c r="I70" s="223" t="s">
        <v>1867</v>
      </c>
      <c r="J70" s="223" t="s">
        <v>1829</v>
      </c>
      <c r="K70" s="223" t="s">
        <v>1823</v>
      </c>
      <c r="L70" s="223" t="s">
        <v>1859</v>
      </c>
      <c r="M70" s="270" t="s">
        <v>1846</v>
      </c>
      <c r="N70" s="223" t="s">
        <v>3101</v>
      </c>
      <c r="O70" s="223" t="s">
        <v>1900</v>
      </c>
      <c r="P70" s="223" t="s">
        <v>13</v>
      </c>
      <c r="Q70" s="223" t="s">
        <v>13</v>
      </c>
      <c r="R70" s="223" t="s">
        <v>1902</v>
      </c>
      <c r="S70" s="223" t="s">
        <v>13</v>
      </c>
      <c r="T70" s="223" t="s">
        <v>3073</v>
      </c>
      <c r="U70" s="223" t="str">
        <f>IF(T70="","",VLOOKUP(T70,'Std Units'!$A$2:$B$4,2,FALSE))</f>
        <v>per patient year</v>
      </c>
      <c r="V70" s="227" t="str">
        <f>IF(U70="","",VLOOKUP(U70,'Std Units'!$B$2:$C$4,2,FALSE))</f>
        <v>per person year</v>
      </c>
      <c r="W70" s="227" t="str">
        <f>IF(V70="","",VLOOKUP(V70,'Std Units'!$C$2:$D$4,2,FALSE))</f>
        <v>p1y</v>
      </c>
      <c r="X70" s="228">
        <v>700</v>
      </c>
      <c r="Y70" s="228" t="s">
        <v>6</v>
      </c>
      <c r="Z70" s="228" t="s">
        <v>6</v>
      </c>
      <c r="AA70" s="228" t="s">
        <v>6</v>
      </c>
      <c r="AB70" s="228" t="s">
        <v>6</v>
      </c>
      <c r="AC70" s="228" t="s">
        <v>6</v>
      </c>
      <c r="AD70" s="228" t="s">
        <v>6</v>
      </c>
      <c r="AE70" s="228" t="s">
        <v>6</v>
      </c>
      <c r="AF70" s="223" t="s">
        <v>6</v>
      </c>
      <c r="AG70" s="223" t="s">
        <v>6</v>
      </c>
      <c r="AH70" s="223" t="s">
        <v>6</v>
      </c>
      <c r="AI70" s="229" t="s">
        <v>6</v>
      </c>
      <c r="AJ70" s="206">
        <v>316</v>
      </c>
      <c r="AK70" s="206">
        <v>12</v>
      </c>
      <c r="AL70" s="223" t="s">
        <v>2976</v>
      </c>
      <c r="AM70" s="223" t="s">
        <v>3091</v>
      </c>
      <c r="AN70" s="224" t="s">
        <v>6</v>
      </c>
      <c r="AO70" s="224" t="s">
        <v>6</v>
      </c>
      <c r="AP70" s="224" t="s">
        <v>6</v>
      </c>
      <c r="AQ70" s="224" t="s">
        <v>3091</v>
      </c>
      <c r="AR70" s="224" t="s">
        <v>1182</v>
      </c>
      <c r="AS70" s="225" t="s">
        <v>3077</v>
      </c>
      <c r="AT70" s="224" t="s">
        <v>104</v>
      </c>
      <c r="AU70" s="225" t="s">
        <v>3078</v>
      </c>
      <c r="AV70" s="225" t="s">
        <v>103</v>
      </c>
      <c r="AW70" s="223" t="s">
        <v>358</v>
      </c>
      <c r="AX70" s="223" t="s">
        <v>104</v>
      </c>
      <c r="AY70" s="223" t="s">
        <v>361</v>
      </c>
      <c r="AZ70" s="223" t="s">
        <v>104</v>
      </c>
      <c r="BA70" s="223" t="s">
        <v>241</v>
      </c>
      <c r="BB70" s="223" t="s">
        <v>104</v>
      </c>
      <c r="BC70" s="223" t="s">
        <v>3079</v>
      </c>
      <c r="BD70" s="223" t="s">
        <v>103</v>
      </c>
      <c r="BE70" s="223" t="s">
        <v>117</v>
      </c>
      <c r="BF70" s="223" t="s">
        <v>103</v>
      </c>
      <c r="BG70" s="223" t="s">
        <v>6</v>
      </c>
      <c r="BH70" s="223" t="s">
        <v>6</v>
      </c>
      <c r="BI70" s="224" t="s">
        <v>39</v>
      </c>
      <c r="BJ70" s="224" t="s">
        <v>104</v>
      </c>
      <c r="BK70" s="224" t="s">
        <v>13</v>
      </c>
      <c r="BL70" s="224" t="s">
        <v>13</v>
      </c>
      <c r="BM70" s="224" t="s">
        <v>143</v>
      </c>
      <c r="BN70" s="224" t="s">
        <v>103</v>
      </c>
      <c r="BO70" s="224" t="s">
        <v>39</v>
      </c>
      <c r="BP70" s="224" t="s">
        <v>104</v>
      </c>
      <c r="BQ70" s="147" t="s">
        <v>6</v>
      </c>
      <c r="BR70" s="224" t="s">
        <v>6</v>
      </c>
      <c r="BS70" s="224" t="s">
        <v>6</v>
      </c>
      <c r="BT70" s="224" t="s">
        <v>6</v>
      </c>
      <c r="BU70" s="224" t="s">
        <v>6</v>
      </c>
      <c r="BV70" s="224" t="s">
        <v>6</v>
      </c>
      <c r="BW70" s="223" t="s">
        <v>3091</v>
      </c>
      <c r="BX70" s="223" t="s">
        <v>572</v>
      </c>
      <c r="BY70" s="223" t="s">
        <v>721</v>
      </c>
      <c r="BZ70" s="223" t="s">
        <v>103</v>
      </c>
    </row>
    <row r="71" spans="1:78" s="27" customFormat="1" ht="29.5" customHeight="1" x14ac:dyDescent="0.2">
      <c r="A71" s="27" t="s">
        <v>3030</v>
      </c>
      <c r="B71" s="27" t="s">
        <v>2971</v>
      </c>
      <c r="C71" s="223" t="s">
        <v>3060</v>
      </c>
      <c r="D71" s="223" t="s">
        <v>3070</v>
      </c>
      <c r="E71" s="223" t="s">
        <v>286</v>
      </c>
      <c r="F71" s="371" t="s">
        <v>1560</v>
      </c>
      <c r="G71" s="223" t="s">
        <v>3046</v>
      </c>
      <c r="H71" s="223" t="s">
        <v>33</v>
      </c>
      <c r="I71" s="223" t="s">
        <v>1867</v>
      </c>
      <c r="J71" s="223" t="s">
        <v>1829</v>
      </c>
      <c r="K71" s="223" t="s">
        <v>1823</v>
      </c>
      <c r="L71" s="223" t="s">
        <v>3072</v>
      </c>
      <c r="M71" s="270" t="s">
        <v>1846</v>
      </c>
      <c r="N71" s="223" t="s">
        <v>3101</v>
      </c>
      <c r="O71" s="27" t="s">
        <v>1935</v>
      </c>
      <c r="P71" s="223" t="s">
        <v>13</v>
      </c>
      <c r="Q71" s="223" t="s">
        <v>13</v>
      </c>
      <c r="R71" s="223" t="s">
        <v>1902</v>
      </c>
      <c r="S71" s="223" t="s">
        <v>13</v>
      </c>
      <c r="T71" s="223" t="s">
        <v>3073</v>
      </c>
      <c r="U71" s="223" t="str">
        <f>IF(T71="","",VLOOKUP(T71,'Std Units'!$A$2:$B$4,2,FALSE))</f>
        <v>per patient year</v>
      </c>
      <c r="V71" s="227" t="str">
        <f>IF(U71="","",VLOOKUP(U71,'Std Units'!$B$2:$C$4,2,FALSE))</f>
        <v>per person year</v>
      </c>
      <c r="W71" s="227" t="str">
        <f>IF(V71="","",VLOOKUP(V71,'Std Units'!$C$2:$D$4,2,FALSE))</f>
        <v>p1y</v>
      </c>
      <c r="X71" s="228">
        <v>18000</v>
      </c>
      <c r="Y71" s="228" t="s">
        <v>6</v>
      </c>
      <c r="Z71" s="228" t="s">
        <v>6</v>
      </c>
      <c r="AA71" s="228" t="s">
        <v>6</v>
      </c>
      <c r="AB71" s="228" t="s">
        <v>6</v>
      </c>
      <c r="AC71" s="228" t="s">
        <v>6</v>
      </c>
      <c r="AD71" s="228" t="s">
        <v>6</v>
      </c>
      <c r="AE71" s="228" t="s">
        <v>6</v>
      </c>
      <c r="AF71" s="223" t="s">
        <v>6</v>
      </c>
      <c r="AG71" s="223" t="s">
        <v>6</v>
      </c>
      <c r="AH71" s="223" t="s">
        <v>6</v>
      </c>
      <c r="AI71" s="229" t="s">
        <v>6</v>
      </c>
      <c r="AJ71" s="206">
        <v>316</v>
      </c>
      <c r="AK71" s="206">
        <v>12</v>
      </c>
      <c r="AL71" s="223" t="s">
        <v>2976</v>
      </c>
      <c r="AM71" s="223" t="s">
        <v>3091</v>
      </c>
      <c r="AN71" s="224" t="s">
        <v>6</v>
      </c>
      <c r="AO71" s="224" t="s">
        <v>6</v>
      </c>
      <c r="AP71" s="224" t="s">
        <v>6</v>
      </c>
      <c r="AQ71" s="224" t="s">
        <v>3091</v>
      </c>
      <c r="AR71" s="224" t="s">
        <v>1182</v>
      </c>
      <c r="AS71" s="225" t="s">
        <v>3077</v>
      </c>
      <c r="AT71" s="224" t="s">
        <v>104</v>
      </c>
      <c r="AU71" s="225" t="s">
        <v>3078</v>
      </c>
      <c r="AV71" s="225" t="s">
        <v>103</v>
      </c>
      <c r="AW71" s="223" t="s">
        <v>358</v>
      </c>
      <c r="AX71" s="223" t="s">
        <v>104</v>
      </c>
      <c r="AY71" s="223" t="s">
        <v>361</v>
      </c>
      <c r="AZ71" s="223" t="s">
        <v>104</v>
      </c>
      <c r="BA71" s="223" t="s">
        <v>241</v>
      </c>
      <c r="BB71" s="223" t="s">
        <v>104</v>
      </c>
      <c r="BC71" s="223" t="s">
        <v>3079</v>
      </c>
      <c r="BD71" s="223" t="s">
        <v>103</v>
      </c>
      <c r="BE71" s="223" t="s">
        <v>117</v>
      </c>
      <c r="BF71" s="223" t="s">
        <v>103</v>
      </c>
      <c r="BG71" s="223" t="s">
        <v>6</v>
      </c>
      <c r="BH71" s="223" t="s">
        <v>6</v>
      </c>
      <c r="BI71" s="224" t="s">
        <v>39</v>
      </c>
      <c r="BJ71" s="224" t="s">
        <v>104</v>
      </c>
      <c r="BK71" s="224" t="s">
        <v>13</v>
      </c>
      <c r="BL71" s="224" t="s">
        <v>13</v>
      </c>
      <c r="BM71" s="224" t="s">
        <v>143</v>
      </c>
      <c r="BN71" s="224" t="s">
        <v>103</v>
      </c>
      <c r="BO71" s="224" t="s">
        <v>39</v>
      </c>
      <c r="BP71" s="224" t="s">
        <v>104</v>
      </c>
      <c r="BQ71" s="147" t="s">
        <v>6</v>
      </c>
      <c r="BR71" s="224" t="s">
        <v>6</v>
      </c>
      <c r="BS71" s="224" t="s">
        <v>6</v>
      </c>
      <c r="BT71" s="224" t="s">
        <v>6</v>
      </c>
      <c r="BU71" s="224" t="s">
        <v>6</v>
      </c>
      <c r="BV71" s="224" t="s">
        <v>6</v>
      </c>
      <c r="BW71" s="223" t="s">
        <v>3091</v>
      </c>
      <c r="BX71" s="223" t="s">
        <v>572</v>
      </c>
      <c r="BY71" s="223" t="s">
        <v>721</v>
      </c>
      <c r="BZ71" s="223" t="s">
        <v>103</v>
      </c>
    </row>
    <row r="72" spans="1:78" s="27" customFormat="1" ht="29.5" customHeight="1" x14ac:dyDescent="0.2">
      <c r="A72" s="27" t="s">
        <v>3030</v>
      </c>
      <c r="B72" s="27" t="s">
        <v>2971</v>
      </c>
      <c r="C72" s="223" t="s">
        <v>3061</v>
      </c>
      <c r="D72" s="223" t="s">
        <v>3070</v>
      </c>
      <c r="E72" s="223" t="s">
        <v>286</v>
      </c>
      <c r="F72" s="371" t="s">
        <v>1560</v>
      </c>
      <c r="G72" s="223" t="s">
        <v>3047</v>
      </c>
      <c r="H72" s="223" t="s">
        <v>1888</v>
      </c>
      <c r="I72" s="223" t="s">
        <v>1</v>
      </c>
      <c r="J72" s="223" t="s">
        <v>1376</v>
      </c>
      <c r="K72" s="223" t="s">
        <v>1</v>
      </c>
      <c r="L72" s="223" t="s">
        <v>1855</v>
      </c>
      <c r="M72" s="270" t="s">
        <v>1846</v>
      </c>
      <c r="N72" s="223" t="s">
        <v>3101</v>
      </c>
      <c r="O72" s="27" t="s">
        <v>1899</v>
      </c>
      <c r="P72" s="223" t="s">
        <v>13</v>
      </c>
      <c r="Q72" s="223" t="s">
        <v>13</v>
      </c>
      <c r="R72" s="223" t="s">
        <v>1902</v>
      </c>
      <c r="S72" s="223" t="s">
        <v>13</v>
      </c>
      <c r="T72" s="223" t="s">
        <v>3073</v>
      </c>
      <c r="U72" s="223" t="str">
        <f>IF(T72="","",VLOOKUP(T72,'Std Units'!$A$2:$B$4,2,FALSE))</f>
        <v>per patient year</v>
      </c>
      <c r="V72" s="227" t="str">
        <f>IF(U72="","",VLOOKUP(U72,'Std Units'!$B$2:$C$4,2,FALSE))</f>
        <v>per person year</v>
      </c>
      <c r="W72" s="227" t="str">
        <f>IF(V72="","",VLOOKUP(V72,'Std Units'!$C$2:$D$4,2,FALSE))</f>
        <v>p1y</v>
      </c>
      <c r="X72" s="228">
        <v>300000</v>
      </c>
      <c r="Y72" s="228" t="s">
        <v>6</v>
      </c>
      <c r="Z72" s="228" t="s">
        <v>6</v>
      </c>
      <c r="AA72" s="228" t="s">
        <v>6</v>
      </c>
      <c r="AB72" s="228" t="s">
        <v>6</v>
      </c>
      <c r="AC72" s="228" t="s">
        <v>6</v>
      </c>
      <c r="AD72" s="228" t="s">
        <v>6</v>
      </c>
      <c r="AE72" s="228" t="s">
        <v>6</v>
      </c>
      <c r="AF72" s="223" t="s">
        <v>6</v>
      </c>
      <c r="AG72" s="223" t="s">
        <v>6</v>
      </c>
      <c r="AH72" s="223" t="s">
        <v>6</v>
      </c>
      <c r="AI72" s="229" t="s">
        <v>6</v>
      </c>
      <c r="AJ72" s="206">
        <v>316</v>
      </c>
      <c r="AK72" s="206">
        <v>12</v>
      </c>
      <c r="AL72" s="223" t="s">
        <v>2976</v>
      </c>
      <c r="AM72" s="223" t="s">
        <v>3091</v>
      </c>
      <c r="AN72" s="224" t="s">
        <v>6</v>
      </c>
      <c r="AO72" s="224" t="s">
        <v>6</v>
      </c>
      <c r="AP72" s="224" t="s">
        <v>6</v>
      </c>
      <c r="AQ72" s="224" t="s">
        <v>3091</v>
      </c>
      <c r="AR72" s="224" t="s">
        <v>1182</v>
      </c>
      <c r="AS72" s="225" t="s">
        <v>3077</v>
      </c>
      <c r="AT72" s="224" t="s">
        <v>104</v>
      </c>
      <c r="AU72" s="225" t="s">
        <v>3078</v>
      </c>
      <c r="AV72" s="225" t="s">
        <v>103</v>
      </c>
      <c r="AW72" s="223" t="s">
        <v>358</v>
      </c>
      <c r="AX72" s="223" t="s">
        <v>104</v>
      </c>
      <c r="AY72" s="223" t="s">
        <v>361</v>
      </c>
      <c r="AZ72" s="223" t="s">
        <v>104</v>
      </c>
      <c r="BA72" s="223" t="s">
        <v>241</v>
      </c>
      <c r="BB72" s="223" t="s">
        <v>104</v>
      </c>
      <c r="BC72" s="223" t="s">
        <v>3079</v>
      </c>
      <c r="BD72" s="223" t="s">
        <v>103</v>
      </c>
      <c r="BE72" s="223" t="s">
        <v>117</v>
      </c>
      <c r="BF72" s="223" t="s">
        <v>103</v>
      </c>
      <c r="BG72" s="223" t="s">
        <v>6</v>
      </c>
      <c r="BH72" s="223" t="s">
        <v>6</v>
      </c>
      <c r="BI72" s="224" t="s">
        <v>39</v>
      </c>
      <c r="BJ72" s="224" t="s">
        <v>104</v>
      </c>
      <c r="BK72" s="224" t="s">
        <v>13</v>
      </c>
      <c r="BL72" s="224" t="s">
        <v>13</v>
      </c>
      <c r="BM72" s="224" t="s">
        <v>143</v>
      </c>
      <c r="BN72" s="224" t="s">
        <v>103</v>
      </c>
      <c r="BO72" s="224" t="s">
        <v>39</v>
      </c>
      <c r="BP72" s="224" t="s">
        <v>104</v>
      </c>
      <c r="BQ72" s="147" t="s">
        <v>6</v>
      </c>
      <c r="BR72" s="224" t="s">
        <v>6</v>
      </c>
      <c r="BS72" s="224" t="s">
        <v>6</v>
      </c>
      <c r="BT72" s="224" t="s">
        <v>6</v>
      </c>
      <c r="BU72" s="224" t="s">
        <v>6</v>
      </c>
      <c r="BV72" s="224" t="s">
        <v>6</v>
      </c>
      <c r="BW72" s="223" t="s">
        <v>3091</v>
      </c>
      <c r="BX72" s="223" t="s">
        <v>572</v>
      </c>
      <c r="BY72" s="223" t="s">
        <v>721</v>
      </c>
      <c r="BZ72" s="223" t="s">
        <v>103</v>
      </c>
    </row>
    <row r="73" spans="1:78" s="223" customFormat="1" ht="32" x14ac:dyDescent="0.2">
      <c r="A73" s="27" t="s">
        <v>3030</v>
      </c>
      <c r="B73" s="27" t="s">
        <v>2971</v>
      </c>
      <c r="C73" s="223" t="s">
        <v>3062</v>
      </c>
      <c r="D73" s="223" t="s">
        <v>3070</v>
      </c>
      <c r="E73" s="223" t="s">
        <v>286</v>
      </c>
      <c r="F73" s="371" t="s">
        <v>1560</v>
      </c>
      <c r="G73" s="223" t="s">
        <v>3048</v>
      </c>
      <c r="H73" s="223" t="s">
        <v>1889</v>
      </c>
      <c r="I73" s="223" t="s">
        <v>28</v>
      </c>
      <c r="J73" s="223" t="s">
        <v>1829</v>
      </c>
      <c r="K73" s="223" t="s">
        <v>1823</v>
      </c>
      <c r="L73" s="223" t="s">
        <v>1860</v>
      </c>
      <c r="M73" s="270" t="s">
        <v>1846</v>
      </c>
      <c r="N73" s="223" t="s">
        <v>3101</v>
      </c>
      <c r="O73" s="223" t="s">
        <v>1900</v>
      </c>
      <c r="P73" s="223" t="s">
        <v>13</v>
      </c>
      <c r="Q73" s="223" t="s">
        <v>13</v>
      </c>
      <c r="R73" s="223" t="s">
        <v>1902</v>
      </c>
      <c r="S73" s="223" t="s">
        <v>13</v>
      </c>
      <c r="T73" s="223" t="s">
        <v>3073</v>
      </c>
      <c r="U73" s="223" t="str">
        <f>IF(T73="","",VLOOKUP(T73,'Std Units'!$A$2:$B$4,2,FALSE))</f>
        <v>per patient year</v>
      </c>
      <c r="V73" s="227" t="str">
        <f>IF(U73="","",VLOOKUP(U73,'Std Units'!$B$2:$C$4,2,FALSE))</f>
        <v>per person year</v>
      </c>
      <c r="W73" s="227" t="str">
        <f>IF(V73="","",VLOOKUP(V73,'Std Units'!$C$2:$D$4,2,FALSE))</f>
        <v>p1y</v>
      </c>
      <c r="X73" s="228">
        <v>33790</v>
      </c>
      <c r="Y73" s="228" t="s">
        <v>6</v>
      </c>
      <c r="Z73" s="228" t="s">
        <v>6</v>
      </c>
      <c r="AA73" s="228" t="s">
        <v>6</v>
      </c>
      <c r="AB73" s="228" t="s">
        <v>6</v>
      </c>
      <c r="AC73" s="228" t="s">
        <v>6</v>
      </c>
      <c r="AD73" s="228" t="s">
        <v>6</v>
      </c>
      <c r="AE73" s="228" t="s">
        <v>6</v>
      </c>
      <c r="AF73" s="223" t="s">
        <v>6</v>
      </c>
      <c r="AG73" s="223" t="s">
        <v>6</v>
      </c>
      <c r="AH73" s="223" t="s">
        <v>6</v>
      </c>
      <c r="AI73" s="229" t="s">
        <v>6</v>
      </c>
      <c r="AJ73" s="206">
        <v>316</v>
      </c>
      <c r="AK73" s="206">
        <v>12</v>
      </c>
      <c r="AL73" s="223" t="s">
        <v>2976</v>
      </c>
      <c r="AM73" s="223" t="s">
        <v>3091</v>
      </c>
      <c r="AN73" s="224" t="s">
        <v>6</v>
      </c>
      <c r="AO73" s="224" t="s">
        <v>6</v>
      </c>
      <c r="AP73" s="224" t="s">
        <v>6</v>
      </c>
      <c r="AQ73" s="224" t="s">
        <v>3091</v>
      </c>
      <c r="AR73" s="224" t="s">
        <v>1182</v>
      </c>
      <c r="AS73" s="225" t="s">
        <v>3077</v>
      </c>
      <c r="AT73" s="224" t="s">
        <v>104</v>
      </c>
      <c r="AU73" s="225" t="s">
        <v>3078</v>
      </c>
      <c r="AV73" s="225" t="s">
        <v>103</v>
      </c>
      <c r="AW73" s="223" t="s">
        <v>358</v>
      </c>
      <c r="AX73" s="223" t="s">
        <v>104</v>
      </c>
      <c r="AY73" s="223" t="s">
        <v>361</v>
      </c>
      <c r="AZ73" s="223" t="s">
        <v>104</v>
      </c>
      <c r="BA73" s="223" t="s">
        <v>241</v>
      </c>
      <c r="BB73" s="223" t="s">
        <v>104</v>
      </c>
      <c r="BC73" s="223" t="s">
        <v>3079</v>
      </c>
      <c r="BD73" s="223" t="s">
        <v>103</v>
      </c>
      <c r="BE73" s="223" t="s">
        <v>117</v>
      </c>
      <c r="BF73" s="223" t="s">
        <v>103</v>
      </c>
      <c r="BG73" s="223" t="s">
        <v>6</v>
      </c>
      <c r="BH73" s="223" t="s">
        <v>6</v>
      </c>
      <c r="BI73" s="224" t="s">
        <v>39</v>
      </c>
      <c r="BJ73" s="224" t="s">
        <v>104</v>
      </c>
      <c r="BK73" s="224" t="s">
        <v>13</v>
      </c>
      <c r="BL73" s="224" t="s">
        <v>13</v>
      </c>
      <c r="BM73" s="224" t="s">
        <v>143</v>
      </c>
      <c r="BN73" s="224" t="s">
        <v>103</v>
      </c>
      <c r="BO73" s="224" t="s">
        <v>39</v>
      </c>
      <c r="BP73" s="224" t="s">
        <v>104</v>
      </c>
      <c r="BQ73" s="147" t="s">
        <v>6</v>
      </c>
      <c r="BR73" s="224" t="s">
        <v>6</v>
      </c>
      <c r="BS73" s="224" t="s">
        <v>6</v>
      </c>
      <c r="BT73" s="224" t="s">
        <v>6</v>
      </c>
      <c r="BU73" s="224" t="s">
        <v>6</v>
      </c>
      <c r="BV73" s="224" t="s">
        <v>6</v>
      </c>
      <c r="BW73" s="223" t="s">
        <v>3091</v>
      </c>
      <c r="BX73" s="223" t="s">
        <v>572</v>
      </c>
      <c r="BY73" s="223" t="s">
        <v>721</v>
      </c>
      <c r="BZ73" s="223" t="s">
        <v>103</v>
      </c>
    </row>
    <row r="74" spans="1:78" s="223" customFormat="1" ht="64" x14ac:dyDescent="0.2">
      <c r="A74" s="27" t="s">
        <v>3030</v>
      </c>
      <c r="B74" s="27" t="s">
        <v>2971</v>
      </c>
      <c r="C74" s="223" t="s">
        <v>3063</v>
      </c>
      <c r="D74" s="223" t="s">
        <v>3070</v>
      </c>
      <c r="E74" s="223" t="s">
        <v>286</v>
      </c>
      <c r="F74" s="371" t="s">
        <v>1560</v>
      </c>
      <c r="G74" s="223" t="s">
        <v>3049</v>
      </c>
      <c r="H74" s="223" t="s">
        <v>340</v>
      </c>
      <c r="I74" s="223" t="s">
        <v>1379</v>
      </c>
      <c r="J74" s="223" t="s">
        <v>1813</v>
      </c>
      <c r="K74" s="223" t="s">
        <v>1379</v>
      </c>
      <c r="L74" s="223" t="s">
        <v>1859</v>
      </c>
      <c r="M74" s="270" t="s">
        <v>1846</v>
      </c>
      <c r="N74" s="223" t="s">
        <v>3102</v>
      </c>
      <c r="O74" s="223" t="s">
        <v>1900</v>
      </c>
      <c r="P74" s="223" t="s">
        <v>13</v>
      </c>
      <c r="Q74" s="223" t="s">
        <v>13</v>
      </c>
      <c r="R74" s="223" t="s">
        <v>1902</v>
      </c>
      <c r="S74" s="223" t="s">
        <v>13</v>
      </c>
      <c r="T74" s="223" t="s">
        <v>3073</v>
      </c>
      <c r="U74" s="223" t="str">
        <f>IF(T74="","",VLOOKUP(T74,'Std Units'!$A$2:$B$4,2,FALSE))</f>
        <v>per patient year</v>
      </c>
      <c r="V74" s="227" t="str">
        <f>IF(U74="","",VLOOKUP(U74,'Std Units'!$B$2:$C$4,2,FALSE))</f>
        <v>per person year</v>
      </c>
      <c r="W74" s="227" t="str">
        <f>IF(V74="","",VLOOKUP(V74,'Std Units'!$C$2:$D$4,2,FALSE))</f>
        <v>p1y</v>
      </c>
      <c r="X74" s="228">
        <v>8000</v>
      </c>
      <c r="Y74" s="228" t="s">
        <v>6</v>
      </c>
      <c r="Z74" s="228" t="s">
        <v>6</v>
      </c>
      <c r="AA74" s="228" t="s">
        <v>6</v>
      </c>
      <c r="AB74" s="228" t="s">
        <v>6</v>
      </c>
      <c r="AC74" s="228" t="s">
        <v>6</v>
      </c>
      <c r="AD74" s="228" t="s">
        <v>6</v>
      </c>
      <c r="AE74" s="228" t="s">
        <v>6</v>
      </c>
      <c r="AF74" s="223" t="s">
        <v>6</v>
      </c>
      <c r="AG74" s="223" t="s">
        <v>6</v>
      </c>
      <c r="AH74" s="223" t="s">
        <v>6</v>
      </c>
      <c r="AI74" s="229" t="s">
        <v>6</v>
      </c>
      <c r="AJ74" s="206">
        <v>316</v>
      </c>
      <c r="AK74" s="206">
        <v>12</v>
      </c>
      <c r="AL74" s="223" t="s">
        <v>2976</v>
      </c>
      <c r="AM74" s="223" t="s">
        <v>3091</v>
      </c>
      <c r="AN74" s="224" t="s">
        <v>6</v>
      </c>
      <c r="AO74" s="224" t="s">
        <v>6</v>
      </c>
      <c r="AP74" s="224" t="s">
        <v>6</v>
      </c>
      <c r="AQ74" s="224" t="s">
        <v>3091</v>
      </c>
      <c r="AR74" s="224" t="s">
        <v>1182</v>
      </c>
      <c r="AS74" s="225" t="s">
        <v>3077</v>
      </c>
      <c r="AT74" s="224" t="s">
        <v>104</v>
      </c>
      <c r="AU74" s="225" t="s">
        <v>3078</v>
      </c>
      <c r="AV74" s="225" t="s">
        <v>103</v>
      </c>
      <c r="AW74" s="223" t="s">
        <v>358</v>
      </c>
      <c r="AX74" s="223" t="s">
        <v>104</v>
      </c>
      <c r="AY74" s="223" t="s">
        <v>361</v>
      </c>
      <c r="AZ74" s="223" t="s">
        <v>104</v>
      </c>
      <c r="BA74" s="223" t="s">
        <v>241</v>
      </c>
      <c r="BB74" s="223" t="s">
        <v>104</v>
      </c>
      <c r="BC74" s="223" t="s">
        <v>3079</v>
      </c>
      <c r="BD74" s="223" t="s">
        <v>103</v>
      </c>
      <c r="BE74" s="223" t="s">
        <v>117</v>
      </c>
      <c r="BF74" s="223" t="s">
        <v>103</v>
      </c>
      <c r="BG74" s="223" t="s">
        <v>6</v>
      </c>
      <c r="BH74" s="223" t="s">
        <v>6</v>
      </c>
      <c r="BI74" s="224" t="s">
        <v>39</v>
      </c>
      <c r="BJ74" s="224" t="s">
        <v>104</v>
      </c>
      <c r="BK74" s="224" t="s">
        <v>13</v>
      </c>
      <c r="BL74" s="224" t="s">
        <v>13</v>
      </c>
      <c r="BM74" s="224" t="s">
        <v>143</v>
      </c>
      <c r="BN74" s="224" t="s">
        <v>103</v>
      </c>
      <c r="BO74" s="224" t="s">
        <v>39</v>
      </c>
      <c r="BP74" s="224" t="s">
        <v>104</v>
      </c>
      <c r="BQ74" s="147" t="s">
        <v>6</v>
      </c>
      <c r="BR74" s="224" t="s">
        <v>6</v>
      </c>
      <c r="BS74" s="224" t="s">
        <v>6</v>
      </c>
      <c r="BT74" s="224" t="s">
        <v>6</v>
      </c>
      <c r="BU74" s="224" t="s">
        <v>6</v>
      </c>
      <c r="BV74" s="224" t="s">
        <v>6</v>
      </c>
      <c r="BW74" s="223" t="s">
        <v>3091</v>
      </c>
      <c r="BX74" s="223" t="s">
        <v>572</v>
      </c>
      <c r="BY74" s="223" t="s">
        <v>721</v>
      </c>
      <c r="BZ74" s="223" t="s">
        <v>103</v>
      </c>
    </row>
    <row r="75" spans="1:78" s="223" customFormat="1" ht="64" x14ac:dyDescent="0.2">
      <c r="A75" s="27" t="s">
        <v>3030</v>
      </c>
      <c r="B75" s="27" t="s">
        <v>2971</v>
      </c>
      <c r="C75" s="223" t="s">
        <v>3064</v>
      </c>
      <c r="D75" s="223" t="s">
        <v>3070</v>
      </c>
      <c r="E75" s="223" t="s">
        <v>286</v>
      </c>
      <c r="F75" s="371" t="s">
        <v>1560</v>
      </c>
      <c r="G75" s="223" t="s">
        <v>3050</v>
      </c>
      <c r="H75" s="223" t="s">
        <v>33</v>
      </c>
      <c r="I75" s="223" t="s">
        <v>1867</v>
      </c>
      <c r="J75" s="223" t="s">
        <v>1829</v>
      </c>
      <c r="K75" s="223" t="s">
        <v>1823</v>
      </c>
      <c r="L75" s="223" t="s">
        <v>1859</v>
      </c>
      <c r="M75" s="270" t="s">
        <v>1846</v>
      </c>
      <c r="N75" s="223" t="s">
        <v>3102</v>
      </c>
      <c r="O75" s="223" t="s">
        <v>1900</v>
      </c>
      <c r="P75" s="223" t="s">
        <v>13</v>
      </c>
      <c r="Q75" s="223" t="s">
        <v>13</v>
      </c>
      <c r="R75" s="223" t="s">
        <v>1902</v>
      </c>
      <c r="S75" s="223" t="s">
        <v>13</v>
      </c>
      <c r="T75" s="223" t="s">
        <v>3073</v>
      </c>
      <c r="U75" s="223" t="str">
        <f>IF(T75="","",VLOOKUP(T75,'Std Units'!$A$2:$B$4,2,FALSE))</f>
        <v>per patient year</v>
      </c>
      <c r="V75" s="227" t="str">
        <f>IF(U75="","",VLOOKUP(U75,'Std Units'!$B$2:$C$4,2,FALSE))</f>
        <v>per person year</v>
      </c>
      <c r="W75" s="227" t="str">
        <f>IF(V75="","",VLOOKUP(V75,'Std Units'!$C$2:$D$4,2,FALSE))</f>
        <v>p1y</v>
      </c>
      <c r="X75" s="228">
        <v>700</v>
      </c>
      <c r="Y75" s="228" t="s">
        <v>6</v>
      </c>
      <c r="Z75" s="228" t="s">
        <v>6</v>
      </c>
      <c r="AA75" s="228" t="s">
        <v>6</v>
      </c>
      <c r="AB75" s="228" t="s">
        <v>6</v>
      </c>
      <c r="AC75" s="228" t="s">
        <v>6</v>
      </c>
      <c r="AD75" s="228" t="s">
        <v>6</v>
      </c>
      <c r="AE75" s="228" t="s">
        <v>6</v>
      </c>
      <c r="AF75" s="223" t="s">
        <v>6</v>
      </c>
      <c r="AG75" s="223" t="s">
        <v>6</v>
      </c>
      <c r="AH75" s="223" t="s">
        <v>6</v>
      </c>
      <c r="AI75" s="229" t="s">
        <v>6</v>
      </c>
      <c r="AJ75" s="206">
        <v>316</v>
      </c>
      <c r="AK75" s="206">
        <v>12</v>
      </c>
      <c r="AL75" s="223" t="s">
        <v>2976</v>
      </c>
      <c r="AM75" s="223" t="s">
        <v>3091</v>
      </c>
      <c r="AN75" s="224" t="s">
        <v>6</v>
      </c>
      <c r="AO75" s="224" t="s">
        <v>6</v>
      </c>
      <c r="AP75" s="224" t="s">
        <v>6</v>
      </c>
      <c r="AQ75" s="224" t="s">
        <v>3091</v>
      </c>
      <c r="AR75" s="224" t="s">
        <v>1182</v>
      </c>
      <c r="AS75" s="225" t="s">
        <v>3077</v>
      </c>
      <c r="AT75" s="224" t="s">
        <v>104</v>
      </c>
      <c r="AU75" s="225" t="s">
        <v>3078</v>
      </c>
      <c r="AV75" s="225" t="s">
        <v>103</v>
      </c>
      <c r="AW75" s="223" t="s">
        <v>358</v>
      </c>
      <c r="AX75" s="223" t="s">
        <v>104</v>
      </c>
      <c r="AY75" s="223" t="s">
        <v>361</v>
      </c>
      <c r="AZ75" s="223" t="s">
        <v>104</v>
      </c>
      <c r="BA75" s="223" t="s">
        <v>241</v>
      </c>
      <c r="BB75" s="223" t="s">
        <v>104</v>
      </c>
      <c r="BC75" s="223" t="s">
        <v>3079</v>
      </c>
      <c r="BD75" s="223" t="s">
        <v>103</v>
      </c>
      <c r="BE75" s="223" t="s">
        <v>117</v>
      </c>
      <c r="BF75" s="223" t="s">
        <v>103</v>
      </c>
      <c r="BG75" s="223" t="s">
        <v>6</v>
      </c>
      <c r="BH75" s="223" t="s">
        <v>6</v>
      </c>
      <c r="BI75" s="224" t="s">
        <v>39</v>
      </c>
      <c r="BJ75" s="224" t="s">
        <v>104</v>
      </c>
      <c r="BK75" s="224" t="s">
        <v>13</v>
      </c>
      <c r="BL75" s="224" t="s">
        <v>13</v>
      </c>
      <c r="BM75" s="224" t="s">
        <v>143</v>
      </c>
      <c r="BN75" s="224" t="s">
        <v>103</v>
      </c>
      <c r="BO75" s="224" t="s">
        <v>39</v>
      </c>
      <c r="BP75" s="224" t="s">
        <v>104</v>
      </c>
      <c r="BQ75" s="147" t="s">
        <v>6</v>
      </c>
      <c r="BR75" s="224" t="s">
        <v>6</v>
      </c>
      <c r="BS75" s="224" t="s">
        <v>6</v>
      </c>
      <c r="BT75" s="224" t="s">
        <v>6</v>
      </c>
      <c r="BU75" s="224" t="s">
        <v>6</v>
      </c>
      <c r="BV75" s="224" t="s">
        <v>6</v>
      </c>
      <c r="BW75" s="223" t="s">
        <v>3091</v>
      </c>
      <c r="BX75" s="223" t="s">
        <v>572</v>
      </c>
      <c r="BY75" s="223" t="s">
        <v>721</v>
      </c>
      <c r="BZ75" s="223" t="s">
        <v>103</v>
      </c>
    </row>
    <row r="76" spans="1:78" s="223" customFormat="1" ht="32" x14ac:dyDescent="0.2">
      <c r="A76" s="27" t="s">
        <v>3030</v>
      </c>
      <c r="B76" s="27" t="s">
        <v>2971</v>
      </c>
      <c r="C76" s="223" t="s">
        <v>339</v>
      </c>
      <c r="D76" s="223" t="s">
        <v>3070</v>
      </c>
      <c r="E76" s="223" t="s">
        <v>286</v>
      </c>
      <c r="F76" s="371" t="s">
        <v>1560</v>
      </c>
      <c r="G76" s="223" t="s">
        <v>3051</v>
      </c>
      <c r="H76" s="223" t="s">
        <v>2135</v>
      </c>
      <c r="I76" s="223" t="s">
        <v>1</v>
      </c>
      <c r="J76" s="223" t="s">
        <v>1376</v>
      </c>
      <c r="K76" s="223" t="s">
        <v>1</v>
      </c>
      <c r="L76" s="223" t="s">
        <v>1858</v>
      </c>
      <c r="M76" s="270" t="s">
        <v>1846</v>
      </c>
      <c r="N76" s="223" t="s">
        <v>3102</v>
      </c>
      <c r="O76" s="223" t="s">
        <v>1899</v>
      </c>
      <c r="P76" s="223" t="s">
        <v>13</v>
      </c>
      <c r="Q76" s="223" t="s">
        <v>13</v>
      </c>
      <c r="R76" s="223" t="s">
        <v>1902</v>
      </c>
      <c r="S76" s="223" t="s">
        <v>13</v>
      </c>
      <c r="T76" s="223" t="s">
        <v>3073</v>
      </c>
      <c r="U76" s="223" t="str">
        <f>IF(T76="","",VLOOKUP(T76,'Std Units'!$A$2:$B$4,2,FALSE))</f>
        <v>per patient year</v>
      </c>
      <c r="V76" s="227" t="str">
        <f>IF(U76="","",VLOOKUP(U76,'Std Units'!$B$2:$C$4,2,FALSE))</f>
        <v>per person year</v>
      </c>
      <c r="W76" s="227" t="str">
        <f>IF(V76="","",VLOOKUP(V76,'Std Units'!$C$2:$D$4,2,FALSE))</f>
        <v>p1y</v>
      </c>
      <c r="X76" s="228">
        <v>31200</v>
      </c>
      <c r="Y76" s="228" t="s">
        <v>6</v>
      </c>
      <c r="Z76" s="228" t="s">
        <v>6</v>
      </c>
      <c r="AA76" s="228" t="s">
        <v>6</v>
      </c>
      <c r="AB76" s="228" t="s">
        <v>6</v>
      </c>
      <c r="AC76" s="228" t="s">
        <v>6</v>
      </c>
      <c r="AD76" s="228" t="s">
        <v>6</v>
      </c>
      <c r="AE76" s="228" t="s">
        <v>6</v>
      </c>
      <c r="AF76" s="223" t="s">
        <v>6</v>
      </c>
      <c r="AG76" s="223" t="s">
        <v>6</v>
      </c>
      <c r="AH76" s="223" t="s">
        <v>6</v>
      </c>
      <c r="AI76" s="229" t="s">
        <v>6</v>
      </c>
      <c r="AJ76" s="206">
        <v>316</v>
      </c>
      <c r="AK76" s="206">
        <v>12</v>
      </c>
      <c r="AL76" s="223" t="s">
        <v>2976</v>
      </c>
      <c r="AM76" s="223" t="s">
        <v>3091</v>
      </c>
      <c r="AN76" s="224" t="s">
        <v>6</v>
      </c>
      <c r="AO76" s="224" t="s">
        <v>6</v>
      </c>
      <c r="AP76" s="224" t="s">
        <v>6</v>
      </c>
      <c r="AQ76" s="224" t="s">
        <v>3091</v>
      </c>
      <c r="AR76" s="224" t="s">
        <v>1182</v>
      </c>
      <c r="AS76" s="225" t="s">
        <v>3077</v>
      </c>
      <c r="AT76" s="224" t="s">
        <v>104</v>
      </c>
      <c r="AU76" s="225" t="s">
        <v>3078</v>
      </c>
      <c r="AV76" s="225" t="s">
        <v>103</v>
      </c>
      <c r="AW76" s="223" t="s">
        <v>358</v>
      </c>
      <c r="AX76" s="223" t="s">
        <v>104</v>
      </c>
      <c r="AY76" s="223" t="s">
        <v>361</v>
      </c>
      <c r="AZ76" s="223" t="s">
        <v>104</v>
      </c>
      <c r="BA76" s="223" t="s">
        <v>241</v>
      </c>
      <c r="BB76" s="223" t="s">
        <v>104</v>
      </c>
      <c r="BC76" s="223" t="s">
        <v>3079</v>
      </c>
      <c r="BD76" s="223" t="s">
        <v>103</v>
      </c>
      <c r="BE76" s="223" t="s">
        <v>117</v>
      </c>
      <c r="BF76" s="223" t="s">
        <v>103</v>
      </c>
      <c r="BG76" s="223" t="s">
        <v>6</v>
      </c>
      <c r="BH76" s="223" t="s">
        <v>6</v>
      </c>
      <c r="BI76" s="224" t="s">
        <v>39</v>
      </c>
      <c r="BJ76" s="224" t="s">
        <v>104</v>
      </c>
      <c r="BK76" s="224" t="s">
        <v>13</v>
      </c>
      <c r="BL76" s="224" t="s">
        <v>13</v>
      </c>
      <c r="BM76" s="224" t="s">
        <v>143</v>
      </c>
      <c r="BN76" s="224" t="s">
        <v>103</v>
      </c>
      <c r="BO76" s="224" t="s">
        <v>39</v>
      </c>
      <c r="BP76" s="224" t="s">
        <v>104</v>
      </c>
      <c r="BQ76" s="147" t="s">
        <v>6</v>
      </c>
      <c r="BR76" s="224" t="s">
        <v>6</v>
      </c>
      <c r="BS76" s="224" t="s">
        <v>6</v>
      </c>
      <c r="BT76" s="224" t="s">
        <v>6</v>
      </c>
      <c r="BU76" s="224" t="s">
        <v>6</v>
      </c>
      <c r="BV76" s="224" t="s">
        <v>6</v>
      </c>
      <c r="BW76" s="223" t="s">
        <v>3091</v>
      </c>
      <c r="BX76" s="223" t="s">
        <v>572</v>
      </c>
      <c r="BY76" s="223" t="s">
        <v>721</v>
      </c>
      <c r="BZ76" s="223" t="s">
        <v>103</v>
      </c>
    </row>
    <row r="77" spans="1:78" s="223" customFormat="1" ht="32" x14ac:dyDescent="0.2">
      <c r="A77" s="27" t="s">
        <v>3030</v>
      </c>
      <c r="B77" s="27" t="s">
        <v>2971</v>
      </c>
      <c r="C77" s="223" t="s">
        <v>3065</v>
      </c>
      <c r="D77" s="223" t="s">
        <v>3070</v>
      </c>
      <c r="E77" s="223" t="s">
        <v>286</v>
      </c>
      <c r="F77" s="371" t="s">
        <v>1560</v>
      </c>
      <c r="G77" s="223" t="s">
        <v>3052</v>
      </c>
      <c r="H77" s="223" t="s">
        <v>1888</v>
      </c>
      <c r="I77" s="223" t="s">
        <v>1</v>
      </c>
      <c r="J77" s="223" t="s">
        <v>1376</v>
      </c>
      <c r="K77" s="223" t="s">
        <v>1</v>
      </c>
      <c r="L77" s="223" t="s">
        <v>1855</v>
      </c>
      <c r="M77" s="270" t="s">
        <v>1846</v>
      </c>
      <c r="N77" s="223" t="s">
        <v>3102</v>
      </c>
      <c r="O77" s="223" t="s">
        <v>1899</v>
      </c>
      <c r="P77" s="223" t="s">
        <v>13</v>
      </c>
      <c r="Q77" s="223" t="s">
        <v>13</v>
      </c>
      <c r="R77" s="223" t="s">
        <v>1902</v>
      </c>
      <c r="S77" s="223" t="s">
        <v>13</v>
      </c>
      <c r="T77" s="223" t="s">
        <v>3073</v>
      </c>
      <c r="U77" s="223" t="str">
        <f>IF(T77="","",VLOOKUP(T77,'Std Units'!$A$2:$B$4,2,FALSE))</f>
        <v>per patient year</v>
      </c>
      <c r="V77" s="227" t="str">
        <f>IF(U77="","",VLOOKUP(U77,'Std Units'!$B$2:$C$4,2,FALSE))</f>
        <v>per person year</v>
      </c>
      <c r="W77" s="227" t="str">
        <f>IF(V77="","",VLOOKUP(V77,'Std Units'!$C$2:$D$4,2,FALSE))</f>
        <v>p1y</v>
      </c>
      <c r="X77" s="228">
        <v>9600</v>
      </c>
      <c r="Y77" s="228" t="s">
        <v>6</v>
      </c>
      <c r="Z77" s="228" t="s">
        <v>6</v>
      </c>
      <c r="AA77" s="228" t="s">
        <v>6</v>
      </c>
      <c r="AB77" s="228" t="s">
        <v>6</v>
      </c>
      <c r="AC77" s="228" t="s">
        <v>6</v>
      </c>
      <c r="AD77" s="228" t="s">
        <v>6</v>
      </c>
      <c r="AE77" s="228" t="s">
        <v>6</v>
      </c>
      <c r="AF77" s="223" t="s">
        <v>6</v>
      </c>
      <c r="AG77" s="223" t="s">
        <v>6</v>
      </c>
      <c r="AH77" s="223" t="s">
        <v>6</v>
      </c>
      <c r="AI77" s="229" t="s">
        <v>6</v>
      </c>
      <c r="AJ77" s="206">
        <v>316</v>
      </c>
      <c r="AK77" s="206">
        <v>12</v>
      </c>
      <c r="AL77" s="223" t="s">
        <v>2976</v>
      </c>
      <c r="AM77" s="223" t="s">
        <v>3091</v>
      </c>
      <c r="AN77" s="224" t="s">
        <v>6</v>
      </c>
      <c r="AO77" s="224" t="s">
        <v>6</v>
      </c>
      <c r="AP77" s="224" t="s">
        <v>6</v>
      </c>
      <c r="AQ77" s="224" t="s">
        <v>3091</v>
      </c>
      <c r="AR77" s="224" t="s">
        <v>1182</v>
      </c>
      <c r="AS77" s="225" t="s">
        <v>3077</v>
      </c>
      <c r="AT77" s="224" t="s">
        <v>104</v>
      </c>
      <c r="AU77" s="225" t="s">
        <v>3078</v>
      </c>
      <c r="AV77" s="225" t="s">
        <v>103</v>
      </c>
      <c r="AW77" s="223" t="s">
        <v>358</v>
      </c>
      <c r="AX77" s="223" t="s">
        <v>104</v>
      </c>
      <c r="AY77" s="223" t="s">
        <v>361</v>
      </c>
      <c r="AZ77" s="223" t="s">
        <v>104</v>
      </c>
      <c r="BA77" s="223" t="s">
        <v>241</v>
      </c>
      <c r="BB77" s="223" t="s">
        <v>104</v>
      </c>
      <c r="BC77" s="223" t="s">
        <v>3079</v>
      </c>
      <c r="BD77" s="223" t="s">
        <v>103</v>
      </c>
      <c r="BE77" s="223" t="s">
        <v>117</v>
      </c>
      <c r="BF77" s="223" t="s">
        <v>103</v>
      </c>
      <c r="BG77" s="223" t="s">
        <v>6</v>
      </c>
      <c r="BH77" s="223" t="s">
        <v>6</v>
      </c>
      <c r="BI77" s="224" t="s">
        <v>39</v>
      </c>
      <c r="BJ77" s="224" t="s">
        <v>104</v>
      </c>
      <c r="BK77" s="224" t="s">
        <v>13</v>
      </c>
      <c r="BL77" s="224" t="s">
        <v>13</v>
      </c>
      <c r="BM77" s="224" t="s">
        <v>143</v>
      </c>
      <c r="BN77" s="224" t="s">
        <v>103</v>
      </c>
      <c r="BO77" s="224" t="s">
        <v>39</v>
      </c>
      <c r="BP77" s="224" t="s">
        <v>104</v>
      </c>
      <c r="BQ77" s="147" t="s">
        <v>6</v>
      </c>
      <c r="BR77" s="224" t="s">
        <v>6</v>
      </c>
      <c r="BS77" s="224" t="s">
        <v>6</v>
      </c>
      <c r="BT77" s="224" t="s">
        <v>6</v>
      </c>
      <c r="BU77" s="224" t="s">
        <v>6</v>
      </c>
      <c r="BV77" s="224" t="s">
        <v>6</v>
      </c>
      <c r="BW77" s="223" t="s">
        <v>3091</v>
      </c>
      <c r="BX77" s="223" t="s">
        <v>572</v>
      </c>
      <c r="BY77" s="223" t="s">
        <v>721</v>
      </c>
      <c r="BZ77" s="223" t="s">
        <v>103</v>
      </c>
    </row>
    <row r="78" spans="1:78" s="223" customFormat="1" ht="32" x14ac:dyDescent="0.2">
      <c r="A78" s="27" t="s">
        <v>3030</v>
      </c>
      <c r="B78" s="27" t="s">
        <v>2971</v>
      </c>
      <c r="C78" s="223" t="s">
        <v>3066</v>
      </c>
      <c r="D78" s="223" t="s">
        <v>3070</v>
      </c>
      <c r="E78" s="223" t="s">
        <v>286</v>
      </c>
      <c r="F78" s="371" t="s">
        <v>1560</v>
      </c>
      <c r="G78" s="223" t="s">
        <v>3053</v>
      </c>
      <c r="H78" s="223" t="s">
        <v>1889</v>
      </c>
      <c r="I78" s="223" t="s">
        <v>28</v>
      </c>
      <c r="J78" s="223" t="s">
        <v>1829</v>
      </c>
      <c r="K78" s="223" t="s">
        <v>1823</v>
      </c>
      <c r="L78" s="223" t="s">
        <v>1860</v>
      </c>
      <c r="M78" s="270" t="s">
        <v>1846</v>
      </c>
      <c r="N78" s="223" t="s">
        <v>3102</v>
      </c>
      <c r="O78" s="223" t="s">
        <v>1900</v>
      </c>
      <c r="P78" s="223" t="s">
        <v>13</v>
      </c>
      <c r="Q78" s="223" t="s">
        <v>13</v>
      </c>
      <c r="R78" s="223" t="s">
        <v>1902</v>
      </c>
      <c r="S78" s="223" t="s">
        <v>13</v>
      </c>
      <c r="T78" s="223" t="s">
        <v>3073</v>
      </c>
      <c r="U78" s="223" t="str">
        <f>IF(T78="","",VLOOKUP(T78,'Std Units'!$A$2:$B$4,2,FALSE))</f>
        <v>per patient year</v>
      </c>
      <c r="V78" s="227" t="str">
        <f>IF(U78="","",VLOOKUP(U78,'Std Units'!$B$2:$C$4,2,FALSE))</f>
        <v>per person year</v>
      </c>
      <c r="W78" s="227" t="str">
        <f>IF(V78="","",VLOOKUP(V78,'Std Units'!$C$2:$D$4,2,FALSE))</f>
        <v>p1y</v>
      </c>
      <c r="X78" s="228">
        <v>4950</v>
      </c>
      <c r="Y78" s="228" t="s">
        <v>6</v>
      </c>
      <c r="Z78" s="228" t="s">
        <v>6</v>
      </c>
      <c r="AA78" s="228" t="s">
        <v>6</v>
      </c>
      <c r="AB78" s="228" t="s">
        <v>6</v>
      </c>
      <c r="AC78" s="228" t="s">
        <v>6</v>
      </c>
      <c r="AD78" s="228" t="s">
        <v>6</v>
      </c>
      <c r="AE78" s="228" t="s">
        <v>6</v>
      </c>
      <c r="AF78" s="223" t="s">
        <v>6</v>
      </c>
      <c r="AG78" s="223" t="s">
        <v>6</v>
      </c>
      <c r="AH78" s="223" t="s">
        <v>6</v>
      </c>
      <c r="AI78" s="229" t="s">
        <v>6</v>
      </c>
      <c r="AJ78" s="206">
        <v>316</v>
      </c>
      <c r="AK78" s="206">
        <v>12</v>
      </c>
      <c r="AL78" s="223" t="s">
        <v>2976</v>
      </c>
      <c r="AM78" s="223" t="s">
        <v>3091</v>
      </c>
      <c r="AN78" s="224" t="s">
        <v>6</v>
      </c>
      <c r="AO78" s="224" t="s">
        <v>6</v>
      </c>
      <c r="AP78" s="224" t="s">
        <v>6</v>
      </c>
      <c r="AQ78" s="224" t="s">
        <v>3091</v>
      </c>
      <c r="AR78" s="224" t="s">
        <v>1182</v>
      </c>
      <c r="AS78" s="225" t="s">
        <v>3077</v>
      </c>
      <c r="AT78" s="224" t="s">
        <v>104</v>
      </c>
      <c r="AU78" s="225" t="s">
        <v>3078</v>
      </c>
      <c r="AV78" s="225" t="s">
        <v>103</v>
      </c>
      <c r="AW78" s="223" t="s">
        <v>358</v>
      </c>
      <c r="AX78" s="223" t="s">
        <v>104</v>
      </c>
      <c r="AY78" s="223" t="s">
        <v>361</v>
      </c>
      <c r="AZ78" s="223" t="s">
        <v>104</v>
      </c>
      <c r="BA78" s="223" t="s">
        <v>241</v>
      </c>
      <c r="BB78" s="223" t="s">
        <v>104</v>
      </c>
      <c r="BC78" s="223" t="s">
        <v>3079</v>
      </c>
      <c r="BD78" s="223" t="s">
        <v>103</v>
      </c>
      <c r="BE78" s="223" t="s">
        <v>117</v>
      </c>
      <c r="BF78" s="223" t="s">
        <v>103</v>
      </c>
      <c r="BG78" s="223" t="s">
        <v>6</v>
      </c>
      <c r="BH78" s="223" t="s">
        <v>6</v>
      </c>
      <c r="BI78" s="224" t="s">
        <v>39</v>
      </c>
      <c r="BJ78" s="224" t="s">
        <v>104</v>
      </c>
      <c r="BK78" s="224" t="s">
        <v>13</v>
      </c>
      <c r="BL78" s="224" t="s">
        <v>13</v>
      </c>
      <c r="BM78" s="224" t="s">
        <v>143</v>
      </c>
      <c r="BN78" s="224" t="s">
        <v>103</v>
      </c>
      <c r="BO78" s="224" t="s">
        <v>39</v>
      </c>
      <c r="BP78" s="224" t="s">
        <v>104</v>
      </c>
      <c r="BQ78" s="147" t="s">
        <v>6</v>
      </c>
      <c r="BR78" s="224" t="s">
        <v>6</v>
      </c>
      <c r="BS78" s="224" t="s">
        <v>6</v>
      </c>
      <c r="BT78" s="224" t="s">
        <v>6</v>
      </c>
      <c r="BU78" s="224" t="s">
        <v>6</v>
      </c>
      <c r="BV78" s="224" t="s">
        <v>6</v>
      </c>
      <c r="BW78" s="223" t="s">
        <v>3091</v>
      </c>
      <c r="BX78" s="223" t="s">
        <v>572</v>
      </c>
      <c r="BY78" s="223" t="s">
        <v>721</v>
      </c>
      <c r="BZ78" s="223" t="s">
        <v>103</v>
      </c>
    </row>
    <row r="79" spans="1:78" s="223" customFormat="1" ht="48" x14ac:dyDescent="0.2">
      <c r="A79" s="27" t="s">
        <v>3030</v>
      </c>
      <c r="B79" s="27" t="s">
        <v>2971</v>
      </c>
      <c r="C79" s="223" t="s">
        <v>3067</v>
      </c>
      <c r="D79" s="223" t="s">
        <v>3070</v>
      </c>
      <c r="E79" s="223" t="s">
        <v>286</v>
      </c>
      <c r="F79" s="371" t="s">
        <v>1560</v>
      </c>
      <c r="G79" s="223" t="s">
        <v>3054</v>
      </c>
      <c r="H79" s="34" t="s">
        <v>3072</v>
      </c>
      <c r="I79" s="34" t="s">
        <v>1867</v>
      </c>
      <c r="J79" s="223" t="s">
        <v>1824</v>
      </c>
      <c r="K79" s="223" t="s">
        <v>1823</v>
      </c>
      <c r="L79" s="223" t="s">
        <v>3072</v>
      </c>
      <c r="M79" s="270" t="s">
        <v>1846</v>
      </c>
      <c r="N79" s="223" t="s">
        <v>3102</v>
      </c>
      <c r="O79" s="223" t="s">
        <v>1901</v>
      </c>
      <c r="P79" s="223" t="s">
        <v>13</v>
      </c>
      <c r="Q79" s="223" t="s">
        <v>13</v>
      </c>
      <c r="R79" s="223" t="s">
        <v>1902</v>
      </c>
      <c r="S79" s="223" t="s">
        <v>13</v>
      </c>
      <c r="T79" s="223" t="s">
        <v>3073</v>
      </c>
      <c r="U79" s="223" t="str">
        <f>IF(T79="","",VLOOKUP(T79,'Std Units'!$A$2:$B$4,2,FALSE))</f>
        <v>per patient year</v>
      </c>
      <c r="V79" s="227" t="str">
        <f>IF(U79="","",VLOOKUP(U79,'Std Units'!$B$2:$C$4,2,FALSE))</f>
        <v>per person year</v>
      </c>
      <c r="W79" s="227" t="str">
        <f>IF(V79="","",VLOOKUP(V79,'Std Units'!$C$2:$D$4,2,FALSE))</f>
        <v>p1y</v>
      </c>
      <c r="X79" s="228">
        <v>10.4</v>
      </c>
      <c r="Y79" s="228" t="s">
        <v>6</v>
      </c>
      <c r="Z79" s="228" t="s">
        <v>6</v>
      </c>
      <c r="AA79" s="228" t="s">
        <v>6</v>
      </c>
      <c r="AB79" s="228" t="s">
        <v>6</v>
      </c>
      <c r="AC79" s="228" t="s">
        <v>6</v>
      </c>
      <c r="AD79" s="228" t="s">
        <v>6</v>
      </c>
      <c r="AE79" s="228">
        <v>0.2</v>
      </c>
      <c r="AF79" s="200">
        <v>52</v>
      </c>
      <c r="AG79" s="228" t="s">
        <v>3074</v>
      </c>
      <c r="AH79" s="223" t="s">
        <v>6</v>
      </c>
      <c r="AI79" s="229" t="s">
        <v>6</v>
      </c>
      <c r="AJ79" s="206">
        <v>316</v>
      </c>
      <c r="AK79" s="206">
        <v>12</v>
      </c>
      <c r="AL79" s="223" t="s">
        <v>3076</v>
      </c>
      <c r="AM79" s="223" t="s">
        <v>3091</v>
      </c>
      <c r="AN79" s="224" t="s">
        <v>6</v>
      </c>
      <c r="AO79" s="224" t="s">
        <v>6</v>
      </c>
      <c r="AP79" s="224" t="s">
        <v>6</v>
      </c>
      <c r="AQ79" s="224" t="s">
        <v>3091</v>
      </c>
      <c r="AR79" s="224" t="s">
        <v>1182</v>
      </c>
      <c r="AS79" s="225" t="s">
        <v>3077</v>
      </c>
      <c r="AT79" s="224" t="s">
        <v>104</v>
      </c>
      <c r="AU79" s="225" t="s">
        <v>3078</v>
      </c>
      <c r="AV79" s="225" t="s">
        <v>103</v>
      </c>
      <c r="AW79" s="223" t="s">
        <v>358</v>
      </c>
      <c r="AX79" s="223" t="s">
        <v>104</v>
      </c>
      <c r="AY79" s="223" t="s">
        <v>361</v>
      </c>
      <c r="AZ79" s="223" t="s">
        <v>104</v>
      </c>
      <c r="BA79" s="223" t="s">
        <v>241</v>
      </c>
      <c r="BB79" s="223" t="s">
        <v>104</v>
      </c>
      <c r="BC79" s="223" t="s">
        <v>3079</v>
      </c>
      <c r="BD79" s="223" t="s">
        <v>103</v>
      </c>
      <c r="BE79" s="223" t="s">
        <v>117</v>
      </c>
      <c r="BF79" s="223" t="s">
        <v>103</v>
      </c>
      <c r="BG79" s="223" t="s">
        <v>6</v>
      </c>
      <c r="BH79" s="223" t="s">
        <v>6</v>
      </c>
      <c r="BI79" s="224" t="s">
        <v>39</v>
      </c>
      <c r="BJ79" s="224" t="s">
        <v>104</v>
      </c>
      <c r="BK79" s="224" t="s">
        <v>13</v>
      </c>
      <c r="BL79" s="224" t="s">
        <v>13</v>
      </c>
      <c r="BM79" s="224" t="s">
        <v>143</v>
      </c>
      <c r="BN79" s="224" t="s">
        <v>103</v>
      </c>
      <c r="BO79" s="224" t="s">
        <v>39</v>
      </c>
      <c r="BP79" s="224" t="s">
        <v>104</v>
      </c>
      <c r="BQ79" s="147" t="s">
        <v>6</v>
      </c>
      <c r="BR79" s="224" t="s">
        <v>6</v>
      </c>
      <c r="BS79" s="224" t="s">
        <v>6</v>
      </c>
      <c r="BT79" s="224" t="s">
        <v>6</v>
      </c>
      <c r="BU79" s="224" t="s">
        <v>6</v>
      </c>
      <c r="BV79" s="224" t="s">
        <v>6</v>
      </c>
      <c r="BW79" s="223" t="s">
        <v>3091</v>
      </c>
      <c r="BX79" s="223" t="s">
        <v>572</v>
      </c>
      <c r="BY79" s="223" t="s">
        <v>721</v>
      </c>
      <c r="BZ79" s="223" t="s">
        <v>103</v>
      </c>
    </row>
    <row r="80" spans="1:78" s="223" customFormat="1" ht="48" x14ac:dyDescent="0.2">
      <c r="A80" s="27" t="s">
        <v>3030</v>
      </c>
      <c r="B80" s="27" t="s">
        <v>2971</v>
      </c>
      <c r="C80" s="223" t="s">
        <v>3068</v>
      </c>
      <c r="D80" s="223" t="s">
        <v>3070</v>
      </c>
      <c r="E80" s="223" t="s">
        <v>286</v>
      </c>
      <c r="F80" s="371" t="s">
        <v>1560</v>
      </c>
      <c r="G80" s="223" t="s">
        <v>3057</v>
      </c>
      <c r="H80" s="34" t="s">
        <v>3072</v>
      </c>
      <c r="I80" s="34" t="s">
        <v>1867</v>
      </c>
      <c r="J80" s="223" t="s">
        <v>1824</v>
      </c>
      <c r="K80" s="223" t="s">
        <v>1823</v>
      </c>
      <c r="L80" s="223" t="s">
        <v>3072</v>
      </c>
      <c r="M80" s="270" t="s">
        <v>1846</v>
      </c>
      <c r="N80" s="223" t="s">
        <v>3102</v>
      </c>
      <c r="O80" s="223" t="s">
        <v>1901</v>
      </c>
      <c r="P80" s="223" t="s">
        <v>13</v>
      </c>
      <c r="Q80" s="223" t="s">
        <v>13</v>
      </c>
      <c r="R80" s="223" t="s">
        <v>1902</v>
      </c>
      <c r="S80" s="223" t="s">
        <v>13</v>
      </c>
      <c r="T80" s="223" t="s">
        <v>3073</v>
      </c>
      <c r="U80" s="223" t="str">
        <f>IF(T80="","",VLOOKUP(T80,'Std Units'!$A$2:$B$4,2,FALSE))</f>
        <v>per patient year</v>
      </c>
      <c r="V80" s="227" t="str">
        <f>IF(U80="","",VLOOKUP(U80,'Std Units'!$B$2:$C$4,2,FALSE))</f>
        <v>per person year</v>
      </c>
      <c r="W80" s="227" t="str">
        <f>IF(V80="","",VLOOKUP(V80,'Std Units'!$C$2:$D$4,2,FALSE))</f>
        <v>p1y</v>
      </c>
      <c r="X80" s="228">
        <v>78</v>
      </c>
      <c r="Y80" s="228" t="s">
        <v>6</v>
      </c>
      <c r="Z80" s="228" t="s">
        <v>6</v>
      </c>
      <c r="AA80" s="228" t="s">
        <v>6</v>
      </c>
      <c r="AB80" s="228" t="s">
        <v>6</v>
      </c>
      <c r="AC80" s="228" t="s">
        <v>6</v>
      </c>
      <c r="AD80" s="228" t="s">
        <v>6</v>
      </c>
      <c r="AE80" s="228">
        <v>1.5</v>
      </c>
      <c r="AF80" s="200">
        <v>52</v>
      </c>
      <c r="AG80" s="228" t="s">
        <v>3075</v>
      </c>
      <c r="AH80" s="223" t="s">
        <v>6</v>
      </c>
      <c r="AI80" s="229" t="s">
        <v>6</v>
      </c>
      <c r="AJ80" s="206">
        <v>316</v>
      </c>
      <c r="AK80" s="206">
        <v>12</v>
      </c>
      <c r="AL80" s="223" t="s">
        <v>3076</v>
      </c>
      <c r="AM80" s="223" t="s">
        <v>3091</v>
      </c>
      <c r="AN80" s="224" t="s">
        <v>6</v>
      </c>
      <c r="AO80" s="224" t="s">
        <v>6</v>
      </c>
      <c r="AP80" s="224" t="s">
        <v>6</v>
      </c>
      <c r="AQ80" s="224" t="s">
        <v>3091</v>
      </c>
      <c r="AR80" s="224" t="s">
        <v>1182</v>
      </c>
      <c r="AS80" s="225" t="s">
        <v>3077</v>
      </c>
      <c r="AT80" s="224" t="s">
        <v>104</v>
      </c>
      <c r="AU80" s="225" t="s">
        <v>3078</v>
      </c>
      <c r="AV80" s="225" t="s">
        <v>103</v>
      </c>
      <c r="AW80" s="223" t="s">
        <v>358</v>
      </c>
      <c r="AX80" s="223" t="s">
        <v>104</v>
      </c>
      <c r="AY80" s="223" t="s">
        <v>361</v>
      </c>
      <c r="AZ80" s="223" t="s">
        <v>104</v>
      </c>
      <c r="BA80" s="223" t="s">
        <v>241</v>
      </c>
      <c r="BB80" s="223" t="s">
        <v>104</v>
      </c>
      <c r="BC80" s="223" t="s">
        <v>3079</v>
      </c>
      <c r="BD80" s="223" t="s">
        <v>103</v>
      </c>
      <c r="BE80" s="223" t="s">
        <v>117</v>
      </c>
      <c r="BF80" s="223" t="s">
        <v>103</v>
      </c>
      <c r="BG80" s="223" t="s">
        <v>6</v>
      </c>
      <c r="BH80" s="223" t="s">
        <v>6</v>
      </c>
      <c r="BI80" s="224" t="s">
        <v>39</v>
      </c>
      <c r="BJ80" s="224" t="s">
        <v>104</v>
      </c>
      <c r="BK80" s="224" t="s">
        <v>13</v>
      </c>
      <c r="BL80" s="224" t="s">
        <v>13</v>
      </c>
      <c r="BM80" s="224" t="s">
        <v>143</v>
      </c>
      <c r="BN80" s="224" t="s">
        <v>103</v>
      </c>
      <c r="BO80" s="224" t="s">
        <v>39</v>
      </c>
      <c r="BP80" s="224" t="s">
        <v>104</v>
      </c>
      <c r="BQ80" s="147" t="s">
        <v>6</v>
      </c>
      <c r="BR80" s="224" t="s">
        <v>6</v>
      </c>
      <c r="BS80" s="224" t="s">
        <v>6</v>
      </c>
      <c r="BT80" s="224" t="s">
        <v>6</v>
      </c>
      <c r="BU80" s="224" t="s">
        <v>6</v>
      </c>
      <c r="BV80" s="224" t="s">
        <v>6</v>
      </c>
      <c r="BW80" s="223" t="s">
        <v>3091</v>
      </c>
      <c r="BX80" s="223" t="s">
        <v>572</v>
      </c>
      <c r="BY80" s="223" t="s">
        <v>721</v>
      </c>
      <c r="BZ80" s="223" t="s">
        <v>103</v>
      </c>
    </row>
    <row r="81" spans="1:78" s="223" customFormat="1" ht="50.75" customHeight="1" x14ac:dyDescent="0.2">
      <c r="A81" s="27" t="s">
        <v>3030</v>
      </c>
      <c r="B81" s="223" t="s">
        <v>2971</v>
      </c>
      <c r="C81" s="223" t="s">
        <v>3069</v>
      </c>
      <c r="D81" s="223" t="s">
        <v>3070</v>
      </c>
      <c r="E81" s="223" t="s">
        <v>286</v>
      </c>
      <c r="F81" s="371" t="s">
        <v>1560</v>
      </c>
      <c r="G81" s="223" t="s">
        <v>3055</v>
      </c>
      <c r="H81" s="223" t="s">
        <v>27</v>
      </c>
      <c r="I81" s="34" t="s">
        <v>1</v>
      </c>
      <c r="J81" s="223" t="s">
        <v>1806</v>
      </c>
      <c r="K81" s="223" t="s">
        <v>1</v>
      </c>
      <c r="L81" s="98" t="s">
        <v>3115</v>
      </c>
      <c r="M81" s="270" t="s">
        <v>1841</v>
      </c>
      <c r="N81" s="223" t="s">
        <v>22</v>
      </c>
      <c r="O81" s="223" t="s">
        <v>1899</v>
      </c>
      <c r="P81" s="223" t="s">
        <v>13</v>
      </c>
      <c r="Q81" s="223" t="s">
        <v>13</v>
      </c>
      <c r="R81" s="223" t="s">
        <v>1902</v>
      </c>
      <c r="S81" s="223" t="s">
        <v>13</v>
      </c>
      <c r="T81" s="223" t="s">
        <v>3073</v>
      </c>
      <c r="U81" s="223" t="str">
        <f>IF(T81="","",VLOOKUP(T81,'Std Units'!$A$2:$B$4,2,FALSE))</f>
        <v>per patient year</v>
      </c>
      <c r="V81" s="227" t="str">
        <f>IF(U81="","",VLOOKUP(U81,'Std Units'!$B$2:$C$4,2,FALSE))</f>
        <v>per person year</v>
      </c>
      <c r="W81" s="227" t="str">
        <f>IF(V81="","",VLOOKUP(V81,'Std Units'!$C$2:$D$4,2,FALSE))</f>
        <v>p1y</v>
      </c>
      <c r="X81" s="228">
        <v>38</v>
      </c>
      <c r="Y81" s="228" t="s">
        <v>6</v>
      </c>
      <c r="Z81" s="228" t="s">
        <v>6</v>
      </c>
      <c r="AA81" s="228" t="s">
        <v>6</v>
      </c>
      <c r="AB81" s="228" t="s">
        <v>6</v>
      </c>
      <c r="AC81" s="228" t="s">
        <v>6</v>
      </c>
      <c r="AD81" s="228" t="s">
        <v>6</v>
      </c>
      <c r="AE81" s="228" t="s">
        <v>6</v>
      </c>
      <c r="AF81" s="223" t="s">
        <v>6</v>
      </c>
      <c r="AG81" s="223" t="s">
        <v>6</v>
      </c>
      <c r="AH81" s="223" t="s">
        <v>6</v>
      </c>
      <c r="AI81" s="229" t="s">
        <v>6</v>
      </c>
      <c r="AJ81" s="206">
        <v>316</v>
      </c>
      <c r="AK81" s="206">
        <v>12</v>
      </c>
      <c r="AL81" s="223" t="s">
        <v>3076</v>
      </c>
      <c r="AM81" s="223" t="s">
        <v>3091</v>
      </c>
      <c r="AN81" s="224" t="s">
        <v>6</v>
      </c>
      <c r="AO81" s="224" t="s">
        <v>6</v>
      </c>
      <c r="AP81" s="224" t="s">
        <v>6</v>
      </c>
      <c r="AQ81" s="224" t="s">
        <v>3091</v>
      </c>
      <c r="AR81" s="224" t="s">
        <v>1182</v>
      </c>
      <c r="AS81" s="225" t="s">
        <v>3077</v>
      </c>
      <c r="AT81" s="224" t="s">
        <v>104</v>
      </c>
      <c r="AU81" s="225" t="s">
        <v>3078</v>
      </c>
      <c r="AV81" s="225" t="s">
        <v>103</v>
      </c>
      <c r="AW81" s="223" t="s">
        <v>358</v>
      </c>
      <c r="AX81" s="223" t="s">
        <v>104</v>
      </c>
      <c r="AY81" s="223" t="s">
        <v>361</v>
      </c>
      <c r="AZ81" s="223" t="s">
        <v>104</v>
      </c>
      <c r="BA81" s="223" t="s">
        <v>241</v>
      </c>
      <c r="BB81" s="223" t="s">
        <v>104</v>
      </c>
      <c r="BC81" s="223" t="s">
        <v>3079</v>
      </c>
      <c r="BD81" s="223" t="s">
        <v>103</v>
      </c>
      <c r="BE81" s="223" t="s">
        <v>117</v>
      </c>
      <c r="BF81" s="223" t="s">
        <v>103</v>
      </c>
      <c r="BG81" s="223" t="s">
        <v>6</v>
      </c>
      <c r="BH81" s="223" t="s">
        <v>6</v>
      </c>
      <c r="BI81" s="224" t="s">
        <v>39</v>
      </c>
      <c r="BJ81" s="224" t="s">
        <v>104</v>
      </c>
      <c r="BK81" s="224" t="s">
        <v>13</v>
      </c>
      <c r="BL81" s="224" t="s">
        <v>13</v>
      </c>
      <c r="BM81" s="224" t="s">
        <v>143</v>
      </c>
      <c r="BN81" s="224" t="s">
        <v>103</v>
      </c>
      <c r="BO81" s="224" t="s">
        <v>39</v>
      </c>
      <c r="BP81" s="224" t="s">
        <v>104</v>
      </c>
      <c r="BQ81" s="147" t="s">
        <v>6</v>
      </c>
      <c r="BR81" s="224" t="s">
        <v>6</v>
      </c>
      <c r="BS81" s="224" t="s">
        <v>6</v>
      </c>
      <c r="BT81" s="224" t="s">
        <v>6</v>
      </c>
      <c r="BU81" s="224" t="s">
        <v>6</v>
      </c>
      <c r="BV81" s="224" t="s">
        <v>6</v>
      </c>
      <c r="BW81" s="223" t="s">
        <v>3091</v>
      </c>
      <c r="BX81" s="223" t="s">
        <v>572</v>
      </c>
      <c r="BY81" s="223" t="s">
        <v>721</v>
      </c>
      <c r="BZ81" s="223" t="s">
        <v>103</v>
      </c>
    </row>
    <row r="82" spans="1:78" s="223" customFormat="1" ht="50.75" customHeight="1" x14ac:dyDescent="0.2">
      <c r="A82" s="27" t="s">
        <v>3030</v>
      </c>
      <c r="B82" s="27" t="s">
        <v>2971</v>
      </c>
      <c r="C82" s="223" t="s">
        <v>3070</v>
      </c>
      <c r="D82" s="223">
        <v>999</v>
      </c>
      <c r="E82" s="223" t="s">
        <v>286</v>
      </c>
      <c r="F82" s="371" t="s">
        <v>1560</v>
      </c>
      <c r="G82" s="223" t="s">
        <v>3056</v>
      </c>
      <c r="H82" s="223" t="s">
        <v>1372</v>
      </c>
      <c r="I82" s="223" t="s">
        <v>342</v>
      </c>
      <c r="J82" s="223" t="s">
        <v>1831</v>
      </c>
      <c r="K82" s="223" t="s">
        <v>1833</v>
      </c>
      <c r="L82" s="223" t="s">
        <v>1833</v>
      </c>
      <c r="M82" s="270" t="s">
        <v>1833</v>
      </c>
      <c r="N82" s="223" t="s">
        <v>22</v>
      </c>
      <c r="O82" s="223" t="s">
        <v>1933</v>
      </c>
      <c r="P82" s="223" t="s">
        <v>13</v>
      </c>
      <c r="Q82" s="223" t="s">
        <v>13</v>
      </c>
      <c r="R82" s="223" t="s">
        <v>1902</v>
      </c>
      <c r="S82" s="223" t="s">
        <v>13</v>
      </c>
      <c r="T82" s="223" t="s">
        <v>3073</v>
      </c>
      <c r="U82" s="223" t="str">
        <f>IF(T82="","",VLOOKUP(T82,'Std Units'!$A$2:$B$4,2,FALSE))</f>
        <v>per patient year</v>
      </c>
      <c r="V82" s="227" t="str">
        <f>IF(U82="","",VLOOKUP(U82,'Std Units'!$B$2:$C$4,2,FALSE))</f>
        <v>per person year</v>
      </c>
      <c r="W82" s="227" t="str">
        <f>IF(V82="","",VLOOKUP(V82,'Std Units'!$C$2:$D$4,2,FALSE))</f>
        <v>p1y</v>
      </c>
      <c r="X82" s="228">
        <f>SUM(X67:X81)</f>
        <v>426266.4</v>
      </c>
      <c r="Y82" s="228" t="s">
        <v>6</v>
      </c>
      <c r="Z82" s="228" t="s">
        <v>6</v>
      </c>
      <c r="AA82" s="228" t="s">
        <v>6</v>
      </c>
      <c r="AB82" s="228" t="s">
        <v>6</v>
      </c>
      <c r="AC82" s="228" t="s">
        <v>6</v>
      </c>
      <c r="AD82" s="228" t="s">
        <v>6</v>
      </c>
      <c r="AE82" s="228" t="s">
        <v>6</v>
      </c>
      <c r="AF82" s="223" t="s">
        <v>6</v>
      </c>
      <c r="AG82" s="223" t="s">
        <v>6</v>
      </c>
      <c r="AH82" s="223" t="s">
        <v>6</v>
      </c>
      <c r="AI82" s="229" t="s">
        <v>6</v>
      </c>
      <c r="AJ82" s="206">
        <v>316</v>
      </c>
      <c r="AK82" s="206">
        <v>12</v>
      </c>
      <c r="AL82" s="223" t="s">
        <v>3076</v>
      </c>
      <c r="AM82" s="223" t="s">
        <v>3105</v>
      </c>
      <c r="AN82" s="224" t="s">
        <v>6</v>
      </c>
      <c r="AO82" s="224" t="s">
        <v>6</v>
      </c>
      <c r="AP82" s="224" t="s">
        <v>6</v>
      </c>
      <c r="AQ82" s="224" t="s">
        <v>3091</v>
      </c>
      <c r="AR82" s="224" t="s">
        <v>1182</v>
      </c>
      <c r="AS82" s="225" t="s">
        <v>3077</v>
      </c>
      <c r="AT82" s="224" t="s">
        <v>104</v>
      </c>
      <c r="AU82" s="225" t="s">
        <v>3078</v>
      </c>
      <c r="AV82" s="225" t="s">
        <v>103</v>
      </c>
      <c r="AW82" s="223" t="s">
        <v>358</v>
      </c>
      <c r="AX82" s="223" t="s">
        <v>104</v>
      </c>
      <c r="AY82" s="223" t="s">
        <v>361</v>
      </c>
      <c r="AZ82" s="223" t="s">
        <v>104</v>
      </c>
      <c r="BA82" s="223" t="s">
        <v>241</v>
      </c>
      <c r="BB82" s="223" t="s">
        <v>104</v>
      </c>
      <c r="BC82" s="223" t="s">
        <v>3079</v>
      </c>
      <c r="BD82" s="223" t="s">
        <v>103</v>
      </c>
      <c r="BE82" s="223" t="s">
        <v>117</v>
      </c>
      <c r="BF82" s="223" t="s">
        <v>103</v>
      </c>
      <c r="BG82" s="223" t="s">
        <v>6</v>
      </c>
      <c r="BH82" s="223" t="s">
        <v>6</v>
      </c>
      <c r="BI82" s="224" t="s">
        <v>39</v>
      </c>
      <c r="BJ82" s="224" t="s">
        <v>104</v>
      </c>
      <c r="BK82" s="224" t="s">
        <v>13</v>
      </c>
      <c r="BL82" s="224" t="s">
        <v>13</v>
      </c>
      <c r="BM82" s="224" t="s">
        <v>143</v>
      </c>
      <c r="BN82" s="224" t="s">
        <v>103</v>
      </c>
      <c r="BO82" s="224" t="s">
        <v>39</v>
      </c>
      <c r="BP82" s="224" t="s">
        <v>104</v>
      </c>
      <c r="BQ82" s="147" t="s">
        <v>6</v>
      </c>
      <c r="BR82" s="224" t="s">
        <v>6</v>
      </c>
      <c r="BS82" s="224" t="s">
        <v>6</v>
      </c>
      <c r="BT82" s="224" t="s">
        <v>6</v>
      </c>
      <c r="BU82" s="224" t="s">
        <v>6</v>
      </c>
      <c r="BV82" s="224" t="s">
        <v>6</v>
      </c>
      <c r="BW82" s="223" t="s">
        <v>3091</v>
      </c>
      <c r="BX82" s="223" t="s">
        <v>572</v>
      </c>
      <c r="BY82" s="223" t="s">
        <v>721</v>
      </c>
      <c r="BZ82" s="223" t="s">
        <v>103</v>
      </c>
    </row>
    <row r="83" spans="1:78" s="223" customFormat="1" ht="50.75" customHeight="1" x14ac:dyDescent="0.2">
      <c r="A83" s="27" t="s">
        <v>3030</v>
      </c>
      <c r="B83" s="27" t="s">
        <v>2972</v>
      </c>
      <c r="C83" s="223" t="s">
        <v>2973</v>
      </c>
      <c r="D83" s="223">
        <v>999</v>
      </c>
      <c r="E83" s="223" t="s">
        <v>286</v>
      </c>
      <c r="F83" s="371" t="s">
        <v>1560</v>
      </c>
      <c r="G83" s="223" t="s">
        <v>3083</v>
      </c>
      <c r="H83" s="223" t="s">
        <v>1372</v>
      </c>
      <c r="I83" s="223" t="s">
        <v>342</v>
      </c>
      <c r="J83" s="223" t="s">
        <v>1831</v>
      </c>
      <c r="K83" s="223" t="s">
        <v>1833</v>
      </c>
      <c r="L83" s="223" t="s">
        <v>1833</v>
      </c>
      <c r="M83" s="270" t="s">
        <v>1833</v>
      </c>
      <c r="N83" s="223" t="s">
        <v>22</v>
      </c>
      <c r="O83" s="223" t="s">
        <v>1933</v>
      </c>
      <c r="P83" s="223" t="s">
        <v>13</v>
      </c>
      <c r="Q83" s="223" t="s">
        <v>13</v>
      </c>
      <c r="R83" s="223" t="s">
        <v>1902</v>
      </c>
      <c r="S83" s="223" t="s">
        <v>13</v>
      </c>
      <c r="T83" s="223" t="s">
        <v>3073</v>
      </c>
      <c r="U83" s="223" t="str">
        <f>IF(T83="","",VLOOKUP(T83,'Std Units'!$A$2:$B$4,2,FALSE))</f>
        <v>per patient year</v>
      </c>
      <c r="V83" s="227" t="str">
        <f>IF(U83="","",VLOOKUP(U83,'Std Units'!$B$2:$C$4,2,FALSE))</f>
        <v>per person year</v>
      </c>
      <c r="W83" s="227" t="str">
        <f>IF(V83="","",VLOOKUP(V83,'Std Units'!$C$2:$D$4,2,FALSE))</f>
        <v>p1y</v>
      </c>
      <c r="X83" s="228">
        <f>96.46</f>
        <v>96.46</v>
      </c>
      <c r="Y83" s="228" t="s">
        <v>6</v>
      </c>
      <c r="Z83" s="228" t="s">
        <v>6</v>
      </c>
      <c r="AA83" s="228" t="s">
        <v>6</v>
      </c>
      <c r="AB83" s="228" t="s">
        <v>6</v>
      </c>
      <c r="AC83" s="228" t="s">
        <v>6</v>
      </c>
      <c r="AD83" s="228" t="s">
        <v>6</v>
      </c>
      <c r="AE83" s="228" t="s">
        <v>6</v>
      </c>
      <c r="AF83" s="223" t="s">
        <v>6</v>
      </c>
      <c r="AG83" s="223" t="s">
        <v>6</v>
      </c>
      <c r="AH83" s="223" t="s">
        <v>6</v>
      </c>
      <c r="AI83" s="229" t="s">
        <v>6</v>
      </c>
      <c r="AJ83" s="410">
        <v>600000</v>
      </c>
      <c r="AK83" s="206">
        <v>12</v>
      </c>
      <c r="AL83" s="223" t="s">
        <v>3081</v>
      </c>
      <c r="AM83" s="223" t="s">
        <v>3108</v>
      </c>
      <c r="AN83" s="224" t="s">
        <v>6</v>
      </c>
      <c r="AO83" s="224" t="s">
        <v>6</v>
      </c>
      <c r="AP83" s="224" t="s">
        <v>6</v>
      </c>
      <c r="AQ83" s="224" t="s">
        <v>3091</v>
      </c>
      <c r="AR83" s="224" t="s">
        <v>1182</v>
      </c>
      <c r="AS83" s="225" t="s">
        <v>13</v>
      </c>
      <c r="AT83" s="225" t="s">
        <v>13</v>
      </c>
      <c r="AU83" s="225" t="s">
        <v>13</v>
      </c>
      <c r="AV83" s="225" t="s">
        <v>13</v>
      </c>
      <c r="AW83" s="225" t="s">
        <v>13</v>
      </c>
      <c r="AX83" s="225" t="s">
        <v>13</v>
      </c>
      <c r="AY83" s="225" t="s">
        <v>13</v>
      </c>
      <c r="AZ83" s="225" t="s">
        <v>13</v>
      </c>
      <c r="BA83" s="225" t="s">
        <v>13</v>
      </c>
      <c r="BB83" s="225" t="s">
        <v>13</v>
      </c>
      <c r="BC83" s="225" t="s">
        <v>13</v>
      </c>
      <c r="BD83" s="225" t="s">
        <v>13</v>
      </c>
      <c r="BE83" s="225" t="s">
        <v>13</v>
      </c>
      <c r="BF83" s="225" t="s">
        <v>13</v>
      </c>
      <c r="BG83" s="223" t="s">
        <v>6</v>
      </c>
      <c r="BH83" s="223" t="s">
        <v>6</v>
      </c>
      <c r="BI83" s="224" t="s">
        <v>39</v>
      </c>
      <c r="BJ83" s="224" t="s">
        <v>104</v>
      </c>
      <c r="BK83" s="224" t="s">
        <v>13</v>
      </c>
      <c r="BL83" s="224" t="s">
        <v>13</v>
      </c>
      <c r="BM83" s="224" t="s">
        <v>143</v>
      </c>
      <c r="BN83" s="224" t="s">
        <v>103</v>
      </c>
      <c r="BO83" s="224" t="s">
        <v>39</v>
      </c>
      <c r="BP83" s="224" t="s">
        <v>104</v>
      </c>
      <c r="BQ83" s="147" t="s">
        <v>6</v>
      </c>
      <c r="BR83" s="224" t="s">
        <v>6</v>
      </c>
      <c r="BS83" s="224" t="s">
        <v>6</v>
      </c>
      <c r="BT83" s="224" t="s">
        <v>6</v>
      </c>
      <c r="BU83" s="224" t="s">
        <v>6</v>
      </c>
      <c r="BV83" s="224" t="s">
        <v>6</v>
      </c>
      <c r="BW83" s="223" t="s">
        <v>3091</v>
      </c>
      <c r="BX83" s="223" t="s">
        <v>572</v>
      </c>
      <c r="BY83" s="223" t="s">
        <v>721</v>
      </c>
      <c r="BZ83" s="223" t="s">
        <v>103</v>
      </c>
    </row>
    <row r="84" spans="1:78" s="223" customFormat="1" ht="50.75" customHeight="1" x14ac:dyDescent="0.2">
      <c r="A84" s="27" t="s">
        <v>3030</v>
      </c>
      <c r="B84" s="27" t="s">
        <v>3084</v>
      </c>
      <c r="C84" s="223" t="s">
        <v>2973</v>
      </c>
      <c r="D84" s="223">
        <v>999</v>
      </c>
      <c r="E84" s="223" t="s">
        <v>286</v>
      </c>
      <c r="F84" s="371" t="s">
        <v>1560</v>
      </c>
      <c r="G84" s="223" t="s">
        <v>3085</v>
      </c>
      <c r="H84" s="223" t="s">
        <v>1372</v>
      </c>
      <c r="I84" s="223" t="s">
        <v>342</v>
      </c>
      <c r="J84" s="223" t="s">
        <v>1831</v>
      </c>
      <c r="K84" s="223" t="s">
        <v>1833</v>
      </c>
      <c r="L84" s="223" t="s">
        <v>1833</v>
      </c>
      <c r="M84" s="270" t="s">
        <v>1833</v>
      </c>
      <c r="N84" s="223" t="s">
        <v>22</v>
      </c>
      <c r="O84" s="223" t="s">
        <v>1933</v>
      </c>
      <c r="P84" s="223" t="s">
        <v>13</v>
      </c>
      <c r="Q84" s="223" t="s">
        <v>13</v>
      </c>
      <c r="R84" s="223" t="s">
        <v>1902</v>
      </c>
      <c r="S84" s="223" t="s">
        <v>13</v>
      </c>
      <c r="T84" s="223" t="s">
        <v>3073</v>
      </c>
      <c r="U84" s="223" t="str">
        <f>IF(T84="","",VLOOKUP(T84,'Std Units'!$A$2:$B$4,2,FALSE))</f>
        <v>per patient year</v>
      </c>
      <c r="V84" s="227" t="str">
        <f>IF(U84="","",VLOOKUP(U84,'Std Units'!$B$2:$C$4,2,FALSE))</f>
        <v>per person year</v>
      </c>
      <c r="W84" s="227" t="str">
        <f>IF(V84="","",VLOOKUP(V84,'Std Units'!$C$2:$D$4,2,FALSE))</f>
        <v>p1y</v>
      </c>
      <c r="X84" s="228">
        <v>110.11</v>
      </c>
      <c r="Y84" s="228" t="s">
        <v>6</v>
      </c>
      <c r="Z84" s="228" t="s">
        <v>6</v>
      </c>
      <c r="AA84" s="228" t="s">
        <v>6</v>
      </c>
      <c r="AB84" s="228" t="s">
        <v>6</v>
      </c>
      <c r="AC84" s="228" t="s">
        <v>6</v>
      </c>
      <c r="AD84" s="228" t="s">
        <v>6</v>
      </c>
      <c r="AE84" s="228" t="s">
        <v>6</v>
      </c>
      <c r="AF84" s="223" t="s">
        <v>6</v>
      </c>
      <c r="AG84" s="223" t="s">
        <v>6</v>
      </c>
      <c r="AH84" s="223" t="s">
        <v>6</v>
      </c>
      <c r="AI84" s="229" t="s">
        <v>6</v>
      </c>
      <c r="AJ84" s="410">
        <v>500000</v>
      </c>
      <c r="AK84" s="206">
        <v>12</v>
      </c>
      <c r="AL84" s="223" t="s">
        <v>3081</v>
      </c>
      <c r="AM84" s="223" t="s">
        <v>3108</v>
      </c>
      <c r="AN84" s="224" t="s">
        <v>6</v>
      </c>
      <c r="AO84" s="224" t="s">
        <v>6</v>
      </c>
      <c r="AP84" s="224" t="s">
        <v>6</v>
      </c>
      <c r="AQ84" s="224" t="s">
        <v>3091</v>
      </c>
      <c r="AR84" s="224" t="s">
        <v>1182</v>
      </c>
      <c r="AS84" s="225" t="s">
        <v>13</v>
      </c>
      <c r="AT84" s="225" t="s">
        <v>13</v>
      </c>
      <c r="AU84" s="225" t="s">
        <v>13</v>
      </c>
      <c r="AV84" s="225" t="s">
        <v>13</v>
      </c>
      <c r="AW84" s="225" t="s">
        <v>13</v>
      </c>
      <c r="AX84" s="225" t="s">
        <v>13</v>
      </c>
      <c r="AY84" s="225" t="s">
        <v>13</v>
      </c>
      <c r="AZ84" s="225" t="s">
        <v>13</v>
      </c>
      <c r="BA84" s="225" t="s">
        <v>13</v>
      </c>
      <c r="BB84" s="225" t="s">
        <v>13</v>
      </c>
      <c r="BC84" s="225" t="s">
        <v>13</v>
      </c>
      <c r="BD84" s="225" t="s">
        <v>13</v>
      </c>
      <c r="BE84" s="225" t="s">
        <v>13</v>
      </c>
      <c r="BF84" s="225" t="s">
        <v>13</v>
      </c>
      <c r="BG84" s="223" t="s">
        <v>6</v>
      </c>
      <c r="BH84" s="223" t="s">
        <v>6</v>
      </c>
      <c r="BI84" s="224" t="s">
        <v>39</v>
      </c>
      <c r="BJ84" s="224" t="s">
        <v>104</v>
      </c>
      <c r="BK84" s="224" t="s">
        <v>13</v>
      </c>
      <c r="BL84" s="224" t="s">
        <v>13</v>
      </c>
      <c r="BM84" s="224" t="s">
        <v>143</v>
      </c>
      <c r="BN84" s="224" t="s">
        <v>103</v>
      </c>
      <c r="BO84" s="224" t="s">
        <v>39</v>
      </c>
      <c r="BP84" s="224" t="s">
        <v>104</v>
      </c>
      <c r="BQ84" s="147" t="s">
        <v>6</v>
      </c>
      <c r="BR84" s="224" t="s">
        <v>6</v>
      </c>
      <c r="BS84" s="224" t="s">
        <v>6</v>
      </c>
      <c r="BT84" s="224" t="s">
        <v>6</v>
      </c>
      <c r="BU84" s="224" t="s">
        <v>6</v>
      </c>
      <c r="BV84" s="224" t="s">
        <v>6</v>
      </c>
      <c r="BW84" s="223" t="s">
        <v>3091</v>
      </c>
      <c r="BX84" s="223" t="s">
        <v>572</v>
      </c>
      <c r="BY84" s="223" t="s">
        <v>721</v>
      </c>
      <c r="BZ84" s="223" t="s">
        <v>103</v>
      </c>
    </row>
    <row r="85" spans="1:78" s="111" customFormat="1" x14ac:dyDescent="0.2">
      <c r="A85" s="148"/>
      <c r="B85" s="148"/>
      <c r="F85" s="223"/>
      <c r="G85" s="223"/>
      <c r="H85" s="223"/>
      <c r="I85" s="223" t="s">
        <v>2232</v>
      </c>
      <c r="J85" s="223"/>
      <c r="K85" s="223" t="s">
        <v>2232</v>
      </c>
      <c r="L85" s="223"/>
      <c r="M85" s="270" t="s">
        <v>2232</v>
      </c>
      <c r="N85" s="27"/>
      <c r="O85" s="27"/>
      <c r="P85" s="223"/>
      <c r="Q85" s="223"/>
      <c r="R85" s="27"/>
      <c r="S85" s="27"/>
      <c r="T85" s="27"/>
      <c r="V85" s="227"/>
      <c r="W85" s="227"/>
      <c r="X85" s="71"/>
      <c r="Y85" s="71"/>
      <c r="Z85" s="71"/>
      <c r="AA85" s="71"/>
      <c r="AB85" s="71"/>
      <c r="AC85" s="71"/>
      <c r="AD85" s="71"/>
      <c r="AE85" s="71"/>
      <c r="AF85" s="200"/>
      <c r="AG85" s="71"/>
      <c r="AH85" s="71"/>
      <c r="AI85" s="71"/>
      <c r="AJ85" s="206"/>
      <c r="AK85" s="206"/>
      <c r="AN85" s="28"/>
      <c r="AO85" s="28"/>
      <c r="AP85" s="28"/>
      <c r="AQ85" s="28"/>
      <c r="AR85" s="28"/>
      <c r="AS85" s="29"/>
      <c r="AT85" s="224"/>
      <c r="AU85" s="29"/>
      <c r="AV85" s="225"/>
      <c r="AY85" s="223"/>
      <c r="BB85" s="223"/>
      <c r="BC85" s="29"/>
      <c r="BD85" s="29"/>
      <c r="BE85" s="223"/>
      <c r="BF85" s="29"/>
      <c r="BG85" s="29"/>
      <c r="BH85" s="29"/>
      <c r="BI85" s="28"/>
      <c r="BJ85" s="28"/>
      <c r="BK85" s="28"/>
      <c r="BL85" s="28"/>
      <c r="BM85" s="28"/>
      <c r="BN85" s="28"/>
      <c r="BO85" s="28"/>
      <c r="BP85" s="28"/>
      <c r="BQ85" s="147"/>
      <c r="BR85" s="28"/>
      <c r="BT85" s="28"/>
      <c r="BV85" s="28"/>
    </row>
    <row r="86" spans="1:78" s="111" customFormat="1" x14ac:dyDescent="0.2">
      <c r="A86" s="148"/>
      <c r="B86" s="148"/>
      <c r="F86" s="223"/>
      <c r="G86" s="223"/>
      <c r="H86" s="223"/>
      <c r="I86" s="223" t="s">
        <v>2232</v>
      </c>
      <c r="J86" s="223"/>
      <c r="K86" s="223" t="s">
        <v>2232</v>
      </c>
      <c r="L86" s="223"/>
      <c r="M86" s="270" t="s">
        <v>2232</v>
      </c>
      <c r="N86" s="27"/>
      <c r="O86" s="27"/>
      <c r="P86" s="223"/>
      <c r="Q86" s="223"/>
      <c r="R86" s="27"/>
      <c r="S86" s="27"/>
      <c r="T86" s="27"/>
      <c r="V86" s="227"/>
      <c r="W86" s="227"/>
      <c r="X86" s="71"/>
      <c r="Y86" s="71"/>
      <c r="Z86" s="71"/>
      <c r="AA86" s="71"/>
      <c r="AB86" s="71"/>
      <c r="AC86" s="71"/>
      <c r="AD86" s="71"/>
      <c r="AE86" s="71"/>
      <c r="AF86" s="200"/>
      <c r="AG86" s="71"/>
      <c r="AH86" s="71"/>
      <c r="AI86" s="71"/>
      <c r="AJ86" s="206"/>
      <c r="AK86" s="206"/>
      <c r="AN86" s="28"/>
      <c r="AO86" s="28"/>
      <c r="AP86" s="28"/>
      <c r="AQ86" s="28"/>
      <c r="AR86" s="28"/>
      <c r="AS86" s="29"/>
      <c r="AT86" s="224"/>
      <c r="AU86" s="29"/>
      <c r="AV86" s="225"/>
      <c r="AY86" s="223"/>
      <c r="BB86" s="223"/>
      <c r="BC86" s="29"/>
      <c r="BD86" s="29"/>
      <c r="BE86" s="223"/>
      <c r="BF86" s="29"/>
      <c r="BG86" s="29"/>
      <c r="BH86" s="29"/>
      <c r="BI86" s="28"/>
      <c r="BJ86" s="28"/>
      <c r="BK86" s="28"/>
      <c r="BL86" s="28"/>
      <c r="BM86" s="28"/>
      <c r="BN86" s="28"/>
      <c r="BO86" s="28"/>
      <c r="BP86" s="28"/>
      <c r="BQ86" s="147"/>
      <c r="BR86" s="28"/>
      <c r="BT86" s="28"/>
      <c r="BV86" s="28"/>
    </row>
    <row r="87" spans="1:78" s="111" customFormat="1" x14ac:dyDescent="0.2">
      <c r="A87" s="148"/>
      <c r="B87" s="148"/>
      <c r="F87" s="223"/>
      <c r="G87" s="223"/>
      <c r="H87" s="223"/>
      <c r="I87" s="223" t="s">
        <v>2232</v>
      </c>
      <c r="J87" s="223"/>
      <c r="K87" s="223" t="s">
        <v>2232</v>
      </c>
      <c r="L87" s="223"/>
      <c r="M87" s="270" t="s">
        <v>2232</v>
      </c>
      <c r="N87" s="27"/>
      <c r="O87" s="27"/>
      <c r="P87" s="223"/>
      <c r="Q87" s="223"/>
      <c r="R87" s="27"/>
      <c r="S87" s="27"/>
      <c r="T87" s="27"/>
      <c r="V87" s="227"/>
      <c r="W87" s="227"/>
      <c r="X87" s="71"/>
      <c r="Y87" s="71"/>
      <c r="Z87" s="71"/>
      <c r="AA87" s="71"/>
      <c r="AB87" s="71"/>
      <c r="AC87" s="71"/>
      <c r="AD87" s="71"/>
      <c r="AE87" s="71"/>
      <c r="AF87" s="200"/>
      <c r="AG87" s="71"/>
      <c r="AH87" s="71"/>
      <c r="AI87" s="71"/>
      <c r="AJ87" s="206"/>
      <c r="AK87" s="206"/>
      <c r="AN87" s="28"/>
      <c r="AO87" s="28"/>
      <c r="AP87" s="28"/>
      <c r="AQ87" s="28"/>
      <c r="AR87" s="28"/>
      <c r="AS87" s="29"/>
      <c r="AT87" s="224"/>
      <c r="AU87" s="29"/>
      <c r="AV87" s="225"/>
      <c r="AY87" s="223"/>
      <c r="BB87" s="223"/>
      <c r="BC87" s="29"/>
      <c r="BD87" s="29"/>
      <c r="BE87" s="223"/>
      <c r="BF87" s="29"/>
      <c r="BG87" s="29"/>
      <c r="BH87" s="29"/>
      <c r="BI87" s="28"/>
      <c r="BJ87" s="28"/>
      <c r="BK87" s="28"/>
      <c r="BL87" s="28"/>
      <c r="BM87" s="28"/>
      <c r="BN87" s="28"/>
      <c r="BO87" s="28"/>
      <c r="BP87" s="28"/>
      <c r="BQ87" s="147"/>
      <c r="BR87" s="28"/>
      <c r="BT87" s="28"/>
      <c r="BV87" s="28"/>
    </row>
    <row r="88" spans="1:78" s="111" customFormat="1" x14ac:dyDescent="0.2">
      <c r="A88" s="148"/>
      <c r="B88" s="148"/>
      <c r="F88" s="223"/>
      <c r="G88" s="223"/>
      <c r="H88" s="223"/>
      <c r="I88" s="223" t="s">
        <v>2232</v>
      </c>
      <c r="J88" s="223"/>
      <c r="K88" s="223" t="s">
        <v>2232</v>
      </c>
      <c r="L88" s="223"/>
      <c r="M88" s="270" t="s">
        <v>2232</v>
      </c>
      <c r="N88" s="27"/>
      <c r="O88" s="27"/>
      <c r="P88" s="223"/>
      <c r="Q88" s="223"/>
      <c r="R88" s="27"/>
      <c r="S88" s="27"/>
      <c r="T88" s="27"/>
      <c r="V88" s="227"/>
      <c r="W88" s="227"/>
      <c r="X88" s="71"/>
      <c r="Y88" s="71"/>
      <c r="Z88" s="71"/>
      <c r="AA88" s="71"/>
      <c r="AB88" s="71"/>
      <c r="AC88" s="71"/>
      <c r="AD88" s="71"/>
      <c r="AE88" s="71"/>
      <c r="AF88" s="200"/>
      <c r="AG88" s="71"/>
      <c r="AH88" s="71"/>
      <c r="AI88" s="71"/>
      <c r="AJ88" s="206"/>
      <c r="AK88" s="206"/>
      <c r="AN88" s="28"/>
      <c r="AO88" s="28"/>
      <c r="AP88" s="28"/>
      <c r="AQ88" s="28"/>
      <c r="AR88" s="28"/>
      <c r="AS88" s="29"/>
      <c r="AT88" s="224"/>
      <c r="AU88" s="29"/>
      <c r="AV88" s="225"/>
      <c r="AY88" s="223"/>
      <c r="BB88" s="223"/>
      <c r="BC88" s="29"/>
      <c r="BD88" s="29"/>
      <c r="BE88" s="223"/>
      <c r="BF88" s="29"/>
      <c r="BG88" s="29"/>
      <c r="BH88" s="29"/>
      <c r="BI88" s="28"/>
      <c r="BJ88" s="28"/>
      <c r="BK88" s="28"/>
      <c r="BL88" s="28"/>
      <c r="BM88" s="28"/>
      <c r="BN88" s="28"/>
      <c r="BO88" s="28"/>
      <c r="BP88" s="28"/>
      <c r="BQ88" s="147"/>
      <c r="BR88" s="28"/>
      <c r="BT88" s="28"/>
      <c r="BV88" s="28"/>
    </row>
    <row r="89" spans="1:78" s="111" customFormat="1" x14ac:dyDescent="0.2">
      <c r="A89" s="148"/>
      <c r="B89" s="148"/>
      <c r="F89" s="223"/>
      <c r="G89" s="223"/>
      <c r="H89" s="223"/>
      <c r="I89" s="223" t="s">
        <v>2232</v>
      </c>
      <c r="J89" s="223"/>
      <c r="K89" s="223" t="s">
        <v>2232</v>
      </c>
      <c r="L89" s="223"/>
      <c r="M89" s="270" t="s">
        <v>2232</v>
      </c>
      <c r="N89" s="27"/>
      <c r="O89" s="27"/>
      <c r="P89" s="223"/>
      <c r="Q89" s="223"/>
      <c r="R89" s="27"/>
      <c r="S89" s="27"/>
      <c r="T89" s="27"/>
      <c r="V89" s="227"/>
      <c r="W89" s="227"/>
      <c r="X89" s="71"/>
      <c r="Y89" s="71"/>
      <c r="Z89" s="71"/>
      <c r="AA89" s="71"/>
      <c r="AB89" s="71"/>
      <c r="AC89" s="71"/>
      <c r="AD89" s="71"/>
      <c r="AE89" s="71"/>
      <c r="AF89" s="200"/>
      <c r="AG89" s="71"/>
      <c r="AH89" s="71"/>
      <c r="AI89" s="71"/>
      <c r="AJ89" s="206"/>
      <c r="AK89" s="206"/>
      <c r="AN89" s="28"/>
      <c r="AO89" s="28"/>
      <c r="AP89" s="28"/>
      <c r="AQ89" s="28"/>
      <c r="AR89" s="28"/>
      <c r="AS89" s="29"/>
      <c r="AT89" s="224"/>
      <c r="AU89" s="29"/>
      <c r="AV89" s="225"/>
      <c r="AY89" s="223"/>
      <c r="BB89" s="223"/>
      <c r="BC89" s="29"/>
      <c r="BD89" s="29"/>
      <c r="BE89" s="223"/>
      <c r="BF89" s="29"/>
      <c r="BG89" s="29"/>
      <c r="BH89" s="29"/>
      <c r="BI89" s="28"/>
      <c r="BJ89" s="28"/>
      <c r="BK89" s="28"/>
      <c r="BL89" s="28"/>
      <c r="BM89" s="28"/>
      <c r="BN89" s="28"/>
      <c r="BO89" s="28"/>
      <c r="BP89" s="28"/>
      <c r="BQ89" s="147"/>
      <c r="BR89" s="28"/>
      <c r="BT89" s="28"/>
      <c r="BV89" s="28"/>
    </row>
    <row r="90" spans="1:78" s="111" customFormat="1" x14ac:dyDescent="0.2">
      <c r="A90" s="148"/>
      <c r="B90" s="148"/>
      <c r="F90" s="223"/>
      <c r="G90" s="223"/>
      <c r="H90" s="223"/>
      <c r="I90" s="223" t="s">
        <v>2232</v>
      </c>
      <c r="J90" s="223"/>
      <c r="K90" s="223" t="s">
        <v>2232</v>
      </c>
      <c r="L90" s="223"/>
      <c r="M90" s="270" t="s">
        <v>2232</v>
      </c>
      <c r="N90" s="27"/>
      <c r="O90" s="27"/>
      <c r="P90" s="223"/>
      <c r="Q90" s="223"/>
      <c r="R90" s="27"/>
      <c r="S90" s="27"/>
      <c r="T90" s="27"/>
      <c r="V90" s="227"/>
      <c r="W90" s="227"/>
      <c r="X90" s="71"/>
      <c r="Y90" s="71"/>
      <c r="Z90" s="71"/>
      <c r="AA90" s="71"/>
      <c r="AB90" s="71"/>
      <c r="AC90" s="71"/>
      <c r="AD90" s="71"/>
      <c r="AE90" s="71"/>
      <c r="AF90" s="200"/>
      <c r="AG90" s="71"/>
      <c r="AH90" s="71"/>
      <c r="AI90" s="71"/>
      <c r="AJ90" s="206"/>
      <c r="AK90" s="206"/>
      <c r="AN90" s="28"/>
      <c r="AO90" s="28"/>
      <c r="AP90" s="28"/>
      <c r="AQ90" s="28"/>
      <c r="AR90" s="28"/>
      <c r="AS90" s="29"/>
      <c r="AT90" s="224"/>
      <c r="AU90" s="29"/>
      <c r="AV90" s="225"/>
      <c r="AY90" s="223"/>
      <c r="BB90" s="223"/>
      <c r="BC90" s="29"/>
      <c r="BD90" s="29"/>
      <c r="BE90" s="223"/>
      <c r="BF90" s="29"/>
      <c r="BG90" s="29"/>
      <c r="BH90" s="29"/>
      <c r="BI90" s="28"/>
      <c r="BJ90" s="28"/>
      <c r="BK90" s="28"/>
      <c r="BL90" s="28"/>
      <c r="BM90" s="28"/>
      <c r="BN90" s="28"/>
      <c r="BO90" s="28"/>
      <c r="BP90" s="28"/>
      <c r="BQ90" s="147"/>
      <c r="BR90" s="28"/>
      <c r="BT90" s="28"/>
      <c r="BV90" s="28"/>
    </row>
    <row r="91" spans="1:78" s="111" customFormat="1" x14ac:dyDescent="0.2">
      <c r="A91" s="148"/>
      <c r="B91" s="148"/>
      <c r="F91" s="223"/>
      <c r="G91" s="223"/>
      <c r="H91" s="223"/>
      <c r="I91" s="223" t="s">
        <v>2232</v>
      </c>
      <c r="J91" s="223"/>
      <c r="K91" s="223" t="s">
        <v>2232</v>
      </c>
      <c r="L91" s="223"/>
      <c r="M91" s="270" t="s">
        <v>2232</v>
      </c>
      <c r="N91" s="27"/>
      <c r="O91" s="27"/>
      <c r="P91" s="223"/>
      <c r="Q91" s="223"/>
      <c r="R91" s="27"/>
      <c r="S91" s="27"/>
      <c r="T91" s="27"/>
      <c r="V91" s="227"/>
      <c r="W91" s="227"/>
      <c r="X91" s="71"/>
      <c r="Y91" s="71"/>
      <c r="Z91" s="71"/>
      <c r="AA91" s="71"/>
      <c r="AB91" s="71"/>
      <c r="AC91" s="71"/>
      <c r="AD91" s="71"/>
      <c r="AE91" s="71"/>
      <c r="AF91" s="200"/>
      <c r="AG91" s="71"/>
      <c r="AH91" s="71"/>
      <c r="AI91" s="71"/>
      <c r="AJ91" s="206"/>
      <c r="AK91" s="206"/>
      <c r="AN91" s="28"/>
      <c r="AO91" s="28"/>
      <c r="AP91" s="28"/>
      <c r="AQ91" s="28"/>
      <c r="AR91" s="28"/>
      <c r="AS91" s="29"/>
      <c r="AT91" s="224"/>
      <c r="AU91" s="29"/>
      <c r="AV91" s="225"/>
      <c r="AY91" s="223"/>
      <c r="BB91" s="223"/>
      <c r="BC91" s="29"/>
      <c r="BD91" s="29"/>
      <c r="BE91" s="223"/>
      <c r="BF91" s="29"/>
      <c r="BG91" s="29"/>
      <c r="BH91" s="29"/>
      <c r="BI91" s="28"/>
      <c r="BJ91" s="28"/>
      <c r="BK91" s="28"/>
      <c r="BL91" s="28"/>
      <c r="BM91" s="28"/>
      <c r="BN91" s="28"/>
      <c r="BO91" s="28"/>
      <c r="BP91" s="28"/>
      <c r="BQ91" s="147"/>
      <c r="BR91" s="28"/>
      <c r="BT91" s="28"/>
      <c r="BV91" s="28"/>
    </row>
    <row r="92" spans="1:78" s="111" customFormat="1" x14ac:dyDescent="0.2">
      <c r="A92" s="148"/>
      <c r="B92" s="148"/>
      <c r="F92" s="223"/>
      <c r="G92" s="223"/>
      <c r="H92" s="223"/>
      <c r="I92" s="223" t="s">
        <v>2232</v>
      </c>
      <c r="J92" s="223"/>
      <c r="K92" s="223" t="s">
        <v>2232</v>
      </c>
      <c r="L92" s="223"/>
      <c r="M92" s="270" t="s">
        <v>2232</v>
      </c>
      <c r="N92" s="27"/>
      <c r="O92" s="27"/>
      <c r="P92" s="223"/>
      <c r="Q92" s="223"/>
      <c r="R92" s="27"/>
      <c r="S92" s="27"/>
      <c r="T92" s="27"/>
      <c r="V92" s="227"/>
      <c r="W92" s="227"/>
      <c r="X92" s="71"/>
      <c r="Y92" s="71"/>
      <c r="Z92" s="71"/>
      <c r="AA92" s="71"/>
      <c r="AB92" s="71"/>
      <c r="AC92" s="71"/>
      <c r="AD92" s="71"/>
      <c r="AE92" s="71"/>
      <c r="AF92" s="200"/>
      <c r="AG92" s="71"/>
      <c r="AH92" s="71"/>
      <c r="AI92" s="71"/>
      <c r="AJ92" s="206"/>
      <c r="AK92" s="206"/>
      <c r="AN92" s="28"/>
      <c r="AO92" s="28"/>
      <c r="AP92" s="28"/>
      <c r="AQ92" s="28"/>
      <c r="AR92" s="28"/>
      <c r="AS92" s="29"/>
      <c r="AT92" s="224"/>
      <c r="AU92" s="29"/>
      <c r="AV92" s="225"/>
      <c r="AY92" s="223"/>
      <c r="BB92" s="223"/>
      <c r="BC92" s="29"/>
      <c r="BD92" s="29"/>
      <c r="BE92" s="223"/>
      <c r="BF92" s="29"/>
      <c r="BG92" s="29"/>
      <c r="BH92" s="29"/>
      <c r="BI92" s="28"/>
      <c r="BJ92" s="28"/>
      <c r="BK92" s="28"/>
      <c r="BL92" s="28"/>
      <c r="BM92" s="28"/>
      <c r="BN92" s="28"/>
      <c r="BO92" s="28"/>
      <c r="BP92" s="28"/>
      <c r="BQ92" s="147"/>
      <c r="BR92" s="28"/>
      <c r="BT92" s="28"/>
      <c r="BV92" s="28"/>
    </row>
    <row r="93" spans="1:78" s="111" customFormat="1" x14ac:dyDescent="0.2">
      <c r="A93" s="148"/>
      <c r="B93" s="148"/>
      <c r="F93" s="223"/>
      <c r="G93" s="223"/>
      <c r="H93" s="223"/>
      <c r="I93" s="223" t="s">
        <v>2232</v>
      </c>
      <c r="J93" s="223"/>
      <c r="K93" s="223" t="s">
        <v>2232</v>
      </c>
      <c r="L93" s="223"/>
      <c r="M93" s="270" t="s">
        <v>2232</v>
      </c>
      <c r="N93" s="27"/>
      <c r="O93" s="27"/>
      <c r="P93" s="27"/>
      <c r="Q93" s="223"/>
      <c r="R93" s="27"/>
      <c r="S93" s="27"/>
      <c r="T93" s="27"/>
      <c r="V93" s="227"/>
      <c r="W93" s="227"/>
      <c r="X93" s="71"/>
      <c r="Y93" s="71"/>
      <c r="Z93" s="71"/>
      <c r="AA93" s="71"/>
      <c r="AB93" s="71"/>
      <c r="AC93" s="71"/>
      <c r="AD93" s="71"/>
      <c r="AE93" s="71"/>
      <c r="AF93" s="200"/>
      <c r="AG93" s="71"/>
      <c r="AH93" s="71"/>
      <c r="AI93" s="71"/>
      <c r="AJ93" s="206"/>
      <c r="AK93" s="206"/>
      <c r="AN93" s="28"/>
      <c r="AO93" s="28"/>
      <c r="AP93" s="28"/>
      <c r="AQ93" s="28"/>
      <c r="AR93" s="28"/>
      <c r="AS93" s="29"/>
      <c r="AT93" s="224"/>
      <c r="AU93" s="29"/>
      <c r="AV93" s="225"/>
      <c r="AY93" s="223"/>
      <c r="BB93" s="223"/>
      <c r="BC93" s="29"/>
      <c r="BD93" s="29"/>
      <c r="BE93" s="223"/>
      <c r="BF93" s="29"/>
      <c r="BG93" s="29"/>
      <c r="BH93" s="29"/>
      <c r="BI93" s="28"/>
      <c r="BJ93" s="28"/>
      <c r="BK93" s="28"/>
      <c r="BL93" s="28"/>
      <c r="BM93" s="28"/>
      <c r="BN93" s="28"/>
      <c r="BO93" s="28"/>
      <c r="BP93" s="28"/>
      <c r="BQ93" s="147"/>
      <c r="BR93" s="28"/>
      <c r="BT93" s="28"/>
      <c r="BV93" s="28"/>
    </row>
    <row r="94" spans="1:78" s="111" customFormat="1" x14ac:dyDescent="0.2">
      <c r="A94" s="148"/>
      <c r="B94" s="148"/>
      <c r="F94" s="223"/>
      <c r="G94" s="223"/>
      <c r="H94" s="223"/>
      <c r="I94" s="223" t="s">
        <v>2232</v>
      </c>
      <c r="J94" s="223"/>
      <c r="K94" s="223" t="s">
        <v>2232</v>
      </c>
      <c r="L94" s="223"/>
      <c r="M94" s="270" t="s">
        <v>2232</v>
      </c>
      <c r="N94" s="27"/>
      <c r="O94" s="27"/>
      <c r="P94" s="27"/>
      <c r="Q94" s="223"/>
      <c r="R94" s="27"/>
      <c r="S94" s="27"/>
      <c r="T94" s="27"/>
      <c r="V94" s="227"/>
      <c r="W94" s="227"/>
      <c r="X94" s="71"/>
      <c r="Y94" s="71"/>
      <c r="Z94" s="71"/>
      <c r="AA94" s="71"/>
      <c r="AB94" s="71"/>
      <c r="AC94" s="71"/>
      <c r="AD94" s="71"/>
      <c r="AE94" s="71"/>
      <c r="AF94" s="200"/>
      <c r="AG94" s="71"/>
      <c r="AH94" s="71"/>
      <c r="AI94" s="71"/>
      <c r="AJ94" s="206"/>
      <c r="AK94" s="206"/>
      <c r="AN94" s="28"/>
      <c r="AO94" s="28"/>
      <c r="AP94" s="28"/>
      <c r="AQ94" s="28"/>
      <c r="AR94" s="28"/>
      <c r="AS94" s="29"/>
      <c r="AT94" s="224"/>
      <c r="AU94" s="29"/>
      <c r="AV94" s="225"/>
      <c r="AY94" s="223"/>
      <c r="BB94" s="223"/>
      <c r="BC94" s="29"/>
      <c r="BD94" s="29"/>
      <c r="BE94" s="223"/>
      <c r="BF94" s="29"/>
      <c r="BG94" s="29"/>
      <c r="BH94" s="29"/>
      <c r="BI94" s="28"/>
      <c r="BJ94" s="28"/>
      <c r="BK94" s="28"/>
      <c r="BL94" s="28"/>
      <c r="BM94" s="28"/>
      <c r="BN94" s="28"/>
      <c r="BO94" s="28"/>
      <c r="BP94" s="28"/>
      <c r="BQ94" s="147"/>
      <c r="BR94" s="28"/>
      <c r="BT94" s="28"/>
      <c r="BV94" s="28"/>
    </row>
    <row r="95" spans="1:78" s="111" customFormat="1" x14ac:dyDescent="0.2">
      <c r="A95" s="148"/>
      <c r="B95" s="148"/>
      <c r="F95" s="223"/>
      <c r="G95" s="223"/>
      <c r="H95" s="223"/>
      <c r="I95" s="223" t="s">
        <v>2232</v>
      </c>
      <c r="J95" s="223"/>
      <c r="K95" s="223" t="s">
        <v>2232</v>
      </c>
      <c r="L95" s="223"/>
      <c r="M95" s="270" t="s">
        <v>2232</v>
      </c>
      <c r="N95" s="27"/>
      <c r="O95" s="27"/>
      <c r="P95" s="27"/>
      <c r="Q95" s="223"/>
      <c r="R95" s="27"/>
      <c r="S95" s="27"/>
      <c r="T95" s="27"/>
      <c r="V95" s="227"/>
      <c r="W95" s="227"/>
      <c r="X95" s="71"/>
      <c r="Y95" s="71"/>
      <c r="Z95" s="71"/>
      <c r="AA95" s="71"/>
      <c r="AB95" s="71"/>
      <c r="AC95" s="71"/>
      <c r="AD95" s="71"/>
      <c r="AE95" s="71"/>
      <c r="AF95" s="200"/>
      <c r="AG95" s="71"/>
      <c r="AH95" s="71"/>
      <c r="AI95" s="71"/>
      <c r="AJ95" s="206"/>
      <c r="AK95" s="206"/>
      <c r="AN95" s="28"/>
      <c r="AO95" s="28"/>
      <c r="AP95" s="28"/>
      <c r="AQ95" s="28"/>
      <c r="AR95" s="28"/>
      <c r="AS95" s="29"/>
      <c r="AT95" s="224"/>
      <c r="AU95" s="29"/>
      <c r="AV95" s="225"/>
      <c r="AY95" s="223"/>
      <c r="BB95" s="223"/>
      <c r="BC95" s="29"/>
      <c r="BD95" s="29"/>
      <c r="BE95" s="223"/>
      <c r="BF95" s="29"/>
      <c r="BG95" s="29"/>
      <c r="BH95" s="29"/>
      <c r="BI95" s="28"/>
      <c r="BJ95" s="28"/>
      <c r="BK95" s="28"/>
      <c r="BL95" s="28"/>
      <c r="BM95" s="28"/>
      <c r="BN95" s="28"/>
      <c r="BO95" s="28"/>
      <c r="BP95" s="28"/>
      <c r="BQ95" s="147"/>
      <c r="BR95" s="28"/>
      <c r="BT95" s="28"/>
      <c r="BV95" s="28"/>
    </row>
    <row r="96" spans="1:78" s="111" customFormat="1" x14ac:dyDescent="0.2">
      <c r="A96" s="148"/>
      <c r="B96" s="148"/>
      <c r="F96" s="223"/>
      <c r="G96" s="223"/>
      <c r="H96" s="223"/>
      <c r="I96" s="223" t="s">
        <v>2232</v>
      </c>
      <c r="J96" s="223"/>
      <c r="K96" s="223" t="s">
        <v>2232</v>
      </c>
      <c r="L96" s="223"/>
      <c r="M96" s="270" t="s">
        <v>2232</v>
      </c>
      <c r="N96" s="27"/>
      <c r="O96" s="27"/>
      <c r="P96" s="27"/>
      <c r="Q96" s="223"/>
      <c r="R96" s="27"/>
      <c r="S96" s="27"/>
      <c r="T96" s="27"/>
      <c r="V96" s="227"/>
      <c r="W96" s="227"/>
      <c r="X96" s="71"/>
      <c r="Y96" s="71"/>
      <c r="Z96" s="71"/>
      <c r="AA96" s="71"/>
      <c r="AB96" s="71"/>
      <c r="AC96" s="71"/>
      <c r="AD96" s="71"/>
      <c r="AE96" s="71"/>
      <c r="AF96" s="200"/>
      <c r="AG96" s="71"/>
      <c r="AH96" s="71"/>
      <c r="AI96" s="71"/>
      <c r="AJ96" s="206"/>
      <c r="AK96" s="206"/>
      <c r="AN96" s="28"/>
      <c r="AO96" s="28"/>
      <c r="AP96" s="28"/>
      <c r="AQ96" s="28"/>
      <c r="AR96" s="28"/>
      <c r="AS96" s="29"/>
      <c r="AT96" s="224"/>
      <c r="AU96" s="29"/>
      <c r="AV96" s="225"/>
      <c r="AY96" s="223"/>
      <c r="BB96" s="223"/>
      <c r="BC96" s="29"/>
      <c r="BD96" s="29"/>
      <c r="BE96" s="223"/>
      <c r="BF96" s="29"/>
      <c r="BG96" s="29"/>
      <c r="BH96" s="29"/>
      <c r="BI96" s="28"/>
      <c r="BJ96" s="28"/>
      <c r="BK96" s="28"/>
      <c r="BL96" s="28"/>
      <c r="BM96" s="28"/>
      <c r="BN96" s="28"/>
      <c r="BO96" s="28"/>
      <c r="BP96" s="28"/>
      <c r="BQ96" s="147"/>
      <c r="BR96" s="28"/>
      <c r="BT96" s="28"/>
      <c r="BV96" s="28"/>
    </row>
    <row r="97" spans="1:74" s="111" customFormat="1" x14ac:dyDescent="0.2">
      <c r="A97" s="148"/>
      <c r="B97" s="148"/>
      <c r="F97" s="223"/>
      <c r="G97" s="223"/>
      <c r="H97" s="223"/>
      <c r="I97" s="223" t="s">
        <v>2232</v>
      </c>
      <c r="J97" s="223"/>
      <c r="K97" s="223" t="s">
        <v>2232</v>
      </c>
      <c r="L97" s="223"/>
      <c r="M97" s="270" t="s">
        <v>2232</v>
      </c>
      <c r="N97" s="27"/>
      <c r="O97" s="27"/>
      <c r="P97" s="27"/>
      <c r="Q97" s="223"/>
      <c r="R97" s="27"/>
      <c r="S97" s="27"/>
      <c r="T97" s="27"/>
      <c r="V97" s="227"/>
      <c r="W97" s="227"/>
      <c r="X97" s="71"/>
      <c r="Y97" s="71"/>
      <c r="Z97" s="71"/>
      <c r="AA97" s="71"/>
      <c r="AB97" s="71"/>
      <c r="AC97" s="71"/>
      <c r="AD97" s="71"/>
      <c r="AE97" s="71"/>
      <c r="AF97" s="200"/>
      <c r="AG97" s="71"/>
      <c r="AH97" s="71"/>
      <c r="AI97" s="71"/>
      <c r="AJ97" s="206"/>
      <c r="AK97" s="206"/>
      <c r="AN97" s="28"/>
      <c r="AO97" s="28"/>
      <c r="AP97" s="28"/>
      <c r="AQ97" s="28"/>
      <c r="AR97" s="28"/>
      <c r="AS97" s="29"/>
      <c r="AT97" s="224"/>
      <c r="AU97" s="29"/>
      <c r="AV97" s="225"/>
      <c r="AY97" s="223"/>
      <c r="BB97" s="223"/>
      <c r="BC97" s="29"/>
      <c r="BD97" s="29"/>
      <c r="BE97" s="223"/>
      <c r="BF97" s="29"/>
      <c r="BG97" s="29"/>
      <c r="BH97" s="29"/>
      <c r="BI97" s="28"/>
      <c r="BJ97" s="28"/>
      <c r="BK97" s="28"/>
      <c r="BL97" s="28"/>
      <c r="BM97" s="28"/>
      <c r="BN97" s="28"/>
      <c r="BO97" s="28"/>
      <c r="BP97" s="28"/>
      <c r="BQ97" s="147"/>
      <c r="BR97" s="28"/>
      <c r="BT97" s="28"/>
      <c r="BV97" s="28"/>
    </row>
    <row r="98" spans="1:74" s="111" customFormat="1" x14ac:dyDescent="0.2">
      <c r="A98" s="148"/>
      <c r="B98" s="148"/>
      <c r="F98" s="223"/>
      <c r="G98" s="223"/>
      <c r="H98" s="223"/>
      <c r="I98" s="223" t="s">
        <v>2232</v>
      </c>
      <c r="J98" s="223"/>
      <c r="K98" s="223" t="s">
        <v>2232</v>
      </c>
      <c r="L98" s="223"/>
      <c r="M98" s="270" t="s">
        <v>2232</v>
      </c>
      <c r="N98" s="27"/>
      <c r="O98" s="27"/>
      <c r="P98" s="27"/>
      <c r="Q98" s="223"/>
      <c r="R98" s="27"/>
      <c r="S98" s="27"/>
      <c r="T98" s="27"/>
      <c r="V98" s="227"/>
      <c r="W98" s="227"/>
      <c r="X98" s="71"/>
      <c r="Y98" s="71"/>
      <c r="Z98" s="71"/>
      <c r="AA98" s="71"/>
      <c r="AB98" s="71"/>
      <c r="AC98" s="71"/>
      <c r="AD98" s="71"/>
      <c r="AE98" s="71"/>
      <c r="AF98" s="200"/>
      <c r="AG98" s="71"/>
      <c r="AH98" s="71"/>
      <c r="AI98" s="71"/>
      <c r="AJ98" s="206"/>
      <c r="AK98" s="206"/>
      <c r="AN98" s="28"/>
      <c r="AO98" s="28"/>
      <c r="AP98" s="28"/>
      <c r="AQ98" s="28"/>
      <c r="AR98" s="28"/>
      <c r="AS98" s="29"/>
      <c r="AT98" s="224"/>
      <c r="AU98" s="29"/>
      <c r="AV98" s="225"/>
      <c r="AY98" s="223"/>
      <c r="BB98" s="223"/>
      <c r="BC98" s="29"/>
      <c r="BD98" s="29"/>
      <c r="BE98" s="223"/>
      <c r="BF98" s="29"/>
      <c r="BG98" s="29"/>
      <c r="BH98" s="29"/>
      <c r="BI98" s="28"/>
      <c r="BJ98" s="28"/>
      <c r="BK98" s="28"/>
      <c r="BL98" s="28"/>
      <c r="BM98" s="28"/>
      <c r="BN98" s="28"/>
      <c r="BO98" s="28"/>
      <c r="BP98" s="28"/>
      <c r="BQ98" s="147"/>
      <c r="BR98" s="28"/>
      <c r="BT98" s="28"/>
      <c r="BV98" s="28"/>
    </row>
    <row r="99" spans="1:74" s="111" customFormat="1" x14ac:dyDescent="0.2">
      <c r="A99" s="148"/>
      <c r="B99" s="148"/>
      <c r="F99" s="223"/>
      <c r="G99" s="223"/>
      <c r="H99" s="223"/>
      <c r="I99" s="223" t="s">
        <v>2232</v>
      </c>
      <c r="J99" s="223"/>
      <c r="K99" s="223" t="s">
        <v>2232</v>
      </c>
      <c r="L99" s="223"/>
      <c r="M99" s="270" t="s">
        <v>2232</v>
      </c>
      <c r="N99" s="27"/>
      <c r="O99" s="27"/>
      <c r="P99" s="27"/>
      <c r="Q99" s="223"/>
      <c r="R99" s="27"/>
      <c r="S99" s="27"/>
      <c r="T99" s="27"/>
      <c r="V99" s="227"/>
      <c r="W99" s="227"/>
      <c r="X99" s="71"/>
      <c r="Y99" s="71"/>
      <c r="Z99" s="71"/>
      <c r="AA99" s="71"/>
      <c r="AB99" s="71"/>
      <c r="AC99" s="71"/>
      <c r="AD99" s="71"/>
      <c r="AE99" s="71"/>
      <c r="AF99" s="200"/>
      <c r="AG99" s="71"/>
      <c r="AH99" s="71"/>
      <c r="AI99" s="71"/>
      <c r="AJ99" s="206"/>
      <c r="AK99" s="206"/>
      <c r="AN99" s="28"/>
      <c r="AO99" s="28"/>
      <c r="AP99" s="28"/>
      <c r="AQ99" s="28"/>
      <c r="AR99" s="28"/>
      <c r="AS99" s="29"/>
      <c r="AT99" s="224"/>
      <c r="AU99" s="29"/>
      <c r="AV99" s="225"/>
      <c r="AY99" s="223"/>
      <c r="BB99" s="223"/>
      <c r="BC99" s="29"/>
      <c r="BD99" s="29"/>
      <c r="BE99" s="223"/>
      <c r="BF99" s="29"/>
      <c r="BG99" s="29"/>
      <c r="BH99" s="29"/>
      <c r="BI99" s="28"/>
      <c r="BJ99" s="28"/>
      <c r="BK99" s="28"/>
      <c r="BL99" s="28"/>
      <c r="BM99" s="28"/>
      <c r="BN99" s="28"/>
      <c r="BO99" s="28"/>
      <c r="BP99" s="28"/>
      <c r="BQ99" s="147"/>
      <c r="BR99" s="28"/>
      <c r="BT99" s="28"/>
      <c r="BV99" s="28"/>
    </row>
    <row r="100" spans="1:74" s="111" customFormat="1" x14ac:dyDescent="0.2">
      <c r="A100" s="148"/>
      <c r="B100" s="148"/>
      <c r="F100" s="223"/>
      <c r="G100" s="223"/>
      <c r="H100" s="223"/>
      <c r="I100" s="223" t="s">
        <v>2232</v>
      </c>
      <c r="J100" s="223"/>
      <c r="K100" s="223" t="s">
        <v>2232</v>
      </c>
      <c r="L100" s="223"/>
      <c r="M100" s="270" t="s">
        <v>2232</v>
      </c>
      <c r="N100" s="27"/>
      <c r="O100" s="27"/>
      <c r="P100" s="27"/>
      <c r="Q100" s="223"/>
      <c r="R100" s="27"/>
      <c r="S100" s="27"/>
      <c r="T100" s="27"/>
      <c r="V100" s="227"/>
      <c r="W100" s="227"/>
      <c r="X100" s="71"/>
      <c r="Y100" s="71"/>
      <c r="Z100" s="71"/>
      <c r="AA100" s="71"/>
      <c r="AB100" s="71"/>
      <c r="AC100" s="71"/>
      <c r="AD100" s="71"/>
      <c r="AE100" s="71"/>
      <c r="AF100" s="200"/>
      <c r="AG100" s="71"/>
      <c r="AH100" s="71"/>
      <c r="AI100" s="71"/>
      <c r="AJ100" s="206"/>
      <c r="AK100" s="206"/>
      <c r="AN100" s="28"/>
      <c r="AO100" s="28"/>
      <c r="AP100" s="28"/>
      <c r="AQ100" s="28"/>
      <c r="AR100" s="28"/>
      <c r="AS100" s="29"/>
      <c r="AT100" s="224"/>
      <c r="AU100" s="29"/>
      <c r="AV100" s="225"/>
      <c r="AY100" s="223"/>
      <c r="BB100" s="223"/>
      <c r="BC100" s="29"/>
      <c r="BD100" s="29"/>
      <c r="BE100" s="223"/>
      <c r="BF100" s="29"/>
      <c r="BG100" s="29"/>
      <c r="BH100" s="29"/>
      <c r="BI100" s="28"/>
      <c r="BJ100" s="28"/>
      <c r="BK100" s="28"/>
      <c r="BL100" s="28"/>
      <c r="BM100" s="28"/>
      <c r="BN100" s="28"/>
      <c r="BO100" s="28"/>
      <c r="BP100" s="28"/>
      <c r="BQ100" s="147"/>
      <c r="BR100" s="28"/>
      <c r="BT100" s="28"/>
      <c r="BV100" s="28"/>
    </row>
    <row r="101" spans="1:74" s="111" customFormat="1" x14ac:dyDescent="0.2">
      <c r="A101" s="148"/>
      <c r="B101" s="148"/>
      <c r="F101" s="223"/>
      <c r="G101" s="223"/>
      <c r="H101" s="223"/>
      <c r="I101" s="223" t="s">
        <v>2232</v>
      </c>
      <c r="J101" s="223"/>
      <c r="K101" s="223" t="s">
        <v>2232</v>
      </c>
      <c r="L101" s="223"/>
      <c r="M101" s="270" t="s">
        <v>2232</v>
      </c>
      <c r="N101" s="27"/>
      <c r="O101" s="27"/>
      <c r="P101" s="27"/>
      <c r="Q101" s="223"/>
      <c r="R101" s="27"/>
      <c r="S101" s="27"/>
      <c r="T101" s="27"/>
      <c r="V101" s="227"/>
      <c r="W101" s="227"/>
      <c r="X101" s="71"/>
      <c r="Y101" s="71"/>
      <c r="Z101" s="71"/>
      <c r="AA101" s="71"/>
      <c r="AB101" s="71"/>
      <c r="AC101" s="71"/>
      <c r="AD101" s="71"/>
      <c r="AE101" s="71"/>
      <c r="AF101" s="200"/>
      <c r="AG101" s="71"/>
      <c r="AH101" s="71"/>
      <c r="AI101" s="71"/>
      <c r="AJ101" s="206"/>
      <c r="AK101" s="206"/>
      <c r="AN101" s="28"/>
      <c r="AO101" s="28"/>
      <c r="AP101" s="28"/>
      <c r="AQ101" s="28"/>
      <c r="AR101" s="28"/>
      <c r="AS101" s="29"/>
      <c r="AT101" s="224"/>
      <c r="AU101" s="29"/>
      <c r="AV101" s="225"/>
      <c r="AY101" s="223"/>
      <c r="BB101" s="223"/>
      <c r="BC101" s="29"/>
      <c r="BD101" s="29"/>
      <c r="BE101" s="223"/>
      <c r="BF101" s="29"/>
      <c r="BG101" s="29"/>
      <c r="BH101" s="29"/>
      <c r="BI101" s="28"/>
      <c r="BJ101" s="28"/>
      <c r="BK101" s="28"/>
      <c r="BL101" s="28"/>
      <c r="BM101" s="28"/>
      <c r="BN101" s="28"/>
      <c r="BO101" s="28"/>
      <c r="BP101" s="28"/>
      <c r="BQ101" s="147"/>
      <c r="BR101" s="28"/>
      <c r="BT101" s="28"/>
      <c r="BV101" s="28"/>
    </row>
    <row r="102" spans="1:74" s="111" customFormat="1" x14ac:dyDescent="0.2">
      <c r="A102" s="148"/>
      <c r="B102" s="148"/>
      <c r="F102" s="223"/>
      <c r="G102" s="223"/>
      <c r="H102" s="223"/>
      <c r="I102" s="223" t="s">
        <v>2232</v>
      </c>
      <c r="J102" s="223"/>
      <c r="K102" s="223" t="s">
        <v>2232</v>
      </c>
      <c r="L102" s="223"/>
      <c r="M102" s="270" t="s">
        <v>2232</v>
      </c>
      <c r="N102" s="27"/>
      <c r="O102" s="27"/>
      <c r="P102" s="27"/>
      <c r="Q102" s="223"/>
      <c r="R102" s="27"/>
      <c r="S102" s="27"/>
      <c r="T102" s="27"/>
      <c r="V102" s="227"/>
      <c r="W102" s="227"/>
      <c r="X102" s="71"/>
      <c r="Y102" s="71"/>
      <c r="Z102" s="71"/>
      <c r="AA102" s="71"/>
      <c r="AB102" s="71"/>
      <c r="AC102" s="71"/>
      <c r="AD102" s="71"/>
      <c r="AE102" s="71"/>
      <c r="AF102" s="200"/>
      <c r="AG102" s="71"/>
      <c r="AH102" s="71"/>
      <c r="AI102" s="71"/>
      <c r="AJ102" s="206"/>
      <c r="AK102" s="206"/>
      <c r="AN102" s="28"/>
      <c r="AO102" s="28"/>
      <c r="AP102" s="28"/>
      <c r="AQ102" s="28"/>
      <c r="AR102" s="28"/>
      <c r="AS102" s="29"/>
      <c r="AT102" s="224"/>
      <c r="AU102" s="29"/>
      <c r="AV102" s="225"/>
      <c r="AY102" s="223"/>
      <c r="BB102" s="223"/>
      <c r="BC102" s="29"/>
      <c r="BD102" s="29"/>
      <c r="BE102" s="223"/>
      <c r="BF102" s="29"/>
      <c r="BG102" s="29"/>
      <c r="BH102" s="29"/>
      <c r="BI102" s="28"/>
      <c r="BJ102" s="28"/>
      <c r="BK102" s="28"/>
      <c r="BL102" s="28"/>
      <c r="BM102" s="28"/>
      <c r="BN102" s="28"/>
      <c r="BO102" s="28"/>
      <c r="BP102" s="28"/>
      <c r="BQ102" s="147"/>
      <c r="BR102" s="28"/>
      <c r="BT102" s="28"/>
      <c r="BV102" s="28"/>
    </row>
    <row r="103" spans="1:74" s="111" customFormat="1" x14ac:dyDescent="0.2">
      <c r="A103" s="148"/>
      <c r="B103" s="148"/>
      <c r="F103" s="223"/>
      <c r="G103" s="27"/>
      <c r="H103" s="223"/>
      <c r="I103" s="223" t="s">
        <v>2232</v>
      </c>
      <c r="K103" s="223" t="s">
        <v>2232</v>
      </c>
      <c r="M103" s="270" t="s">
        <v>2232</v>
      </c>
      <c r="N103" s="27"/>
      <c r="O103" s="27"/>
      <c r="P103" s="27"/>
      <c r="Q103" s="223"/>
      <c r="R103" s="27"/>
      <c r="S103" s="27"/>
      <c r="T103" s="27"/>
      <c r="V103" s="227"/>
      <c r="W103" s="227"/>
      <c r="X103" s="71"/>
      <c r="Y103" s="71"/>
      <c r="Z103" s="71"/>
      <c r="AA103" s="71"/>
      <c r="AB103" s="71"/>
      <c r="AC103" s="71"/>
      <c r="AD103" s="71"/>
      <c r="AE103" s="71"/>
      <c r="AF103" s="200"/>
      <c r="AG103" s="71"/>
      <c r="AH103" s="71"/>
      <c r="AI103" s="71"/>
      <c r="AJ103" s="206"/>
      <c r="AK103" s="206"/>
      <c r="AN103" s="28"/>
      <c r="AO103" s="28"/>
      <c r="AP103" s="28"/>
      <c r="AQ103" s="28"/>
      <c r="AR103" s="28"/>
      <c r="AS103" s="29"/>
      <c r="AT103" s="224"/>
      <c r="AU103" s="29"/>
      <c r="AV103" s="225"/>
      <c r="AY103" s="223"/>
      <c r="BB103" s="223"/>
      <c r="BC103" s="29"/>
      <c r="BD103" s="29"/>
      <c r="BE103" s="223"/>
      <c r="BF103" s="29"/>
      <c r="BG103" s="29"/>
      <c r="BH103" s="29"/>
      <c r="BI103" s="28"/>
      <c r="BJ103" s="28"/>
      <c r="BK103" s="28"/>
      <c r="BL103" s="28"/>
      <c r="BM103" s="28"/>
      <c r="BN103" s="28"/>
      <c r="BO103" s="28"/>
      <c r="BP103" s="28"/>
      <c r="BQ103" s="147"/>
      <c r="BR103" s="28"/>
      <c r="BT103" s="28"/>
      <c r="BV103" s="28"/>
    </row>
    <row r="104" spans="1:74" s="111" customFormat="1" x14ac:dyDescent="0.2">
      <c r="A104" s="148"/>
      <c r="B104" s="148"/>
      <c r="F104" s="223"/>
      <c r="G104" s="27"/>
      <c r="H104" s="223"/>
      <c r="I104" s="223" t="s">
        <v>2232</v>
      </c>
      <c r="K104" s="223" t="s">
        <v>2232</v>
      </c>
      <c r="M104" s="270" t="s">
        <v>2232</v>
      </c>
      <c r="N104" s="27"/>
      <c r="O104" s="27"/>
      <c r="P104" s="27"/>
      <c r="Q104" s="223"/>
      <c r="R104" s="27"/>
      <c r="S104" s="27"/>
      <c r="T104" s="27"/>
      <c r="V104" s="227"/>
      <c r="W104" s="227"/>
      <c r="X104" s="71"/>
      <c r="Y104" s="71"/>
      <c r="Z104" s="71"/>
      <c r="AA104" s="71"/>
      <c r="AB104" s="71"/>
      <c r="AC104" s="71"/>
      <c r="AD104" s="71"/>
      <c r="AE104" s="71"/>
      <c r="AF104" s="200"/>
      <c r="AG104" s="71"/>
      <c r="AH104" s="71"/>
      <c r="AI104" s="71"/>
      <c r="AJ104" s="206"/>
      <c r="AK104" s="206"/>
      <c r="AN104" s="28"/>
      <c r="AO104" s="28"/>
      <c r="AP104" s="28"/>
      <c r="AQ104" s="28"/>
      <c r="AR104" s="28"/>
      <c r="AS104" s="29"/>
      <c r="AT104" s="224"/>
      <c r="AU104" s="29"/>
      <c r="AV104" s="225"/>
      <c r="AY104" s="223"/>
      <c r="BB104" s="223"/>
      <c r="BC104" s="29"/>
      <c r="BD104" s="29"/>
      <c r="BE104" s="223"/>
      <c r="BF104" s="29"/>
      <c r="BG104" s="29"/>
      <c r="BH104" s="29"/>
      <c r="BI104" s="28"/>
      <c r="BJ104" s="28"/>
      <c r="BK104" s="28"/>
      <c r="BL104" s="28"/>
      <c r="BM104" s="28"/>
      <c r="BN104" s="28"/>
      <c r="BO104" s="28"/>
      <c r="BP104" s="28"/>
      <c r="BQ104" s="147"/>
      <c r="BR104" s="28"/>
      <c r="BT104" s="28"/>
      <c r="BV104" s="28"/>
    </row>
    <row r="105" spans="1:74" s="111" customFormat="1" x14ac:dyDescent="0.2">
      <c r="A105" s="148"/>
      <c r="B105" s="148"/>
      <c r="F105" s="223"/>
      <c r="G105" s="27"/>
      <c r="H105" s="223"/>
      <c r="I105" s="223" t="s">
        <v>2232</v>
      </c>
      <c r="K105" s="223" t="s">
        <v>2232</v>
      </c>
      <c r="M105" s="270" t="s">
        <v>2232</v>
      </c>
      <c r="N105" s="27"/>
      <c r="O105" s="27"/>
      <c r="P105" s="27"/>
      <c r="Q105" s="223"/>
      <c r="R105" s="27"/>
      <c r="S105" s="27"/>
      <c r="T105" s="27"/>
      <c r="V105" s="227"/>
      <c r="W105" s="227"/>
      <c r="X105" s="71"/>
      <c r="Y105" s="71"/>
      <c r="Z105" s="71"/>
      <c r="AA105" s="71"/>
      <c r="AB105" s="71"/>
      <c r="AC105" s="71"/>
      <c r="AD105" s="71"/>
      <c r="AE105" s="71"/>
      <c r="AF105" s="200"/>
      <c r="AG105" s="71"/>
      <c r="AH105" s="71"/>
      <c r="AI105" s="71"/>
      <c r="AJ105" s="206"/>
      <c r="AK105" s="206"/>
      <c r="AN105" s="28"/>
      <c r="AO105" s="28"/>
      <c r="AP105" s="28"/>
      <c r="AQ105" s="28"/>
      <c r="AR105" s="28"/>
      <c r="AS105" s="29"/>
      <c r="AT105" s="224"/>
      <c r="AU105" s="29"/>
      <c r="AV105" s="225"/>
      <c r="AY105" s="223"/>
      <c r="BB105" s="223"/>
      <c r="BC105" s="29"/>
      <c r="BD105" s="29"/>
      <c r="BE105" s="223"/>
      <c r="BF105" s="29"/>
      <c r="BG105" s="29"/>
      <c r="BH105" s="29"/>
      <c r="BI105" s="28"/>
      <c r="BJ105" s="28"/>
      <c r="BK105" s="28"/>
      <c r="BL105" s="28"/>
      <c r="BM105" s="28"/>
      <c r="BN105" s="28"/>
      <c r="BO105" s="28"/>
      <c r="BP105" s="28"/>
      <c r="BQ105" s="147"/>
      <c r="BR105" s="28"/>
      <c r="BT105" s="28"/>
      <c r="BV105" s="28"/>
    </row>
    <row r="106" spans="1:74" s="111" customFormat="1" x14ac:dyDescent="0.2">
      <c r="A106" s="148"/>
      <c r="B106" s="148"/>
      <c r="F106" s="223"/>
      <c r="G106" s="27"/>
      <c r="H106" s="223"/>
      <c r="I106" s="223" t="s">
        <v>2232</v>
      </c>
      <c r="K106" s="223" t="s">
        <v>2232</v>
      </c>
      <c r="M106" s="270" t="s">
        <v>2232</v>
      </c>
      <c r="N106" s="27"/>
      <c r="O106" s="27"/>
      <c r="P106" s="27"/>
      <c r="Q106" s="223"/>
      <c r="R106" s="27"/>
      <c r="S106" s="27"/>
      <c r="T106" s="27"/>
      <c r="V106" s="227"/>
      <c r="W106" s="227"/>
      <c r="X106" s="71"/>
      <c r="Y106" s="71"/>
      <c r="Z106" s="71"/>
      <c r="AA106" s="71"/>
      <c r="AB106" s="71"/>
      <c r="AC106" s="71"/>
      <c r="AD106" s="71"/>
      <c r="AE106" s="71"/>
      <c r="AF106" s="200"/>
      <c r="AG106" s="71"/>
      <c r="AH106" s="71"/>
      <c r="AI106" s="71"/>
      <c r="AJ106" s="206"/>
      <c r="AK106" s="206"/>
      <c r="AN106" s="28"/>
      <c r="AO106" s="28"/>
      <c r="AP106" s="28"/>
      <c r="AQ106" s="28"/>
      <c r="AR106" s="28"/>
      <c r="AS106" s="29"/>
      <c r="AT106" s="224"/>
      <c r="AU106" s="29"/>
      <c r="AV106" s="225"/>
      <c r="AY106" s="223"/>
      <c r="BB106" s="223"/>
      <c r="BC106" s="29"/>
      <c r="BD106" s="29"/>
      <c r="BE106" s="223"/>
      <c r="BF106" s="29"/>
      <c r="BG106" s="29"/>
      <c r="BH106" s="29"/>
      <c r="BI106" s="28"/>
      <c r="BJ106" s="28"/>
      <c r="BK106" s="28"/>
      <c r="BL106" s="28"/>
      <c r="BM106" s="28"/>
      <c r="BN106" s="28"/>
      <c r="BO106" s="28"/>
      <c r="BP106" s="28"/>
      <c r="BQ106" s="147"/>
      <c r="BR106" s="28"/>
      <c r="BT106" s="28"/>
      <c r="BV106" s="28"/>
    </row>
    <row r="107" spans="1:74" s="111" customFormat="1" x14ac:dyDescent="0.2">
      <c r="A107" s="148"/>
      <c r="B107" s="148"/>
      <c r="F107" s="223"/>
      <c r="G107" s="27"/>
      <c r="H107" s="223"/>
      <c r="I107" s="223" t="s">
        <v>2232</v>
      </c>
      <c r="K107" s="223" t="s">
        <v>2232</v>
      </c>
      <c r="M107" s="270" t="s">
        <v>2232</v>
      </c>
      <c r="N107" s="27"/>
      <c r="O107" s="27"/>
      <c r="P107" s="27"/>
      <c r="Q107" s="223"/>
      <c r="R107" s="27"/>
      <c r="S107" s="27"/>
      <c r="T107" s="27"/>
      <c r="V107" s="227"/>
      <c r="W107" s="227"/>
      <c r="X107" s="71"/>
      <c r="Y107" s="71"/>
      <c r="Z107" s="71"/>
      <c r="AA107" s="71"/>
      <c r="AB107" s="71"/>
      <c r="AC107" s="71"/>
      <c r="AD107" s="71"/>
      <c r="AE107" s="71"/>
      <c r="AF107" s="200"/>
      <c r="AG107" s="71"/>
      <c r="AH107" s="71"/>
      <c r="AI107" s="71"/>
      <c r="AJ107" s="206"/>
      <c r="AK107" s="206"/>
      <c r="AN107" s="28"/>
      <c r="AO107" s="28"/>
      <c r="AP107" s="28"/>
      <c r="AQ107" s="28"/>
      <c r="AR107" s="28"/>
      <c r="AS107" s="29"/>
      <c r="AT107" s="224"/>
      <c r="AU107" s="29"/>
      <c r="AV107" s="225"/>
      <c r="AY107" s="223"/>
      <c r="BB107" s="223"/>
      <c r="BC107" s="29"/>
      <c r="BD107" s="29"/>
      <c r="BE107" s="223"/>
      <c r="BF107" s="29"/>
      <c r="BG107" s="29"/>
      <c r="BH107" s="29"/>
      <c r="BI107" s="28"/>
      <c r="BJ107" s="28"/>
      <c r="BK107" s="28"/>
      <c r="BL107" s="28"/>
      <c r="BM107" s="28"/>
      <c r="BN107" s="28"/>
      <c r="BO107" s="28"/>
      <c r="BP107" s="28"/>
      <c r="BQ107" s="147"/>
      <c r="BR107" s="28"/>
      <c r="BT107" s="28"/>
      <c r="BV107" s="28"/>
    </row>
    <row r="108" spans="1:74" s="111" customFormat="1" x14ac:dyDescent="0.2">
      <c r="A108" s="148"/>
      <c r="B108" s="148"/>
      <c r="F108" s="223"/>
      <c r="G108" s="27"/>
      <c r="H108" s="223"/>
      <c r="I108" s="223" t="s">
        <v>2232</v>
      </c>
      <c r="K108" s="223" t="s">
        <v>2232</v>
      </c>
      <c r="M108" s="270" t="s">
        <v>2232</v>
      </c>
      <c r="N108" s="27"/>
      <c r="O108" s="27"/>
      <c r="P108" s="27"/>
      <c r="Q108" s="223"/>
      <c r="R108" s="27"/>
      <c r="S108" s="27"/>
      <c r="T108" s="27"/>
      <c r="V108" s="227"/>
      <c r="W108" s="227"/>
      <c r="X108" s="71"/>
      <c r="Y108" s="71"/>
      <c r="Z108" s="71"/>
      <c r="AA108" s="71"/>
      <c r="AB108" s="71"/>
      <c r="AC108" s="71"/>
      <c r="AD108" s="71"/>
      <c r="AE108" s="71"/>
      <c r="AF108" s="200"/>
      <c r="AG108" s="71"/>
      <c r="AH108" s="71"/>
      <c r="AI108" s="71"/>
      <c r="AJ108" s="206"/>
      <c r="AK108" s="206"/>
      <c r="AN108" s="28"/>
      <c r="AO108" s="28"/>
      <c r="AP108" s="28"/>
      <c r="AQ108" s="28"/>
      <c r="AR108" s="28"/>
      <c r="AS108" s="29"/>
      <c r="AT108" s="224"/>
      <c r="AU108" s="29"/>
      <c r="AV108" s="225"/>
      <c r="AY108" s="223"/>
      <c r="BB108" s="223"/>
      <c r="BC108" s="29"/>
      <c r="BD108" s="29"/>
      <c r="BE108" s="223"/>
      <c r="BF108" s="29"/>
      <c r="BG108" s="29"/>
      <c r="BH108" s="29"/>
      <c r="BI108" s="28"/>
      <c r="BJ108" s="28"/>
      <c r="BK108" s="28"/>
      <c r="BL108" s="28"/>
      <c r="BM108" s="28"/>
      <c r="BN108" s="28"/>
      <c r="BO108" s="28"/>
      <c r="BP108" s="28"/>
      <c r="BQ108" s="147"/>
      <c r="BR108" s="28"/>
      <c r="BT108" s="28"/>
      <c r="BV108" s="28"/>
    </row>
    <row r="109" spans="1:74" s="111" customFormat="1" x14ac:dyDescent="0.2">
      <c r="A109" s="148"/>
      <c r="B109" s="148"/>
      <c r="F109" s="223"/>
      <c r="G109" s="27"/>
      <c r="H109" s="223"/>
      <c r="I109" s="223" t="s">
        <v>2232</v>
      </c>
      <c r="K109" s="223" t="s">
        <v>2232</v>
      </c>
      <c r="M109" s="270" t="s">
        <v>2232</v>
      </c>
      <c r="N109" s="27"/>
      <c r="O109" s="27"/>
      <c r="P109" s="27"/>
      <c r="Q109" s="223"/>
      <c r="R109" s="27"/>
      <c r="S109" s="27"/>
      <c r="T109" s="27"/>
      <c r="V109" s="227"/>
      <c r="W109" s="227"/>
      <c r="X109" s="71"/>
      <c r="Y109" s="71"/>
      <c r="Z109" s="71"/>
      <c r="AA109" s="71"/>
      <c r="AB109" s="71"/>
      <c r="AC109" s="71"/>
      <c r="AD109" s="71"/>
      <c r="AE109" s="71"/>
      <c r="AF109" s="200"/>
      <c r="AG109" s="71"/>
      <c r="AH109" s="71"/>
      <c r="AI109" s="71"/>
      <c r="AJ109" s="206"/>
      <c r="AK109" s="206"/>
      <c r="AN109" s="28"/>
      <c r="AO109" s="28"/>
      <c r="AP109" s="28"/>
      <c r="AQ109" s="28"/>
      <c r="AR109" s="28"/>
      <c r="AS109" s="29"/>
      <c r="AT109" s="224"/>
      <c r="AU109" s="29"/>
      <c r="AV109" s="225"/>
      <c r="AY109" s="223"/>
      <c r="BB109" s="223"/>
      <c r="BC109" s="29"/>
      <c r="BD109" s="29"/>
      <c r="BE109" s="223"/>
      <c r="BF109" s="29"/>
      <c r="BG109" s="29"/>
      <c r="BH109" s="29"/>
      <c r="BI109" s="28"/>
      <c r="BJ109" s="28"/>
      <c r="BK109" s="28"/>
      <c r="BL109" s="28"/>
      <c r="BM109" s="28"/>
      <c r="BN109" s="28"/>
      <c r="BO109" s="28"/>
      <c r="BP109" s="28"/>
      <c r="BQ109" s="147"/>
      <c r="BR109" s="28"/>
      <c r="BT109" s="28"/>
      <c r="BV109" s="28"/>
    </row>
    <row r="110" spans="1:74" s="111" customFormat="1" x14ac:dyDescent="0.2">
      <c r="A110" s="148"/>
      <c r="B110" s="148"/>
      <c r="F110" s="223"/>
      <c r="G110" s="27"/>
      <c r="H110" s="223"/>
      <c r="I110" s="223" t="s">
        <v>2232</v>
      </c>
      <c r="J110" s="223"/>
      <c r="K110" s="223" t="s">
        <v>2232</v>
      </c>
      <c r="M110" s="270" t="s">
        <v>2232</v>
      </c>
      <c r="N110" s="27"/>
      <c r="O110" s="27"/>
      <c r="P110" s="27"/>
      <c r="Q110" s="223"/>
      <c r="R110" s="27"/>
      <c r="S110" s="27"/>
      <c r="T110" s="27"/>
      <c r="V110" s="227"/>
      <c r="W110" s="227"/>
      <c r="X110" s="71"/>
      <c r="Y110" s="71"/>
      <c r="Z110" s="71"/>
      <c r="AA110" s="71"/>
      <c r="AB110" s="71"/>
      <c r="AC110" s="71"/>
      <c r="AD110" s="71"/>
      <c r="AE110" s="71"/>
      <c r="AF110" s="200"/>
      <c r="AG110" s="71"/>
      <c r="AH110" s="71"/>
      <c r="AI110" s="71"/>
      <c r="AJ110" s="206"/>
      <c r="AK110" s="206"/>
      <c r="AN110" s="28"/>
      <c r="AO110" s="28"/>
      <c r="AP110" s="28"/>
      <c r="AQ110" s="28"/>
      <c r="AR110" s="28"/>
      <c r="AS110" s="29"/>
      <c r="AT110" s="224"/>
      <c r="AU110" s="29"/>
      <c r="AV110" s="225"/>
      <c r="AY110" s="223"/>
      <c r="BB110" s="223"/>
      <c r="BC110" s="29"/>
      <c r="BD110" s="29"/>
      <c r="BE110" s="223"/>
      <c r="BF110" s="29"/>
      <c r="BG110" s="29"/>
      <c r="BH110" s="29"/>
      <c r="BI110" s="28"/>
      <c r="BJ110" s="28"/>
      <c r="BK110" s="28"/>
      <c r="BL110" s="28"/>
      <c r="BM110" s="28"/>
      <c r="BN110" s="28"/>
      <c r="BO110" s="28"/>
      <c r="BP110" s="28"/>
      <c r="BQ110" s="147"/>
      <c r="BR110" s="28"/>
      <c r="BT110" s="28"/>
      <c r="BV110" s="28"/>
    </row>
    <row r="111" spans="1:74" s="111" customFormat="1" x14ac:dyDescent="0.2">
      <c r="A111" s="148"/>
      <c r="B111" s="148"/>
      <c r="F111" s="223"/>
      <c r="G111" s="27"/>
      <c r="H111" s="223"/>
      <c r="I111" s="223" t="s">
        <v>2232</v>
      </c>
      <c r="K111" s="223" t="s">
        <v>2232</v>
      </c>
      <c r="M111" s="270" t="s">
        <v>2232</v>
      </c>
      <c r="N111" s="27"/>
      <c r="O111" s="27"/>
      <c r="P111" s="27"/>
      <c r="Q111" s="223"/>
      <c r="R111" s="27"/>
      <c r="S111" s="27"/>
      <c r="T111" s="27"/>
      <c r="V111" s="227"/>
      <c r="W111" s="227"/>
      <c r="X111" s="71"/>
      <c r="Y111" s="71"/>
      <c r="Z111" s="71"/>
      <c r="AA111" s="71"/>
      <c r="AB111" s="71"/>
      <c r="AC111" s="71"/>
      <c r="AD111" s="71"/>
      <c r="AE111" s="71"/>
      <c r="AF111" s="200"/>
      <c r="AG111" s="71"/>
      <c r="AH111" s="71"/>
      <c r="AI111" s="71"/>
      <c r="AJ111" s="206"/>
      <c r="AK111" s="206"/>
      <c r="AN111" s="28"/>
      <c r="AO111" s="28"/>
      <c r="AP111" s="28"/>
      <c r="AQ111" s="28"/>
      <c r="AR111" s="28"/>
      <c r="AS111" s="29"/>
      <c r="AT111" s="224"/>
      <c r="AU111" s="29"/>
      <c r="AV111" s="225"/>
      <c r="AY111" s="223"/>
      <c r="BB111" s="223"/>
      <c r="BC111" s="29"/>
      <c r="BD111" s="29"/>
      <c r="BE111" s="223"/>
      <c r="BF111" s="29"/>
      <c r="BG111" s="29"/>
      <c r="BH111" s="29"/>
      <c r="BI111" s="28"/>
      <c r="BJ111" s="28"/>
      <c r="BK111" s="28"/>
      <c r="BL111" s="28"/>
      <c r="BM111" s="28"/>
      <c r="BN111" s="28"/>
      <c r="BO111" s="28"/>
      <c r="BP111" s="28"/>
      <c r="BQ111" s="147"/>
      <c r="BR111" s="28"/>
      <c r="BT111" s="28"/>
      <c r="BV111" s="28"/>
    </row>
    <row r="112" spans="1:74" s="111" customFormat="1" x14ac:dyDescent="0.2">
      <c r="A112" s="148"/>
      <c r="B112" s="148"/>
      <c r="F112" s="223"/>
      <c r="G112" s="27"/>
      <c r="H112" s="223"/>
      <c r="I112" s="223" t="s">
        <v>2232</v>
      </c>
      <c r="K112" s="223" t="s">
        <v>2232</v>
      </c>
      <c r="M112" s="270" t="s">
        <v>2232</v>
      </c>
      <c r="N112" s="27"/>
      <c r="O112" s="27"/>
      <c r="P112" s="27"/>
      <c r="Q112" s="223"/>
      <c r="R112" s="27"/>
      <c r="S112" s="27"/>
      <c r="T112" s="27"/>
      <c r="V112" s="227"/>
      <c r="W112" s="227"/>
      <c r="X112" s="71"/>
      <c r="Y112" s="71"/>
      <c r="Z112" s="71"/>
      <c r="AA112" s="71"/>
      <c r="AB112" s="71"/>
      <c r="AC112" s="71"/>
      <c r="AD112" s="71"/>
      <c r="AE112" s="71"/>
      <c r="AF112" s="200"/>
      <c r="AG112" s="71"/>
      <c r="AH112" s="71"/>
      <c r="AI112" s="71"/>
      <c r="AJ112" s="206"/>
      <c r="AK112" s="206"/>
      <c r="AN112" s="28"/>
      <c r="AO112" s="28"/>
      <c r="AP112" s="28"/>
      <c r="AQ112" s="28"/>
      <c r="AR112" s="28"/>
      <c r="AS112" s="29"/>
      <c r="AT112" s="224"/>
      <c r="AU112" s="29"/>
      <c r="AV112" s="225"/>
      <c r="AY112" s="223"/>
      <c r="BB112" s="223"/>
      <c r="BC112" s="29"/>
      <c r="BD112" s="29"/>
      <c r="BE112" s="223"/>
      <c r="BF112" s="29"/>
      <c r="BG112" s="29"/>
      <c r="BH112" s="29"/>
      <c r="BI112" s="28"/>
      <c r="BJ112" s="28"/>
      <c r="BK112" s="28"/>
      <c r="BL112" s="28"/>
      <c r="BM112" s="28"/>
      <c r="BN112" s="28"/>
      <c r="BO112" s="28"/>
      <c r="BP112" s="28"/>
      <c r="BQ112" s="147"/>
      <c r="BR112" s="28"/>
      <c r="BT112" s="28"/>
      <c r="BV112" s="28"/>
    </row>
    <row r="113" spans="1:74" s="111" customFormat="1" x14ac:dyDescent="0.2">
      <c r="A113" s="148"/>
      <c r="B113" s="148"/>
      <c r="F113" s="223"/>
      <c r="G113" s="27"/>
      <c r="H113" s="223"/>
      <c r="I113" s="223" t="s">
        <v>2232</v>
      </c>
      <c r="K113" s="223" t="s">
        <v>2232</v>
      </c>
      <c r="M113" s="270" t="s">
        <v>2232</v>
      </c>
      <c r="N113" s="27"/>
      <c r="O113" s="27"/>
      <c r="P113" s="27"/>
      <c r="Q113" s="223"/>
      <c r="R113" s="27"/>
      <c r="S113" s="27"/>
      <c r="T113" s="27"/>
      <c r="V113" s="227"/>
      <c r="W113" s="227"/>
      <c r="X113" s="71"/>
      <c r="Y113" s="71"/>
      <c r="Z113" s="71"/>
      <c r="AA113" s="71"/>
      <c r="AB113" s="71"/>
      <c r="AC113" s="71"/>
      <c r="AD113" s="71"/>
      <c r="AE113" s="71"/>
      <c r="AF113" s="200"/>
      <c r="AG113" s="71"/>
      <c r="AH113" s="71"/>
      <c r="AI113" s="71"/>
      <c r="AJ113" s="206"/>
      <c r="AK113" s="206"/>
      <c r="AN113" s="28"/>
      <c r="AO113" s="28"/>
      <c r="AP113" s="28"/>
      <c r="AQ113" s="28"/>
      <c r="AR113" s="28"/>
      <c r="AS113" s="29"/>
      <c r="AT113" s="224"/>
      <c r="AU113" s="29"/>
      <c r="AV113" s="225"/>
      <c r="AY113" s="223"/>
      <c r="BB113" s="223"/>
      <c r="BC113" s="29"/>
      <c r="BD113" s="29"/>
      <c r="BE113" s="223"/>
      <c r="BF113" s="29"/>
      <c r="BG113" s="29"/>
      <c r="BH113" s="29"/>
      <c r="BI113" s="28"/>
      <c r="BJ113" s="28"/>
      <c r="BK113" s="28"/>
      <c r="BL113" s="28"/>
      <c r="BM113" s="28"/>
      <c r="BN113" s="28"/>
      <c r="BO113" s="28"/>
      <c r="BP113" s="28"/>
      <c r="BQ113" s="147"/>
      <c r="BR113" s="28"/>
      <c r="BT113" s="28"/>
      <c r="BV113" s="28"/>
    </row>
    <row r="114" spans="1:74" s="111" customFormat="1" x14ac:dyDescent="0.2">
      <c r="A114" s="148"/>
      <c r="B114" s="148"/>
      <c r="F114" s="223"/>
      <c r="G114" s="27"/>
      <c r="H114" s="223"/>
      <c r="I114" s="223" t="s">
        <v>2232</v>
      </c>
      <c r="K114" s="223" t="s">
        <v>2232</v>
      </c>
      <c r="M114" s="270" t="s">
        <v>2232</v>
      </c>
      <c r="N114" s="27"/>
      <c r="O114" s="27"/>
      <c r="P114" s="27"/>
      <c r="Q114" s="223"/>
      <c r="R114" s="27"/>
      <c r="S114" s="27"/>
      <c r="T114" s="27"/>
      <c r="V114" s="227"/>
      <c r="W114" s="227"/>
      <c r="X114" s="71"/>
      <c r="Y114" s="71"/>
      <c r="Z114" s="71"/>
      <c r="AA114" s="71"/>
      <c r="AB114" s="71"/>
      <c r="AC114" s="71"/>
      <c r="AD114" s="71"/>
      <c r="AE114" s="71"/>
      <c r="AF114" s="200"/>
      <c r="AG114" s="71"/>
      <c r="AH114" s="71"/>
      <c r="AI114" s="71"/>
      <c r="AJ114" s="206"/>
      <c r="AK114" s="206"/>
      <c r="AN114" s="28"/>
      <c r="AO114" s="28"/>
      <c r="AP114" s="28"/>
      <c r="AQ114" s="28"/>
      <c r="AR114" s="28"/>
      <c r="AS114" s="29"/>
      <c r="AT114" s="224"/>
      <c r="AU114" s="29"/>
      <c r="AV114" s="225"/>
      <c r="AY114" s="223"/>
      <c r="BB114" s="223"/>
      <c r="BC114" s="29"/>
      <c r="BD114" s="29"/>
      <c r="BE114" s="223"/>
      <c r="BF114" s="29"/>
      <c r="BG114" s="29"/>
      <c r="BH114" s="29"/>
      <c r="BI114" s="28"/>
      <c r="BJ114" s="28"/>
      <c r="BK114" s="28"/>
      <c r="BL114" s="28"/>
      <c r="BM114" s="28"/>
      <c r="BN114" s="28"/>
      <c r="BO114" s="28"/>
      <c r="BP114" s="28"/>
      <c r="BQ114" s="147"/>
      <c r="BR114" s="28"/>
      <c r="BT114" s="28"/>
      <c r="BV114" s="28"/>
    </row>
    <row r="115" spans="1:74" s="111" customFormat="1" x14ac:dyDescent="0.2">
      <c r="A115" s="148"/>
      <c r="B115" s="148"/>
      <c r="D115" s="148"/>
      <c r="E115" s="27"/>
      <c r="F115" s="223"/>
      <c r="G115" s="27"/>
      <c r="H115" s="223"/>
      <c r="I115" s="223" t="s">
        <v>2232</v>
      </c>
      <c r="K115" s="223" t="s">
        <v>2232</v>
      </c>
      <c r="M115" s="270" t="s">
        <v>2232</v>
      </c>
      <c r="N115" s="27"/>
      <c r="O115" s="27"/>
      <c r="P115" s="27"/>
      <c r="Q115" s="223"/>
      <c r="R115" s="27"/>
      <c r="S115" s="27"/>
      <c r="T115" s="27"/>
      <c r="V115" s="227"/>
      <c r="W115" s="227"/>
      <c r="X115" s="71"/>
      <c r="Y115" s="71"/>
      <c r="Z115" s="71"/>
      <c r="AA115" s="71"/>
      <c r="AB115" s="71"/>
      <c r="AC115" s="71"/>
      <c r="AD115" s="71"/>
      <c r="AE115" s="71"/>
      <c r="AF115" s="200"/>
      <c r="AG115" s="71"/>
      <c r="AH115" s="71"/>
      <c r="AI115" s="71"/>
      <c r="AJ115" s="206"/>
      <c r="AK115" s="206"/>
      <c r="AN115" s="28"/>
      <c r="AO115" s="28"/>
      <c r="AP115" s="28"/>
      <c r="AQ115" s="28"/>
      <c r="AR115" s="28"/>
      <c r="AS115" s="29"/>
      <c r="AT115" s="224"/>
      <c r="AU115" s="28"/>
      <c r="AV115" s="225"/>
      <c r="AY115" s="223"/>
      <c r="BB115" s="223"/>
      <c r="BC115" s="29"/>
      <c r="BD115" s="29"/>
      <c r="BE115" s="223"/>
      <c r="BF115" s="29"/>
      <c r="BG115" s="29"/>
      <c r="BH115" s="29"/>
      <c r="BI115" s="28"/>
      <c r="BJ115" s="28"/>
      <c r="BK115" s="28"/>
      <c r="BL115" s="28"/>
      <c r="BM115" s="28"/>
      <c r="BN115" s="28"/>
      <c r="BO115" s="28"/>
      <c r="BP115" s="28"/>
      <c r="BQ115" s="147"/>
      <c r="BR115" s="28"/>
      <c r="BT115" s="28"/>
      <c r="BV115" s="28"/>
    </row>
    <row r="116" spans="1:74" s="111" customFormat="1" ht="40.75" customHeight="1" x14ac:dyDescent="0.2">
      <c r="A116" s="148"/>
      <c r="B116" s="148"/>
      <c r="D116" s="148"/>
      <c r="E116" s="27"/>
      <c r="F116" s="223"/>
      <c r="G116" s="27"/>
      <c r="H116" s="223"/>
      <c r="I116" s="223" t="s">
        <v>2232</v>
      </c>
      <c r="K116" s="223" t="s">
        <v>2232</v>
      </c>
      <c r="M116" s="270" t="s">
        <v>2232</v>
      </c>
      <c r="N116" s="27"/>
      <c r="O116" s="27"/>
      <c r="P116" s="27"/>
      <c r="Q116" s="223"/>
      <c r="R116" s="27"/>
      <c r="S116" s="27"/>
      <c r="T116" s="27"/>
      <c r="V116" s="227"/>
      <c r="W116" s="227"/>
      <c r="X116" s="71"/>
      <c r="Y116" s="71"/>
      <c r="Z116" s="71"/>
      <c r="AA116" s="71"/>
      <c r="AB116" s="71"/>
      <c r="AC116" s="71"/>
      <c r="AD116" s="71"/>
      <c r="AE116" s="71"/>
      <c r="AF116" s="200"/>
      <c r="AG116" s="71"/>
      <c r="AH116" s="71"/>
      <c r="AI116" s="71"/>
      <c r="AJ116" s="206"/>
      <c r="AK116" s="206"/>
      <c r="AN116" s="28"/>
      <c r="AO116" s="28"/>
      <c r="AP116" s="28"/>
      <c r="AQ116" s="28"/>
      <c r="AR116" s="28"/>
      <c r="AS116" s="29"/>
      <c r="AT116" s="224"/>
      <c r="AU116" s="28"/>
      <c r="AV116" s="225"/>
      <c r="AY116" s="223"/>
      <c r="BB116" s="223"/>
      <c r="BC116" s="29"/>
      <c r="BD116" s="29"/>
      <c r="BE116" s="223"/>
      <c r="BF116" s="29"/>
      <c r="BG116" s="29"/>
      <c r="BH116" s="29"/>
      <c r="BI116" s="28"/>
      <c r="BJ116" s="28"/>
      <c r="BK116" s="28"/>
      <c r="BL116" s="28"/>
      <c r="BM116" s="28"/>
      <c r="BN116" s="28"/>
      <c r="BO116" s="28"/>
      <c r="BP116" s="28"/>
      <c r="BQ116" s="147"/>
      <c r="BR116" s="28"/>
      <c r="BT116" s="28"/>
      <c r="BV116" s="28"/>
    </row>
    <row r="117" spans="1:74" s="111" customFormat="1" ht="40.75" customHeight="1" x14ac:dyDescent="0.2">
      <c r="A117" s="148"/>
      <c r="B117" s="148"/>
      <c r="D117" s="148"/>
      <c r="E117" s="27"/>
      <c r="F117" s="223"/>
      <c r="G117" s="27"/>
      <c r="H117" s="223"/>
      <c r="I117" s="223" t="s">
        <v>2232</v>
      </c>
      <c r="K117" s="223" t="s">
        <v>2232</v>
      </c>
      <c r="M117" s="270" t="s">
        <v>2232</v>
      </c>
      <c r="N117" s="27"/>
      <c r="O117" s="27"/>
      <c r="P117" s="27"/>
      <c r="Q117" s="223"/>
      <c r="R117" s="27"/>
      <c r="S117" s="27"/>
      <c r="T117" s="27"/>
      <c r="V117" s="227"/>
      <c r="W117" s="227"/>
      <c r="X117" s="71"/>
      <c r="Y117" s="71"/>
      <c r="Z117" s="71"/>
      <c r="AA117" s="71"/>
      <c r="AB117" s="71"/>
      <c r="AC117" s="71"/>
      <c r="AD117" s="71"/>
      <c r="AE117" s="71"/>
      <c r="AF117" s="200"/>
      <c r="AG117" s="71"/>
      <c r="AH117" s="71"/>
      <c r="AI117" s="71"/>
      <c r="AJ117" s="206"/>
      <c r="AK117" s="206"/>
      <c r="AN117" s="28"/>
      <c r="AO117" s="28"/>
      <c r="AP117" s="28"/>
      <c r="AQ117" s="28"/>
      <c r="AR117" s="28"/>
      <c r="AS117" s="29"/>
      <c r="AT117" s="224"/>
      <c r="AU117" s="28"/>
      <c r="AV117" s="225"/>
      <c r="AY117" s="223"/>
      <c r="BB117" s="223"/>
      <c r="BC117" s="29"/>
      <c r="BD117" s="29"/>
      <c r="BE117" s="223"/>
      <c r="BF117" s="29"/>
      <c r="BG117" s="29"/>
      <c r="BH117" s="29"/>
      <c r="BI117" s="28"/>
      <c r="BJ117" s="28"/>
      <c r="BK117" s="28"/>
      <c r="BL117" s="28"/>
      <c r="BM117" s="28"/>
      <c r="BN117" s="28"/>
      <c r="BO117" s="28"/>
      <c r="BP117" s="28"/>
      <c r="BQ117" s="147"/>
      <c r="BR117" s="28"/>
      <c r="BT117" s="28"/>
      <c r="BV117" s="28"/>
    </row>
    <row r="118" spans="1:74" s="111" customFormat="1" ht="40.75" customHeight="1" x14ac:dyDescent="0.2">
      <c r="A118" s="148"/>
      <c r="B118" s="148"/>
      <c r="D118" s="148"/>
      <c r="E118" s="27"/>
      <c r="F118" s="223"/>
      <c r="G118" s="27"/>
      <c r="H118" s="223"/>
      <c r="I118" s="223" t="s">
        <v>2232</v>
      </c>
      <c r="K118" s="223" t="s">
        <v>2232</v>
      </c>
      <c r="M118" s="270" t="s">
        <v>2232</v>
      </c>
      <c r="N118" s="27"/>
      <c r="O118" s="27"/>
      <c r="P118" s="27"/>
      <c r="Q118" s="223"/>
      <c r="R118" s="27"/>
      <c r="S118" s="27"/>
      <c r="T118" s="27"/>
      <c r="V118" s="227"/>
      <c r="W118" s="227"/>
      <c r="X118" s="71"/>
      <c r="Y118" s="71"/>
      <c r="Z118" s="71"/>
      <c r="AA118" s="71"/>
      <c r="AB118" s="71"/>
      <c r="AC118" s="71"/>
      <c r="AD118" s="71"/>
      <c r="AE118" s="71"/>
      <c r="AF118" s="200"/>
      <c r="AG118" s="71"/>
      <c r="AH118" s="71"/>
      <c r="AI118" s="71"/>
      <c r="AJ118" s="206"/>
      <c r="AK118" s="206"/>
      <c r="AN118" s="28"/>
      <c r="AO118" s="28"/>
      <c r="AP118" s="28"/>
      <c r="AQ118" s="28"/>
      <c r="AR118" s="28"/>
      <c r="AS118" s="29"/>
      <c r="AT118" s="224"/>
      <c r="AU118" s="28"/>
      <c r="AV118" s="225"/>
      <c r="AY118" s="223"/>
      <c r="BB118" s="223"/>
      <c r="BC118" s="29"/>
      <c r="BD118" s="29"/>
      <c r="BE118" s="223"/>
      <c r="BF118" s="29"/>
      <c r="BG118" s="29"/>
      <c r="BH118" s="29"/>
      <c r="BI118" s="28"/>
      <c r="BJ118" s="28"/>
      <c r="BK118" s="28"/>
      <c r="BL118" s="28"/>
      <c r="BM118" s="28"/>
      <c r="BN118" s="28"/>
      <c r="BO118" s="28"/>
      <c r="BP118" s="28"/>
      <c r="BQ118" s="147"/>
      <c r="BR118" s="28"/>
      <c r="BT118" s="28"/>
      <c r="BV118" s="28"/>
    </row>
    <row r="119" spans="1:74" s="111" customFormat="1" ht="37.75" customHeight="1" x14ac:dyDescent="0.2">
      <c r="A119" s="148"/>
      <c r="B119" s="148"/>
      <c r="D119" s="148"/>
      <c r="E119" s="27"/>
      <c r="F119" s="223"/>
      <c r="G119" s="27"/>
      <c r="H119" s="223"/>
      <c r="I119" s="223" t="s">
        <v>2232</v>
      </c>
      <c r="K119" s="223" t="s">
        <v>2232</v>
      </c>
      <c r="M119" s="270" t="s">
        <v>2232</v>
      </c>
      <c r="N119" s="27"/>
      <c r="O119" s="27"/>
      <c r="P119" s="27"/>
      <c r="Q119" s="223"/>
      <c r="R119" s="27"/>
      <c r="S119" s="27"/>
      <c r="T119" s="27"/>
      <c r="V119" s="227"/>
      <c r="W119" s="227"/>
      <c r="X119" s="71"/>
      <c r="Y119" s="71"/>
      <c r="Z119" s="71"/>
      <c r="AA119" s="71"/>
      <c r="AB119" s="71"/>
      <c r="AC119" s="71"/>
      <c r="AD119" s="71"/>
      <c r="AE119" s="71"/>
      <c r="AF119" s="200"/>
      <c r="AG119" s="71"/>
      <c r="AH119" s="71"/>
      <c r="AI119" s="71"/>
      <c r="AJ119" s="206"/>
      <c r="AK119" s="206"/>
      <c r="AN119" s="28"/>
      <c r="AO119" s="28"/>
      <c r="AP119" s="28"/>
      <c r="AQ119" s="28"/>
      <c r="AR119" s="28"/>
      <c r="AS119" s="29"/>
      <c r="AT119" s="224"/>
      <c r="AU119" s="28"/>
      <c r="AV119" s="225"/>
      <c r="AY119" s="223"/>
      <c r="BB119" s="223"/>
      <c r="BC119" s="29"/>
      <c r="BD119" s="29"/>
      <c r="BE119" s="223"/>
      <c r="BF119" s="29"/>
      <c r="BG119" s="29"/>
      <c r="BH119" s="29"/>
      <c r="BI119" s="28"/>
      <c r="BJ119" s="28"/>
      <c r="BK119" s="28"/>
      <c r="BL119" s="28"/>
      <c r="BM119" s="28"/>
      <c r="BN119" s="28"/>
      <c r="BO119" s="28"/>
      <c r="BP119" s="28"/>
      <c r="BQ119" s="147"/>
      <c r="BR119" s="28"/>
      <c r="BT119" s="28"/>
      <c r="BV119" s="28"/>
    </row>
    <row r="120" spans="1:74" s="111" customFormat="1" ht="37.75" customHeight="1" x14ac:dyDescent="0.2">
      <c r="A120" s="148"/>
      <c r="B120" s="148"/>
      <c r="D120" s="148"/>
      <c r="E120" s="27"/>
      <c r="F120" s="223"/>
      <c r="G120" s="27"/>
      <c r="H120" s="223"/>
      <c r="I120" s="223" t="s">
        <v>2232</v>
      </c>
      <c r="K120" s="223" t="s">
        <v>2232</v>
      </c>
      <c r="M120" s="270" t="s">
        <v>2232</v>
      </c>
      <c r="N120" s="27"/>
      <c r="O120" s="27"/>
      <c r="P120" s="27"/>
      <c r="Q120" s="223"/>
      <c r="R120" s="27"/>
      <c r="S120" s="27"/>
      <c r="T120" s="27"/>
      <c r="V120" s="227"/>
      <c r="W120" s="227"/>
      <c r="X120" s="71"/>
      <c r="Y120" s="71"/>
      <c r="Z120" s="71"/>
      <c r="AA120" s="71"/>
      <c r="AB120" s="71"/>
      <c r="AC120" s="71"/>
      <c r="AD120" s="71"/>
      <c r="AE120" s="71"/>
      <c r="AF120" s="200"/>
      <c r="AG120" s="71"/>
      <c r="AH120" s="71"/>
      <c r="AI120" s="71"/>
      <c r="AJ120" s="206"/>
      <c r="AK120" s="206"/>
      <c r="AN120" s="28"/>
      <c r="AO120" s="28"/>
      <c r="AP120" s="28"/>
      <c r="AQ120" s="28"/>
      <c r="AR120" s="28"/>
      <c r="AS120" s="29"/>
      <c r="AT120" s="224"/>
      <c r="AU120" s="29"/>
      <c r="AV120" s="225"/>
      <c r="AY120" s="223"/>
      <c r="BB120" s="223"/>
      <c r="BC120" s="29"/>
      <c r="BD120" s="29"/>
      <c r="BE120" s="223"/>
      <c r="BF120" s="29"/>
      <c r="BG120" s="29"/>
      <c r="BH120" s="29"/>
      <c r="BI120" s="28"/>
      <c r="BJ120" s="28"/>
      <c r="BK120" s="28"/>
      <c r="BL120" s="28"/>
      <c r="BM120" s="28"/>
      <c r="BN120" s="28"/>
      <c r="BO120" s="28"/>
      <c r="BP120" s="28"/>
      <c r="BQ120" s="147"/>
      <c r="BR120" s="28"/>
      <c r="BT120" s="28"/>
      <c r="BV120" s="28"/>
    </row>
    <row r="121" spans="1:74" s="111" customFormat="1" ht="37.75" customHeight="1" x14ac:dyDescent="0.2">
      <c r="A121" s="148"/>
      <c r="B121" s="148"/>
      <c r="D121" s="148"/>
      <c r="E121" s="27"/>
      <c r="F121" s="223"/>
      <c r="G121" s="27"/>
      <c r="H121" s="223"/>
      <c r="I121" s="223" t="s">
        <v>2232</v>
      </c>
      <c r="K121" s="223" t="s">
        <v>2232</v>
      </c>
      <c r="M121" s="270" t="s">
        <v>2232</v>
      </c>
      <c r="N121" s="27"/>
      <c r="O121" s="27"/>
      <c r="P121" s="27"/>
      <c r="Q121" s="223"/>
      <c r="R121" s="27"/>
      <c r="S121" s="27"/>
      <c r="T121" s="27"/>
      <c r="V121" s="227"/>
      <c r="W121" s="227"/>
      <c r="X121" s="71"/>
      <c r="Y121" s="71"/>
      <c r="Z121" s="71"/>
      <c r="AA121" s="71"/>
      <c r="AB121" s="71"/>
      <c r="AC121" s="71"/>
      <c r="AD121" s="71"/>
      <c r="AE121" s="71"/>
      <c r="AF121" s="200"/>
      <c r="AG121" s="71"/>
      <c r="AH121" s="71"/>
      <c r="AI121" s="71"/>
      <c r="AJ121" s="206"/>
      <c r="AK121" s="206"/>
      <c r="AN121" s="28"/>
      <c r="AO121" s="28"/>
      <c r="AP121" s="28"/>
      <c r="AQ121" s="28"/>
      <c r="AR121" s="28"/>
      <c r="AS121" s="29"/>
      <c r="AT121" s="224"/>
      <c r="AU121" s="29"/>
      <c r="AV121" s="225"/>
      <c r="AY121" s="223"/>
      <c r="BB121" s="223"/>
      <c r="BC121" s="29"/>
      <c r="BD121" s="29"/>
      <c r="BE121" s="223"/>
      <c r="BF121" s="29"/>
      <c r="BG121" s="29"/>
      <c r="BH121" s="29"/>
      <c r="BI121" s="28"/>
      <c r="BJ121" s="28"/>
      <c r="BK121" s="28"/>
      <c r="BL121" s="28"/>
      <c r="BM121" s="28"/>
      <c r="BN121" s="28"/>
      <c r="BO121" s="28"/>
      <c r="BP121" s="28"/>
      <c r="BQ121" s="147"/>
      <c r="BR121" s="28"/>
      <c r="BT121" s="28"/>
      <c r="BV121" s="28"/>
    </row>
    <row r="122" spans="1:74" s="111" customFormat="1" ht="32.75" customHeight="1" x14ac:dyDescent="0.2">
      <c r="A122" s="148"/>
      <c r="B122" s="148"/>
      <c r="D122" s="148"/>
      <c r="E122" s="27"/>
      <c r="F122" s="223"/>
      <c r="G122" s="27"/>
      <c r="H122" s="223"/>
      <c r="I122" s="223" t="s">
        <v>2232</v>
      </c>
      <c r="K122" s="223" t="s">
        <v>2232</v>
      </c>
      <c r="M122" s="270" t="s">
        <v>2232</v>
      </c>
      <c r="N122" s="27"/>
      <c r="O122" s="27"/>
      <c r="P122" s="27"/>
      <c r="Q122" s="223"/>
      <c r="R122" s="27"/>
      <c r="S122" s="27"/>
      <c r="T122" s="27"/>
      <c r="V122" s="227"/>
      <c r="W122" s="227"/>
      <c r="X122" s="71"/>
      <c r="Y122" s="71"/>
      <c r="Z122" s="71"/>
      <c r="AA122" s="71"/>
      <c r="AB122" s="71"/>
      <c r="AC122" s="71"/>
      <c r="AD122" s="71"/>
      <c r="AE122" s="71"/>
      <c r="AF122" s="200"/>
      <c r="AG122" s="71"/>
      <c r="AH122" s="71"/>
      <c r="AI122" s="71"/>
      <c r="AJ122" s="206"/>
      <c r="AK122" s="206"/>
      <c r="AN122" s="28"/>
      <c r="AO122" s="28"/>
      <c r="AP122" s="28"/>
      <c r="AQ122" s="28"/>
      <c r="AR122" s="28"/>
      <c r="AS122" s="29"/>
      <c r="AT122" s="224"/>
      <c r="AU122" s="29"/>
      <c r="AV122" s="225"/>
      <c r="AY122" s="223"/>
      <c r="BB122" s="223"/>
      <c r="BC122" s="29"/>
      <c r="BD122" s="29"/>
      <c r="BE122" s="223"/>
      <c r="BF122" s="29"/>
      <c r="BG122" s="29"/>
      <c r="BH122" s="29"/>
      <c r="BI122" s="28"/>
      <c r="BJ122" s="28"/>
      <c r="BK122" s="28"/>
      <c r="BL122" s="28"/>
      <c r="BM122" s="28"/>
      <c r="BN122" s="28"/>
      <c r="BO122" s="28"/>
      <c r="BP122" s="28"/>
      <c r="BQ122" s="147"/>
      <c r="BR122" s="28"/>
      <c r="BT122" s="28"/>
      <c r="BV122" s="28"/>
    </row>
    <row r="123" spans="1:74" s="111" customFormat="1" ht="32.75" customHeight="1" x14ac:dyDescent="0.2">
      <c r="A123" s="148"/>
      <c r="B123" s="148"/>
      <c r="D123" s="148"/>
      <c r="E123" s="27"/>
      <c r="F123" s="223"/>
      <c r="G123" s="27"/>
      <c r="H123" s="223"/>
      <c r="I123" s="223" t="s">
        <v>2232</v>
      </c>
      <c r="K123" s="223" t="s">
        <v>2232</v>
      </c>
      <c r="M123" s="270" t="s">
        <v>2232</v>
      </c>
      <c r="N123" s="27"/>
      <c r="O123" s="27"/>
      <c r="P123" s="27"/>
      <c r="Q123" s="223"/>
      <c r="R123" s="27"/>
      <c r="S123" s="27"/>
      <c r="T123" s="27"/>
      <c r="V123" s="227"/>
      <c r="W123" s="227"/>
      <c r="X123" s="71"/>
      <c r="Y123" s="71"/>
      <c r="Z123" s="71"/>
      <c r="AA123" s="71"/>
      <c r="AB123" s="71"/>
      <c r="AC123" s="71"/>
      <c r="AD123" s="71"/>
      <c r="AE123" s="71"/>
      <c r="AF123" s="200"/>
      <c r="AG123" s="71"/>
      <c r="AH123" s="71"/>
      <c r="AI123" s="71"/>
      <c r="AJ123" s="206"/>
      <c r="AK123" s="206"/>
      <c r="AN123" s="28"/>
      <c r="AO123" s="28"/>
      <c r="AP123" s="28"/>
      <c r="AQ123" s="28"/>
      <c r="AR123" s="28"/>
      <c r="AS123" s="29"/>
      <c r="AT123" s="224"/>
      <c r="AU123" s="29"/>
      <c r="AV123" s="225"/>
      <c r="AY123" s="223"/>
      <c r="BB123" s="223"/>
      <c r="BC123" s="29"/>
      <c r="BD123" s="29"/>
      <c r="BE123" s="223"/>
      <c r="BF123" s="29"/>
      <c r="BG123" s="29"/>
      <c r="BH123" s="29"/>
      <c r="BI123" s="28"/>
      <c r="BJ123" s="28"/>
      <c r="BK123" s="28"/>
      <c r="BL123" s="28"/>
      <c r="BM123" s="28"/>
      <c r="BN123" s="28"/>
      <c r="BO123" s="28"/>
      <c r="BP123" s="28"/>
      <c r="BQ123" s="147"/>
      <c r="BR123" s="28"/>
      <c r="BT123" s="28"/>
      <c r="BV123" s="28"/>
    </row>
    <row r="124" spans="1:74" s="111" customFormat="1" ht="32.75" customHeight="1" x14ac:dyDescent="0.2">
      <c r="A124" s="148"/>
      <c r="B124" s="148"/>
      <c r="D124" s="148"/>
      <c r="E124" s="27"/>
      <c r="F124" s="223"/>
      <c r="H124" s="223"/>
      <c r="I124" s="223" t="s">
        <v>2232</v>
      </c>
      <c r="K124" s="223" t="s">
        <v>2232</v>
      </c>
      <c r="M124" s="270" t="s">
        <v>2232</v>
      </c>
      <c r="N124" s="27"/>
      <c r="O124" s="27"/>
      <c r="P124" s="27"/>
      <c r="Q124" s="223"/>
      <c r="R124" s="27"/>
      <c r="S124" s="27"/>
      <c r="T124" s="27"/>
      <c r="V124" s="227"/>
      <c r="W124" s="227"/>
      <c r="X124" s="71"/>
      <c r="Y124" s="71"/>
      <c r="Z124" s="71"/>
      <c r="AA124" s="71"/>
      <c r="AB124" s="71"/>
      <c r="AC124" s="71"/>
      <c r="AD124" s="71"/>
      <c r="AE124" s="71"/>
      <c r="AF124" s="200"/>
      <c r="AG124" s="71"/>
      <c r="AH124" s="71"/>
      <c r="AI124" s="71"/>
      <c r="AJ124" s="206"/>
      <c r="AK124" s="206"/>
      <c r="AN124" s="28"/>
      <c r="AO124" s="28"/>
      <c r="AP124" s="28"/>
      <c r="AQ124" s="28"/>
      <c r="AR124" s="28"/>
      <c r="AS124" s="29"/>
      <c r="AT124" s="224"/>
      <c r="AU124" s="29"/>
      <c r="AV124" s="225"/>
      <c r="AY124" s="223"/>
      <c r="BB124" s="223"/>
      <c r="BC124" s="29"/>
      <c r="BD124" s="29"/>
      <c r="BE124" s="223"/>
      <c r="BF124" s="29"/>
      <c r="BG124" s="29"/>
      <c r="BH124" s="29"/>
      <c r="BI124" s="28"/>
      <c r="BJ124" s="28"/>
      <c r="BK124" s="28"/>
      <c r="BL124" s="28"/>
      <c r="BM124" s="28"/>
      <c r="BN124" s="28"/>
      <c r="BO124" s="28"/>
      <c r="BP124" s="28"/>
      <c r="BQ124" s="147"/>
      <c r="BR124" s="28"/>
      <c r="BT124" s="28"/>
      <c r="BV124" s="28"/>
    </row>
    <row r="125" spans="1:74" s="111" customFormat="1" ht="32.75" customHeight="1" x14ac:dyDescent="0.2">
      <c r="A125" s="148"/>
      <c r="B125" s="148"/>
      <c r="D125" s="148"/>
      <c r="E125" s="27"/>
      <c r="F125" s="223"/>
      <c r="G125" s="27"/>
      <c r="H125" s="223"/>
      <c r="I125" s="223" t="s">
        <v>2232</v>
      </c>
      <c r="K125" s="223" t="s">
        <v>2232</v>
      </c>
      <c r="M125" s="270" t="s">
        <v>2232</v>
      </c>
      <c r="N125" s="27"/>
      <c r="O125" s="27"/>
      <c r="P125" s="27"/>
      <c r="Q125" s="223"/>
      <c r="R125" s="27"/>
      <c r="S125" s="27"/>
      <c r="T125" s="27"/>
      <c r="V125" s="227"/>
      <c r="W125" s="227"/>
      <c r="X125" s="71"/>
      <c r="Y125" s="71"/>
      <c r="Z125" s="71"/>
      <c r="AA125" s="71"/>
      <c r="AB125" s="71"/>
      <c r="AC125" s="71"/>
      <c r="AD125" s="71"/>
      <c r="AE125" s="71"/>
      <c r="AF125" s="200"/>
      <c r="AG125" s="71"/>
      <c r="AH125" s="71"/>
      <c r="AI125" s="71"/>
      <c r="AJ125" s="206"/>
      <c r="AK125" s="206"/>
      <c r="AN125" s="28"/>
      <c r="AO125" s="28"/>
      <c r="AP125" s="28"/>
      <c r="AQ125" s="28"/>
      <c r="AR125" s="28"/>
      <c r="AS125" s="29"/>
      <c r="AT125" s="224"/>
      <c r="AU125" s="28"/>
      <c r="AV125" s="225"/>
      <c r="AY125" s="223"/>
      <c r="BB125" s="223"/>
      <c r="BC125" s="29"/>
      <c r="BD125" s="29"/>
      <c r="BE125" s="223"/>
      <c r="BF125" s="29"/>
      <c r="BG125" s="29"/>
      <c r="BH125" s="29"/>
      <c r="BI125" s="28"/>
      <c r="BJ125" s="28"/>
      <c r="BK125" s="28"/>
      <c r="BL125" s="28"/>
      <c r="BM125" s="28"/>
      <c r="BN125" s="28"/>
      <c r="BO125" s="28"/>
      <c r="BP125" s="28"/>
      <c r="BQ125" s="147"/>
      <c r="BR125" s="28"/>
      <c r="BT125" s="28"/>
      <c r="BV125" s="28"/>
    </row>
    <row r="126" spans="1:74" s="111" customFormat="1" ht="32.75" customHeight="1" x14ac:dyDescent="0.2">
      <c r="A126" s="148"/>
      <c r="B126" s="148"/>
      <c r="D126" s="148"/>
      <c r="E126" s="27"/>
      <c r="F126" s="223"/>
      <c r="G126" s="27"/>
      <c r="H126" s="223"/>
      <c r="I126" s="223" t="s">
        <v>2232</v>
      </c>
      <c r="K126" s="223" t="s">
        <v>2232</v>
      </c>
      <c r="M126" s="270" t="s">
        <v>2232</v>
      </c>
      <c r="N126" s="27"/>
      <c r="O126" s="27"/>
      <c r="P126" s="27"/>
      <c r="Q126" s="223"/>
      <c r="R126" s="27"/>
      <c r="S126" s="27"/>
      <c r="T126" s="27"/>
      <c r="V126" s="227"/>
      <c r="W126" s="227"/>
      <c r="X126" s="71"/>
      <c r="Y126" s="71"/>
      <c r="Z126" s="71"/>
      <c r="AA126" s="71"/>
      <c r="AB126" s="71"/>
      <c r="AC126" s="71"/>
      <c r="AD126" s="71"/>
      <c r="AE126" s="71"/>
      <c r="AF126" s="200"/>
      <c r="AG126" s="71"/>
      <c r="AH126" s="71"/>
      <c r="AI126" s="71"/>
      <c r="AJ126" s="206"/>
      <c r="AK126" s="206"/>
      <c r="AN126" s="28"/>
      <c r="AO126" s="28"/>
      <c r="AP126" s="28"/>
      <c r="AQ126" s="28"/>
      <c r="AR126" s="28"/>
      <c r="AS126" s="29"/>
      <c r="AT126" s="224"/>
      <c r="AU126" s="28"/>
      <c r="AV126" s="225"/>
      <c r="AY126" s="223"/>
      <c r="BB126" s="223"/>
      <c r="BC126" s="29"/>
      <c r="BD126" s="29"/>
      <c r="BE126" s="223"/>
      <c r="BF126" s="29"/>
      <c r="BG126" s="29"/>
      <c r="BH126" s="29"/>
      <c r="BI126" s="28"/>
      <c r="BJ126" s="28"/>
      <c r="BK126" s="28"/>
      <c r="BL126" s="28"/>
      <c r="BM126" s="28"/>
      <c r="BN126" s="28"/>
      <c r="BO126" s="28"/>
      <c r="BP126" s="28"/>
      <c r="BQ126" s="147"/>
      <c r="BR126" s="28"/>
      <c r="BT126" s="28"/>
      <c r="BV126" s="28"/>
    </row>
    <row r="127" spans="1:74" s="111" customFormat="1" ht="32.75" customHeight="1" x14ac:dyDescent="0.2">
      <c r="A127" s="148"/>
      <c r="B127" s="148"/>
      <c r="D127" s="148"/>
      <c r="E127" s="27"/>
      <c r="F127" s="223"/>
      <c r="G127" s="27"/>
      <c r="H127" s="223"/>
      <c r="I127" s="223" t="s">
        <v>2232</v>
      </c>
      <c r="K127" s="223" t="s">
        <v>2232</v>
      </c>
      <c r="M127" s="270" t="s">
        <v>2232</v>
      </c>
      <c r="N127" s="27"/>
      <c r="O127" s="27"/>
      <c r="P127" s="27"/>
      <c r="Q127" s="223"/>
      <c r="R127" s="27"/>
      <c r="S127" s="27"/>
      <c r="T127" s="27"/>
      <c r="V127" s="227"/>
      <c r="W127" s="227"/>
      <c r="X127" s="71"/>
      <c r="Y127" s="71"/>
      <c r="Z127" s="71"/>
      <c r="AA127" s="71"/>
      <c r="AB127" s="71"/>
      <c r="AC127" s="71"/>
      <c r="AD127" s="71"/>
      <c r="AE127" s="71"/>
      <c r="AF127" s="200"/>
      <c r="AG127" s="71"/>
      <c r="AH127" s="71"/>
      <c r="AI127" s="71"/>
      <c r="AJ127" s="206"/>
      <c r="AK127" s="206"/>
      <c r="AN127" s="28"/>
      <c r="AO127" s="28"/>
      <c r="AP127" s="28"/>
      <c r="AQ127" s="28"/>
      <c r="AR127" s="28"/>
      <c r="AS127" s="29"/>
      <c r="AT127" s="224"/>
      <c r="AU127" s="28"/>
      <c r="AV127" s="225"/>
      <c r="AY127" s="223"/>
      <c r="BB127" s="223"/>
      <c r="BC127" s="29"/>
      <c r="BD127" s="29"/>
      <c r="BE127" s="223"/>
      <c r="BF127" s="29"/>
      <c r="BG127" s="29"/>
      <c r="BH127" s="29"/>
      <c r="BI127" s="28"/>
      <c r="BJ127" s="28"/>
      <c r="BK127" s="28"/>
      <c r="BL127" s="28"/>
      <c r="BM127" s="28"/>
      <c r="BN127" s="28"/>
      <c r="BO127" s="28"/>
      <c r="BP127" s="28"/>
      <c r="BQ127" s="147"/>
      <c r="BR127" s="28"/>
      <c r="BT127" s="28"/>
      <c r="BV127" s="28"/>
    </row>
    <row r="128" spans="1:74" s="111" customFormat="1" ht="32.75" customHeight="1" x14ac:dyDescent="0.2">
      <c r="A128" s="148"/>
      <c r="B128" s="148"/>
      <c r="D128" s="148"/>
      <c r="E128" s="27"/>
      <c r="F128" s="223"/>
      <c r="G128" s="27"/>
      <c r="H128" s="223"/>
      <c r="I128" s="223" t="s">
        <v>2232</v>
      </c>
      <c r="K128" s="223" t="s">
        <v>2232</v>
      </c>
      <c r="M128" s="270" t="s">
        <v>2232</v>
      </c>
      <c r="N128" s="27"/>
      <c r="O128" s="27"/>
      <c r="P128" s="27"/>
      <c r="Q128" s="223"/>
      <c r="R128" s="27"/>
      <c r="S128" s="27"/>
      <c r="T128" s="27"/>
      <c r="V128" s="227"/>
      <c r="W128" s="227"/>
      <c r="X128" s="71"/>
      <c r="Y128" s="71"/>
      <c r="Z128" s="71"/>
      <c r="AA128" s="71"/>
      <c r="AB128" s="71"/>
      <c r="AC128" s="71"/>
      <c r="AD128" s="71"/>
      <c r="AE128" s="71"/>
      <c r="AF128" s="200"/>
      <c r="AG128" s="71"/>
      <c r="AH128" s="71"/>
      <c r="AI128" s="71"/>
      <c r="AJ128" s="206"/>
      <c r="AK128" s="206"/>
      <c r="AN128" s="28"/>
      <c r="AO128" s="28"/>
      <c r="AP128" s="28"/>
      <c r="AQ128" s="28"/>
      <c r="AR128" s="28"/>
      <c r="AS128" s="29"/>
      <c r="AT128" s="224"/>
      <c r="AU128" s="28"/>
      <c r="AV128" s="225"/>
      <c r="AY128" s="223"/>
      <c r="BB128" s="223"/>
      <c r="BC128" s="29"/>
      <c r="BD128" s="29"/>
      <c r="BE128" s="223"/>
      <c r="BF128" s="29"/>
      <c r="BG128" s="29"/>
      <c r="BH128" s="29"/>
      <c r="BI128" s="28"/>
      <c r="BJ128" s="28"/>
      <c r="BK128" s="28"/>
      <c r="BL128" s="28"/>
      <c r="BM128" s="28"/>
      <c r="BN128" s="28"/>
      <c r="BO128" s="28"/>
      <c r="BP128" s="28"/>
      <c r="BQ128" s="147"/>
      <c r="BR128" s="28"/>
      <c r="BT128" s="28"/>
      <c r="BV128" s="28"/>
    </row>
    <row r="129" spans="1:74" s="111" customFormat="1" ht="32.75" customHeight="1" x14ac:dyDescent="0.2">
      <c r="A129" s="148"/>
      <c r="B129" s="148"/>
      <c r="D129" s="148"/>
      <c r="E129" s="27"/>
      <c r="F129" s="223"/>
      <c r="G129" s="27"/>
      <c r="H129" s="223"/>
      <c r="I129" s="223" t="s">
        <v>2232</v>
      </c>
      <c r="K129" s="223" t="s">
        <v>2232</v>
      </c>
      <c r="M129" s="270" t="s">
        <v>2232</v>
      </c>
      <c r="N129" s="27"/>
      <c r="O129" s="27"/>
      <c r="P129" s="27"/>
      <c r="Q129" s="223"/>
      <c r="R129" s="27"/>
      <c r="S129" s="27"/>
      <c r="T129" s="27"/>
      <c r="V129" s="227"/>
      <c r="W129" s="227"/>
      <c r="X129" s="71"/>
      <c r="Y129" s="71"/>
      <c r="Z129" s="71"/>
      <c r="AA129" s="71"/>
      <c r="AB129" s="71"/>
      <c r="AC129" s="71"/>
      <c r="AD129" s="71"/>
      <c r="AE129" s="71"/>
      <c r="AF129" s="200"/>
      <c r="AG129" s="71"/>
      <c r="AH129" s="71"/>
      <c r="AI129" s="71"/>
      <c r="AJ129" s="206"/>
      <c r="AK129" s="206"/>
      <c r="AN129" s="28"/>
      <c r="AO129" s="28"/>
      <c r="AP129" s="28"/>
      <c r="AQ129" s="28"/>
      <c r="AR129" s="28"/>
      <c r="AS129" s="29"/>
      <c r="AT129" s="224"/>
      <c r="AU129" s="28"/>
      <c r="AV129" s="225"/>
      <c r="AY129" s="223"/>
      <c r="BB129" s="223"/>
      <c r="BC129" s="29"/>
      <c r="BD129" s="29"/>
      <c r="BE129" s="223"/>
      <c r="BF129" s="29"/>
      <c r="BG129" s="29"/>
      <c r="BH129" s="29"/>
      <c r="BI129" s="28"/>
      <c r="BJ129" s="28"/>
      <c r="BK129" s="28"/>
      <c r="BL129" s="28"/>
      <c r="BM129" s="28"/>
      <c r="BN129" s="28"/>
      <c r="BO129" s="28"/>
      <c r="BP129" s="28"/>
      <c r="BQ129" s="147"/>
      <c r="BR129" s="28"/>
      <c r="BT129" s="28"/>
      <c r="BV129" s="28"/>
    </row>
    <row r="130" spans="1:74" s="111" customFormat="1" ht="22.25" customHeight="1" x14ac:dyDescent="0.2">
      <c r="A130" s="148"/>
      <c r="B130" s="148"/>
      <c r="D130" s="148"/>
      <c r="E130" s="27"/>
      <c r="F130" s="223"/>
      <c r="G130" s="27"/>
      <c r="H130" s="223"/>
      <c r="I130" s="223" t="s">
        <v>2232</v>
      </c>
      <c r="J130" s="223"/>
      <c r="K130" s="223" t="s">
        <v>2232</v>
      </c>
      <c r="M130" s="270" t="s">
        <v>2232</v>
      </c>
      <c r="N130" s="27"/>
      <c r="O130" s="27"/>
      <c r="P130" s="27"/>
      <c r="Q130" s="223"/>
      <c r="R130" s="27"/>
      <c r="S130" s="27"/>
      <c r="T130" s="27"/>
      <c r="V130" s="227"/>
      <c r="W130" s="227"/>
      <c r="X130" s="71"/>
      <c r="Y130" s="71"/>
      <c r="Z130" s="71"/>
      <c r="AA130" s="71"/>
      <c r="AB130" s="71"/>
      <c r="AC130" s="71"/>
      <c r="AD130" s="71"/>
      <c r="AE130" s="71"/>
      <c r="AF130" s="200"/>
      <c r="AG130" s="71"/>
      <c r="AH130" s="71"/>
      <c r="AI130" s="71"/>
      <c r="AJ130" s="206"/>
      <c r="AK130" s="206"/>
      <c r="AN130" s="28"/>
      <c r="AO130" s="28"/>
      <c r="AP130" s="28"/>
      <c r="AQ130" s="28"/>
      <c r="AR130" s="28"/>
      <c r="AS130" s="29"/>
      <c r="AT130" s="224"/>
      <c r="AU130" s="28"/>
      <c r="AV130" s="225"/>
      <c r="AY130" s="223"/>
      <c r="BB130" s="223"/>
      <c r="BC130" s="29"/>
      <c r="BD130" s="29"/>
      <c r="BE130" s="223"/>
      <c r="BF130" s="29"/>
      <c r="BG130" s="29"/>
      <c r="BH130" s="29"/>
      <c r="BI130" s="28"/>
      <c r="BJ130" s="28"/>
      <c r="BK130" s="28"/>
      <c r="BL130" s="28"/>
      <c r="BM130" s="28"/>
      <c r="BN130" s="28"/>
      <c r="BO130" s="28"/>
      <c r="BP130" s="28"/>
      <c r="BQ130" s="147"/>
      <c r="BR130" s="28"/>
      <c r="BT130" s="28"/>
      <c r="BV130" s="28"/>
    </row>
    <row r="131" spans="1:74" s="111" customFormat="1" ht="22.25" customHeight="1" x14ac:dyDescent="0.2">
      <c r="A131" s="148"/>
      <c r="B131" s="148"/>
      <c r="D131" s="148"/>
      <c r="E131" s="27"/>
      <c r="F131" s="223"/>
      <c r="G131" s="27"/>
      <c r="H131" s="223"/>
      <c r="I131" s="223" t="s">
        <v>2232</v>
      </c>
      <c r="K131" s="223" t="s">
        <v>2232</v>
      </c>
      <c r="M131" s="270" t="s">
        <v>2232</v>
      </c>
      <c r="N131" s="27"/>
      <c r="O131" s="27"/>
      <c r="P131" s="27"/>
      <c r="Q131" s="223"/>
      <c r="R131" s="27"/>
      <c r="S131" s="27"/>
      <c r="T131" s="27"/>
      <c r="V131" s="227"/>
      <c r="W131" s="227"/>
      <c r="X131" s="71"/>
      <c r="Y131" s="71"/>
      <c r="Z131" s="71"/>
      <c r="AA131" s="71"/>
      <c r="AB131" s="71"/>
      <c r="AC131" s="71"/>
      <c r="AD131" s="71"/>
      <c r="AE131" s="71"/>
      <c r="AF131" s="200"/>
      <c r="AG131" s="71"/>
      <c r="AH131" s="71"/>
      <c r="AI131" s="71"/>
      <c r="AJ131" s="206"/>
      <c r="AK131" s="206"/>
      <c r="AN131" s="28"/>
      <c r="AO131" s="28"/>
      <c r="AP131" s="28"/>
      <c r="AQ131" s="28"/>
      <c r="AR131" s="28"/>
      <c r="AS131" s="29"/>
      <c r="AT131" s="224"/>
      <c r="AU131" s="29"/>
      <c r="AV131" s="225"/>
      <c r="AY131" s="223"/>
      <c r="BB131" s="223"/>
      <c r="BC131" s="29"/>
      <c r="BD131" s="29"/>
      <c r="BE131" s="223"/>
      <c r="BF131" s="29"/>
      <c r="BG131" s="29"/>
      <c r="BH131" s="29"/>
      <c r="BI131" s="28"/>
      <c r="BJ131" s="28"/>
      <c r="BK131" s="28"/>
      <c r="BL131" s="28"/>
      <c r="BM131" s="28"/>
      <c r="BN131" s="28"/>
      <c r="BO131" s="28"/>
      <c r="BP131" s="28"/>
      <c r="BQ131" s="147"/>
      <c r="BR131" s="28"/>
      <c r="BT131" s="28"/>
      <c r="BV131" s="28"/>
    </row>
    <row r="132" spans="1:74" s="111" customFormat="1" ht="22.25" customHeight="1" x14ac:dyDescent="0.2">
      <c r="A132" s="148"/>
      <c r="B132" s="148"/>
      <c r="D132" s="148"/>
      <c r="E132" s="27"/>
      <c r="F132" s="223"/>
      <c r="G132" s="27"/>
      <c r="H132" s="223"/>
      <c r="I132" s="223" t="s">
        <v>2232</v>
      </c>
      <c r="K132" s="223" t="s">
        <v>2232</v>
      </c>
      <c r="M132" s="270" t="s">
        <v>2232</v>
      </c>
      <c r="N132" s="27"/>
      <c r="O132" s="27"/>
      <c r="P132" s="27"/>
      <c r="Q132" s="223"/>
      <c r="R132" s="27"/>
      <c r="S132" s="27"/>
      <c r="T132" s="27"/>
      <c r="V132" s="227"/>
      <c r="W132" s="227"/>
      <c r="X132" s="71"/>
      <c r="Y132" s="71"/>
      <c r="Z132" s="71"/>
      <c r="AA132" s="71"/>
      <c r="AB132" s="71"/>
      <c r="AC132" s="71"/>
      <c r="AD132" s="71"/>
      <c r="AE132" s="71"/>
      <c r="AF132" s="200"/>
      <c r="AG132" s="71"/>
      <c r="AH132" s="71"/>
      <c r="AI132" s="71"/>
      <c r="AJ132" s="206"/>
      <c r="AK132" s="206"/>
      <c r="AN132" s="28"/>
      <c r="AO132" s="28"/>
      <c r="AP132" s="28"/>
      <c r="AQ132" s="28"/>
      <c r="AR132" s="28"/>
      <c r="AS132" s="29"/>
      <c r="AT132" s="224"/>
      <c r="AU132" s="29"/>
      <c r="AV132" s="225"/>
      <c r="AY132" s="223"/>
      <c r="BB132" s="223"/>
      <c r="BC132" s="29"/>
      <c r="BD132" s="29"/>
      <c r="BE132" s="223"/>
      <c r="BF132" s="29"/>
      <c r="BG132" s="29"/>
      <c r="BH132" s="29"/>
      <c r="BI132" s="28"/>
      <c r="BJ132" s="28"/>
      <c r="BK132" s="28"/>
      <c r="BL132" s="28"/>
      <c r="BM132" s="28"/>
      <c r="BN132" s="28"/>
      <c r="BO132" s="28"/>
      <c r="BP132" s="28"/>
      <c r="BQ132" s="147"/>
      <c r="BR132" s="28"/>
      <c r="BT132" s="28"/>
      <c r="BV132" s="28"/>
    </row>
    <row r="133" spans="1:74" s="111" customFormat="1" ht="22.25" customHeight="1" x14ac:dyDescent="0.2">
      <c r="A133" s="148"/>
      <c r="B133" s="148"/>
      <c r="D133" s="148"/>
      <c r="E133" s="27"/>
      <c r="F133" s="223"/>
      <c r="G133" s="27"/>
      <c r="H133" s="223"/>
      <c r="I133" s="223" t="s">
        <v>2232</v>
      </c>
      <c r="K133" s="223" t="s">
        <v>2232</v>
      </c>
      <c r="M133" s="270" t="s">
        <v>2232</v>
      </c>
      <c r="N133" s="27"/>
      <c r="O133" s="27"/>
      <c r="P133" s="27"/>
      <c r="Q133" s="223"/>
      <c r="R133" s="27"/>
      <c r="S133" s="27"/>
      <c r="T133" s="27"/>
      <c r="V133" s="227"/>
      <c r="W133" s="227"/>
      <c r="X133" s="71"/>
      <c r="Y133" s="71"/>
      <c r="Z133" s="71"/>
      <c r="AA133" s="71"/>
      <c r="AB133" s="71"/>
      <c r="AC133" s="71"/>
      <c r="AD133" s="71"/>
      <c r="AE133" s="71"/>
      <c r="AF133" s="200"/>
      <c r="AG133" s="71"/>
      <c r="AH133" s="71"/>
      <c r="AI133" s="71"/>
      <c r="AJ133" s="206"/>
      <c r="AK133" s="206"/>
      <c r="AN133" s="28"/>
      <c r="AO133" s="28"/>
      <c r="AP133" s="28"/>
      <c r="AQ133" s="28"/>
      <c r="AR133" s="28"/>
      <c r="AS133" s="29"/>
      <c r="AT133" s="224"/>
      <c r="AU133" s="29"/>
      <c r="AV133" s="225"/>
      <c r="AY133" s="223"/>
      <c r="BB133" s="223"/>
      <c r="BC133" s="29"/>
      <c r="BD133" s="29"/>
      <c r="BE133" s="223"/>
      <c r="BF133" s="29"/>
      <c r="BG133" s="29"/>
      <c r="BH133" s="29"/>
      <c r="BI133" s="28"/>
      <c r="BJ133" s="28"/>
      <c r="BK133" s="28"/>
      <c r="BL133" s="28"/>
      <c r="BM133" s="28"/>
      <c r="BN133" s="28"/>
      <c r="BO133" s="28"/>
      <c r="BP133" s="28"/>
      <c r="BQ133" s="147"/>
      <c r="BR133" s="28"/>
      <c r="BT133" s="28"/>
      <c r="BV133" s="28"/>
    </row>
    <row r="134" spans="1:74" s="111" customFormat="1" ht="22.25" customHeight="1" x14ac:dyDescent="0.2">
      <c r="A134" s="148"/>
      <c r="B134" s="148"/>
      <c r="D134" s="148"/>
      <c r="E134" s="27"/>
      <c r="F134" s="223"/>
      <c r="G134" s="27"/>
      <c r="H134" s="223"/>
      <c r="I134" s="223" t="s">
        <v>2232</v>
      </c>
      <c r="K134" s="223" t="s">
        <v>2232</v>
      </c>
      <c r="M134" s="270" t="s">
        <v>2232</v>
      </c>
      <c r="N134" s="27"/>
      <c r="O134" s="27"/>
      <c r="P134" s="27"/>
      <c r="Q134" s="223"/>
      <c r="R134" s="27"/>
      <c r="S134" s="27"/>
      <c r="T134" s="27"/>
      <c r="V134" s="227"/>
      <c r="W134" s="227"/>
      <c r="X134" s="71"/>
      <c r="Y134" s="71"/>
      <c r="Z134" s="71"/>
      <c r="AA134" s="71"/>
      <c r="AB134" s="71"/>
      <c r="AC134" s="71"/>
      <c r="AD134" s="71"/>
      <c r="AE134" s="71"/>
      <c r="AF134" s="200"/>
      <c r="AG134" s="71"/>
      <c r="AH134" s="71"/>
      <c r="AI134" s="71"/>
      <c r="AJ134" s="206"/>
      <c r="AK134" s="206"/>
      <c r="AN134" s="28"/>
      <c r="AO134" s="28"/>
      <c r="AP134" s="28"/>
      <c r="AQ134" s="28"/>
      <c r="AR134" s="28"/>
      <c r="AS134" s="29"/>
      <c r="AT134" s="224"/>
      <c r="AU134" s="29"/>
      <c r="AV134" s="225"/>
      <c r="AY134" s="223"/>
      <c r="BB134" s="223"/>
      <c r="BC134" s="29"/>
      <c r="BD134" s="29"/>
      <c r="BE134" s="223"/>
      <c r="BF134" s="29"/>
      <c r="BG134" s="29"/>
      <c r="BH134" s="29"/>
      <c r="BI134" s="28"/>
      <c r="BJ134" s="28"/>
      <c r="BK134" s="28"/>
      <c r="BL134" s="28"/>
      <c r="BM134" s="28"/>
      <c r="BN134" s="28"/>
      <c r="BO134" s="28"/>
      <c r="BP134" s="28"/>
      <c r="BQ134" s="147"/>
      <c r="BR134" s="28"/>
      <c r="BT134" s="28"/>
      <c r="BV134" s="28"/>
    </row>
    <row r="135" spans="1:74" s="111" customFormat="1" ht="22.25" customHeight="1" x14ac:dyDescent="0.2">
      <c r="A135" s="148"/>
      <c r="B135" s="148"/>
      <c r="D135" s="148"/>
      <c r="E135" s="27"/>
      <c r="F135" s="223"/>
      <c r="H135" s="223"/>
      <c r="I135" s="223" t="s">
        <v>2232</v>
      </c>
      <c r="K135" s="223" t="s">
        <v>2232</v>
      </c>
      <c r="M135" s="270" t="s">
        <v>2232</v>
      </c>
      <c r="N135" s="27"/>
      <c r="O135" s="27"/>
      <c r="P135" s="27"/>
      <c r="Q135" s="223"/>
      <c r="R135" s="27"/>
      <c r="S135" s="27"/>
      <c r="T135" s="27"/>
      <c r="V135" s="227"/>
      <c r="W135" s="227"/>
      <c r="X135" s="71"/>
      <c r="Y135" s="71"/>
      <c r="Z135" s="71"/>
      <c r="AA135" s="71"/>
      <c r="AB135" s="71"/>
      <c r="AC135" s="71"/>
      <c r="AD135" s="71"/>
      <c r="AE135" s="71"/>
      <c r="AF135" s="200"/>
      <c r="AG135" s="71"/>
      <c r="AH135" s="71"/>
      <c r="AI135" s="71"/>
      <c r="AJ135" s="206"/>
      <c r="AK135" s="206"/>
      <c r="AN135" s="28"/>
      <c r="AO135" s="28"/>
      <c r="AP135" s="28"/>
      <c r="AQ135" s="28"/>
      <c r="AR135" s="28"/>
      <c r="AS135" s="29"/>
      <c r="AT135" s="224"/>
      <c r="AU135" s="29"/>
      <c r="AV135" s="225"/>
      <c r="AY135" s="223"/>
      <c r="BB135" s="223"/>
      <c r="BC135" s="29"/>
      <c r="BD135" s="29"/>
      <c r="BE135" s="223"/>
      <c r="BF135" s="29"/>
      <c r="BG135" s="29"/>
      <c r="BH135" s="29"/>
      <c r="BI135" s="28"/>
      <c r="BJ135" s="28"/>
      <c r="BK135" s="28"/>
      <c r="BL135" s="28"/>
      <c r="BM135" s="28"/>
      <c r="BN135" s="28"/>
      <c r="BO135" s="28"/>
      <c r="BP135" s="28"/>
      <c r="BQ135" s="147"/>
      <c r="BR135" s="28"/>
      <c r="BT135" s="28"/>
      <c r="BV135" s="28"/>
    </row>
    <row r="136" spans="1:74" s="111" customFormat="1" ht="22.25" customHeight="1" x14ac:dyDescent="0.2">
      <c r="A136" s="148"/>
      <c r="B136" s="148"/>
      <c r="D136" s="148"/>
      <c r="E136" s="27"/>
      <c r="F136" s="223"/>
      <c r="G136" s="27"/>
      <c r="H136" s="223"/>
      <c r="I136" s="223" t="s">
        <v>2232</v>
      </c>
      <c r="K136" s="223" t="s">
        <v>2232</v>
      </c>
      <c r="M136" s="270" t="s">
        <v>2232</v>
      </c>
      <c r="N136" s="27"/>
      <c r="O136" s="27"/>
      <c r="P136" s="27"/>
      <c r="Q136" s="223"/>
      <c r="R136" s="27"/>
      <c r="S136" s="27"/>
      <c r="T136" s="27"/>
      <c r="V136" s="227"/>
      <c r="W136" s="227"/>
      <c r="X136" s="71"/>
      <c r="Y136" s="71"/>
      <c r="Z136" s="71"/>
      <c r="AA136" s="71"/>
      <c r="AB136" s="71"/>
      <c r="AC136" s="71"/>
      <c r="AD136" s="71"/>
      <c r="AE136" s="71"/>
      <c r="AF136" s="200"/>
      <c r="AG136" s="71"/>
      <c r="AH136" s="71"/>
      <c r="AI136" s="71"/>
      <c r="AJ136" s="206"/>
      <c r="AK136" s="206"/>
      <c r="AN136" s="28"/>
      <c r="AO136" s="28"/>
      <c r="AP136" s="28"/>
      <c r="AQ136" s="28"/>
      <c r="AR136" s="28"/>
      <c r="AS136" s="29"/>
      <c r="AT136" s="224"/>
      <c r="AU136" s="28"/>
      <c r="AV136" s="225"/>
      <c r="AY136" s="223"/>
      <c r="BB136" s="223"/>
      <c r="BC136" s="29"/>
      <c r="BD136" s="29"/>
      <c r="BE136" s="223"/>
      <c r="BF136" s="29"/>
      <c r="BG136" s="29"/>
      <c r="BH136" s="29"/>
      <c r="BI136" s="28"/>
      <c r="BJ136" s="28"/>
      <c r="BK136" s="28"/>
      <c r="BL136" s="28"/>
      <c r="BM136" s="28"/>
      <c r="BN136" s="28"/>
      <c r="BO136" s="28"/>
      <c r="BP136" s="28"/>
      <c r="BQ136" s="147"/>
      <c r="BR136" s="28"/>
      <c r="BT136" s="28"/>
      <c r="BV136" s="28"/>
    </row>
    <row r="137" spans="1:74" s="111" customFormat="1" ht="22.25" customHeight="1" x14ac:dyDescent="0.2">
      <c r="A137" s="148"/>
      <c r="B137" s="148"/>
      <c r="D137" s="148"/>
      <c r="E137" s="27"/>
      <c r="F137" s="223"/>
      <c r="G137" s="27"/>
      <c r="H137" s="223"/>
      <c r="I137" s="223" t="s">
        <v>2232</v>
      </c>
      <c r="K137" s="223" t="s">
        <v>2232</v>
      </c>
      <c r="M137" s="270" t="s">
        <v>2232</v>
      </c>
      <c r="N137" s="27"/>
      <c r="O137" s="27"/>
      <c r="P137" s="27"/>
      <c r="Q137" s="223"/>
      <c r="R137" s="27"/>
      <c r="S137" s="27"/>
      <c r="T137" s="27"/>
      <c r="V137" s="227"/>
      <c r="W137" s="227"/>
      <c r="X137" s="71"/>
      <c r="Y137" s="71"/>
      <c r="Z137" s="71"/>
      <c r="AA137" s="71"/>
      <c r="AB137" s="71"/>
      <c r="AC137" s="71"/>
      <c r="AD137" s="71"/>
      <c r="AE137" s="71"/>
      <c r="AF137" s="200"/>
      <c r="AG137" s="71"/>
      <c r="AH137" s="71"/>
      <c r="AI137" s="71"/>
      <c r="AJ137" s="206"/>
      <c r="AK137" s="206"/>
      <c r="AN137" s="28"/>
      <c r="AO137" s="28"/>
      <c r="AP137" s="28"/>
      <c r="AQ137" s="28"/>
      <c r="AR137" s="28"/>
      <c r="AS137" s="29"/>
      <c r="AT137" s="224"/>
      <c r="AU137" s="28"/>
      <c r="AV137" s="225"/>
      <c r="AY137" s="223"/>
      <c r="BB137" s="223"/>
      <c r="BC137" s="29"/>
      <c r="BD137" s="29"/>
      <c r="BE137" s="223"/>
      <c r="BF137" s="29"/>
      <c r="BG137" s="29"/>
      <c r="BH137" s="29"/>
      <c r="BI137" s="28"/>
      <c r="BJ137" s="28"/>
      <c r="BK137" s="28"/>
      <c r="BL137" s="28"/>
      <c r="BM137" s="28"/>
      <c r="BN137" s="28"/>
      <c r="BO137" s="28"/>
      <c r="BP137" s="28"/>
      <c r="BQ137" s="147"/>
      <c r="BR137" s="28"/>
      <c r="BT137" s="28"/>
      <c r="BV137" s="28"/>
    </row>
    <row r="138" spans="1:74" s="111" customFormat="1" ht="22.25" customHeight="1" x14ac:dyDescent="0.2">
      <c r="A138" s="148"/>
      <c r="B138" s="148"/>
      <c r="D138" s="148"/>
      <c r="E138" s="27"/>
      <c r="F138" s="223"/>
      <c r="G138" s="27"/>
      <c r="H138" s="223"/>
      <c r="I138" s="223" t="s">
        <v>2232</v>
      </c>
      <c r="K138" s="223" t="s">
        <v>2232</v>
      </c>
      <c r="M138" s="270" t="s">
        <v>2232</v>
      </c>
      <c r="N138" s="27"/>
      <c r="O138" s="27"/>
      <c r="P138" s="27"/>
      <c r="Q138" s="223"/>
      <c r="R138" s="27"/>
      <c r="S138" s="27"/>
      <c r="T138" s="27"/>
      <c r="V138" s="227"/>
      <c r="W138" s="227"/>
      <c r="X138" s="71"/>
      <c r="Y138" s="71"/>
      <c r="Z138" s="71"/>
      <c r="AA138" s="71"/>
      <c r="AB138" s="71"/>
      <c r="AC138" s="71"/>
      <c r="AD138" s="71"/>
      <c r="AE138" s="71"/>
      <c r="AF138" s="200"/>
      <c r="AG138" s="71"/>
      <c r="AH138" s="71"/>
      <c r="AI138" s="71"/>
      <c r="AJ138" s="206"/>
      <c r="AK138" s="206"/>
      <c r="AN138" s="28"/>
      <c r="AO138" s="28"/>
      <c r="AP138" s="28"/>
      <c r="AQ138" s="28"/>
      <c r="AR138" s="28"/>
      <c r="AS138" s="29"/>
      <c r="AT138" s="224"/>
      <c r="AU138" s="28"/>
      <c r="AV138" s="225"/>
      <c r="AY138" s="223"/>
      <c r="BB138" s="223"/>
      <c r="BC138" s="29"/>
      <c r="BD138" s="29"/>
      <c r="BE138" s="223"/>
      <c r="BF138" s="29"/>
      <c r="BG138" s="29"/>
      <c r="BH138" s="29"/>
      <c r="BI138" s="28"/>
      <c r="BJ138" s="28"/>
      <c r="BK138" s="28"/>
      <c r="BL138" s="28"/>
      <c r="BM138" s="28"/>
      <c r="BN138" s="28"/>
      <c r="BO138" s="28"/>
      <c r="BP138" s="28"/>
      <c r="BQ138" s="147"/>
      <c r="BR138" s="28"/>
      <c r="BT138" s="28"/>
      <c r="BV138" s="28"/>
    </row>
    <row r="139" spans="1:74" s="111" customFormat="1" ht="22.25" customHeight="1" x14ac:dyDescent="0.2">
      <c r="A139" s="148"/>
      <c r="B139" s="148"/>
      <c r="D139" s="148"/>
      <c r="E139" s="27"/>
      <c r="F139" s="223"/>
      <c r="G139" s="27"/>
      <c r="H139" s="223"/>
      <c r="I139" s="223" t="s">
        <v>2232</v>
      </c>
      <c r="K139" s="223" t="s">
        <v>2232</v>
      </c>
      <c r="M139" s="270" t="s">
        <v>2232</v>
      </c>
      <c r="N139" s="27"/>
      <c r="O139" s="27"/>
      <c r="P139" s="27"/>
      <c r="Q139" s="223"/>
      <c r="R139" s="27"/>
      <c r="S139" s="27"/>
      <c r="T139" s="27"/>
      <c r="V139" s="227"/>
      <c r="W139" s="227"/>
      <c r="X139" s="71"/>
      <c r="Y139" s="71"/>
      <c r="Z139" s="71"/>
      <c r="AA139" s="71"/>
      <c r="AB139" s="71"/>
      <c r="AC139" s="71"/>
      <c r="AD139" s="71"/>
      <c r="AE139" s="71"/>
      <c r="AF139" s="200"/>
      <c r="AG139" s="71"/>
      <c r="AH139" s="71"/>
      <c r="AI139" s="71"/>
      <c r="AJ139" s="206"/>
      <c r="AK139" s="206"/>
      <c r="AN139" s="28"/>
      <c r="AO139" s="28"/>
      <c r="AP139" s="28"/>
      <c r="AQ139" s="28"/>
      <c r="AR139" s="28"/>
      <c r="AS139" s="29"/>
      <c r="AT139" s="224"/>
      <c r="AU139" s="28"/>
      <c r="AV139" s="225"/>
      <c r="AY139" s="223"/>
      <c r="BB139" s="223"/>
      <c r="BC139" s="29"/>
      <c r="BD139" s="29"/>
      <c r="BE139" s="223"/>
      <c r="BF139" s="29"/>
      <c r="BG139" s="29"/>
      <c r="BH139" s="29"/>
      <c r="BI139" s="28"/>
      <c r="BJ139" s="28"/>
      <c r="BK139" s="28"/>
      <c r="BL139" s="28"/>
      <c r="BM139" s="28"/>
      <c r="BN139" s="28"/>
      <c r="BO139" s="28"/>
      <c r="BP139" s="28"/>
      <c r="BQ139" s="147"/>
      <c r="BR139" s="28"/>
      <c r="BT139" s="28"/>
      <c r="BV139" s="28"/>
    </row>
    <row r="140" spans="1:74" s="111" customFormat="1" ht="22.25" customHeight="1" x14ac:dyDescent="0.2">
      <c r="A140" s="148"/>
      <c r="B140" s="148"/>
      <c r="D140" s="148"/>
      <c r="E140" s="27"/>
      <c r="F140" s="223"/>
      <c r="G140" s="27"/>
      <c r="H140" s="223"/>
      <c r="I140" s="223" t="s">
        <v>2232</v>
      </c>
      <c r="K140" s="223" t="s">
        <v>2232</v>
      </c>
      <c r="M140" s="270" t="s">
        <v>2232</v>
      </c>
      <c r="N140" s="27"/>
      <c r="O140" s="27"/>
      <c r="P140" s="27"/>
      <c r="Q140" s="223"/>
      <c r="R140" s="27"/>
      <c r="S140" s="27"/>
      <c r="T140" s="27"/>
      <c r="V140" s="227"/>
      <c r="W140" s="227"/>
      <c r="X140" s="71"/>
      <c r="Y140" s="71"/>
      <c r="Z140" s="71"/>
      <c r="AA140" s="71"/>
      <c r="AB140" s="71"/>
      <c r="AC140" s="71"/>
      <c r="AD140" s="71"/>
      <c r="AE140" s="71"/>
      <c r="AF140" s="200"/>
      <c r="AG140" s="71"/>
      <c r="AH140" s="71"/>
      <c r="AI140" s="71"/>
      <c r="AJ140" s="206"/>
      <c r="AK140" s="206"/>
      <c r="AN140" s="28"/>
      <c r="AO140" s="28"/>
      <c r="AP140" s="28"/>
      <c r="AQ140" s="28"/>
      <c r="AR140" s="28"/>
      <c r="AS140" s="29"/>
      <c r="AT140" s="224"/>
      <c r="AU140" s="28"/>
      <c r="AV140" s="225"/>
      <c r="AY140" s="223"/>
      <c r="BB140" s="223"/>
      <c r="BC140" s="29"/>
      <c r="BD140" s="29"/>
      <c r="BE140" s="223"/>
      <c r="BF140" s="29"/>
      <c r="BG140" s="29"/>
      <c r="BH140" s="29"/>
      <c r="BI140" s="28"/>
      <c r="BJ140" s="28"/>
      <c r="BK140" s="28"/>
      <c r="BL140" s="28"/>
      <c r="BM140" s="28"/>
      <c r="BN140" s="28"/>
      <c r="BO140" s="28"/>
      <c r="BP140" s="28"/>
      <c r="BQ140" s="147"/>
      <c r="BR140" s="28"/>
      <c r="BT140" s="28"/>
      <c r="BV140" s="28"/>
    </row>
    <row r="141" spans="1:74" s="111" customFormat="1" x14ac:dyDescent="0.2">
      <c r="A141" s="148"/>
      <c r="B141" s="148"/>
      <c r="D141" s="148"/>
      <c r="E141" s="27"/>
      <c r="F141" s="223"/>
      <c r="G141" s="27"/>
      <c r="H141" s="223"/>
      <c r="I141" s="223" t="s">
        <v>2232</v>
      </c>
      <c r="K141" s="223" t="s">
        <v>2232</v>
      </c>
      <c r="M141" s="270" t="s">
        <v>2232</v>
      </c>
      <c r="N141" s="27"/>
      <c r="O141" s="27"/>
      <c r="P141" s="27"/>
      <c r="Q141" s="223"/>
      <c r="R141" s="27"/>
      <c r="S141" s="27"/>
      <c r="T141" s="27"/>
      <c r="V141" s="227"/>
      <c r="W141" s="227"/>
      <c r="X141" s="71"/>
      <c r="Y141" s="71"/>
      <c r="Z141" s="71"/>
      <c r="AA141" s="71"/>
      <c r="AB141" s="71"/>
      <c r="AC141" s="71"/>
      <c r="AD141" s="71"/>
      <c r="AE141" s="71"/>
      <c r="AF141" s="200"/>
      <c r="AG141" s="71"/>
      <c r="AH141" s="71"/>
      <c r="AI141" s="71"/>
      <c r="AJ141" s="206"/>
      <c r="AK141" s="206"/>
      <c r="AN141" s="28"/>
      <c r="AO141" s="28"/>
      <c r="AP141" s="28"/>
      <c r="AQ141" s="28"/>
      <c r="AR141" s="28"/>
      <c r="AS141" s="29"/>
      <c r="AT141" s="224"/>
      <c r="AU141" s="28"/>
      <c r="AV141" s="225"/>
      <c r="AY141" s="223"/>
      <c r="BB141" s="223"/>
      <c r="BC141" s="29"/>
      <c r="BD141" s="29"/>
      <c r="BE141" s="223"/>
      <c r="BF141" s="29"/>
      <c r="BG141" s="29"/>
      <c r="BH141" s="29"/>
      <c r="BI141" s="28"/>
      <c r="BJ141" s="28"/>
      <c r="BK141" s="28"/>
      <c r="BL141" s="28"/>
      <c r="BM141" s="28"/>
      <c r="BN141" s="28"/>
      <c r="BO141" s="28"/>
      <c r="BP141" s="28"/>
      <c r="BQ141" s="147"/>
      <c r="BR141" s="28"/>
      <c r="BT141" s="28"/>
      <c r="BV141" s="28"/>
    </row>
    <row r="142" spans="1:74" s="111" customFormat="1" x14ac:dyDescent="0.2">
      <c r="A142" s="148"/>
      <c r="B142" s="148"/>
      <c r="D142" s="148"/>
      <c r="E142" s="27"/>
      <c r="F142" s="223"/>
      <c r="G142" s="27"/>
      <c r="H142" s="223"/>
      <c r="I142" s="223" t="s">
        <v>2232</v>
      </c>
      <c r="K142" s="223" t="s">
        <v>2232</v>
      </c>
      <c r="M142" s="270" t="s">
        <v>2232</v>
      </c>
      <c r="N142" s="27"/>
      <c r="O142" s="27"/>
      <c r="P142" s="27"/>
      <c r="Q142" s="223"/>
      <c r="R142" s="27"/>
      <c r="S142" s="27"/>
      <c r="T142" s="27"/>
      <c r="V142" s="227"/>
      <c r="W142" s="227"/>
      <c r="X142" s="71"/>
      <c r="Y142" s="71"/>
      <c r="Z142" s="71"/>
      <c r="AA142" s="71"/>
      <c r="AB142" s="71"/>
      <c r="AC142" s="71"/>
      <c r="AD142" s="71"/>
      <c r="AE142" s="71"/>
      <c r="AF142" s="200"/>
      <c r="AG142" s="71"/>
      <c r="AH142" s="71"/>
      <c r="AI142" s="71"/>
      <c r="AJ142" s="206"/>
      <c r="AK142" s="206"/>
      <c r="AN142" s="28"/>
      <c r="AO142" s="28"/>
      <c r="AP142" s="28"/>
      <c r="AQ142" s="28"/>
      <c r="AR142" s="28"/>
      <c r="AS142" s="29"/>
      <c r="AT142" s="224"/>
      <c r="AU142" s="29"/>
      <c r="AV142" s="225"/>
      <c r="AY142" s="223"/>
      <c r="BB142" s="223"/>
      <c r="BC142" s="29"/>
      <c r="BD142" s="29"/>
      <c r="BE142" s="223"/>
      <c r="BF142" s="29"/>
      <c r="BG142" s="29"/>
      <c r="BH142" s="29"/>
      <c r="BI142" s="28"/>
      <c r="BJ142" s="28"/>
      <c r="BK142" s="28"/>
      <c r="BL142" s="28"/>
      <c r="BM142" s="28"/>
      <c r="BN142" s="28"/>
      <c r="BO142" s="28"/>
      <c r="BP142" s="28"/>
      <c r="BQ142" s="147"/>
      <c r="BR142" s="28"/>
      <c r="BT142" s="28"/>
      <c r="BV142" s="28"/>
    </row>
    <row r="143" spans="1:74" s="111" customFormat="1" x14ac:dyDescent="0.2">
      <c r="A143" s="148"/>
      <c r="B143" s="148"/>
      <c r="D143" s="148"/>
      <c r="E143" s="27"/>
      <c r="F143" s="223"/>
      <c r="G143" s="27"/>
      <c r="H143" s="223"/>
      <c r="I143" s="223" t="s">
        <v>2232</v>
      </c>
      <c r="K143" s="223" t="s">
        <v>2232</v>
      </c>
      <c r="M143" s="270" t="s">
        <v>2232</v>
      </c>
      <c r="N143" s="27"/>
      <c r="O143" s="27"/>
      <c r="P143" s="27"/>
      <c r="Q143" s="223"/>
      <c r="R143" s="27"/>
      <c r="S143" s="27"/>
      <c r="T143" s="27"/>
      <c r="V143" s="227"/>
      <c r="W143" s="227"/>
      <c r="X143" s="71"/>
      <c r="Y143" s="71"/>
      <c r="Z143" s="71"/>
      <c r="AA143" s="71"/>
      <c r="AB143" s="71"/>
      <c r="AC143" s="71"/>
      <c r="AD143" s="71"/>
      <c r="AE143" s="71"/>
      <c r="AF143" s="200"/>
      <c r="AG143" s="71"/>
      <c r="AH143" s="71"/>
      <c r="AI143" s="71"/>
      <c r="AJ143" s="206"/>
      <c r="AK143" s="206"/>
      <c r="AN143" s="28"/>
      <c r="AO143" s="28"/>
      <c r="AP143" s="28"/>
      <c r="AQ143" s="28"/>
      <c r="AR143" s="28"/>
      <c r="AS143" s="29"/>
      <c r="AT143" s="224"/>
      <c r="AU143" s="29"/>
      <c r="AV143" s="225"/>
      <c r="AY143" s="223"/>
      <c r="BB143" s="223"/>
      <c r="BC143" s="29"/>
      <c r="BD143" s="29"/>
      <c r="BE143" s="223"/>
      <c r="BF143" s="29"/>
      <c r="BG143" s="29"/>
      <c r="BH143" s="29"/>
      <c r="BI143" s="28"/>
      <c r="BJ143" s="28"/>
      <c r="BK143" s="28"/>
      <c r="BL143" s="28"/>
      <c r="BM143" s="28"/>
      <c r="BN143" s="28"/>
      <c r="BO143" s="28"/>
      <c r="BP143" s="28"/>
      <c r="BQ143" s="147"/>
      <c r="BR143" s="28"/>
      <c r="BT143" s="28"/>
      <c r="BV143" s="28"/>
    </row>
    <row r="144" spans="1:74" s="111" customFormat="1" x14ac:dyDescent="0.2">
      <c r="A144" s="148"/>
      <c r="B144" s="148"/>
      <c r="D144" s="148"/>
      <c r="E144" s="27"/>
      <c r="F144" s="223"/>
      <c r="G144" s="27"/>
      <c r="H144" s="223"/>
      <c r="I144" s="223" t="s">
        <v>2232</v>
      </c>
      <c r="K144" s="223" t="s">
        <v>2232</v>
      </c>
      <c r="M144" s="270" t="s">
        <v>2232</v>
      </c>
      <c r="N144" s="27"/>
      <c r="O144" s="27"/>
      <c r="P144" s="27"/>
      <c r="Q144" s="223"/>
      <c r="R144" s="27"/>
      <c r="S144" s="27"/>
      <c r="T144" s="27"/>
      <c r="V144" s="227"/>
      <c r="W144" s="227"/>
      <c r="X144" s="71"/>
      <c r="Y144" s="71"/>
      <c r="Z144" s="71"/>
      <c r="AA144" s="71"/>
      <c r="AB144" s="71"/>
      <c r="AC144" s="71"/>
      <c r="AD144" s="71"/>
      <c r="AE144" s="71"/>
      <c r="AF144" s="200"/>
      <c r="AG144" s="71"/>
      <c r="AH144" s="71"/>
      <c r="AI144" s="71"/>
      <c r="AJ144" s="206"/>
      <c r="AK144" s="206"/>
      <c r="AN144" s="28"/>
      <c r="AO144" s="28"/>
      <c r="AP144" s="28"/>
      <c r="AQ144" s="28"/>
      <c r="AR144" s="28"/>
      <c r="AS144" s="29"/>
      <c r="AT144" s="224"/>
      <c r="AU144" s="29"/>
      <c r="AV144" s="225"/>
      <c r="AY144" s="223"/>
      <c r="BB144" s="223"/>
      <c r="BC144" s="29"/>
      <c r="BD144" s="29"/>
      <c r="BE144" s="223"/>
      <c r="BF144" s="29"/>
      <c r="BG144" s="29"/>
      <c r="BH144" s="29"/>
      <c r="BI144" s="28"/>
      <c r="BJ144" s="28"/>
      <c r="BK144" s="28"/>
      <c r="BL144" s="28"/>
      <c r="BM144" s="28"/>
      <c r="BN144" s="28"/>
      <c r="BO144" s="28"/>
      <c r="BP144" s="28"/>
      <c r="BQ144" s="147"/>
      <c r="BR144" s="28"/>
      <c r="BT144" s="28"/>
      <c r="BV144" s="28"/>
    </row>
    <row r="145" spans="1:74" s="111" customFormat="1" x14ac:dyDescent="0.2">
      <c r="A145" s="148"/>
      <c r="B145" s="148"/>
      <c r="D145" s="148"/>
      <c r="E145" s="27"/>
      <c r="F145" s="223"/>
      <c r="G145" s="27"/>
      <c r="H145" s="223"/>
      <c r="I145" s="223" t="s">
        <v>2232</v>
      </c>
      <c r="K145" s="223" t="s">
        <v>2232</v>
      </c>
      <c r="M145" s="270" t="s">
        <v>2232</v>
      </c>
      <c r="N145" s="27"/>
      <c r="O145" s="27"/>
      <c r="P145" s="27"/>
      <c r="Q145" s="223"/>
      <c r="R145" s="27"/>
      <c r="S145" s="27"/>
      <c r="T145" s="27"/>
      <c r="V145" s="227"/>
      <c r="W145" s="227"/>
      <c r="X145" s="71"/>
      <c r="Y145" s="71"/>
      <c r="Z145" s="71"/>
      <c r="AA145" s="71"/>
      <c r="AB145" s="71"/>
      <c r="AC145" s="71"/>
      <c r="AD145" s="71"/>
      <c r="AE145" s="71"/>
      <c r="AF145" s="200"/>
      <c r="AG145" s="71"/>
      <c r="AH145" s="71"/>
      <c r="AI145" s="71"/>
      <c r="AJ145" s="206"/>
      <c r="AK145" s="206"/>
      <c r="AN145" s="28"/>
      <c r="AO145" s="28"/>
      <c r="AP145" s="28"/>
      <c r="AQ145" s="28"/>
      <c r="AR145" s="28"/>
      <c r="AS145" s="29"/>
      <c r="AT145" s="224"/>
      <c r="AU145" s="29"/>
      <c r="AV145" s="225"/>
      <c r="AY145" s="223"/>
      <c r="BB145" s="223"/>
      <c r="BC145" s="29"/>
      <c r="BD145" s="29"/>
      <c r="BE145" s="223"/>
      <c r="BF145" s="29"/>
      <c r="BG145" s="29"/>
      <c r="BH145" s="29"/>
      <c r="BI145" s="28"/>
      <c r="BJ145" s="28"/>
      <c r="BK145" s="28"/>
      <c r="BL145" s="28"/>
      <c r="BM145" s="28"/>
      <c r="BN145" s="28"/>
      <c r="BO145" s="28"/>
      <c r="BP145" s="28"/>
      <c r="BQ145" s="147"/>
      <c r="BR145" s="28"/>
      <c r="BT145" s="28"/>
      <c r="BV145" s="28"/>
    </row>
    <row r="146" spans="1:74" s="111" customFormat="1" x14ac:dyDescent="0.2">
      <c r="A146" s="148"/>
      <c r="B146" s="148"/>
      <c r="D146" s="148"/>
      <c r="E146" s="27"/>
      <c r="F146" s="223"/>
      <c r="H146" s="223"/>
      <c r="I146" s="223" t="s">
        <v>2232</v>
      </c>
      <c r="K146" s="223" t="s">
        <v>2232</v>
      </c>
      <c r="M146" s="270" t="s">
        <v>2232</v>
      </c>
      <c r="N146" s="27"/>
      <c r="O146" s="27"/>
      <c r="P146" s="27"/>
      <c r="Q146" s="223"/>
      <c r="R146" s="27"/>
      <c r="S146" s="27"/>
      <c r="T146" s="27"/>
      <c r="V146" s="227"/>
      <c r="W146" s="227"/>
      <c r="X146" s="71"/>
      <c r="Y146" s="71"/>
      <c r="Z146" s="71"/>
      <c r="AA146" s="71"/>
      <c r="AB146" s="71"/>
      <c r="AC146" s="71"/>
      <c r="AD146" s="71"/>
      <c r="AE146" s="71"/>
      <c r="AF146" s="200"/>
      <c r="AG146" s="71"/>
      <c r="AH146" s="71"/>
      <c r="AI146" s="71"/>
      <c r="AJ146" s="206"/>
      <c r="AK146" s="206"/>
      <c r="AN146" s="28"/>
      <c r="AO146" s="28"/>
      <c r="AP146" s="28"/>
      <c r="AQ146" s="28"/>
      <c r="AR146" s="28"/>
      <c r="AS146" s="29"/>
      <c r="AT146" s="224"/>
      <c r="AU146" s="29"/>
      <c r="AV146" s="225"/>
      <c r="AY146" s="223"/>
      <c r="BB146" s="223"/>
      <c r="BC146" s="29"/>
      <c r="BD146" s="29"/>
      <c r="BE146" s="223"/>
      <c r="BF146" s="29"/>
      <c r="BG146" s="29"/>
      <c r="BH146" s="29"/>
      <c r="BI146" s="28"/>
      <c r="BJ146" s="28"/>
      <c r="BK146" s="28"/>
      <c r="BL146" s="28"/>
      <c r="BM146" s="28"/>
      <c r="BN146" s="28"/>
      <c r="BO146" s="28"/>
      <c r="BP146" s="28"/>
      <c r="BQ146" s="147"/>
      <c r="BR146" s="28"/>
      <c r="BT146" s="28"/>
      <c r="BV146" s="28"/>
    </row>
    <row r="147" spans="1:74" s="111" customFormat="1" x14ac:dyDescent="0.2">
      <c r="A147" s="148"/>
      <c r="B147" s="148"/>
      <c r="D147" s="148"/>
      <c r="E147" s="27"/>
      <c r="F147" s="223"/>
      <c r="G147" s="27"/>
      <c r="H147" s="223"/>
      <c r="I147" s="223" t="s">
        <v>2232</v>
      </c>
      <c r="K147" s="223" t="s">
        <v>2232</v>
      </c>
      <c r="M147" s="270" t="s">
        <v>2232</v>
      </c>
      <c r="N147" s="27"/>
      <c r="O147" s="27"/>
      <c r="P147" s="27"/>
      <c r="Q147" s="223"/>
      <c r="R147" s="27"/>
      <c r="S147" s="27"/>
      <c r="T147" s="27"/>
      <c r="V147" s="227"/>
      <c r="W147" s="227"/>
      <c r="X147" s="71"/>
      <c r="Y147" s="71"/>
      <c r="Z147" s="71"/>
      <c r="AA147" s="71"/>
      <c r="AB147" s="71"/>
      <c r="AC147" s="71"/>
      <c r="AD147" s="71"/>
      <c r="AE147" s="71"/>
      <c r="AF147" s="200"/>
      <c r="AG147" s="71"/>
      <c r="AH147" s="71"/>
      <c r="AI147" s="71"/>
      <c r="AJ147" s="206"/>
      <c r="AK147" s="206"/>
      <c r="AN147" s="28"/>
      <c r="AO147" s="28"/>
      <c r="AP147" s="28"/>
      <c r="AQ147" s="28"/>
      <c r="AR147" s="28"/>
      <c r="AS147" s="29"/>
      <c r="AT147" s="224"/>
      <c r="AU147" s="28"/>
      <c r="AV147" s="225"/>
      <c r="AY147" s="223"/>
      <c r="BB147" s="223"/>
      <c r="BC147" s="29"/>
      <c r="BD147" s="29"/>
      <c r="BE147" s="223"/>
      <c r="BF147" s="29"/>
      <c r="BG147" s="29"/>
      <c r="BH147" s="29"/>
      <c r="BI147" s="28"/>
      <c r="BJ147" s="28"/>
      <c r="BK147" s="28"/>
      <c r="BL147" s="28"/>
      <c r="BM147" s="28"/>
      <c r="BN147" s="28"/>
      <c r="BO147" s="28"/>
      <c r="BP147" s="28"/>
      <c r="BQ147" s="147"/>
      <c r="BR147" s="28"/>
      <c r="BT147" s="28"/>
      <c r="BV147" s="28"/>
    </row>
    <row r="148" spans="1:74" s="111" customFormat="1" x14ac:dyDescent="0.2">
      <c r="A148" s="148"/>
      <c r="B148" s="148"/>
      <c r="D148" s="148"/>
      <c r="E148" s="27"/>
      <c r="F148" s="223"/>
      <c r="G148" s="27"/>
      <c r="H148" s="223"/>
      <c r="I148" s="223" t="s">
        <v>2232</v>
      </c>
      <c r="K148" s="223" t="s">
        <v>2232</v>
      </c>
      <c r="M148" s="270" t="s">
        <v>2232</v>
      </c>
      <c r="N148" s="27"/>
      <c r="O148" s="27"/>
      <c r="P148" s="27"/>
      <c r="Q148" s="223"/>
      <c r="R148" s="27"/>
      <c r="S148" s="27"/>
      <c r="T148" s="27"/>
      <c r="V148" s="227"/>
      <c r="W148" s="227"/>
      <c r="X148" s="71"/>
      <c r="Y148" s="71"/>
      <c r="Z148" s="71"/>
      <c r="AA148" s="71"/>
      <c r="AB148" s="71"/>
      <c r="AC148" s="71"/>
      <c r="AD148" s="71"/>
      <c r="AE148" s="71"/>
      <c r="AF148" s="200"/>
      <c r="AG148" s="71"/>
      <c r="AH148" s="71"/>
      <c r="AI148" s="71"/>
      <c r="AJ148" s="206"/>
      <c r="AK148" s="206"/>
      <c r="AN148" s="28"/>
      <c r="AO148" s="28"/>
      <c r="AP148" s="28"/>
      <c r="AQ148" s="28"/>
      <c r="AR148" s="28"/>
      <c r="AS148" s="29"/>
      <c r="AT148" s="224"/>
      <c r="AU148" s="28"/>
      <c r="AV148" s="225"/>
      <c r="AY148" s="223"/>
      <c r="BB148" s="223"/>
      <c r="BC148" s="29"/>
      <c r="BD148" s="29"/>
      <c r="BE148" s="223"/>
      <c r="BF148" s="29"/>
      <c r="BG148" s="29"/>
      <c r="BH148" s="29"/>
      <c r="BI148" s="28"/>
      <c r="BJ148" s="28"/>
      <c r="BK148" s="28"/>
      <c r="BL148" s="28"/>
      <c r="BM148" s="28"/>
      <c r="BN148" s="28"/>
      <c r="BO148" s="28"/>
      <c r="BP148" s="28"/>
      <c r="BQ148" s="147"/>
      <c r="BR148" s="28"/>
      <c r="BT148" s="28"/>
      <c r="BV148" s="28"/>
    </row>
    <row r="149" spans="1:74" s="111" customFormat="1" x14ac:dyDescent="0.2">
      <c r="A149" s="148"/>
      <c r="B149" s="148"/>
      <c r="D149" s="148"/>
      <c r="E149" s="27"/>
      <c r="F149" s="223"/>
      <c r="G149" s="27"/>
      <c r="H149" s="223"/>
      <c r="I149" s="223" t="s">
        <v>2232</v>
      </c>
      <c r="K149" s="223" t="s">
        <v>2232</v>
      </c>
      <c r="M149" s="270" t="s">
        <v>2232</v>
      </c>
      <c r="N149" s="27"/>
      <c r="O149" s="27"/>
      <c r="P149" s="27"/>
      <c r="Q149" s="223"/>
      <c r="R149" s="27"/>
      <c r="S149" s="27"/>
      <c r="T149" s="27"/>
      <c r="V149" s="227"/>
      <c r="W149" s="227"/>
      <c r="X149" s="71"/>
      <c r="Y149" s="71"/>
      <c r="Z149" s="71"/>
      <c r="AA149" s="71"/>
      <c r="AB149" s="71"/>
      <c r="AC149" s="71"/>
      <c r="AD149" s="71"/>
      <c r="AE149" s="71"/>
      <c r="AF149" s="200"/>
      <c r="AG149" s="71"/>
      <c r="AH149" s="71"/>
      <c r="AI149" s="71"/>
      <c r="AJ149" s="206"/>
      <c r="AK149" s="206"/>
      <c r="AN149" s="28"/>
      <c r="AO149" s="28"/>
      <c r="AP149" s="28"/>
      <c r="AQ149" s="28"/>
      <c r="AR149" s="28"/>
      <c r="AS149" s="29"/>
      <c r="AT149" s="224"/>
      <c r="AU149" s="28"/>
      <c r="AV149" s="225"/>
      <c r="AY149" s="223"/>
      <c r="BB149" s="223"/>
      <c r="BC149" s="29"/>
      <c r="BD149" s="29"/>
      <c r="BE149" s="223"/>
      <c r="BF149" s="29"/>
      <c r="BG149" s="29"/>
      <c r="BH149" s="29"/>
      <c r="BI149" s="28"/>
      <c r="BJ149" s="28"/>
      <c r="BK149" s="28"/>
      <c r="BL149" s="28"/>
      <c r="BM149" s="28"/>
      <c r="BN149" s="28"/>
      <c r="BO149" s="28"/>
      <c r="BP149" s="28"/>
      <c r="BQ149" s="147"/>
      <c r="BR149" s="28"/>
      <c r="BT149" s="28"/>
      <c r="BV149" s="28"/>
    </row>
    <row r="150" spans="1:74" s="111" customFormat="1" x14ac:dyDescent="0.2">
      <c r="A150" s="148"/>
      <c r="B150" s="148"/>
      <c r="D150" s="148"/>
      <c r="E150" s="27"/>
      <c r="F150" s="223"/>
      <c r="G150" s="27"/>
      <c r="H150" s="223"/>
      <c r="I150" s="223" t="s">
        <v>2232</v>
      </c>
      <c r="J150" s="223"/>
      <c r="K150" s="223" t="s">
        <v>2232</v>
      </c>
      <c r="M150" s="270" t="s">
        <v>2232</v>
      </c>
      <c r="N150" s="27"/>
      <c r="O150" s="27"/>
      <c r="P150" s="27"/>
      <c r="Q150" s="223"/>
      <c r="R150" s="27"/>
      <c r="S150" s="27"/>
      <c r="T150" s="27"/>
      <c r="V150" s="227"/>
      <c r="W150" s="227"/>
      <c r="X150" s="71"/>
      <c r="Y150" s="71"/>
      <c r="Z150" s="71"/>
      <c r="AA150" s="71"/>
      <c r="AB150" s="71"/>
      <c r="AC150" s="71"/>
      <c r="AD150" s="71"/>
      <c r="AE150" s="71"/>
      <c r="AF150" s="200"/>
      <c r="AG150" s="71"/>
      <c r="AH150" s="71"/>
      <c r="AI150" s="71"/>
      <c r="AJ150" s="206"/>
      <c r="AK150" s="206"/>
      <c r="AN150" s="28"/>
      <c r="AO150" s="28"/>
      <c r="AP150" s="28"/>
      <c r="AQ150" s="28"/>
      <c r="AR150" s="28"/>
      <c r="AS150" s="29"/>
      <c r="AT150" s="224"/>
      <c r="AU150" s="28"/>
      <c r="AV150" s="225"/>
      <c r="AY150" s="223"/>
      <c r="BB150" s="223"/>
      <c r="BC150" s="29"/>
      <c r="BD150" s="29"/>
      <c r="BE150" s="223"/>
      <c r="BF150" s="29"/>
      <c r="BG150" s="29"/>
      <c r="BH150" s="29"/>
      <c r="BI150" s="28"/>
      <c r="BJ150" s="28"/>
      <c r="BK150" s="28"/>
      <c r="BL150" s="28"/>
      <c r="BM150" s="28"/>
      <c r="BN150" s="28"/>
      <c r="BO150" s="28"/>
      <c r="BP150" s="28"/>
      <c r="BQ150" s="147"/>
      <c r="BR150" s="28"/>
      <c r="BT150" s="28"/>
      <c r="BV150" s="28"/>
    </row>
    <row r="151" spans="1:74" s="111" customFormat="1" x14ac:dyDescent="0.2">
      <c r="A151" s="148"/>
      <c r="B151" s="148"/>
      <c r="D151" s="148"/>
      <c r="E151" s="27"/>
      <c r="F151" s="223"/>
      <c r="G151" s="27"/>
      <c r="H151" s="223"/>
      <c r="I151" s="223" t="s">
        <v>2232</v>
      </c>
      <c r="K151" s="223" t="s">
        <v>2232</v>
      </c>
      <c r="M151" s="270" t="s">
        <v>2232</v>
      </c>
      <c r="N151" s="27"/>
      <c r="O151" s="27"/>
      <c r="P151" s="27"/>
      <c r="Q151" s="223"/>
      <c r="R151" s="27"/>
      <c r="S151" s="27"/>
      <c r="T151" s="27"/>
      <c r="V151" s="227"/>
      <c r="W151" s="227"/>
      <c r="X151" s="71"/>
      <c r="Y151" s="71"/>
      <c r="Z151" s="71"/>
      <c r="AA151" s="71"/>
      <c r="AB151" s="71"/>
      <c r="AC151" s="71"/>
      <c r="AD151" s="71"/>
      <c r="AE151" s="71"/>
      <c r="AF151" s="200"/>
      <c r="AG151" s="71"/>
      <c r="AH151" s="71"/>
      <c r="AI151" s="71"/>
      <c r="AJ151" s="206"/>
      <c r="AK151" s="206"/>
      <c r="AN151" s="28"/>
      <c r="AO151" s="28"/>
      <c r="AP151" s="28"/>
      <c r="AQ151" s="28"/>
      <c r="AR151" s="28"/>
      <c r="AS151" s="29"/>
      <c r="AT151" s="224"/>
      <c r="AU151" s="28"/>
      <c r="AV151" s="225"/>
      <c r="AY151" s="223"/>
      <c r="BB151" s="223"/>
      <c r="BC151" s="29"/>
      <c r="BD151" s="29"/>
      <c r="BE151" s="223"/>
      <c r="BF151" s="29"/>
      <c r="BG151" s="29"/>
      <c r="BH151" s="29"/>
      <c r="BI151" s="28"/>
      <c r="BJ151" s="28"/>
      <c r="BK151" s="28"/>
      <c r="BL151" s="28"/>
      <c r="BM151" s="28"/>
      <c r="BN151" s="28"/>
      <c r="BO151" s="28"/>
      <c r="BP151" s="28"/>
      <c r="BQ151" s="147"/>
      <c r="BR151" s="28"/>
      <c r="BT151" s="28"/>
      <c r="BV151" s="28"/>
    </row>
    <row r="152" spans="1:74" s="111" customFormat="1" x14ac:dyDescent="0.2">
      <c r="A152" s="148"/>
      <c r="B152" s="148"/>
      <c r="D152" s="148"/>
      <c r="E152" s="27"/>
      <c r="F152" s="223"/>
      <c r="G152" s="27"/>
      <c r="H152" s="223"/>
      <c r="I152" s="223" t="s">
        <v>2232</v>
      </c>
      <c r="K152" s="223" t="s">
        <v>2232</v>
      </c>
      <c r="M152" s="270" t="s">
        <v>2232</v>
      </c>
      <c r="N152" s="27"/>
      <c r="O152" s="27"/>
      <c r="P152" s="27"/>
      <c r="Q152" s="223"/>
      <c r="R152" s="27"/>
      <c r="S152" s="27"/>
      <c r="T152" s="27"/>
      <c r="V152" s="227"/>
      <c r="W152" s="227"/>
      <c r="X152" s="71"/>
      <c r="Y152" s="71"/>
      <c r="Z152" s="71"/>
      <c r="AA152" s="71"/>
      <c r="AB152" s="71"/>
      <c r="AC152" s="71"/>
      <c r="AD152" s="71"/>
      <c r="AE152" s="71"/>
      <c r="AF152" s="200"/>
      <c r="AG152" s="71"/>
      <c r="AH152" s="71"/>
      <c r="AI152" s="71"/>
      <c r="AJ152" s="206"/>
      <c r="AK152" s="206"/>
      <c r="AN152" s="28"/>
      <c r="AO152" s="28"/>
      <c r="AP152" s="28"/>
      <c r="AQ152" s="28"/>
      <c r="AR152" s="28"/>
      <c r="AS152" s="29"/>
      <c r="AT152" s="224"/>
      <c r="AU152" s="28"/>
      <c r="AV152" s="225"/>
      <c r="AY152" s="223"/>
      <c r="BB152" s="223"/>
      <c r="BC152" s="29"/>
      <c r="BD152" s="29"/>
      <c r="BE152" s="223"/>
      <c r="BF152" s="29"/>
      <c r="BG152" s="29"/>
      <c r="BH152" s="29"/>
      <c r="BI152" s="28"/>
      <c r="BJ152" s="28"/>
      <c r="BK152" s="28"/>
      <c r="BL152" s="28"/>
      <c r="BM152" s="28"/>
      <c r="BN152" s="28"/>
      <c r="BO152" s="28"/>
      <c r="BP152" s="28"/>
      <c r="BQ152" s="147"/>
      <c r="BR152" s="28"/>
      <c r="BT152" s="28"/>
      <c r="BV152" s="28"/>
    </row>
    <row r="153" spans="1:74" s="111" customFormat="1" x14ac:dyDescent="0.2">
      <c r="A153" s="148"/>
      <c r="B153" s="148"/>
      <c r="D153" s="148"/>
      <c r="E153" s="27"/>
      <c r="F153" s="223"/>
      <c r="G153" s="27"/>
      <c r="H153" s="223"/>
      <c r="I153" s="223" t="s">
        <v>2232</v>
      </c>
      <c r="K153" s="223" t="s">
        <v>2232</v>
      </c>
      <c r="M153" s="270" t="s">
        <v>2232</v>
      </c>
      <c r="N153" s="27"/>
      <c r="O153" s="27"/>
      <c r="P153" s="27"/>
      <c r="Q153" s="223"/>
      <c r="R153" s="27"/>
      <c r="S153" s="27"/>
      <c r="T153" s="27"/>
      <c r="V153" s="227"/>
      <c r="W153" s="227"/>
      <c r="X153" s="71"/>
      <c r="Y153" s="71"/>
      <c r="Z153" s="71"/>
      <c r="AA153" s="71"/>
      <c r="AB153" s="71"/>
      <c r="AC153" s="71"/>
      <c r="AD153" s="71"/>
      <c r="AE153" s="71"/>
      <c r="AF153" s="200"/>
      <c r="AG153" s="71"/>
      <c r="AH153" s="71"/>
      <c r="AI153" s="71"/>
      <c r="AJ153" s="206"/>
      <c r="AK153" s="206"/>
      <c r="AN153" s="28"/>
      <c r="AO153" s="28"/>
      <c r="AP153" s="28"/>
      <c r="AQ153" s="28"/>
      <c r="AR153" s="28"/>
      <c r="AS153" s="29"/>
      <c r="AT153" s="224"/>
      <c r="AU153" s="29"/>
      <c r="AV153" s="225"/>
      <c r="AY153" s="223"/>
      <c r="BB153" s="223"/>
      <c r="BC153" s="29"/>
      <c r="BD153" s="29"/>
      <c r="BE153" s="223"/>
      <c r="BF153" s="29"/>
      <c r="BG153" s="29"/>
      <c r="BH153" s="29"/>
      <c r="BI153" s="28"/>
      <c r="BJ153" s="28"/>
      <c r="BK153" s="28"/>
      <c r="BL153" s="28"/>
      <c r="BM153" s="28"/>
      <c r="BN153" s="28"/>
      <c r="BO153" s="28"/>
      <c r="BP153" s="28"/>
      <c r="BQ153" s="147"/>
      <c r="BR153" s="28"/>
      <c r="BT153" s="28"/>
      <c r="BV153" s="28"/>
    </row>
    <row r="154" spans="1:74" s="111" customFormat="1" x14ac:dyDescent="0.2">
      <c r="A154" s="148"/>
      <c r="B154" s="148"/>
      <c r="D154" s="148"/>
      <c r="E154" s="27"/>
      <c r="F154" s="223"/>
      <c r="G154" s="27"/>
      <c r="H154" s="223"/>
      <c r="I154" s="223" t="s">
        <v>2232</v>
      </c>
      <c r="K154" s="223" t="s">
        <v>2232</v>
      </c>
      <c r="M154" s="270" t="s">
        <v>2232</v>
      </c>
      <c r="N154" s="27"/>
      <c r="O154" s="27"/>
      <c r="P154" s="27"/>
      <c r="Q154" s="223"/>
      <c r="R154" s="27"/>
      <c r="S154" s="27"/>
      <c r="T154" s="27"/>
      <c r="V154" s="227"/>
      <c r="W154" s="227"/>
      <c r="X154" s="71"/>
      <c r="Y154" s="71"/>
      <c r="Z154" s="71"/>
      <c r="AA154" s="71"/>
      <c r="AB154" s="71"/>
      <c r="AC154" s="71"/>
      <c r="AD154" s="71"/>
      <c r="AE154" s="71"/>
      <c r="AF154" s="200"/>
      <c r="AG154" s="71"/>
      <c r="AH154" s="71"/>
      <c r="AI154" s="71"/>
      <c r="AJ154" s="206"/>
      <c r="AK154" s="206"/>
      <c r="AN154" s="28"/>
      <c r="AO154" s="28"/>
      <c r="AP154" s="28"/>
      <c r="AQ154" s="28"/>
      <c r="AR154" s="28"/>
      <c r="AS154" s="29"/>
      <c r="AT154" s="224"/>
      <c r="AU154" s="29"/>
      <c r="AV154" s="225"/>
      <c r="AY154" s="223"/>
      <c r="BB154" s="223"/>
      <c r="BC154" s="29"/>
      <c r="BD154" s="29"/>
      <c r="BE154" s="223"/>
      <c r="BF154" s="29"/>
      <c r="BG154" s="29"/>
      <c r="BH154" s="29"/>
      <c r="BI154" s="28"/>
      <c r="BJ154" s="28"/>
      <c r="BK154" s="28"/>
      <c r="BL154" s="28"/>
      <c r="BM154" s="28"/>
      <c r="BN154" s="28"/>
      <c r="BO154" s="28"/>
      <c r="BP154" s="28"/>
      <c r="BQ154" s="147"/>
      <c r="BR154" s="28"/>
      <c r="BT154" s="28"/>
      <c r="BV154" s="28"/>
    </row>
    <row r="155" spans="1:74" s="111" customFormat="1" x14ac:dyDescent="0.2">
      <c r="A155" s="148"/>
      <c r="B155" s="148"/>
      <c r="D155" s="148"/>
      <c r="E155" s="27"/>
      <c r="F155" s="223"/>
      <c r="G155" s="27"/>
      <c r="H155" s="223"/>
      <c r="I155" s="223" t="s">
        <v>2232</v>
      </c>
      <c r="K155" s="223" t="s">
        <v>2232</v>
      </c>
      <c r="M155" s="270" t="s">
        <v>2232</v>
      </c>
      <c r="N155" s="27"/>
      <c r="O155" s="27"/>
      <c r="P155" s="27"/>
      <c r="Q155" s="223"/>
      <c r="R155" s="27"/>
      <c r="S155" s="27"/>
      <c r="T155" s="27"/>
      <c r="V155" s="227"/>
      <c r="W155" s="227"/>
      <c r="X155" s="71"/>
      <c r="Y155" s="71"/>
      <c r="Z155" s="71"/>
      <c r="AA155" s="71"/>
      <c r="AB155" s="71"/>
      <c r="AC155" s="71"/>
      <c r="AD155" s="71"/>
      <c r="AE155" s="71"/>
      <c r="AF155" s="200"/>
      <c r="AG155" s="71"/>
      <c r="AH155" s="71"/>
      <c r="AI155" s="71"/>
      <c r="AJ155" s="206"/>
      <c r="AK155" s="206"/>
      <c r="AN155" s="28"/>
      <c r="AO155" s="28"/>
      <c r="AP155" s="28"/>
      <c r="AQ155" s="28"/>
      <c r="AR155" s="28"/>
      <c r="AS155" s="29"/>
      <c r="AT155" s="224"/>
      <c r="AU155" s="28"/>
      <c r="AV155" s="225"/>
      <c r="AY155" s="223"/>
      <c r="BB155" s="223"/>
      <c r="BC155" s="29"/>
      <c r="BD155" s="29"/>
      <c r="BE155" s="223"/>
      <c r="BF155" s="29"/>
      <c r="BG155" s="29"/>
      <c r="BH155" s="29"/>
      <c r="BI155" s="28"/>
      <c r="BJ155" s="28"/>
      <c r="BK155" s="28"/>
      <c r="BL155" s="28"/>
      <c r="BM155" s="28"/>
      <c r="BN155" s="28"/>
      <c r="BO155" s="28"/>
      <c r="BP155" s="28"/>
      <c r="BQ155" s="147"/>
      <c r="BR155" s="28"/>
      <c r="BT155" s="28"/>
      <c r="BV155" s="28"/>
    </row>
    <row r="156" spans="1:74" s="111" customFormat="1" x14ac:dyDescent="0.2">
      <c r="A156" s="148"/>
      <c r="B156" s="148"/>
      <c r="D156" s="148"/>
      <c r="E156" s="27"/>
      <c r="F156" s="223"/>
      <c r="G156" s="27"/>
      <c r="H156" s="223"/>
      <c r="I156" s="223" t="s">
        <v>2232</v>
      </c>
      <c r="K156" s="223" t="s">
        <v>2232</v>
      </c>
      <c r="M156" s="270" t="s">
        <v>2232</v>
      </c>
      <c r="N156" s="27"/>
      <c r="O156" s="27"/>
      <c r="P156" s="27"/>
      <c r="Q156" s="223"/>
      <c r="R156" s="27"/>
      <c r="S156" s="27"/>
      <c r="T156" s="27"/>
      <c r="V156" s="227"/>
      <c r="W156" s="227"/>
      <c r="X156" s="71"/>
      <c r="Y156" s="71"/>
      <c r="Z156" s="71"/>
      <c r="AA156" s="71"/>
      <c r="AB156" s="71"/>
      <c r="AC156" s="71"/>
      <c r="AD156" s="71"/>
      <c r="AE156" s="71"/>
      <c r="AF156" s="200"/>
      <c r="AG156" s="71"/>
      <c r="AH156" s="71"/>
      <c r="AI156" s="71"/>
      <c r="AJ156" s="206"/>
      <c r="AK156" s="206"/>
      <c r="AN156" s="28"/>
      <c r="AO156" s="28"/>
      <c r="AP156" s="28"/>
      <c r="AQ156" s="28"/>
      <c r="AR156" s="28"/>
      <c r="AS156" s="29"/>
      <c r="AT156" s="224"/>
      <c r="AU156" s="28"/>
      <c r="AV156" s="225"/>
      <c r="AY156" s="223"/>
      <c r="BB156" s="223"/>
      <c r="BC156" s="29"/>
      <c r="BD156" s="29"/>
      <c r="BE156" s="223"/>
      <c r="BF156" s="29"/>
      <c r="BG156" s="29"/>
      <c r="BH156" s="29"/>
      <c r="BI156" s="28"/>
      <c r="BJ156" s="28"/>
      <c r="BK156" s="28"/>
      <c r="BL156" s="28"/>
      <c r="BM156" s="28"/>
      <c r="BN156" s="28"/>
      <c r="BO156" s="28"/>
      <c r="BP156" s="28"/>
      <c r="BQ156" s="147"/>
      <c r="BR156" s="28"/>
      <c r="BT156" s="28"/>
      <c r="BV156" s="28"/>
    </row>
    <row r="157" spans="1:74" s="111" customFormat="1" x14ac:dyDescent="0.2">
      <c r="A157" s="148"/>
      <c r="B157" s="148"/>
      <c r="D157" s="148"/>
      <c r="E157" s="27"/>
      <c r="F157" s="223"/>
      <c r="G157" s="27"/>
      <c r="H157" s="223"/>
      <c r="I157" s="223" t="s">
        <v>2232</v>
      </c>
      <c r="K157" s="223" t="s">
        <v>2232</v>
      </c>
      <c r="M157" s="270" t="s">
        <v>2232</v>
      </c>
      <c r="N157" s="27"/>
      <c r="O157" s="27"/>
      <c r="P157" s="27"/>
      <c r="Q157" s="223"/>
      <c r="R157" s="27"/>
      <c r="S157" s="27"/>
      <c r="T157" s="27"/>
      <c r="V157" s="227"/>
      <c r="W157" s="227"/>
      <c r="X157" s="71"/>
      <c r="Y157" s="71"/>
      <c r="Z157" s="71"/>
      <c r="AA157" s="71"/>
      <c r="AB157" s="71"/>
      <c r="AC157" s="71"/>
      <c r="AD157" s="71"/>
      <c r="AE157" s="71"/>
      <c r="AF157" s="200"/>
      <c r="AG157" s="71"/>
      <c r="AH157" s="71"/>
      <c r="AI157" s="71"/>
      <c r="AJ157" s="206"/>
      <c r="AK157" s="206"/>
      <c r="AN157" s="28"/>
      <c r="AO157" s="28"/>
      <c r="AP157" s="28"/>
      <c r="AQ157" s="28"/>
      <c r="AR157" s="28"/>
      <c r="AS157" s="29"/>
      <c r="AT157" s="224"/>
      <c r="AU157" s="29"/>
      <c r="AV157" s="225"/>
      <c r="AY157" s="223"/>
      <c r="BB157" s="223"/>
      <c r="BC157" s="29"/>
      <c r="BD157" s="29"/>
      <c r="BE157" s="223"/>
      <c r="BF157" s="29"/>
      <c r="BG157" s="29"/>
      <c r="BH157" s="29"/>
      <c r="BI157" s="28"/>
      <c r="BJ157" s="28"/>
      <c r="BK157" s="28"/>
      <c r="BL157" s="28"/>
      <c r="BM157" s="28"/>
      <c r="BN157" s="28"/>
      <c r="BO157" s="28"/>
      <c r="BP157" s="28"/>
      <c r="BQ157" s="147"/>
      <c r="BR157" s="28"/>
      <c r="BT157" s="28"/>
      <c r="BV157" s="28"/>
    </row>
    <row r="158" spans="1:74" s="111" customFormat="1" x14ac:dyDescent="0.2">
      <c r="A158" s="148"/>
      <c r="B158" s="148"/>
      <c r="D158" s="148"/>
      <c r="E158" s="27"/>
      <c r="F158" s="223"/>
      <c r="G158" s="27"/>
      <c r="H158" s="223"/>
      <c r="I158" s="223" t="s">
        <v>2232</v>
      </c>
      <c r="K158" s="223" t="s">
        <v>2232</v>
      </c>
      <c r="M158" s="270" t="s">
        <v>2232</v>
      </c>
      <c r="N158" s="27"/>
      <c r="O158" s="27"/>
      <c r="P158" s="27"/>
      <c r="Q158" s="223"/>
      <c r="R158" s="27"/>
      <c r="S158" s="27"/>
      <c r="T158" s="27"/>
      <c r="V158" s="227"/>
      <c r="W158" s="227"/>
      <c r="X158" s="71"/>
      <c r="Y158" s="71"/>
      <c r="Z158" s="71"/>
      <c r="AA158" s="71"/>
      <c r="AB158" s="71"/>
      <c r="AC158" s="71"/>
      <c r="AD158" s="71"/>
      <c r="AE158" s="71"/>
      <c r="AF158" s="200"/>
      <c r="AG158" s="71"/>
      <c r="AH158" s="71"/>
      <c r="AI158" s="71"/>
      <c r="AJ158" s="206"/>
      <c r="AK158" s="206"/>
      <c r="AN158" s="28"/>
      <c r="AO158" s="28"/>
      <c r="AP158" s="28"/>
      <c r="AQ158" s="28"/>
      <c r="AR158" s="28"/>
      <c r="AS158" s="29"/>
      <c r="AT158" s="224"/>
      <c r="AU158" s="29"/>
      <c r="AV158" s="225"/>
      <c r="AY158" s="223"/>
      <c r="BB158" s="223"/>
      <c r="BC158" s="29"/>
      <c r="BD158" s="29"/>
      <c r="BE158" s="223"/>
      <c r="BF158" s="29"/>
      <c r="BG158" s="29"/>
      <c r="BH158" s="29"/>
      <c r="BI158" s="28"/>
      <c r="BJ158" s="28"/>
      <c r="BK158" s="28"/>
      <c r="BL158" s="28"/>
      <c r="BM158" s="28"/>
      <c r="BN158" s="28"/>
      <c r="BO158" s="28"/>
      <c r="BP158" s="28"/>
      <c r="BQ158" s="147"/>
      <c r="BR158" s="28"/>
      <c r="BT158" s="28"/>
      <c r="BV158" s="28"/>
    </row>
    <row r="159" spans="1:74" s="111" customFormat="1" x14ac:dyDescent="0.2">
      <c r="A159" s="148"/>
      <c r="B159" s="148"/>
      <c r="D159" s="148"/>
      <c r="E159" s="27"/>
      <c r="F159" s="223"/>
      <c r="G159" s="27"/>
      <c r="H159" s="223"/>
      <c r="I159" s="223" t="s">
        <v>2232</v>
      </c>
      <c r="K159" s="223" t="s">
        <v>2232</v>
      </c>
      <c r="M159" s="270" t="s">
        <v>2232</v>
      </c>
      <c r="N159" s="27"/>
      <c r="O159" s="27"/>
      <c r="P159" s="27"/>
      <c r="Q159" s="223"/>
      <c r="R159" s="27"/>
      <c r="S159" s="27"/>
      <c r="T159" s="27"/>
      <c r="V159" s="227"/>
      <c r="W159" s="227"/>
      <c r="X159" s="71"/>
      <c r="Y159" s="71"/>
      <c r="Z159" s="71"/>
      <c r="AA159" s="71"/>
      <c r="AB159" s="71"/>
      <c r="AC159" s="71"/>
      <c r="AD159" s="71"/>
      <c r="AE159" s="71"/>
      <c r="AF159" s="200"/>
      <c r="AG159" s="71"/>
      <c r="AH159" s="71"/>
      <c r="AI159" s="71"/>
      <c r="AJ159" s="206"/>
      <c r="AK159" s="206"/>
      <c r="AN159" s="28"/>
      <c r="AO159" s="28"/>
      <c r="AP159" s="28"/>
      <c r="AQ159" s="28"/>
      <c r="AR159" s="28"/>
      <c r="AS159" s="29"/>
      <c r="AT159" s="224"/>
      <c r="AU159" s="29"/>
      <c r="AV159" s="225"/>
      <c r="AY159" s="223"/>
      <c r="BB159" s="223"/>
      <c r="BC159" s="29"/>
      <c r="BD159" s="29"/>
      <c r="BE159" s="223"/>
      <c r="BF159" s="29"/>
      <c r="BG159" s="29"/>
      <c r="BH159" s="29"/>
      <c r="BI159" s="28"/>
      <c r="BJ159" s="28"/>
      <c r="BK159" s="28"/>
      <c r="BL159" s="28"/>
      <c r="BM159" s="28"/>
      <c r="BN159" s="28"/>
      <c r="BO159" s="28"/>
      <c r="BP159" s="28"/>
      <c r="BQ159" s="147"/>
      <c r="BR159" s="28"/>
      <c r="BT159" s="28"/>
      <c r="BV159" s="28"/>
    </row>
    <row r="160" spans="1:74" s="111" customFormat="1" x14ac:dyDescent="0.2">
      <c r="A160" s="148"/>
      <c r="B160" s="148"/>
      <c r="D160" s="148"/>
      <c r="E160" s="27"/>
      <c r="F160" s="223"/>
      <c r="G160" s="27"/>
      <c r="H160" s="223"/>
      <c r="I160" s="223" t="s">
        <v>2232</v>
      </c>
      <c r="K160" s="223" t="s">
        <v>2232</v>
      </c>
      <c r="M160" s="270" t="s">
        <v>2232</v>
      </c>
      <c r="N160" s="27"/>
      <c r="O160" s="27"/>
      <c r="P160" s="27"/>
      <c r="Q160" s="223"/>
      <c r="R160" s="27"/>
      <c r="S160" s="27"/>
      <c r="T160" s="27"/>
      <c r="V160" s="227"/>
      <c r="W160" s="227"/>
      <c r="X160" s="71"/>
      <c r="Y160" s="71"/>
      <c r="Z160" s="71"/>
      <c r="AA160" s="71"/>
      <c r="AB160" s="71"/>
      <c r="AC160" s="71"/>
      <c r="AD160" s="71"/>
      <c r="AE160" s="71"/>
      <c r="AF160" s="200"/>
      <c r="AG160" s="71"/>
      <c r="AH160" s="71"/>
      <c r="AI160" s="71"/>
      <c r="AJ160" s="206"/>
      <c r="AK160" s="206"/>
      <c r="AN160" s="28"/>
      <c r="AO160" s="28"/>
      <c r="AP160" s="28"/>
      <c r="AQ160" s="28"/>
      <c r="AR160" s="28"/>
      <c r="AS160" s="29"/>
      <c r="AT160" s="224"/>
      <c r="AU160" s="29"/>
      <c r="AV160" s="225"/>
      <c r="AY160" s="223"/>
      <c r="BB160" s="223"/>
      <c r="BC160" s="29"/>
      <c r="BD160" s="29"/>
      <c r="BE160" s="223"/>
      <c r="BF160" s="29"/>
      <c r="BG160" s="29"/>
      <c r="BH160" s="29"/>
      <c r="BI160" s="28"/>
      <c r="BJ160" s="28"/>
      <c r="BK160" s="28"/>
      <c r="BL160" s="28"/>
      <c r="BM160" s="28"/>
      <c r="BN160" s="28"/>
      <c r="BO160" s="28"/>
      <c r="BP160" s="28"/>
      <c r="BQ160" s="147"/>
      <c r="BR160" s="28"/>
      <c r="BT160" s="28"/>
      <c r="BV160" s="28"/>
    </row>
    <row r="161" spans="1:74" s="111" customFormat="1" x14ac:dyDescent="0.2">
      <c r="A161" s="148"/>
      <c r="B161" s="148"/>
      <c r="D161" s="148"/>
      <c r="E161" s="27"/>
      <c r="F161" s="223"/>
      <c r="H161" s="223"/>
      <c r="I161" s="223" t="s">
        <v>2232</v>
      </c>
      <c r="K161" s="223" t="s">
        <v>2232</v>
      </c>
      <c r="M161" s="270" t="s">
        <v>2232</v>
      </c>
      <c r="N161" s="27"/>
      <c r="O161" s="27"/>
      <c r="P161" s="27"/>
      <c r="Q161" s="223"/>
      <c r="R161" s="27"/>
      <c r="S161" s="27"/>
      <c r="T161" s="27"/>
      <c r="V161" s="227"/>
      <c r="W161" s="227"/>
      <c r="X161" s="71"/>
      <c r="Y161" s="71"/>
      <c r="Z161" s="71"/>
      <c r="AA161" s="71"/>
      <c r="AB161" s="71"/>
      <c r="AC161" s="71"/>
      <c r="AD161" s="71"/>
      <c r="AE161" s="71"/>
      <c r="AF161" s="200"/>
      <c r="AG161" s="71"/>
      <c r="AH161" s="71"/>
      <c r="AI161" s="71"/>
      <c r="AJ161" s="206"/>
      <c r="AK161" s="206"/>
      <c r="AN161" s="28"/>
      <c r="AO161" s="28"/>
      <c r="AP161" s="28"/>
      <c r="AQ161" s="28"/>
      <c r="AR161" s="28"/>
      <c r="AS161" s="29"/>
      <c r="AT161" s="224"/>
      <c r="AU161" s="29"/>
      <c r="AV161" s="225"/>
      <c r="AY161" s="223"/>
      <c r="BB161" s="223"/>
      <c r="BC161" s="29"/>
      <c r="BD161" s="29"/>
      <c r="BE161" s="223"/>
      <c r="BF161" s="29"/>
      <c r="BG161" s="29"/>
      <c r="BH161" s="29"/>
      <c r="BI161" s="28"/>
      <c r="BJ161" s="28"/>
      <c r="BK161" s="28"/>
      <c r="BL161" s="28"/>
      <c r="BM161" s="28"/>
      <c r="BN161" s="28"/>
      <c r="BO161" s="28"/>
      <c r="BP161" s="28"/>
      <c r="BQ161" s="147"/>
      <c r="BR161" s="28"/>
      <c r="BT161" s="28"/>
      <c r="BV161" s="28"/>
    </row>
    <row r="162" spans="1:74" s="111" customFormat="1" x14ac:dyDescent="0.2">
      <c r="A162" s="148"/>
      <c r="B162" s="148"/>
      <c r="D162" s="148"/>
      <c r="E162" s="27"/>
      <c r="F162" s="223"/>
      <c r="G162" s="27"/>
      <c r="H162" s="223"/>
      <c r="I162" s="223" t="s">
        <v>2232</v>
      </c>
      <c r="K162" s="223" t="s">
        <v>2232</v>
      </c>
      <c r="M162" s="270" t="s">
        <v>2232</v>
      </c>
      <c r="N162" s="27"/>
      <c r="O162" s="27"/>
      <c r="P162" s="27"/>
      <c r="Q162" s="223"/>
      <c r="R162" s="27"/>
      <c r="S162" s="27"/>
      <c r="T162" s="27"/>
      <c r="V162" s="227"/>
      <c r="W162" s="227"/>
      <c r="X162" s="71"/>
      <c r="Y162" s="71"/>
      <c r="Z162" s="71"/>
      <c r="AA162" s="71"/>
      <c r="AB162" s="71"/>
      <c r="AC162" s="71"/>
      <c r="AD162" s="71"/>
      <c r="AE162" s="71"/>
      <c r="AF162" s="200"/>
      <c r="AG162" s="71"/>
      <c r="AH162" s="71"/>
      <c r="AI162" s="71"/>
      <c r="AJ162" s="206"/>
      <c r="AK162" s="206"/>
      <c r="AN162" s="28"/>
      <c r="AO162" s="28"/>
      <c r="AP162" s="28"/>
      <c r="AQ162" s="28"/>
      <c r="AR162" s="28"/>
      <c r="AS162" s="29"/>
      <c r="AT162" s="224"/>
      <c r="AU162" s="28"/>
      <c r="AV162" s="225"/>
      <c r="AY162" s="223"/>
      <c r="BB162" s="223"/>
      <c r="BC162" s="29"/>
      <c r="BD162" s="29"/>
      <c r="BE162" s="223"/>
      <c r="BF162" s="29"/>
      <c r="BG162" s="29"/>
      <c r="BH162" s="29"/>
      <c r="BI162" s="28"/>
      <c r="BJ162" s="28"/>
      <c r="BK162" s="28"/>
      <c r="BL162" s="28"/>
      <c r="BM162" s="28"/>
      <c r="BN162" s="28"/>
      <c r="BO162" s="28"/>
      <c r="BP162" s="28"/>
      <c r="BQ162" s="147"/>
      <c r="BR162" s="28"/>
      <c r="BT162" s="28"/>
      <c r="BV162" s="28"/>
    </row>
    <row r="163" spans="1:74" s="111" customFormat="1" x14ac:dyDescent="0.2">
      <c r="A163" s="148"/>
      <c r="B163" s="148"/>
      <c r="D163" s="148"/>
      <c r="E163" s="27"/>
      <c r="F163" s="223"/>
      <c r="G163" s="27"/>
      <c r="H163" s="223"/>
      <c r="I163" s="223" t="s">
        <v>2232</v>
      </c>
      <c r="K163" s="223" t="s">
        <v>2232</v>
      </c>
      <c r="M163" s="270" t="s">
        <v>2232</v>
      </c>
      <c r="N163" s="27"/>
      <c r="O163" s="27"/>
      <c r="P163" s="27"/>
      <c r="Q163" s="223"/>
      <c r="R163" s="27"/>
      <c r="S163" s="27"/>
      <c r="T163" s="27"/>
      <c r="V163" s="227"/>
      <c r="W163" s="227"/>
      <c r="X163" s="71"/>
      <c r="Y163" s="71"/>
      <c r="Z163" s="71"/>
      <c r="AA163" s="71"/>
      <c r="AB163" s="71"/>
      <c r="AC163" s="71"/>
      <c r="AD163" s="71"/>
      <c r="AE163" s="71"/>
      <c r="AF163" s="200"/>
      <c r="AG163" s="71"/>
      <c r="AH163" s="71"/>
      <c r="AI163" s="71"/>
      <c r="AJ163" s="206"/>
      <c r="AK163" s="206"/>
      <c r="AN163" s="28"/>
      <c r="AO163" s="28"/>
      <c r="AP163" s="28"/>
      <c r="AQ163" s="28"/>
      <c r="AR163" s="28"/>
      <c r="AS163" s="29"/>
      <c r="AT163" s="224"/>
      <c r="AU163" s="28"/>
      <c r="AV163" s="225"/>
      <c r="AY163" s="223"/>
      <c r="BB163" s="223"/>
      <c r="BC163" s="29"/>
      <c r="BD163" s="29"/>
      <c r="BE163" s="223"/>
      <c r="BF163" s="29"/>
      <c r="BG163" s="29"/>
      <c r="BH163" s="29"/>
      <c r="BI163" s="28"/>
      <c r="BJ163" s="28"/>
      <c r="BK163" s="28"/>
      <c r="BL163" s="28"/>
      <c r="BM163" s="28"/>
      <c r="BN163" s="28"/>
      <c r="BO163" s="28"/>
      <c r="BP163" s="28"/>
      <c r="BQ163" s="147"/>
      <c r="BR163" s="28"/>
      <c r="BT163" s="28"/>
      <c r="BV163" s="28"/>
    </row>
    <row r="164" spans="1:74" s="111" customFormat="1" x14ac:dyDescent="0.2">
      <c r="A164" s="148"/>
      <c r="B164" s="148"/>
      <c r="D164" s="148"/>
      <c r="E164" s="27"/>
      <c r="F164" s="223"/>
      <c r="G164" s="27"/>
      <c r="H164" s="223"/>
      <c r="I164" s="223" t="s">
        <v>2232</v>
      </c>
      <c r="K164" s="223" t="s">
        <v>2232</v>
      </c>
      <c r="M164" s="270" t="s">
        <v>2232</v>
      </c>
      <c r="N164" s="27"/>
      <c r="O164" s="27"/>
      <c r="P164" s="27"/>
      <c r="Q164" s="223"/>
      <c r="R164" s="27"/>
      <c r="S164" s="27"/>
      <c r="T164" s="27"/>
      <c r="V164" s="227"/>
      <c r="W164" s="227"/>
      <c r="X164" s="71"/>
      <c r="Y164" s="71"/>
      <c r="Z164" s="71"/>
      <c r="AA164" s="71"/>
      <c r="AB164" s="71"/>
      <c r="AC164" s="71"/>
      <c r="AD164" s="71"/>
      <c r="AE164" s="71"/>
      <c r="AF164" s="200"/>
      <c r="AG164" s="71"/>
      <c r="AH164" s="71"/>
      <c r="AI164" s="71"/>
      <c r="AJ164" s="206"/>
      <c r="AK164" s="206"/>
      <c r="AN164" s="28"/>
      <c r="AO164" s="28"/>
      <c r="AP164" s="28"/>
      <c r="AQ164" s="28"/>
      <c r="AR164" s="28"/>
      <c r="AS164" s="29"/>
      <c r="AT164" s="224"/>
      <c r="AU164" s="28"/>
      <c r="AV164" s="225"/>
      <c r="AY164" s="223"/>
      <c r="BB164" s="223"/>
      <c r="BC164" s="29"/>
      <c r="BD164" s="29"/>
      <c r="BE164" s="223"/>
      <c r="BF164" s="29"/>
      <c r="BG164" s="29"/>
      <c r="BH164" s="29"/>
      <c r="BI164" s="28"/>
      <c r="BJ164" s="28"/>
      <c r="BK164" s="28"/>
      <c r="BL164" s="28"/>
      <c r="BM164" s="28"/>
      <c r="BN164" s="28"/>
      <c r="BO164" s="28"/>
      <c r="BP164" s="28"/>
      <c r="BQ164" s="147"/>
      <c r="BR164" s="28"/>
      <c r="BT164" s="28"/>
      <c r="BV164" s="28"/>
    </row>
    <row r="165" spans="1:74" s="111" customFormat="1" x14ac:dyDescent="0.2">
      <c r="A165" s="148"/>
      <c r="B165" s="148"/>
      <c r="D165" s="148"/>
      <c r="E165" s="27"/>
      <c r="F165" s="223"/>
      <c r="G165" s="27"/>
      <c r="H165" s="223"/>
      <c r="I165" s="223" t="s">
        <v>2232</v>
      </c>
      <c r="K165" s="223" t="s">
        <v>2232</v>
      </c>
      <c r="M165" s="270" t="s">
        <v>2232</v>
      </c>
      <c r="N165" s="27"/>
      <c r="O165" s="27"/>
      <c r="P165" s="27"/>
      <c r="Q165" s="223"/>
      <c r="R165" s="27"/>
      <c r="S165" s="27"/>
      <c r="T165" s="27"/>
      <c r="V165" s="227"/>
      <c r="W165" s="227"/>
      <c r="X165" s="71"/>
      <c r="Y165" s="71"/>
      <c r="Z165" s="71"/>
      <c r="AA165" s="71"/>
      <c r="AB165" s="71"/>
      <c r="AC165" s="71"/>
      <c r="AD165" s="71"/>
      <c r="AE165" s="71"/>
      <c r="AF165" s="200"/>
      <c r="AG165" s="71"/>
      <c r="AH165" s="71"/>
      <c r="AI165" s="71"/>
      <c r="AJ165" s="206"/>
      <c r="AK165" s="206"/>
      <c r="AN165" s="28"/>
      <c r="AO165" s="28"/>
      <c r="AP165" s="28"/>
      <c r="AQ165" s="28"/>
      <c r="AR165" s="28"/>
      <c r="AS165" s="29"/>
      <c r="AT165" s="224"/>
      <c r="AU165" s="28"/>
      <c r="AV165" s="225"/>
      <c r="AY165" s="223"/>
      <c r="BB165" s="223"/>
      <c r="BC165" s="29"/>
      <c r="BD165" s="29"/>
      <c r="BE165" s="223"/>
      <c r="BF165" s="29"/>
      <c r="BG165" s="29"/>
      <c r="BH165" s="29"/>
      <c r="BI165" s="28"/>
      <c r="BJ165" s="28"/>
      <c r="BK165" s="28"/>
      <c r="BL165" s="28"/>
      <c r="BM165" s="28"/>
      <c r="BN165" s="28"/>
      <c r="BO165" s="28"/>
      <c r="BP165" s="28"/>
      <c r="BQ165" s="147"/>
      <c r="BR165" s="28"/>
      <c r="BT165" s="28"/>
      <c r="BV165" s="28"/>
    </row>
    <row r="166" spans="1:74" s="111" customFormat="1" x14ac:dyDescent="0.2">
      <c r="A166" s="148"/>
      <c r="B166" s="148"/>
      <c r="D166" s="148"/>
      <c r="E166" s="27"/>
      <c r="F166" s="223"/>
      <c r="G166" s="27"/>
      <c r="H166" s="223"/>
      <c r="I166" s="223" t="s">
        <v>2232</v>
      </c>
      <c r="K166" s="223" t="s">
        <v>2232</v>
      </c>
      <c r="M166" s="270" t="s">
        <v>2232</v>
      </c>
      <c r="N166" s="27"/>
      <c r="O166" s="27"/>
      <c r="P166" s="27"/>
      <c r="Q166" s="223"/>
      <c r="R166" s="27"/>
      <c r="S166" s="27"/>
      <c r="T166" s="27"/>
      <c r="V166" s="227"/>
      <c r="W166" s="227"/>
      <c r="X166" s="71"/>
      <c r="Y166" s="71"/>
      <c r="Z166" s="71"/>
      <c r="AA166" s="71"/>
      <c r="AB166" s="71"/>
      <c r="AC166" s="71"/>
      <c r="AD166" s="71"/>
      <c r="AE166" s="71"/>
      <c r="AF166" s="200"/>
      <c r="AG166" s="71"/>
      <c r="AH166" s="71"/>
      <c r="AI166" s="71"/>
      <c r="AJ166" s="206"/>
      <c r="AK166" s="206"/>
      <c r="AN166" s="28"/>
      <c r="AO166" s="28"/>
      <c r="AP166" s="28"/>
      <c r="AQ166" s="28"/>
      <c r="AR166" s="28"/>
      <c r="AS166" s="29"/>
      <c r="AT166" s="224"/>
      <c r="AU166" s="28"/>
      <c r="AV166" s="225"/>
      <c r="AY166" s="223"/>
      <c r="BB166" s="223"/>
      <c r="BC166" s="29"/>
      <c r="BD166" s="29"/>
      <c r="BE166" s="223"/>
      <c r="BF166" s="29"/>
      <c r="BG166" s="29"/>
      <c r="BH166" s="29"/>
      <c r="BI166" s="28"/>
      <c r="BJ166" s="28"/>
      <c r="BK166" s="28"/>
      <c r="BL166" s="28"/>
      <c r="BM166" s="28"/>
      <c r="BN166" s="28"/>
      <c r="BO166" s="28"/>
      <c r="BP166" s="28"/>
      <c r="BQ166" s="147"/>
      <c r="BR166" s="28"/>
      <c r="BT166" s="28"/>
      <c r="BV166" s="28"/>
    </row>
    <row r="167" spans="1:74" s="111" customFormat="1" x14ac:dyDescent="0.2">
      <c r="A167" s="148"/>
      <c r="B167" s="148"/>
      <c r="D167" s="148"/>
      <c r="E167" s="27"/>
      <c r="F167" s="223"/>
      <c r="G167" s="27"/>
      <c r="H167" s="223"/>
      <c r="I167" s="223" t="s">
        <v>2232</v>
      </c>
      <c r="K167" s="223" t="s">
        <v>2232</v>
      </c>
      <c r="M167" s="270" t="s">
        <v>2232</v>
      </c>
      <c r="N167" s="27"/>
      <c r="O167" s="27"/>
      <c r="P167" s="27"/>
      <c r="Q167" s="223"/>
      <c r="R167" s="27"/>
      <c r="S167" s="27"/>
      <c r="T167" s="27"/>
      <c r="V167" s="227"/>
      <c r="W167" s="227"/>
      <c r="X167" s="71"/>
      <c r="Y167" s="71"/>
      <c r="Z167" s="71"/>
      <c r="AA167" s="71"/>
      <c r="AB167" s="71"/>
      <c r="AC167" s="71"/>
      <c r="AD167" s="71"/>
      <c r="AE167" s="71"/>
      <c r="AF167" s="200"/>
      <c r="AG167" s="71"/>
      <c r="AH167" s="71"/>
      <c r="AI167" s="71"/>
      <c r="AJ167" s="206"/>
      <c r="AK167" s="206"/>
      <c r="AN167" s="28"/>
      <c r="AO167" s="28"/>
      <c r="AP167" s="28"/>
      <c r="AQ167" s="28"/>
      <c r="AR167" s="28"/>
      <c r="AS167" s="29"/>
      <c r="AT167" s="224"/>
      <c r="AU167" s="28"/>
      <c r="AV167" s="225"/>
      <c r="AY167" s="223"/>
      <c r="BB167" s="223"/>
      <c r="BC167" s="29"/>
      <c r="BD167" s="29"/>
      <c r="BE167" s="223"/>
      <c r="BF167" s="29"/>
      <c r="BG167" s="29"/>
      <c r="BH167" s="29"/>
      <c r="BI167" s="28"/>
      <c r="BJ167" s="28"/>
      <c r="BK167" s="28"/>
      <c r="BL167" s="28"/>
      <c r="BM167" s="28"/>
      <c r="BN167" s="28"/>
      <c r="BO167" s="28"/>
      <c r="BP167" s="28"/>
      <c r="BQ167" s="147"/>
      <c r="BR167" s="28"/>
      <c r="BT167" s="28"/>
      <c r="BV167" s="28"/>
    </row>
    <row r="168" spans="1:74" s="111" customFormat="1" x14ac:dyDescent="0.2">
      <c r="A168" s="148"/>
      <c r="B168" s="148"/>
      <c r="D168" s="148"/>
      <c r="E168" s="27"/>
      <c r="F168" s="223"/>
      <c r="G168" s="27"/>
      <c r="H168" s="223"/>
      <c r="I168" s="223" t="s">
        <v>2232</v>
      </c>
      <c r="K168" s="223" t="s">
        <v>2232</v>
      </c>
      <c r="M168" s="270" t="s">
        <v>2232</v>
      </c>
      <c r="N168" s="27"/>
      <c r="O168" s="27"/>
      <c r="P168" s="27"/>
      <c r="Q168" s="223"/>
      <c r="R168" s="27"/>
      <c r="S168" s="27"/>
      <c r="T168" s="27"/>
      <c r="V168" s="227"/>
      <c r="W168" s="227"/>
      <c r="X168" s="71"/>
      <c r="Y168" s="71"/>
      <c r="Z168" s="71"/>
      <c r="AA168" s="71"/>
      <c r="AB168" s="71"/>
      <c r="AC168" s="71"/>
      <c r="AD168" s="71"/>
      <c r="AE168" s="71"/>
      <c r="AF168" s="200"/>
      <c r="AG168" s="71"/>
      <c r="AH168" s="71"/>
      <c r="AI168" s="71"/>
      <c r="AJ168" s="206"/>
      <c r="AK168" s="206"/>
      <c r="AN168" s="28"/>
      <c r="AO168" s="28"/>
      <c r="AP168" s="28"/>
      <c r="AQ168" s="28"/>
      <c r="AR168" s="28"/>
      <c r="AS168" s="29"/>
      <c r="AT168" s="224"/>
      <c r="AU168" s="29"/>
      <c r="AV168" s="225"/>
      <c r="AY168" s="223"/>
      <c r="BB168" s="223"/>
      <c r="BC168" s="29"/>
      <c r="BD168" s="29"/>
      <c r="BE168" s="223"/>
      <c r="BF168" s="29"/>
      <c r="BG168" s="29"/>
      <c r="BH168" s="29"/>
      <c r="BI168" s="28"/>
      <c r="BJ168" s="28"/>
      <c r="BK168" s="28"/>
      <c r="BL168" s="28"/>
      <c r="BM168" s="28"/>
      <c r="BN168" s="28"/>
      <c r="BO168" s="28"/>
      <c r="BP168" s="28"/>
      <c r="BQ168" s="147"/>
      <c r="BR168" s="28"/>
      <c r="BT168" s="28"/>
      <c r="BV168" s="28"/>
    </row>
    <row r="169" spans="1:74" s="111" customFormat="1" x14ac:dyDescent="0.2">
      <c r="A169" s="148"/>
      <c r="B169" s="148"/>
      <c r="D169" s="148"/>
      <c r="E169" s="27"/>
      <c r="F169" s="223"/>
      <c r="G169" s="27"/>
      <c r="H169" s="223"/>
      <c r="I169" s="223" t="s">
        <v>2232</v>
      </c>
      <c r="K169" s="223" t="s">
        <v>2232</v>
      </c>
      <c r="M169" s="270" t="s">
        <v>2232</v>
      </c>
      <c r="N169" s="27"/>
      <c r="O169" s="27"/>
      <c r="P169" s="27"/>
      <c r="Q169" s="223"/>
      <c r="R169" s="27"/>
      <c r="S169" s="27"/>
      <c r="T169" s="27"/>
      <c r="V169" s="227"/>
      <c r="W169" s="227"/>
      <c r="X169" s="71"/>
      <c r="Y169" s="71"/>
      <c r="Z169" s="71"/>
      <c r="AA169" s="71"/>
      <c r="AB169" s="71"/>
      <c r="AC169" s="71"/>
      <c r="AD169" s="71"/>
      <c r="AE169" s="71"/>
      <c r="AF169" s="200"/>
      <c r="AG169" s="71"/>
      <c r="AH169" s="71"/>
      <c r="AI169" s="71"/>
      <c r="AJ169" s="206"/>
      <c r="AK169" s="206"/>
      <c r="AN169" s="28"/>
      <c r="AO169" s="28"/>
      <c r="AP169" s="28"/>
      <c r="AQ169" s="28"/>
      <c r="AR169" s="28"/>
      <c r="AS169" s="29"/>
      <c r="AT169" s="224"/>
      <c r="AU169" s="29"/>
      <c r="AV169" s="225"/>
      <c r="AY169" s="223"/>
      <c r="BB169" s="223"/>
      <c r="BC169" s="29"/>
      <c r="BD169" s="29"/>
      <c r="BE169" s="223"/>
      <c r="BF169" s="29"/>
      <c r="BG169" s="29"/>
      <c r="BH169" s="29"/>
      <c r="BI169" s="28"/>
      <c r="BJ169" s="28"/>
      <c r="BK169" s="28"/>
      <c r="BL169" s="28"/>
      <c r="BM169" s="28"/>
      <c r="BN169" s="28"/>
      <c r="BO169" s="28"/>
      <c r="BP169" s="28"/>
      <c r="BQ169" s="147"/>
      <c r="BR169" s="28"/>
      <c r="BT169" s="28"/>
      <c r="BV169" s="28"/>
    </row>
    <row r="170" spans="1:74" s="111" customFormat="1" x14ac:dyDescent="0.2">
      <c r="A170" s="148"/>
      <c r="B170" s="148"/>
      <c r="D170" s="148"/>
      <c r="E170" s="27"/>
      <c r="F170" s="223"/>
      <c r="G170" s="27"/>
      <c r="H170" s="223"/>
      <c r="I170" s="223" t="s">
        <v>2232</v>
      </c>
      <c r="J170" s="223"/>
      <c r="K170" s="223" t="s">
        <v>2232</v>
      </c>
      <c r="M170" s="270" t="s">
        <v>2232</v>
      </c>
      <c r="N170" s="27"/>
      <c r="O170" s="27"/>
      <c r="P170" s="27"/>
      <c r="Q170" s="223"/>
      <c r="R170" s="27"/>
      <c r="S170" s="27"/>
      <c r="T170" s="27"/>
      <c r="V170" s="227"/>
      <c r="W170" s="227"/>
      <c r="X170" s="71"/>
      <c r="Y170" s="71"/>
      <c r="Z170" s="71"/>
      <c r="AA170" s="71"/>
      <c r="AB170" s="71"/>
      <c r="AC170" s="71"/>
      <c r="AD170" s="71"/>
      <c r="AE170" s="71"/>
      <c r="AF170" s="200"/>
      <c r="AG170" s="71"/>
      <c r="AH170" s="71"/>
      <c r="AI170" s="71"/>
      <c r="AJ170" s="206"/>
      <c r="AK170" s="206"/>
      <c r="AN170" s="28"/>
      <c r="AO170" s="28"/>
      <c r="AP170" s="28"/>
      <c r="AQ170" s="28"/>
      <c r="AR170" s="28"/>
      <c r="AS170" s="29"/>
      <c r="AT170" s="224"/>
      <c r="AU170" s="29"/>
      <c r="AV170" s="225"/>
      <c r="AY170" s="223"/>
      <c r="BB170" s="223"/>
      <c r="BC170" s="29"/>
      <c r="BD170" s="29"/>
      <c r="BE170" s="223"/>
      <c r="BF170" s="29"/>
      <c r="BG170" s="29"/>
      <c r="BH170" s="29"/>
      <c r="BI170" s="28"/>
      <c r="BJ170" s="28"/>
      <c r="BK170" s="28"/>
      <c r="BL170" s="28"/>
      <c r="BM170" s="28"/>
      <c r="BN170" s="28"/>
      <c r="BO170" s="28"/>
      <c r="BP170" s="28"/>
      <c r="BQ170" s="147"/>
      <c r="BR170" s="28"/>
      <c r="BT170" s="28"/>
      <c r="BV170" s="28"/>
    </row>
    <row r="171" spans="1:74" s="111" customFormat="1" x14ac:dyDescent="0.2">
      <c r="A171" s="148"/>
      <c r="B171" s="148"/>
      <c r="D171" s="148"/>
      <c r="E171" s="27"/>
      <c r="F171" s="223"/>
      <c r="G171" s="27"/>
      <c r="H171" s="223"/>
      <c r="I171" s="223" t="s">
        <v>2232</v>
      </c>
      <c r="J171" s="223"/>
      <c r="K171" s="223" t="s">
        <v>2232</v>
      </c>
      <c r="M171" s="270" t="s">
        <v>2232</v>
      </c>
      <c r="N171" s="27"/>
      <c r="O171" s="27"/>
      <c r="P171" s="27"/>
      <c r="Q171" s="223"/>
      <c r="R171" s="27"/>
      <c r="S171" s="27"/>
      <c r="T171" s="27"/>
      <c r="V171" s="227"/>
      <c r="W171" s="227"/>
      <c r="X171" s="71"/>
      <c r="Y171" s="71"/>
      <c r="Z171" s="71"/>
      <c r="AA171" s="71"/>
      <c r="AB171" s="228"/>
      <c r="AC171" s="71"/>
      <c r="AD171" s="71"/>
      <c r="AE171" s="71"/>
      <c r="AF171" s="200"/>
      <c r="AG171" s="71"/>
      <c r="AH171" s="71"/>
      <c r="AI171" s="71"/>
      <c r="AJ171" s="206"/>
      <c r="AK171" s="206"/>
      <c r="AN171" s="28"/>
      <c r="AO171" s="28"/>
      <c r="AP171" s="28"/>
      <c r="AQ171" s="28"/>
      <c r="AR171" s="28"/>
      <c r="AS171" s="29"/>
      <c r="AT171" s="224"/>
      <c r="AU171" s="29"/>
      <c r="AV171" s="225"/>
      <c r="AY171" s="223"/>
      <c r="BB171" s="223"/>
      <c r="BC171" s="29"/>
      <c r="BD171" s="29"/>
      <c r="BE171" s="223"/>
      <c r="BF171" s="29"/>
      <c r="BG171" s="29"/>
      <c r="BH171" s="29"/>
      <c r="BI171" s="28"/>
      <c r="BJ171" s="28"/>
      <c r="BK171" s="28"/>
      <c r="BL171" s="28"/>
      <c r="BM171" s="28"/>
      <c r="BN171" s="28"/>
      <c r="BO171" s="28"/>
      <c r="BP171" s="28"/>
      <c r="BQ171" s="147"/>
      <c r="BR171" s="28"/>
      <c r="BT171" s="28"/>
      <c r="BV171" s="28"/>
    </row>
    <row r="172" spans="1:74" s="111" customFormat="1" x14ac:dyDescent="0.2">
      <c r="A172" s="148"/>
      <c r="B172" s="148"/>
      <c r="D172" s="148"/>
      <c r="E172" s="27"/>
      <c r="F172" s="223"/>
      <c r="H172" s="223"/>
      <c r="I172" s="223" t="s">
        <v>2232</v>
      </c>
      <c r="J172" s="223"/>
      <c r="K172" s="223" t="s">
        <v>2232</v>
      </c>
      <c r="M172" s="270" t="s">
        <v>2232</v>
      </c>
      <c r="N172" s="27"/>
      <c r="O172" s="27"/>
      <c r="P172" s="27"/>
      <c r="Q172" s="223"/>
      <c r="R172" s="27"/>
      <c r="S172" s="27"/>
      <c r="T172" s="27"/>
      <c r="V172" s="227"/>
      <c r="W172" s="227"/>
      <c r="X172" s="228"/>
      <c r="Y172" s="71"/>
      <c r="Z172" s="71"/>
      <c r="AA172" s="71"/>
      <c r="AB172" s="228"/>
      <c r="AC172" s="71"/>
      <c r="AD172" s="71"/>
      <c r="AE172" s="71"/>
      <c r="AF172" s="200"/>
      <c r="AG172" s="71"/>
      <c r="AH172" s="71"/>
      <c r="AI172" s="71"/>
      <c r="AJ172" s="206"/>
      <c r="AK172" s="206"/>
      <c r="AN172" s="28"/>
      <c r="AO172" s="28"/>
      <c r="AP172" s="28"/>
      <c r="AQ172" s="28"/>
      <c r="AR172" s="28"/>
      <c r="AS172" s="29"/>
      <c r="AT172" s="224"/>
      <c r="AU172" s="29"/>
      <c r="AV172" s="225"/>
      <c r="AY172" s="223"/>
      <c r="BB172" s="223"/>
      <c r="BC172" s="29"/>
      <c r="BD172" s="29"/>
      <c r="BE172" s="223"/>
      <c r="BF172" s="29"/>
      <c r="BG172" s="29"/>
      <c r="BH172" s="29"/>
      <c r="BI172" s="28"/>
      <c r="BJ172" s="28"/>
      <c r="BK172" s="28"/>
      <c r="BL172" s="28"/>
      <c r="BM172" s="28"/>
      <c r="BN172" s="28"/>
      <c r="BO172" s="28"/>
      <c r="BP172" s="28"/>
      <c r="BQ172" s="147"/>
      <c r="BR172" s="28"/>
      <c r="BT172" s="28"/>
      <c r="BV172" s="28"/>
    </row>
    <row r="173" spans="1:74" s="111" customFormat="1" x14ac:dyDescent="0.2">
      <c r="A173" s="148"/>
      <c r="B173" s="148"/>
      <c r="D173" s="148"/>
      <c r="E173" s="27"/>
      <c r="F173" s="223"/>
      <c r="G173" s="27"/>
      <c r="H173" s="223"/>
      <c r="I173" s="223" t="s">
        <v>2232</v>
      </c>
      <c r="J173" s="223"/>
      <c r="K173" s="223" t="s">
        <v>2232</v>
      </c>
      <c r="M173" s="270" t="s">
        <v>2232</v>
      </c>
      <c r="N173" s="27"/>
      <c r="O173" s="27"/>
      <c r="P173" s="27"/>
      <c r="Q173" s="223"/>
      <c r="R173" s="27"/>
      <c r="S173" s="27"/>
      <c r="T173" s="27"/>
      <c r="V173" s="227"/>
      <c r="W173" s="227"/>
      <c r="X173" s="228"/>
      <c r="Y173" s="71"/>
      <c r="Z173" s="71"/>
      <c r="AA173" s="71"/>
      <c r="AB173" s="228"/>
      <c r="AC173" s="71"/>
      <c r="AD173" s="71"/>
      <c r="AE173" s="71"/>
      <c r="AF173" s="200"/>
      <c r="AG173" s="71"/>
      <c r="AH173" s="71"/>
      <c r="AI173" s="71"/>
      <c r="AJ173" s="206"/>
      <c r="AK173" s="206"/>
      <c r="AN173" s="28"/>
      <c r="AO173" s="28"/>
      <c r="AP173" s="28"/>
      <c r="AQ173" s="28"/>
      <c r="AR173" s="28"/>
      <c r="AS173" s="29"/>
      <c r="AT173" s="224"/>
      <c r="AU173" s="28"/>
      <c r="AV173" s="225"/>
      <c r="AY173" s="223"/>
      <c r="BB173" s="223"/>
      <c r="BC173" s="29"/>
      <c r="BD173" s="29"/>
      <c r="BE173" s="223"/>
      <c r="BF173" s="29"/>
      <c r="BG173" s="29"/>
      <c r="BH173" s="29"/>
      <c r="BI173" s="28"/>
      <c r="BJ173" s="28"/>
      <c r="BK173" s="28"/>
      <c r="BL173" s="28"/>
      <c r="BM173" s="28"/>
      <c r="BN173" s="28"/>
      <c r="BO173" s="28"/>
      <c r="BP173" s="28"/>
      <c r="BQ173" s="147"/>
      <c r="BR173" s="28"/>
      <c r="BT173" s="28"/>
      <c r="BV173" s="28"/>
    </row>
    <row r="174" spans="1:74" s="111" customFormat="1" x14ac:dyDescent="0.2">
      <c r="A174" s="148"/>
      <c r="B174" s="148"/>
      <c r="D174" s="148"/>
      <c r="E174" s="27"/>
      <c r="F174" s="223"/>
      <c r="G174" s="27"/>
      <c r="H174" s="223"/>
      <c r="I174" s="223" t="s">
        <v>2232</v>
      </c>
      <c r="J174" s="223"/>
      <c r="K174" s="223" t="s">
        <v>2232</v>
      </c>
      <c r="M174" s="270" t="s">
        <v>2232</v>
      </c>
      <c r="N174" s="27"/>
      <c r="O174" s="27"/>
      <c r="P174" s="27"/>
      <c r="Q174" s="223"/>
      <c r="R174" s="27"/>
      <c r="S174" s="27"/>
      <c r="T174" s="27"/>
      <c r="V174" s="227"/>
      <c r="W174" s="227"/>
      <c r="X174" s="228"/>
      <c r="Y174" s="71"/>
      <c r="Z174" s="71"/>
      <c r="AA174" s="71"/>
      <c r="AB174" s="228"/>
      <c r="AC174" s="71"/>
      <c r="AD174" s="71"/>
      <c r="AE174" s="71"/>
      <c r="AF174" s="200"/>
      <c r="AG174" s="71"/>
      <c r="AH174" s="71"/>
      <c r="AI174" s="71"/>
      <c r="AJ174" s="206"/>
      <c r="AK174" s="206"/>
      <c r="AN174" s="28"/>
      <c r="AO174" s="28"/>
      <c r="AP174" s="28"/>
      <c r="AQ174" s="28"/>
      <c r="AR174" s="28"/>
      <c r="AS174" s="29"/>
      <c r="AT174" s="224"/>
      <c r="AU174" s="28"/>
      <c r="AV174" s="225"/>
      <c r="AY174" s="223"/>
      <c r="BB174" s="223"/>
      <c r="BC174" s="29"/>
      <c r="BD174" s="29"/>
      <c r="BE174" s="223"/>
      <c r="BF174" s="29"/>
      <c r="BG174" s="29"/>
      <c r="BH174" s="29"/>
      <c r="BI174" s="28"/>
      <c r="BJ174" s="28"/>
      <c r="BK174" s="28"/>
      <c r="BL174" s="28"/>
      <c r="BM174" s="28"/>
      <c r="BN174" s="28"/>
      <c r="BO174" s="28"/>
      <c r="BP174" s="28"/>
      <c r="BQ174" s="147"/>
      <c r="BR174" s="28"/>
      <c r="BT174" s="28"/>
      <c r="BV174" s="28"/>
    </row>
    <row r="175" spans="1:74" s="111" customFormat="1" x14ac:dyDescent="0.2">
      <c r="A175" s="148"/>
      <c r="B175" s="148"/>
      <c r="D175" s="148"/>
      <c r="E175" s="27"/>
      <c r="F175" s="223"/>
      <c r="G175" s="27"/>
      <c r="H175" s="223"/>
      <c r="I175" s="223" t="s">
        <v>2232</v>
      </c>
      <c r="J175" s="223"/>
      <c r="K175" s="223" t="s">
        <v>2232</v>
      </c>
      <c r="M175" s="270" t="s">
        <v>2232</v>
      </c>
      <c r="N175" s="27"/>
      <c r="O175" s="27"/>
      <c r="P175" s="27"/>
      <c r="Q175" s="223"/>
      <c r="R175" s="27"/>
      <c r="S175" s="27"/>
      <c r="T175" s="27"/>
      <c r="V175" s="227"/>
      <c r="W175" s="227"/>
      <c r="X175" s="228"/>
      <c r="Y175" s="71"/>
      <c r="Z175" s="71"/>
      <c r="AA175" s="71"/>
      <c r="AB175" s="228"/>
      <c r="AC175" s="71"/>
      <c r="AD175" s="71"/>
      <c r="AE175" s="71"/>
      <c r="AF175" s="200"/>
      <c r="AG175" s="71"/>
      <c r="AH175" s="71"/>
      <c r="AI175" s="71"/>
      <c r="AJ175" s="206"/>
      <c r="AK175" s="206"/>
      <c r="AN175" s="28"/>
      <c r="AO175" s="28"/>
      <c r="AP175" s="28"/>
      <c r="AQ175" s="28"/>
      <c r="AR175" s="28"/>
      <c r="AS175" s="29"/>
      <c r="AT175" s="224"/>
      <c r="AU175" s="28"/>
      <c r="AV175" s="225"/>
      <c r="AY175" s="223"/>
      <c r="BB175" s="223"/>
      <c r="BC175" s="29"/>
      <c r="BD175" s="29"/>
      <c r="BE175" s="223"/>
      <c r="BF175" s="29"/>
      <c r="BG175" s="29"/>
      <c r="BH175" s="29"/>
      <c r="BI175" s="28"/>
      <c r="BJ175" s="28"/>
      <c r="BK175" s="28"/>
      <c r="BL175" s="28"/>
      <c r="BM175" s="28"/>
      <c r="BN175" s="28"/>
      <c r="BO175" s="28"/>
      <c r="BP175" s="28"/>
      <c r="BQ175" s="147"/>
      <c r="BR175" s="28"/>
      <c r="BT175" s="28"/>
      <c r="BV175" s="28"/>
    </row>
    <row r="176" spans="1:74" s="111" customFormat="1" x14ac:dyDescent="0.2">
      <c r="A176" s="148"/>
      <c r="B176" s="148"/>
      <c r="D176" s="148"/>
      <c r="E176" s="27"/>
      <c r="F176" s="223"/>
      <c r="G176" s="27"/>
      <c r="H176" s="223"/>
      <c r="I176" s="223" t="s">
        <v>2232</v>
      </c>
      <c r="J176" s="223"/>
      <c r="K176" s="223" t="s">
        <v>2232</v>
      </c>
      <c r="M176" s="270" t="s">
        <v>2232</v>
      </c>
      <c r="N176" s="27"/>
      <c r="O176" s="27"/>
      <c r="P176" s="27"/>
      <c r="Q176" s="223"/>
      <c r="R176" s="27"/>
      <c r="S176" s="27"/>
      <c r="T176" s="27"/>
      <c r="V176" s="227"/>
      <c r="W176" s="227"/>
      <c r="X176" s="228"/>
      <c r="Y176" s="71"/>
      <c r="Z176" s="71"/>
      <c r="AA176" s="71"/>
      <c r="AB176" s="228"/>
      <c r="AC176" s="71"/>
      <c r="AD176" s="71"/>
      <c r="AE176" s="71"/>
      <c r="AF176" s="200"/>
      <c r="AG176" s="71"/>
      <c r="AH176" s="71"/>
      <c r="AI176" s="71"/>
      <c r="AJ176" s="206"/>
      <c r="AK176" s="206"/>
      <c r="AN176" s="28"/>
      <c r="AO176" s="28"/>
      <c r="AP176" s="28"/>
      <c r="AQ176" s="28"/>
      <c r="AR176" s="28"/>
      <c r="AS176" s="29"/>
      <c r="AT176" s="224"/>
      <c r="AU176" s="28"/>
      <c r="AV176" s="225"/>
      <c r="AY176" s="223"/>
      <c r="BB176" s="223"/>
      <c r="BC176" s="29"/>
      <c r="BD176" s="29"/>
      <c r="BE176" s="223"/>
      <c r="BF176" s="29"/>
      <c r="BG176" s="29"/>
      <c r="BH176" s="29"/>
      <c r="BI176" s="28"/>
      <c r="BJ176" s="28"/>
      <c r="BK176" s="28"/>
      <c r="BL176" s="28"/>
      <c r="BM176" s="28"/>
      <c r="BN176" s="28"/>
      <c r="BO176" s="28"/>
      <c r="BP176" s="28"/>
      <c r="BQ176" s="147"/>
      <c r="BR176" s="28"/>
      <c r="BT176" s="28"/>
      <c r="BV176" s="28"/>
    </row>
    <row r="177" spans="1:74" s="111" customFormat="1" x14ac:dyDescent="0.2">
      <c r="A177" s="148"/>
      <c r="B177" s="148"/>
      <c r="D177" s="148"/>
      <c r="E177" s="27"/>
      <c r="F177" s="223"/>
      <c r="G177" s="27"/>
      <c r="H177" s="223"/>
      <c r="I177" s="223" t="s">
        <v>2232</v>
      </c>
      <c r="J177" s="223"/>
      <c r="K177" s="223" t="s">
        <v>2232</v>
      </c>
      <c r="M177" s="270" t="s">
        <v>2232</v>
      </c>
      <c r="N177" s="27"/>
      <c r="O177" s="27"/>
      <c r="P177" s="27"/>
      <c r="Q177" s="223"/>
      <c r="R177" s="27"/>
      <c r="S177" s="27"/>
      <c r="T177" s="27"/>
      <c r="V177" s="227"/>
      <c r="W177" s="227"/>
      <c r="X177" s="228"/>
      <c r="Y177" s="71"/>
      <c r="Z177" s="71"/>
      <c r="AA177" s="71"/>
      <c r="AB177" s="228"/>
      <c r="AC177" s="71"/>
      <c r="AD177" s="71"/>
      <c r="AE177" s="71"/>
      <c r="AF177" s="200"/>
      <c r="AG177" s="71"/>
      <c r="AH177" s="71"/>
      <c r="AI177" s="71"/>
      <c r="AJ177" s="206"/>
      <c r="AK177" s="206"/>
      <c r="AN177" s="28"/>
      <c r="AO177" s="28"/>
      <c r="AP177" s="28"/>
      <c r="AQ177" s="28"/>
      <c r="AR177" s="28"/>
      <c r="AS177" s="29"/>
      <c r="AT177" s="224"/>
      <c r="AU177" s="28"/>
      <c r="AV177" s="225"/>
      <c r="AY177" s="223"/>
      <c r="BB177" s="223"/>
      <c r="BC177" s="29"/>
      <c r="BD177" s="29"/>
      <c r="BE177" s="223"/>
      <c r="BF177" s="29"/>
      <c r="BG177" s="29"/>
      <c r="BH177" s="29"/>
      <c r="BI177" s="28"/>
      <c r="BJ177" s="28"/>
      <c r="BK177" s="28"/>
      <c r="BL177" s="28"/>
      <c r="BM177" s="28"/>
      <c r="BN177" s="28"/>
      <c r="BO177" s="28"/>
      <c r="BP177" s="28"/>
      <c r="BQ177" s="147"/>
      <c r="BR177" s="28"/>
      <c r="BT177" s="28"/>
      <c r="BV177" s="28"/>
    </row>
    <row r="178" spans="1:74" s="111" customFormat="1" x14ac:dyDescent="0.2">
      <c r="A178" s="148"/>
      <c r="B178" s="148"/>
      <c r="D178" s="148"/>
      <c r="E178" s="27"/>
      <c r="F178" s="223"/>
      <c r="G178" s="27"/>
      <c r="H178" s="223"/>
      <c r="I178" s="223" t="s">
        <v>2232</v>
      </c>
      <c r="J178" s="223"/>
      <c r="K178" s="223" t="s">
        <v>2232</v>
      </c>
      <c r="M178" s="270" t="s">
        <v>2232</v>
      </c>
      <c r="N178" s="27"/>
      <c r="O178" s="27"/>
      <c r="P178" s="27"/>
      <c r="Q178" s="223"/>
      <c r="R178" s="27"/>
      <c r="S178" s="27"/>
      <c r="T178" s="27"/>
      <c r="V178" s="227"/>
      <c r="W178" s="227"/>
      <c r="X178" s="228"/>
      <c r="Y178" s="71"/>
      <c r="Z178" s="71"/>
      <c r="AA178" s="71"/>
      <c r="AB178" s="228"/>
      <c r="AC178" s="71"/>
      <c r="AD178" s="71"/>
      <c r="AE178" s="71"/>
      <c r="AF178" s="200"/>
      <c r="AG178" s="71"/>
      <c r="AH178" s="71"/>
      <c r="AI178" s="71"/>
      <c r="AJ178" s="206"/>
      <c r="AK178" s="206"/>
      <c r="AN178" s="28"/>
      <c r="AO178" s="28"/>
      <c r="AP178" s="28"/>
      <c r="AQ178" s="28"/>
      <c r="AR178" s="28"/>
      <c r="AS178" s="29"/>
      <c r="AT178" s="224"/>
      <c r="AU178" s="28"/>
      <c r="AV178" s="225"/>
      <c r="AY178" s="223"/>
      <c r="BB178" s="223"/>
      <c r="BC178" s="29"/>
      <c r="BD178" s="29"/>
      <c r="BE178" s="223"/>
      <c r="BF178" s="29"/>
      <c r="BG178" s="29"/>
      <c r="BH178" s="29"/>
      <c r="BI178" s="28"/>
      <c r="BJ178" s="28"/>
      <c r="BK178" s="28"/>
      <c r="BL178" s="28"/>
      <c r="BM178" s="28"/>
      <c r="BN178" s="28"/>
      <c r="BO178" s="28"/>
      <c r="BP178" s="28"/>
      <c r="BQ178" s="147"/>
      <c r="BR178" s="28"/>
      <c r="BT178" s="28"/>
      <c r="BV178" s="28"/>
    </row>
    <row r="179" spans="1:74" s="111" customFormat="1" x14ac:dyDescent="0.2">
      <c r="A179" s="148"/>
      <c r="B179" s="148"/>
      <c r="D179" s="148"/>
      <c r="E179" s="27"/>
      <c r="F179" s="223"/>
      <c r="G179" s="27"/>
      <c r="H179" s="223"/>
      <c r="I179" s="223" t="s">
        <v>2232</v>
      </c>
      <c r="K179" s="223" t="s">
        <v>2232</v>
      </c>
      <c r="M179" s="270" t="s">
        <v>2232</v>
      </c>
      <c r="N179" s="27"/>
      <c r="O179" s="27"/>
      <c r="P179" s="27"/>
      <c r="Q179" s="223"/>
      <c r="R179" s="27"/>
      <c r="S179" s="27"/>
      <c r="T179" s="27"/>
      <c r="V179" s="227"/>
      <c r="W179" s="227"/>
      <c r="X179" s="71"/>
      <c r="Y179" s="71"/>
      <c r="Z179" s="71"/>
      <c r="AA179" s="71"/>
      <c r="AB179" s="71"/>
      <c r="AC179" s="71"/>
      <c r="AD179" s="71"/>
      <c r="AE179" s="71"/>
      <c r="AF179" s="200"/>
      <c r="AG179" s="71"/>
      <c r="AH179" s="71"/>
      <c r="AI179" s="71"/>
      <c r="AJ179" s="206"/>
      <c r="AK179" s="206"/>
      <c r="AN179" s="28"/>
      <c r="AO179" s="28"/>
      <c r="AP179" s="28"/>
      <c r="AQ179" s="28"/>
      <c r="AR179" s="28"/>
      <c r="AS179" s="29"/>
      <c r="AT179" s="224"/>
      <c r="AU179" s="29"/>
      <c r="AV179" s="225"/>
      <c r="AY179" s="223"/>
      <c r="BB179" s="223"/>
      <c r="BC179" s="29"/>
      <c r="BD179" s="29"/>
      <c r="BE179" s="223"/>
      <c r="BF179" s="29"/>
      <c r="BG179" s="29"/>
      <c r="BH179" s="29"/>
      <c r="BI179" s="28"/>
      <c r="BJ179" s="28"/>
      <c r="BK179" s="28"/>
      <c r="BL179" s="28"/>
      <c r="BM179" s="28"/>
      <c r="BN179" s="28"/>
      <c r="BO179" s="28"/>
      <c r="BP179" s="28"/>
      <c r="BQ179" s="147"/>
      <c r="BR179" s="28"/>
      <c r="BT179" s="28"/>
      <c r="BV179" s="28"/>
    </row>
    <row r="180" spans="1:74" s="111" customFormat="1" x14ac:dyDescent="0.2">
      <c r="A180" s="148"/>
      <c r="B180" s="148"/>
      <c r="D180" s="148"/>
      <c r="E180" s="27"/>
      <c r="F180" s="223"/>
      <c r="G180" s="27"/>
      <c r="H180" s="223"/>
      <c r="I180" s="223" t="s">
        <v>2232</v>
      </c>
      <c r="K180" s="223" t="s">
        <v>2232</v>
      </c>
      <c r="M180" s="270" t="s">
        <v>2232</v>
      </c>
      <c r="N180" s="27"/>
      <c r="O180" s="27"/>
      <c r="P180" s="27"/>
      <c r="Q180" s="223"/>
      <c r="R180" s="27"/>
      <c r="S180" s="27"/>
      <c r="T180" s="27"/>
      <c r="V180" s="227"/>
      <c r="W180" s="227"/>
      <c r="X180" s="71"/>
      <c r="Y180" s="71"/>
      <c r="Z180" s="71"/>
      <c r="AA180" s="71"/>
      <c r="AB180" s="71"/>
      <c r="AC180" s="71"/>
      <c r="AD180" s="71"/>
      <c r="AE180" s="71"/>
      <c r="AF180" s="200"/>
      <c r="AG180" s="71"/>
      <c r="AH180" s="71"/>
      <c r="AI180" s="71"/>
      <c r="AJ180" s="206"/>
      <c r="AK180" s="206"/>
      <c r="AN180" s="28"/>
      <c r="AO180" s="28"/>
      <c r="AP180" s="28"/>
      <c r="AQ180" s="28"/>
      <c r="AR180" s="28"/>
      <c r="AS180" s="29"/>
      <c r="AT180" s="224"/>
      <c r="AU180" s="29"/>
      <c r="AV180" s="225"/>
      <c r="AY180" s="223"/>
      <c r="BB180" s="223"/>
      <c r="BC180" s="29"/>
      <c r="BD180" s="29"/>
      <c r="BE180" s="223"/>
      <c r="BF180" s="29"/>
      <c r="BG180" s="29"/>
      <c r="BH180" s="29"/>
      <c r="BI180" s="28"/>
      <c r="BJ180" s="28"/>
      <c r="BK180" s="28"/>
      <c r="BL180" s="28"/>
      <c r="BM180" s="28"/>
      <c r="BN180" s="28"/>
      <c r="BO180" s="28"/>
      <c r="BP180" s="28"/>
      <c r="BQ180" s="147"/>
      <c r="BR180" s="28"/>
      <c r="BT180" s="28"/>
      <c r="BV180" s="28"/>
    </row>
    <row r="181" spans="1:74" s="111" customFormat="1" x14ac:dyDescent="0.2">
      <c r="A181" s="148"/>
      <c r="B181" s="148"/>
      <c r="D181" s="148"/>
      <c r="E181" s="27"/>
      <c r="F181" s="223"/>
      <c r="G181" s="27"/>
      <c r="H181" s="223"/>
      <c r="I181" s="223" t="s">
        <v>2232</v>
      </c>
      <c r="K181" s="223" t="s">
        <v>2232</v>
      </c>
      <c r="M181" s="270" t="s">
        <v>2232</v>
      </c>
      <c r="N181" s="27"/>
      <c r="O181" s="27"/>
      <c r="P181" s="27"/>
      <c r="Q181" s="223"/>
      <c r="R181" s="27"/>
      <c r="S181" s="27"/>
      <c r="T181" s="27"/>
      <c r="V181" s="227"/>
      <c r="W181" s="227"/>
      <c r="X181" s="71"/>
      <c r="Y181" s="71"/>
      <c r="Z181" s="71"/>
      <c r="AA181" s="71"/>
      <c r="AB181" s="71"/>
      <c r="AC181" s="71"/>
      <c r="AD181" s="71"/>
      <c r="AE181" s="71"/>
      <c r="AF181" s="200"/>
      <c r="AG181" s="71"/>
      <c r="AH181" s="71"/>
      <c r="AI181" s="71"/>
      <c r="AJ181" s="206"/>
      <c r="AK181" s="206"/>
      <c r="AN181" s="28"/>
      <c r="AO181" s="28"/>
      <c r="AP181" s="28"/>
      <c r="AQ181" s="28"/>
      <c r="AR181" s="28"/>
      <c r="AS181" s="29"/>
      <c r="AT181" s="224"/>
      <c r="AU181" s="29"/>
      <c r="AV181" s="225"/>
      <c r="AY181" s="223"/>
      <c r="BB181" s="223"/>
      <c r="BC181" s="29"/>
      <c r="BD181" s="29"/>
      <c r="BE181" s="223"/>
      <c r="BF181" s="29"/>
      <c r="BG181" s="29"/>
      <c r="BH181" s="29"/>
      <c r="BI181" s="28"/>
      <c r="BJ181" s="28"/>
      <c r="BK181" s="28"/>
      <c r="BL181" s="28"/>
      <c r="BM181" s="28"/>
      <c r="BN181" s="28"/>
      <c r="BO181" s="28"/>
      <c r="BP181" s="28"/>
      <c r="BQ181" s="147"/>
      <c r="BR181" s="28"/>
      <c r="BT181" s="28"/>
      <c r="BV181" s="28"/>
    </row>
    <row r="182" spans="1:74" s="111" customFormat="1" x14ac:dyDescent="0.2">
      <c r="A182" s="148"/>
      <c r="B182" s="148"/>
      <c r="D182" s="148"/>
      <c r="E182" s="27"/>
      <c r="F182" s="223"/>
      <c r="G182" s="27"/>
      <c r="H182" s="223"/>
      <c r="I182" s="223" t="s">
        <v>2232</v>
      </c>
      <c r="K182" s="223" t="s">
        <v>2232</v>
      </c>
      <c r="M182" s="270" t="s">
        <v>2232</v>
      </c>
      <c r="N182" s="27"/>
      <c r="O182" s="27"/>
      <c r="P182" s="27"/>
      <c r="Q182" s="223"/>
      <c r="R182" s="27"/>
      <c r="S182" s="27"/>
      <c r="T182" s="27"/>
      <c r="V182" s="227"/>
      <c r="W182" s="227"/>
      <c r="X182" s="71"/>
      <c r="Y182" s="71"/>
      <c r="Z182" s="71"/>
      <c r="AA182" s="71"/>
      <c r="AB182" s="71"/>
      <c r="AC182" s="71"/>
      <c r="AD182" s="71"/>
      <c r="AE182" s="71"/>
      <c r="AF182" s="200"/>
      <c r="AG182" s="71"/>
      <c r="AH182" s="71"/>
      <c r="AI182" s="71"/>
      <c r="AJ182" s="206"/>
      <c r="AK182" s="206"/>
      <c r="AN182" s="28"/>
      <c r="AO182" s="28"/>
      <c r="AP182" s="28"/>
      <c r="AQ182" s="28"/>
      <c r="AR182" s="28"/>
      <c r="AS182" s="29"/>
      <c r="AT182" s="224"/>
      <c r="AU182" s="29"/>
      <c r="AV182" s="225"/>
      <c r="AY182" s="223"/>
      <c r="BB182" s="223"/>
      <c r="BC182" s="29"/>
      <c r="BD182" s="29"/>
      <c r="BE182" s="223"/>
      <c r="BF182" s="29"/>
      <c r="BG182" s="29"/>
      <c r="BH182" s="29"/>
      <c r="BI182" s="28"/>
      <c r="BJ182" s="28"/>
      <c r="BK182" s="28"/>
      <c r="BL182" s="28"/>
      <c r="BM182" s="28"/>
      <c r="BN182" s="28"/>
      <c r="BO182" s="28"/>
      <c r="BP182" s="28"/>
      <c r="BQ182" s="147"/>
      <c r="BR182" s="28"/>
      <c r="BT182" s="28"/>
      <c r="BV182" s="28"/>
    </row>
    <row r="183" spans="1:74" s="111" customFormat="1" x14ac:dyDescent="0.2">
      <c r="A183" s="148"/>
      <c r="B183" s="148"/>
      <c r="D183" s="148"/>
      <c r="E183" s="27"/>
      <c r="F183" s="223"/>
      <c r="H183" s="223"/>
      <c r="I183" s="223" t="s">
        <v>2232</v>
      </c>
      <c r="K183" s="223" t="s">
        <v>2232</v>
      </c>
      <c r="M183" s="270" t="s">
        <v>2232</v>
      </c>
      <c r="N183" s="27"/>
      <c r="O183" s="27"/>
      <c r="P183" s="27"/>
      <c r="Q183" s="223"/>
      <c r="R183" s="27"/>
      <c r="S183" s="27"/>
      <c r="T183" s="27"/>
      <c r="V183" s="227"/>
      <c r="W183" s="227"/>
      <c r="X183" s="71"/>
      <c r="Y183" s="71"/>
      <c r="Z183" s="71"/>
      <c r="AA183" s="71"/>
      <c r="AB183" s="71"/>
      <c r="AC183" s="71"/>
      <c r="AD183" s="71"/>
      <c r="AE183" s="71"/>
      <c r="AF183" s="200"/>
      <c r="AG183" s="71"/>
      <c r="AH183" s="71"/>
      <c r="AI183" s="71"/>
      <c r="AJ183" s="206"/>
      <c r="AK183" s="206"/>
      <c r="AN183" s="28"/>
      <c r="AO183" s="28"/>
      <c r="AP183" s="28"/>
      <c r="AQ183" s="28"/>
      <c r="AR183" s="28"/>
      <c r="AS183" s="29"/>
      <c r="AT183" s="224"/>
      <c r="AU183" s="29"/>
      <c r="AV183" s="225"/>
      <c r="AY183" s="223"/>
      <c r="BB183" s="223"/>
      <c r="BC183" s="29"/>
      <c r="BD183" s="29"/>
      <c r="BE183" s="223"/>
      <c r="BF183" s="29"/>
      <c r="BG183" s="29"/>
      <c r="BH183" s="29"/>
      <c r="BI183" s="28"/>
      <c r="BJ183" s="28"/>
      <c r="BK183" s="28"/>
      <c r="BL183" s="28"/>
      <c r="BM183" s="28"/>
      <c r="BN183" s="28"/>
      <c r="BO183" s="28"/>
      <c r="BP183" s="28"/>
      <c r="BQ183" s="147"/>
      <c r="BR183" s="28"/>
      <c r="BT183" s="28"/>
      <c r="BV183" s="28"/>
    </row>
    <row r="184" spans="1:74" s="111" customFormat="1" x14ac:dyDescent="0.2">
      <c r="A184" s="148"/>
      <c r="B184" s="148"/>
      <c r="D184" s="148"/>
      <c r="E184" s="27"/>
      <c r="F184" s="223"/>
      <c r="G184" s="27"/>
      <c r="H184" s="223"/>
      <c r="I184" s="223" t="s">
        <v>2232</v>
      </c>
      <c r="K184" s="223" t="s">
        <v>2232</v>
      </c>
      <c r="M184" s="270" t="s">
        <v>2232</v>
      </c>
      <c r="N184" s="27"/>
      <c r="O184" s="27"/>
      <c r="P184" s="27"/>
      <c r="Q184" s="223"/>
      <c r="R184" s="27"/>
      <c r="S184" s="27"/>
      <c r="T184" s="27"/>
      <c r="V184" s="227"/>
      <c r="W184" s="227"/>
      <c r="X184" s="71"/>
      <c r="Y184" s="71"/>
      <c r="Z184" s="71"/>
      <c r="AA184" s="71"/>
      <c r="AB184" s="71"/>
      <c r="AC184" s="71"/>
      <c r="AD184" s="71"/>
      <c r="AE184" s="71"/>
      <c r="AF184" s="200"/>
      <c r="AG184" s="71"/>
      <c r="AH184" s="71"/>
      <c r="AI184" s="71"/>
      <c r="AJ184" s="206"/>
      <c r="AK184" s="206"/>
      <c r="AN184" s="28"/>
      <c r="AO184" s="28"/>
      <c r="AP184" s="28"/>
      <c r="AQ184" s="28"/>
      <c r="AR184" s="28"/>
      <c r="AS184" s="29"/>
      <c r="AT184" s="224"/>
      <c r="AU184" s="28"/>
      <c r="AV184" s="225"/>
      <c r="AY184" s="223"/>
      <c r="BB184" s="223"/>
      <c r="BC184" s="29"/>
      <c r="BD184" s="29"/>
      <c r="BE184" s="223"/>
      <c r="BF184" s="29"/>
      <c r="BG184" s="29"/>
      <c r="BH184" s="29"/>
      <c r="BI184" s="28"/>
      <c r="BJ184" s="28"/>
      <c r="BK184" s="28"/>
      <c r="BL184" s="28"/>
      <c r="BM184" s="28"/>
      <c r="BN184" s="28"/>
      <c r="BO184" s="28"/>
      <c r="BP184" s="28"/>
      <c r="BQ184" s="147"/>
      <c r="BR184" s="28"/>
      <c r="BT184" s="28"/>
      <c r="BV184" s="28"/>
    </row>
    <row r="185" spans="1:74" s="111" customFormat="1" x14ac:dyDescent="0.2">
      <c r="A185" s="148"/>
      <c r="B185" s="148"/>
      <c r="D185" s="148"/>
      <c r="E185" s="27"/>
      <c r="F185" s="223"/>
      <c r="G185" s="27"/>
      <c r="H185" s="223"/>
      <c r="I185" s="223" t="s">
        <v>2232</v>
      </c>
      <c r="J185" s="223"/>
      <c r="K185" s="223" t="s">
        <v>2232</v>
      </c>
      <c r="M185" s="270" t="s">
        <v>2232</v>
      </c>
      <c r="N185" s="27"/>
      <c r="O185" s="27"/>
      <c r="P185" s="27"/>
      <c r="Q185" s="223"/>
      <c r="R185" s="27"/>
      <c r="S185" s="27"/>
      <c r="T185" s="27"/>
      <c r="V185" s="227"/>
      <c r="W185" s="227"/>
      <c r="X185" s="71"/>
      <c r="Y185" s="71"/>
      <c r="Z185" s="71"/>
      <c r="AA185" s="71"/>
      <c r="AB185" s="71"/>
      <c r="AC185" s="71"/>
      <c r="AD185" s="71"/>
      <c r="AE185" s="149"/>
      <c r="AF185" s="151"/>
      <c r="AJ185" s="206"/>
      <c r="AK185" s="206"/>
      <c r="AN185" s="28"/>
      <c r="AO185" s="28"/>
      <c r="AP185" s="28"/>
      <c r="AQ185" s="28"/>
      <c r="AR185" s="28"/>
      <c r="AS185" s="28"/>
      <c r="AT185" s="224"/>
      <c r="AU185" s="28"/>
      <c r="AV185" s="225"/>
      <c r="AY185" s="223"/>
      <c r="AZ185" s="28"/>
      <c r="BA185" s="28"/>
      <c r="BB185" s="223"/>
      <c r="BC185" s="28"/>
      <c r="BD185" s="28"/>
      <c r="BE185" s="223"/>
      <c r="BF185" s="28"/>
      <c r="BG185" s="29"/>
      <c r="BH185" s="28"/>
      <c r="BI185" s="28"/>
      <c r="BJ185" s="28"/>
      <c r="BK185" s="28"/>
      <c r="BL185" s="28"/>
      <c r="BM185" s="28"/>
      <c r="BN185" s="28"/>
      <c r="BO185" s="28"/>
      <c r="BP185" s="28"/>
      <c r="BQ185" s="147"/>
      <c r="BR185" s="28"/>
      <c r="BT185" s="28"/>
      <c r="BV185" s="28"/>
    </row>
    <row r="186" spans="1:74" s="111" customFormat="1" x14ac:dyDescent="0.2">
      <c r="A186" s="148"/>
      <c r="B186" s="148"/>
      <c r="D186" s="148"/>
      <c r="E186" s="27"/>
      <c r="F186" s="223"/>
      <c r="G186" s="27"/>
      <c r="H186" s="223"/>
      <c r="I186" s="223" t="s">
        <v>2232</v>
      </c>
      <c r="K186" s="223" t="s">
        <v>2232</v>
      </c>
      <c r="M186" s="270" t="s">
        <v>2232</v>
      </c>
      <c r="N186" s="27"/>
      <c r="O186" s="27"/>
      <c r="P186" s="27"/>
      <c r="Q186" s="223"/>
      <c r="R186" s="27"/>
      <c r="S186" s="27"/>
      <c r="T186" s="27"/>
      <c r="V186" s="227"/>
      <c r="W186" s="227"/>
      <c r="X186" s="71"/>
      <c r="Y186" s="71"/>
      <c r="Z186" s="71"/>
      <c r="AA186" s="71"/>
      <c r="AB186" s="71"/>
      <c r="AC186" s="71"/>
      <c r="AD186" s="71"/>
      <c r="AE186" s="149"/>
      <c r="AF186" s="151"/>
      <c r="AJ186" s="206"/>
      <c r="AK186" s="206"/>
      <c r="AN186" s="28"/>
      <c r="AO186" s="28"/>
      <c r="AP186" s="28"/>
      <c r="AQ186" s="28"/>
      <c r="AR186" s="28"/>
      <c r="AS186" s="28"/>
      <c r="AT186" s="224"/>
      <c r="AU186" s="28"/>
      <c r="AV186" s="225"/>
      <c r="AY186" s="223"/>
      <c r="AZ186" s="28"/>
      <c r="BA186" s="28"/>
      <c r="BB186" s="223"/>
      <c r="BC186" s="28"/>
      <c r="BD186" s="28"/>
      <c r="BE186" s="223"/>
      <c r="BF186" s="28"/>
      <c r="BG186" s="29"/>
      <c r="BH186" s="28"/>
      <c r="BI186" s="28"/>
      <c r="BJ186" s="28"/>
      <c r="BK186" s="28"/>
      <c r="BL186" s="28"/>
      <c r="BM186" s="28"/>
      <c r="BN186" s="28"/>
      <c r="BO186" s="28"/>
      <c r="BP186" s="28"/>
      <c r="BQ186" s="147"/>
      <c r="BR186" s="28"/>
      <c r="BT186" s="28"/>
      <c r="BV186" s="28"/>
    </row>
    <row r="187" spans="1:74" s="111" customFormat="1" x14ac:dyDescent="0.2">
      <c r="A187" s="148"/>
      <c r="B187" s="148"/>
      <c r="D187" s="148"/>
      <c r="E187" s="27"/>
      <c r="F187" s="223"/>
      <c r="G187" s="27"/>
      <c r="H187" s="223"/>
      <c r="I187" s="223" t="s">
        <v>2232</v>
      </c>
      <c r="K187" s="223" t="s">
        <v>2232</v>
      </c>
      <c r="M187" s="270" t="s">
        <v>2232</v>
      </c>
      <c r="N187" s="27"/>
      <c r="O187" s="27"/>
      <c r="P187" s="27"/>
      <c r="Q187" s="223"/>
      <c r="R187" s="27"/>
      <c r="S187" s="27"/>
      <c r="T187" s="27"/>
      <c r="V187" s="227"/>
      <c r="W187" s="227"/>
      <c r="X187" s="71"/>
      <c r="Y187" s="71"/>
      <c r="Z187" s="71"/>
      <c r="AA187" s="71"/>
      <c r="AB187" s="71"/>
      <c r="AC187" s="71"/>
      <c r="AD187" s="71"/>
      <c r="AE187" s="149"/>
      <c r="AF187" s="151"/>
      <c r="AJ187" s="206"/>
      <c r="AK187" s="206"/>
      <c r="AN187" s="28"/>
      <c r="AO187" s="28"/>
      <c r="AP187" s="28"/>
      <c r="AQ187" s="28"/>
      <c r="AR187" s="28"/>
      <c r="AS187" s="28"/>
      <c r="AT187" s="224"/>
      <c r="AU187" s="28"/>
      <c r="AV187" s="225"/>
      <c r="AY187" s="223"/>
      <c r="AZ187" s="28"/>
      <c r="BA187" s="28"/>
      <c r="BB187" s="223"/>
      <c r="BC187" s="28"/>
      <c r="BD187" s="28"/>
      <c r="BE187" s="223"/>
      <c r="BF187" s="28"/>
      <c r="BG187" s="29"/>
      <c r="BH187" s="28"/>
      <c r="BI187" s="28"/>
      <c r="BJ187" s="28"/>
      <c r="BK187" s="28"/>
      <c r="BL187" s="28"/>
      <c r="BM187" s="28"/>
      <c r="BN187" s="28"/>
      <c r="BO187" s="28"/>
      <c r="BP187" s="28"/>
      <c r="BQ187" s="147"/>
      <c r="BR187" s="28"/>
      <c r="BT187" s="28"/>
      <c r="BV187" s="28"/>
    </row>
    <row r="188" spans="1:74" s="111" customFormat="1" x14ac:dyDescent="0.2">
      <c r="A188" s="148"/>
      <c r="B188" s="148"/>
      <c r="D188" s="148"/>
      <c r="E188" s="27"/>
      <c r="F188" s="223"/>
      <c r="G188" s="27"/>
      <c r="H188" s="223"/>
      <c r="I188" s="223" t="s">
        <v>2232</v>
      </c>
      <c r="K188" s="223" t="s">
        <v>2232</v>
      </c>
      <c r="M188" s="270" t="s">
        <v>2232</v>
      </c>
      <c r="N188" s="27"/>
      <c r="O188" s="27"/>
      <c r="P188" s="27"/>
      <c r="Q188" s="223"/>
      <c r="R188" s="27"/>
      <c r="S188" s="27"/>
      <c r="T188" s="27"/>
      <c r="V188" s="227"/>
      <c r="W188" s="227"/>
      <c r="X188" s="71"/>
      <c r="Y188" s="71"/>
      <c r="Z188" s="71"/>
      <c r="AA188" s="71"/>
      <c r="AB188" s="71"/>
      <c r="AC188" s="71"/>
      <c r="AD188" s="71"/>
      <c r="AE188" s="149"/>
      <c r="AF188" s="151"/>
      <c r="AJ188" s="206"/>
      <c r="AK188" s="206"/>
      <c r="AN188" s="28"/>
      <c r="AO188" s="28"/>
      <c r="AP188" s="28"/>
      <c r="AQ188" s="28"/>
      <c r="AR188" s="28"/>
      <c r="AS188" s="28"/>
      <c r="AT188" s="224"/>
      <c r="AU188" s="28"/>
      <c r="AV188" s="225"/>
      <c r="AY188" s="223"/>
      <c r="AZ188" s="28"/>
      <c r="BA188" s="28"/>
      <c r="BB188" s="223"/>
      <c r="BC188" s="28"/>
      <c r="BD188" s="28"/>
      <c r="BE188" s="223"/>
      <c r="BF188" s="28"/>
      <c r="BG188" s="29"/>
      <c r="BH188" s="28"/>
      <c r="BI188" s="28"/>
      <c r="BJ188" s="28"/>
      <c r="BK188" s="28"/>
      <c r="BL188" s="28"/>
      <c r="BM188" s="28"/>
      <c r="BN188" s="28"/>
      <c r="BO188" s="28"/>
      <c r="BP188" s="28"/>
      <c r="BQ188" s="147"/>
      <c r="BR188" s="28"/>
      <c r="BT188" s="28"/>
      <c r="BV188" s="28"/>
    </row>
    <row r="189" spans="1:74" s="111" customFormat="1" x14ac:dyDescent="0.2">
      <c r="A189" s="148"/>
      <c r="B189" s="148"/>
      <c r="D189" s="148"/>
      <c r="E189" s="27"/>
      <c r="F189" s="223"/>
      <c r="G189" s="27"/>
      <c r="H189" s="223"/>
      <c r="I189" s="223" t="s">
        <v>2232</v>
      </c>
      <c r="K189" s="223" t="s">
        <v>2232</v>
      </c>
      <c r="M189" s="270" t="s">
        <v>2232</v>
      </c>
      <c r="N189" s="27"/>
      <c r="O189" s="27"/>
      <c r="P189" s="27"/>
      <c r="Q189" s="223"/>
      <c r="R189" s="27"/>
      <c r="S189" s="27"/>
      <c r="T189" s="27"/>
      <c r="V189" s="227"/>
      <c r="W189" s="227"/>
      <c r="X189" s="71"/>
      <c r="Y189" s="71"/>
      <c r="Z189" s="71"/>
      <c r="AA189" s="71"/>
      <c r="AB189" s="71"/>
      <c r="AC189" s="71"/>
      <c r="AD189" s="71"/>
      <c r="AE189" s="149"/>
      <c r="AF189" s="151"/>
      <c r="AJ189" s="206"/>
      <c r="AK189" s="206"/>
      <c r="AN189" s="28"/>
      <c r="AO189" s="28"/>
      <c r="AP189" s="28"/>
      <c r="AQ189" s="28"/>
      <c r="AR189" s="28"/>
      <c r="AS189" s="28"/>
      <c r="AT189" s="224"/>
      <c r="AU189" s="28"/>
      <c r="AV189" s="225"/>
      <c r="AY189" s="223"/>
      <c r="AZ189" s="28"/>
      <c r="BA189" s="28"/>
      <c r="BB189" s="223"/>
      <c r="BC189" s="28"/>
      <c r="BD189" s="28"/>
      <c r="BE189" s="223"/>
      <c r="BF189" s="28"/>
      <c r="BG189" s="29"/>
      <c r="BH189" s="28"/>
      <c r="BI189" s="28"/>
      <c r="BJ189" s="28"/>
      <c r="BK189" s="28"/>
      <c r="BL189" s="28"/>
      <c r="BM189" s="28"/>
      <c r="BN189" s="28"/>
      <c r="BO189" s="28"/>
      <c r="BP189" s="28"/>
      <c r="BQ189" s="147"/>
      <c r="BR189" s="28"/>
      <c r="BT189" s="28"/>
      <c r="BV189" s="28"/>
    </row>
    <row r="190" spans="1:74" s="111" customFormat="1" x14ac:dyDescent="0.2">
      <c r="A190" s="148"/>
      <c r="B190" s="148"/>
      <c r="D190" s="148"/>
      <c r="E190" s="27"/>
      <c r="F190" s="223"/>
      <c r="G190" s="27"/>
      <c r="H190" s="223"/>
      <c r="I190" s="223" t="s">
        <v>2232</v>
      </c>
      <c r="K190" s="223" t="s">
        <v>2232</v>
      </c>
      <c r="M190" s="270" t="s">
        <v>2232</v>
      </c>
      <c r="N190" s="27"/>
      <c r="O190" s="27"/>
      <c r="P190" s="27"/>
      <c r="Q190" s="223"/>
      <c r="R190" s="27"/>
      <c r="S190" s="27"/>
      <c r="T190" s="27"/>
      <c r="V190" s="227"/>
      <c r="W190" s="227"/>
      <c r="X190" s="71"/>
      <c r="Y190" s="71"/>
      <c r="Z190" s="71"/>
      <c r="AA190" s="71"/>
      <c r="AB190" s="71"/>
      <c r="AC190" s="71"/>
      <c r="AD190" s="71"/>
      <c r="AE190" s="149"/>
      <c r="AF190" s="151"/>
      <c r="AJ190" s="206"/>
      <c r="AK190" s="206"/>
      <c r="AN190" s="28"/>
      <c r="AO190" s="28"/>
      <c r="AP190" s="28"/>
      <c r="AQ190" s="28"/>
      <c r="AR190" s="28"/>
      <c r="AS190" s="28"/>
      <c r="AT190" s="224"/>
      <c r="AU190" s="28"/>
      <c r="AV190" s="225"/>
      <c r="AY190" s="223"/>
      <c r="AZ190" s="28"/>
      <c r="BA190" s="28"/>
      <c r="BB190" s="223"/>
      <c r="BC190" s="28"/>
      <c r="BD190" s="28"/>
      <c r="BE190" s="223"/>
      <c r="BF190" s="28"/>
      <c r="BG190" s="29"/>
      <c r="BH190" s="28"/>
      <c r="BI190" s="28"/>
      <c r="BJ190" s="28"/>
      <c r="BK190" s="28"/>
      <c r="BL190" s="28"/>
      <c r="BM190" s="28"/>
      <c r="BN190" s="28"/>
      <c r="BO190" s="28"/>
      <c r="BP190" s="28"/>
      <c r="BQ190" s="147"/>
      <c r="BR190" s="28"/>
      <c r="BT190" s="28"/>
      <c r="BV190" s="28"/>
    </row>
    <row r="191" spans="1:74" s="111" customFormat="1" x14ac:dyDescent="0.2">
      <c r="A191" s="148"/>
      <c r="B191" s="148"/>
      <c r="D191" s="148"/>
      <c r="E191" s="27"/>
      <c r="F191" s="223"/>
      <c r="G191" s="27"/>
      <c r="H191" s="223"/>
      <c r="I191" s="223" t="s">
        <v>2232</v>
      </c>
      <c r="K191" s="223" t="s">
        <v>2232</v>
      </c>
      <c r="M191" s="270" t="s">
        <v>2232</v>
      </c>
      <c r="N191" s="27"/>
      <c r="O191" s="27"/>
      <c r="P191" s="27"/>
      <c r="Q191" s="223"/>
      <c r="R191" s="27"/>
      <c r="S191" s="27"/>
      <c r="T191" s="27"/>
      <c r="V191" s="227"/>
      <c r="W191" s="227"/>
      <c r="X191" s="71"/>
      <c r="Y191" s="71"/>
      <c r="Z191" s="71"/>
      <c r="AA191" s="71"/>
      <c r="AB191" s="71"/>
      <c r="AC191" s="71"/>
      <c r="AD191" s="71"/>
      <c r="AE191" s="149"/>
      <c r="AF191" s="151"/>
      <c r="AJ191" s="206"/>
      <c r="AK191" s="206"/>
      <c r="AN191" s="28"/>
      <c r="AO191" s="28"/>
      <c r="AP191" s="28"/>
      <c r="AQ191" s="28"/>
      <c r="AR191" s="28"/>
      <c r="AS191" s="28"/>
      <c r="AT191" s="224"/>
      <c r="AU191" s="28"/>
      <c r="AV191" s="225"/>
      <c r="AY191" s="223"/>
      <c r="AZ191" s="28"/>
      <c r="BA191" s="28"/>
      <c r="BB191" s="223"/>
      <c r="BC191" s="28"/>
      <c r="BD191" s="28"/>
      <c r="BE191" s="223"/>
      <c r="BF191" s="28"/>
      <c r="BG191" s="29"/>
      <c r="BH191" s="28"/>
      <c r="BI191" s="28"/>
      <c r="BJ191" s="28"/>
      <c r="BK191" s="28"/>
      <c r="BL191" s="28"/>
      <c r="BM191" s="28"/>
      <c r="BN191" s="28"/>
      <c r="BO191" s="28"/>
      <c r="BP191" s="28"/>
      <c r="BQ191" s="147"/>
      <c r="BR191" s="28"/>
      <c r="BT191" s="28"/>
      <c r="BV191" s="28"/>
    </row>
    <row r="192" spans="1:74" s="111" customFormat="1" x14ac:dyDescent="0.2">
      <c r="A192" s="148"/>
      <c r="B192" s="148"/>
      <c r="D192" s="148"/>
      <c r="E192" s="27"/>
      <c r="F192" s="223"/>
      <c r="G192" s="27"/>
      <c r="H192" s="223"/>
      <c r="I192" s="223" t="s">
        <v>2232</v>
      </c>
      <c r="J192" s="223"/>
      <c r="K192" s="223" t="s">
        <v>2232</v>
      </c>
      <c r="M192" s="270" t="s">
        <v>2232</v>
      </c>
      <c r="N192" s="27"/>
      <c r="O192" s="27"/>
      <c r="P192" s="27"/>
      <c r="Q192" s="223"/>
      <c r="R192" s="27"/>
      <c r="S192" s="27"/>
      <c r="T192" s="27"/>
      <c r="V192" s="227"/>
      <c r="W192" s="227"/>
      <c r="X192" s="71"/>
      <c r="Y192" s="71"/>
      <c r="Z192" s="71"/>
      <c r="AA192" s="71"/>
      <c r="AB192" s="71"/>
      <c r="AC192" s="71"/>
      <c r="AD192" s="71"/>
      <c r="AE192" s="149"/>
      <c r="AF192" s="151"/>
      <c r="AJ192" s="206"/>
      <c r="AK192" s="206"/>
      <c r="AN192" s="28"/>
      <c r="AO192" s="28"/>
      <c r="AP192" s="28"/>
      <c r="AQ192" s="28"/>
      <c r="AR192" s="28"/>
      <c r="AS192" s="28"/>
      <c r="AT192" s="224"/>
      <c r="AU192" s="28"/>
      <c r="AV192" s="225"/>
      <c r="AY192" s="223"/>
      <c r="AZ192" s="28"/>
      <c r="BA192" s="28"/>
      <c r="BB192" s="223"/>
      <c r="BC192" s="28"/>
      <c r="BD192" s="28"/>
      <c r="BE192" s="223"/>
      <c r="BF192" s="28"/>
      <c r="BG192" s="29"/>
      <c r="BH192" s="28"/>
      <c r="BI192" s="28"/>
      <c r="BJ192" s="28"/>
      <c r="BK192" s="28"/>
      <c r="BL192" s="28"/>
      <c r="BM192" s="28"/>
      <c r="BN192" s="28"/>
      <c r="BO192" s="28"/>
      <c r="BP192" s="28"/>
      <c r="BQ192" s="147"/>
      <c r="BR192" s="28"/>
      <c r="BT192" s="28"/>
      <c r="BV192" s="28"/>
    </row>
    <row r="193" spans="1:74" s="111" customFormat="1" x14ac:dyDescent="0.2">
      <c r="A193" s="148"/>
      <c r="B193" s="148"/>
      <c r="D193" s="148"/>
      <c r="E193" s="27"/>
      <c r="F193" s="223"/>
      <c r="G193" s="27"/>
      <c r="H193" s="223"/>
      <c r="I193" s="223" t="s">
        <v>2232</v>
      </c>
      <c r="K193" s="223" t="s">
        <v>2232</v>
      </c>
      <c r="M193" s="270" t="s">
        <v>2232</v>
      </c>
      <c r="N193" s="27"/>
      <c r="O193" s="27"/>
      <c r="P193" s="27"/>
      <c r="Q193" s="223"/>
      <c r="R193" s="27"/>
      <c r="S193" s="27"/>
      <c r="T193" s="27"/>
      <c r="V193" s="227"/>
      <c r="W193" s="227"/>
      <c r="X193" s="71"/>
      <c r="Y193" s="71"/>
      <c r="Z193" s="71"/>
      <c r="AA193" s="71"/>
      <c r="AB193" s="71"/>
      <c r="AC193" s="71"/>
      <c r="AD193" s="71"/>
      <c r="AE193" s="149"/>
      <c r="AF193" s="151"/>
      <c r="AJ193" s="206"/>
      <c r="AK193" s="206"/>
      <c r="AN193" s="28"/>
      <c r="AO193" s="28"/>
      <c r="AP193" s="28"/>
      <c r="AQ193" s="28"/>
      <c r="AR193" s="28"/>
      <c r="AS193" s="28"/>
      <c r="AT193" s="224"/>
      <c r="AU193" s="28"/>
      <c r="AV193" s="225"/>
      <c r="AY193" s="223"/>
      <c r="AZ193" s="28"/>
      <c r="BA193" s="28"/>
      <c r="BB193" s="223"/>
      <c r="BC193" s="28"/>
      <c r="BD193" s="28"/>
      <c r="BE193" s="223"/>
      <c r="BF193" s="28"/>
      <c r="BG193" s="29"/>
      <c r="BH193" s="28"/>
      <c r="BI193" s="28"/>
      <c r="BJ193" s="28"/>
      <c r="BK193" s="28"/>
      <c r="BL193" s="28"/>
      <c r="BM193" s="28"/>
      <c r="BN193" s="28"/>
      <c r="BO193" s="28"/>
      <c r="BP193" s="28"/>
      <c r="BQ193" s="147"/>
      <c r="BR193" s="28"/>
      <c r="BT193" s="28"/>
      <c r="BV193" s="28"/>
    </row>
    <row r="194" spans="1:74" s="111" customFormat="1" x14ac:dyDescent="0.2">
      <c r="A194" s="148"/>
      <c r="B194" s="148"/>
      <c r="D194" s="148"/>
      <c r="E194" s="27"/>
      <c r="F194" s="223"/>
      <c r="H194" s="223"/>
      <c r="I194" s="223" t="s">
        <v>2232</v>
      </c>
      <c r="K194" s="223" t="s">
        <v>2232</v>
      </c>
      <c r="M194" s="270" t="s">
        <v>2232</v>
      </c>
      <c r="N194" s="27"/>
      <c r="O194" s="27"/>
      <c r="P194" s="27"/>
      <c r="Q194" s="223"/>
      <c r="R194" s="27"/>
      <c r="S194" s="27"/>
      <c r="T194" s="27"/>
      <c r="V194" s="227"/>
      <c r="W194" s="227"/>
      <c r="X194" s="71"/>
      <c r="Y194" s="71"/>
      <c r="Z194" s="71"/>
      <c r="AA194" s="71"/>
      <c r="AB194" s="71"/>
      <c r="AC194" s="71"/>
      <c r="AD194" s="71"/>
      <c r="AE194" s="149"/>
      <c r="AF194" s="151"/>
      <c r="AJ194" s="206"/>
      <c r="AK194" s="206"/>
      <c r="AN194" s="28"/>
      <c r="AO194" s="28"/>
      <c r="AP194" s="28"/>
      <c r="AQ194" s="28"/>
      <c r="AR194" s="28"/>
      <c r="AS194" s="28"/>
      <c r="AT194" s="224"/>
      <c r="AU194" s="28"/>
      <c r="AV194" s="225"/>
      <c r="AY194" s="223"/>
      <c r="AZ194" s="28"/>
      <c r="BA194" s="28"/>
      <c r="BB194" s="223"/>
      <c r="BC194" s="28"/>
      <c r="BD194" s="28"/>
      <c r="BE194" s="223"/>
      <c r="BF194" s="28"/>
      <c r="BG194" s="29"/>
      <c r="BH194" s="28"/>
      <c r="BI194" s="28"/>
      <c r="BJ194" s="28"/>
      <c r="BK194" s="28"/>
      <c r="BL194" s="28"/>
      <c r="BM194" s="28"/>
      <c r="BN194" s="28"/>
      <c r="BO194" s="28"/>
      <c r="BP194" s="28"/>
      <c r="BQ194" s="147"/>
      <c r="BR194" s="28"/>
      <c r="BT194" s="28"/>
      <c r="BV194" s="28"/>
    </row>
    <row r="195" spans="1:74" s="111" customFormat="1" x14ac:dyDescent="0.2">
      <c r="A195" s="148"/>
      <c r="B195" s="148"/>
      <c r="D195" s="148"/>
      <c r="E195" s="27"/>
      <c r="F195" s="223"/>
      <c r="G195" s="27"/>
      <c r="H195" s="223"/>
      <c r="I195" s="223" t="s">
        <v>2232</v>
      </c>
      <c r="K195" s="223" t="s">
        <v>2232</v>
      </c>
      <c r="M195" s="270" t="s">
        <v>2232</v>
      </c>
      <c r="N195" s="27"/>
      <c r="O195" s="27"/>
      <c r="P195" s="27"/>
      <c r="Q195" s="223"/>
      <c r="R195" s="27"/>
      <c r="S195" s="27"/>
      <c r="T195" s="27"/>
      <c r="V195" s="227"/>
      <c r="W195" s="227"/>
      <c r="X195" s="71"/>
      <c r="Y195" s="71"/>
      <c r="Z195" s="71"/>
      <c r="AA195" s="71"/>
      <c r="AB195" s="71"/>
      <c r="AC195" s="71"/>
      <c r="AD195" s="71"/>
      <c r="AE195" s="149"/>
      <c r="AF195" s="151"/>
      <c r="AJ195" s="206"/>
      <c r="AK195" s="206"/>
      <c r="AN195" s="28"/>
      <c r="AO195" s="28"/>
      <c r="AP195" s="28"/>
      <c r="AQ195" s="28"/>
      <c r="AR195" s="28"/>
      <c r="AS195" s="28"/>
      <c r="AT195" s="224"/>
      <c r="AU195" s="28"/>
      <c r="AV195" s="225"/>
      <c r="AY195" s="223"/>
      <c r="AZ195" s="28"/>
      <c r="BA195" s="28"/>
      <c r="BB195" s="223"/>
      <c r="BC195" s="28"/>
      <c r="BD195" s="28"/>
      <c r="BE195" s="223"/>
      <c r="BF195" s="28"/>
      <c r="BG195" s="29"/>
      <c r="BH195" s="28"/>
      <c r="BI195" s="28"/>
      <c r="BJ195" s="28"/>
      <c r="BK195" s="28"/>
      <c r="BL195" s="28"/>
      <c r="BM195" s="28"/>
      <c r="BN195" s="28"/>
      <c r="BO195" s="28"/>
      <c r="BP195" s="28"/>
      <c r="BQ195" s="147"/>
      <c r="BR195" s="28"/>
      <c r="BT195" s="28"/>
      <c r="BV195" s="28"/>
    </row>
    <row r="196" spans="1:74" s="111" customFormat="1" x14ac:dyDescent="0.2">
      <c r="A196" s="148"/>
      <c r="B196" s="148"/>
      <c r="D196" s="148"/>
      <c r="E196" s="27"/>
      <c r="F196" s="223"/>
      <c r="H196" s="223"/>
      <c r="I196" s="223" t="s">
        <v>2232</v>
      </c>
      <c r="K196" s="223" t="s">
        <v>2232</v>
      </c>
      <c r="M196" s="270" t="s">
        <v>2232</v>
      </c>
      <c r="N196" s="27"/>
      <c r="O196" s="27"/>
      <c r="P196" s="27"/>
      <c r="Q196" s="223"/>
      <c r="R196" s="27"/>
      <c r="S196" s="27"/>
      <c r="T196" s="27"/>
      <c r="V196" s="227"/>
      <c r="W196" s="227"/>
      <c r="X196" s="71"/>
      <c r="Y196" s="71"/>
      <c r="Z196" s="71"/>
      <c r="AA196" s="71"/>
      <c r="AB196" s="71"/>
      <c r="AC196" s="71"/>
      <c r="AD196" s="71"/>
      <c r="AE196" s="149"/>
      <c r="AF196" s="151"/>
      <c r="AJ196" s="206"/>
      <c r="AK196" s="206"/>
      <c r="AN196" s="28"/>
      <c r="AO196" s="28"/>
      <c r="AP196" s="28"/>
      <c r="AQ196" s="28"/>
      <c r="AR196" s="28"/>
      <c r="AS196" s="28"/>
      <c r="AT196" s="224"/>
      <c r="AU196" s="28"/>
      <c r="AV196" s="225"/>
      <c r="AY196" s="223"/>
      <c r="AZ196" s="28"/>
      <c r="BA196" s="28"/>
      <c r="BB196" s="223"/>
      <c r="BC196" s="28"/>
      <c r="BD196" s="28"/>
      <c r="BE196" s="223"/>
      <c r="BF196" s="28"/>
      <c r="BG196" s="29"/>
      <c r="BH196" s="28"/>
      <c r="BI196" s="28"/>
      <c r="BJ196" s="28"/>
      <c r="BK196" s="28"/>
      <c r="BL196" s="28"/>
      <c r="BM196" s="28"/>
      <c r="BN196" s="28"/>
      <c r="BO196" s="28"/>
      <c r="BP196" s="28"/>
      <c r="BQ196" s="147"/>
      <c r="BR196" s="28"/>
      <c r="BT196" s="28"/>
      <c r="BV196" s="28"/>
    </row>
    <row r="197" spans="1:74" s="111" customFormat="1" x14ac:dyDescent="0.2">
      <c r="A197" s="148"/>
      <c r="B197" s="148"/>
      <c r="D197" s="148"/>
      <c r="E197" s="27"/>
      <c r="F197" s="223"/>
      <c r="H197" s="223"/>
      <c r="I197" s="223" t="s">
        <v>2232</v>
      </c>
      <c r="K197" s="223" t="s">
        <v>2232</v>
      </c>
      <c r="M197" s="270" t="s">
        <v>2232</v>
      </c>
      <c r="N197" s="27"/>
      <c r="O197" s="27"/>
      <c r="P197" s="27"/>
      <c r="Q197" s="223"/>
      <c r="R197" s="27"/>
      <c r="S197" s="27"/>
      <c r="T197" s="27"/>
      <c r="V197" s="227"/>
      <c r="W197" s="227"/>
      <c r="X197" s="71"/>
      <c r="Y197" s="71"/>
      <c r="Z197" s="71"/>
      <c r="AA197" s="71"/>
      <c r="AB197" s="71"/>
      <c r="AC197" s="71"/>
      <c r="AD197" s="71"/>
      <c r="AE197" s="149"/>
      <c r="AF197" s="151"/>
      <c r="AJ197" s="206"/>
      <c r="AK197" s="206"/>
      <c r="AN197" s="28"/>
      <c r="AO197" s="28"/>
      <c r="AP197" s="28"/>
      <c r="AQ197" s="28"/>
      <c r="AR197" s="28"/>
      <c r="AS197" s="28"/>
      <c r="AT197" s="224"/>
      <c r="AU197" s="28"/>
      <c r="AV197" s="225"/>
      <c r="AY197" s="223"/>
      <c r="AZ197" s="28"/>
      <c r="BA197" s="28"/>
      <c r="BB197" s="223"/>
      <c r="BC197" s="28"/>
      <c r="BD197" s="28"/>
      <c r="BE197" s="223"/>
      <c r="BF197" s="28"/>
      <c r="BG197" s="29"/>
      <c r="BH197" s="28"/>
      <c r="BI197" s="28"/>
      <c r="BJ197" s="28"/>
      <c r="BK197" s="28"/>
      <c r="BL197" s="28"/>
      <c r="BM197" s="28"/>
      <c r="BN197" s="28"/>
      <c r="BO197" s="28"/>
      <c r="BP197" s="28"/>
      <c r="BQ197" s="147"/>
      <c r="BR197" s="28"/>
      <c r="BT197" s="28"/>
      <c r="BV197" s="28"/>
    </row>
    <row r="198" spans="1:74" s="111" customFormat="1" x14ac:dyDescent="0.2">
      <c r="A198" s="148"/>
      <c r="B198" s="148"/>
      <c r="D198" s="148"/>
      <c r="E198" s="27"/>
      <c r="F198" s="223"/>
      <c r="H198" s="223"/>
      <c r="I198" s="223" t="s">
        <v>2232</v>
      </c>
      <c r="K198" s="223" t="s">
        <v>2232</v>
      </c>
      <c r="M198" s="270" t="s">
        <v>2232</v>
      </c>
      <c r="N198" s="27"/>
      <c r="O198" s="27"/>
      <c r="P198" s="27"/>
      <c r="Q198" s="223"/>
      <c r="R198" s="27"/>
      <c r="S198" s="27"/>
      <c r="T198" s="27"/>
      <c r="V198" s="227"/>
      <c r="W198" s="227"/>
      <c r="X198" s="71"/>
      <c r="Y198" s="71"/>
      <c r="Z198" s="71"/>
      <c r="AA198" s="71"/>
      <c r="AB198" s="71"/>
      <c r="AC198" s="71"/>
      <c r="AD198" s="71"/>
      <c r="AE198" s="149"/>
      <c r="AF198" s="151"/>
      <c r="AJ198" s="206"/>
      <c r="AK198" s="206"/>
      <c r="AN198" s="28"/>
      <c r="AO198" s="28"/>
      <c r="AP198" s="28"/>
      <c r="AQ198" s="28"/>
      <c r="AR198" s="28"/>
      <c r="AS198" s="28"/>
      <c r="AT198" s="224"/>
      <c r="AU198" s="28"/>
      <c r="AV198" s="225"/>
      <c r="AY198" s="223"/>
      <c r="AZ198" s="28"/>
      <c r="BA198" s="28"/>
      <c r="BB198" s="223"/>
      <c r="BC198" s="28"/>
      <c r="BD198" s="28"/>
      <c r="BE198" s="223"/>
      <c r="BF198" s="28"/>
      <c r="BG198" s="29"/>
      <c r="BH198" s="28"/>
      <c r="BI198" s="28"/>
      <c r="BJ198" s="28"/>
      <c r="BK198" s="28"/>
      <c r="BL198" s="28"/>
      <c r="BM198" s="28"/>
      <c r="BN198" s="28"/>
      <c r="BO198" s="28"/>
      <c r="BP198" s="28"/>
      <c r="BQ198" s="147"/>
      <c r="BR198" s="28"/>
      <c r="BT198" s="28"/>
      <c r="BV198" s="28"/>
    </row>
    <row r="199" spans="1:74" s="111" customFormat="1" x14ac:dyDescent="0.2">
      <c r="A199" s="148"/>
      <c r="B199" s="148"/>
      <c r="D199" s="148"/>
      <c r="E199" s="27"/>
      <c r="F199" s="223"/>
      <c r="H199" s="223"/>
      <c r="I199" s="223" t="s">
        <v>2232</v>
      </c>
      <c r="J199" s="223"/>
      <c r="K199" s="223" t="s">
        <v>2232</v>
      </c>
      <c r="M199" s="270" t="s">
        <v>2232</v>
      </c>
      <c r="N199" s="27"/>
      <c r="O199" s="27"/>
      <c r="P199" s="27"/>
      <c r="Q199" s="223"/>
      <c r="R199" s="27"/>
      <c r="S199" s="27"/>
      <c r="T199" s="27"/>
      <c r="V199" s="227"/>
      <c r="W199" s="227"/>
      <c r="X199" s="71"/>
      <c r="Y199" s="71"/>
      <c r="Z199" s="71"/>
      <c r="AA199" s="71"/>
      <c r="AB199" s="71"/>
      <c r="AC199" s="71"/>
      <c r="AD199" s="71"/>
      <c r="AE199" s="149"/>
      <c r="AF199" s="151"/>
      <c r="AJ199" s="206"/>
      <c r="AK199" s="206"/>
      <c r="AN199" s="28"/>
      <c r="AO199" s="28"/>
      <c r="AP199" s="28"/>
      <c r="AQ199" s="28"/>
      <c r="AR199" s="28"/>
      <c r="AS199" s="28"/>
      <c r="AT199" s="224"/>
      <c r="AU199" s="28"/>
      <c r="AV199" s="225"/>
      <c r="AY199" s="223"/>
      <c r="AZ199" s="28"/>
      <c r="BA199" s="28"/>
      <c r="BB199" s="223"/>
      <c r="BC199" s="28"/>
      <c r="BD199" s="28"/>
      <c r="BE199" s="223"/>
      <c r="BF199" s="28"/>
      <c r="BG199" s="29"/>
      <c r="BH199" s="28"/>
      <c r="BI199" s="28"/>
      <c r="BJ199" s="28"/>
      <c r="BK199" s="28"/>
      <c r="BL199" s="28"/>
      <c r="BM199" s="28"/>
      <c r="BN199" s="28"/>
      <c r="BO199" s="28"/>
      <c r="BP199" s="28"/>
      <c r="BQ199" s="147"/>
      <c r="BR199" s="28"/>
      <c r="BT199" s="28"/>
      <c r="BV199" s="28"/>
    </row>
    <row r="200" spans="1:74" s="111" customFormat="1" x14ac:dyDescent="0.2">
      <c r="A200" s="148"/>
      <c r="B200" s="148"/>
      <c r="D200" s="148"/>
      <c r="E200" s="27"/>
      <c r="F200" s="223"/>
      <c r="H200" s="223"/>
      <c r="I200" s="223" t="s">
        <v>2232</v>
      </c>
      <c r="K200" s="223" t="s">
        <v>2232</v>
      </c>
      <c r="M200" s="270" t="s">
        <v>2232</v>
      </c>
      <c r="N200" s="27"/>
      <c r="O200" s="27"/>
      <c r="P200" s="27"/>
      <c r="Q200" s="223"/>
      <c r="R200" s="27"/>
      <c r="S200" s="27"/>
      <c r="T200" s="27"/>
      <c r="V200" s="227"/>
      <c r="W200" s="227"/>
      <c r="X200" s="71"/>
      <c r="Y200" s="71"/>
      <c r="Z200" s="71"/>
      <c r="AA200" s="71"/>
      <c r="AB200" s="71"/>
      <c r="AC200" s="71"/>
      <c r="AD200" s="71"/>
      <c r="AE200" s="149"/>
      <c r="AF200" s="151"/>
      <c r="AJ200" s="206"/>
      <c r="AK200" s="206"/>
      <c r="AN200" s="28"/>
      <c r="AO200" s="28"/>
      <c r="AP200" s="28"/>
      <c r="AQ200" s="28"/>
      <c r="AR200" s="28"/>
      <c r="AS200" s="28"/>
      <c r="AT200" s="224"/>
      <c r="AU200" s="28"/>
      <c r="AV200" s="225"/>
      <c r="AY200" s="223"/>
      <c r="AZ200" s="28"/>
      <c r="BA200" s="28"/>
      <c r="BB200" s="223"/>
      <c r="BC200" s="28"/>
      <c r="BD200" s="28"/>
      <c r="BE200" s="223"/>
      <c r="BF200" s="28"/>
      <c r="BG200" s="29"/>
      <c r="BH200" s="28"/>
      <c r="BI200" s="28"/>
      <c r="BJ200" s="28"/>
      <c r="BK200" s="28"/>
      <c r="BL200" s="28"/>
      <c r="BM200" s="28"/>
      <c r="BN200" s="28"/>
      <c r="BO200" s="28"/>
      <c r="BP200" s="28"/>
      <c r="BQ200" s="147"/>
      <c r="BR200" s="28"/>
      <c r="BT200" s="28"/>
      <c r="BV200" s="28"/>
    </row>
    <row r="201" spans="1:74" s="111" customFormat="1" x14ac:dyDescent="0.2">
      <c r="A201" s="148"/>
      <c r="B201" s="148"/>
      <c r="D201" s="148"/>
      <c r="E201" s="27"/>
      <c r="F201" s="223"/>
      <c r="H201" s="223"/>
      <c r="I201" s="223" t="s">
        <v>2232</v>
      </c>
      <c r="K201" s="223" t="s">
        <v>2232</v>
      </c>
      <c r="M201" s="270" t="s">
        <v>2232</v>
      </c>
      <c r="N201" s="27"/>
      <c r="O201" s="27"/>
      <c r="P201" s="27"/>
      <c r="Q201" s="223"/>
      <c r="R201" s="27"/>
      <c r="S201" s="27"/>
      <c r="T201" s="27"/>
      <c r="V201" s="227"/>
      <c r="W201" s="227"/>
      <c r="X201" s="150"/>
      <c r="Y201" s="71"/>
      <c r="Z201" s="71"/>
      <c r="AA201" s="71"/>
      <c r="AB201" s="71"/>
      <c r="AC201" s="71"/>
      <c r="AD201" s="71"/>
      <c r="AE201" s="71"/>
      <c r="AF201" s="151"/>
      <c r="AJ201" s="206"/>
      <c r="AK201" s="206"/>
      <c r="AN201" s="28"/>
      <c r="AO201" s="28"/>
      <c r="AP201" s="28"/>
      <c r="AQ201" s="28"/>
      <c r="AR201" s="28"/>
      <c r="AS201" s="28"/>
      <c r="AT201" s="224"/>
      <c r="AU201" s="28"/>
      <c r="AV201" s="225"/>
      <c r="AY201" s="223"/>
      <c r="AZ201" s="28"/>
      <c r="BA201" s="28"/>
      <c r="BB201" s="223"/>
      <c r="BC201" s="28"/>
      <c r="BD201" s="28"/>
      <c r="BE201" s="223"/>
      <c r="BF201" s="28"/>
      <c r="BG201" s="29"/>
      <c r="BH201" s="28"/>
      <c r="BI201" s="28"/>
      <c r="BJ201" s="28"/>
      <c r="BK201" s="28"/>
      <c r="BL201" s="28"/>
      <c r="BM201" s="28"/>
      <c r="BN201" s="28"/>
      <c r="BO201" s="28"/>
      <c r="BP201" s="28"/>
      <c r="BQ201" s="147"/>
      <c r="BR201" s="28"/>
      <c r="BT201" s="28"/>
      <c r="BV201" s="28"/>
    </row>
    <row r="202" spans="1:74" s="111" customFormat="1" x14ac:dyDescent="0.2">
      <c r="A202" s="148"/>
      <c r="B202" s="148"/>
      <c r="D202" s="148"/>
      <c r="E202" s="27"/>
      <c r="F202" s="223"/>
      <c r="H202" s="223"/>
      <c r="I202" s="223" t="s">
        <v>2232</v>
      </c>
      <c r="K202" s="223" t="s">
        <v>2232</v>
      </c>
      <c r="M202" s="270" t="s">
        <v>2232</v>
      </c>
      <c r="N202" s="27"/>
      <c r="O202" s="27"/>
      <c r="P202" s="27"/>
      <c r="Q202" s="223"/>
      <c r="R202" s="27"/>
      <c r="S202" s="27"/>
      <c r="T202" s="27"/>
      <c r="V202" s="227"/>
      <c r="W202" s="227"/>
      <c r="X202" s="71"/>
      <c r="Y202" s="71"/>
      <c r="Z202" s="71"/>
      <c r="AA202" s="71"/>
      <c r="AB202" s="71"/>
      <c r="AC202" s="71"/>
      <c r="AD202" s="71"/>
      <c r="AE202" s="71"/>
      <c r="AF202" s="151"/>
      <c r="AJ202" s="206"/>
      <c r="AK202" s="206"/>
      <c r="AN202" s="28"/>
      <c r="AO202" s="28"/>
      <c r="AP202" s="28"/>
      <c r="AQ202" s="28"/>
      <c r="AR202" s="28"/>
      <c r="AS202" s="28"/>
      <c r="AT202" s="224"/>
      <c r="AU202" s="28"/>
      <c r="AV202" s="225"/>
      <c r="AY202" s="223"/>
      <c r="AZ202" s="28"/>
      <c r="BA202" s="28"/>
      <c r="BB202" s="223"/>
      <c r="BC202" s="28"/>
      <c r="BD202" s="28"/>
      <c r="BE202" s="223"/>
      <c r="BF202" s="28"/>
      <c r="BG202" s="29"/>
      <c r="BH202" s="28"/>
      <c r="BI202" s="28"/>
      <c r="BJ202" s="28"/>
      <c r="BK202" s="28"/>
      <c r="BL202" s="28"/>
      <c r="BM202" s="28"/>
      <c r="BN202" s="28"/>
      <c r="BO202" s="28"/>
      <c r="BP202" s="28"/>
      <c r="BQ202" s="147"/>
      <c r="BR202" s="28"/>
      <c r="BT202" s="28"/>
      <c r="BV202" s="28"/>
    </row>
    <row r="203" spans="1:74" s="111" customFormat="1" x14ac:dyDescent="0.2">
      <c r="A203" s="148"/>
      <c r="B203" s="148"/>
      <c r="D203" s="148"/>
      <c r="E203" s="27"/>
      <c r="F203" s="223"/>
      <c r="H203" s="223"/>
      <c r="I203" s="223" t="s">
        <v>2232</v>
      </c>
      <c r="K203" s="223" t="s">
        <v>2232</v>
      </c>
      <c r="M203" s="270" t="s">
        <v>2232</v>
      </c>
      <c r="N203" s="27"/>
      <c r="O203" s="27"/>
      <c r="P203" s="27"/>
      <c r="Q203" s="223"/>
      <c r="R203" s="27"/>
      <c r="S203" s="27"/>
      <c r="T203" s="27"/>
      <c r="V203" s="227"/>
      <c r="W203" s="227"/>
      <c r="X203" s="71"/>
      <c r="Y203" s="71"/>
      <c r="Z203" s="71"/>
      <c r="AA203" s="71"/>
      <c r="AB203" s="71"/>
      <c r="AC203" s="71"/>
      <c r="AD203" s="71"/>
      <c r="AE203" s="71"/>
      <c r="AF203" s="151"/>
      <c r="AJ203" s="154"/>
      <c r="AK203" s="154"/>
      <c r="AN203" s="28"/>
      <c r="AO203" s="28"/>
      <c r="AP203" s="28"/>
      <c r="AQ203" s="28"/>
      <c r="AR203" s="28"/>
      <c r="AS203" s="28"/>
      <c r="AT203" s="224"/>
      <c r="AU203" s="28"/>
      <c r="AV203" s="225"/>
      <c r="AY203" s="223"/>
      <c r="AZ203" s="28"/>
      <c r="BA203" s="28"/>
      <c r="BB203" s="223"/>
      <c r="BC203" s="28"/>
      <c r="BD203" s="28"/>
      <c r="BE203" s="223"/>
      <c r="BF203" s="28"/>
      <c r="BG203" s="29"/>
      <c r="BH203" s="28"/>
      <c r="BI203" s="28"/>
      <c r="BJ203" s="28"/>
      <c r="BK203" s="28"/>
      <c r="BL203" s="28"/>
      <c r="BM203" s="28"/>
      <c r="BN203" s="28"/>
      <c r="BO203" s="28"/>
      <c r="BP203" s="28"/>
      <c r="BQ203" s="147"/>
      <c r="BR203" s="28"/>
      <c r="BT203" s="28"/>
      <c r="BV203" s="28"/>
    </row>
    <row r="204" spans="1:74" s="111" customFormat="1" x14ac:dyDescent="0.2">
      <c r="A204" s="148"/>
      <c r="B204" s="148"/>
      <c r="D204" s="148"/>
      <c r="E204" s="27"/>
      <c r="F204" s="223"/>
      <c r="H204" s="223"/>
      <c r="I204" s="223" t="s">
        <v>2232</v>
      </c>
      <c r="K204" s="223" t="s">
        <v>2232</v>
      </c>
      <c r="M204" s="270" t="s">
        <v>2232</v>
      </c>
      <c r="N204" s="27"/>
      <c r="O204" s="27"/>
      <c r="P204" s="27"/>
      <c r="Q204" s="223"/>
      <c r="R204" s="27"/>
      <c r="S204" s="27"/>
      <c r="T204" s="27"/>
      <c r="V204" s="227"/>
      <c r="W204" s="227"/>
      <c r="X204" s="71"/>
      <c r="Y204" s="71"/>
      <c r="Z204" s="71"/>
      <c r="AA204" s="71"/>
      <c r="AB204" s="71"/>
      <c r="AC204" s="71"/>
      <c r="AD204" s="71"/>
      <c r="AE204" s="71"/>
      <c r="AF204" s="151"/>
      <c r="AJ204" s="154"/>
      <c r="AK204" s="154"/>
      <c r="AN204" s="28"/>
      <c r="AO204" s="28"/>
      <c r="AP204" s="28"/>
      <c r="AQ204" s="28"/>
      <c r="AR204" s="28"/>
      <c r="AS204" s="28"/>
      <c r="AT204" s="224"/>
      <c r="AU204" s="28"/>
      <c r="AV204" s="225"/>
      <c r="AY204" s="223"/>
      <c r="AZ204" s="28"/>
      <c r="BA204" s="28"/>
      <c r="BB204" s="223"/>
      <c r="BC204" s="28"/>
      <c r="BD204" s="28"/>
      <c r="BE204" s="223"/>
      <c r="BF204" s="28"/>
      <c r="BG204" s="29"/>
      <c r="BH204" s="28"/>
      <c r="BI204" s="28"/>
      <c r="BJ204" s="28"/>
      <c r="BK204" s="28"/>
      <c r="BL204" s="28"/>
      <c r="BM204" s="28"/>
      <c r="BN204" s="28"/>
      <c r="BO204" s="28"/>
      <c r="BP204" s="28"/>
      <c r="BQ204" s="147"/>
      <c r="BR204" s="28"/>
      <c r="BT204" s="28"/>
      <c r="BV204" s="28"/>
    </row>
    <row r="205" spans="1:74" s="111" customFormat="1" x14ac:dyDescent="0.2">
      <c r="A205" s="148"/>
      <c r="B205" s="148"/>
      <c r="D205" s="148"/>
      <c r="E205" s="27"/>
      <c r="F205" s="223"/>
      <c r="H205" s="223"/>
      <c r="I205" s="223" t="s">
        <v>2232</v>
      </c>
      <c r="K205" s="223" t="s">
        <v>2232</v>
      </c>
      <c r="M205" s="270" t="s">
        <v>2232</v>
      </c>
      <c r="N205" s="27"/>
      <c r="O205" s="27"/>
      <c r="P205" s="27"/>
      <c r="Q205" s="223"/>
      <c r="R205" s="27"/>
      <c r="S205" s="27"/>
      <c r="T205" s="27"/>
      <c r="V205" s="227"/>
      <c r="W205" s="227"/>
      <c r="X205" s="71"/>
      <c r="Y205" s="71"/>
      <c r="Z205" s="71"/>
      <c r="AA205" s="71"/>
      <c r="AB205" s="71"/>
      <c r="AC205" s="71"/>
      <c r="AD205" s="71"/>
      <c r="AE205" s="71"/>
      <c r="AF205" s="200"/>
      <c r="AG205" s="71"/>
      <c r="AJ205" s="154"/>
      <c r="AK205" s="154"/>
      <c r="AN205" s="28"/>
      <c r="AO205" s="28"/>
      <c r="AP205" s="28"/>
      <c r="AQ205" s="28"/>
      <c r="AR205" s="28"/>
      <c r="AS205" s="28"/>
      <c r="AT205" s="224"/>
      <c r="AU205" s="28"/>
      <c r="AV205" s="225"/>
      <c r="AY205" s="223"/>
      <c r="AZ205" s="28"/>
      <c r="BA205" s="28"/>
      <c r="BB205" s="223"/>
      <c r="BC205" s="28"/>
      <c r="BD205" s="28"/>
      <c r="BE205" s="223"/>
      <c r="BF205" s="28"/>
      <c r="BG205" s="29"/>
      <c r="BH205" s="28"/>
      <c r="BI205" s="28"/>
      <c r="BJ205" s="28"/>
      <c r="BK205" s="28"/>
      <c r="BL205" s="28"/>
      <c r="BM205" s="28"/>
      <c r="BN205" s="28"/>
      <c r="BO205" s="28"/>
      <c r="BP205" s="28"/>
      <c r="BQ205" s="147"/>
      <c r="BR205" s="28"/>
      <c r="BT205" s="28"/>
      <c r="BV205" s="28"/>
    </row>
    <row r="206" spans="1:74" s="111" customFormat="1" x14ac:dyDescent="0.2">
      <c r="A206" s="148"/>
      <c r="B206" s="148"/>
      <c r="D206" s="148"/>
      <c r="E206" s="27"/>
      <c r="F206" s="223"/>
      <c r="H206" s="223"/>
      <c r="I206" s="223" t="s">
        <v>2232</v>
      </c>
      <c r="J206" s="223"/>
      <c r="K206" s="223" t="s">
        <v>2232</v>
      </c>
      <c r="M206" s="270" t="s">
        <v>2232</v>
      </c>
      <c r="N206" s="27"/>
      <c r="O206" s="27"/>
      <c r="P206" s="27"/>
      <c r="Q206" s="223"/>
      <c r="R206" s="27"/>
      <c r="S206" s="27"/>
      <c r="T206" s="27"/>
      <c r="V206" s="227"/>
      <c r="W206" s="227"/>
      <c r="X206" s="71"/>
      <c r="Y206" s="71"/>
      <c r="Z206" s="71"/>
      <c r="AA206" s="71"/>
      <c r="AB206" s="71"/>
      <c r="AC206" s="71"/>
      <c r="AD206" s="71"/>
      <c r="AF206" s="151"/>
      <c r="AJ206" s="154"/>
      <c r="AK206" s="154"/>
      <c r="AL206" s="152"/>
      <c r="AN206" s="28"/>
      <c r="AO206" s="28"/>
      <c r="AP206" s="28"/>
      <c r="AQ206" s="28"/>
      <c r="AR206" s="28"/>
      <c r="AS206" s="28"/>
      <c r="AT206" s="224"/>
      <c r="AU206" s="28"/>
      <c r="AV206" s="225"/>
      <c r="AY206" s="223"/>
      <c r="AZ206" s="28"/>
      <c r="BA206" s="28"/>
      <c r="BB206" s="223"/>
      <c r="BC206" s="28"/>
      <c r="BD206" s="28"/>
      <c r="BE206" s="223"/>
      <c r="BF206" s="28"/>
      <c r="BG206" s="29"/>
      <c r="BH206" s="28"/>
      <c r="BI206" s="28"/>
      <c r="BJ206" s="28"/>
      <c r="BK206" s="28"/>
      <c r="BL206" s="28"/>
      <c r="BM206" s="28"/>
      <c r="BN206" s="28"/>
      <c r="BO206" s="28"/>
      <c r="BP206" s="28"/>
      <c r="BQ206" s="147"/>
      <c r="BR206" s="28"/>
      <c r="BT206" s="28"/>
      <c r="BV206" s="28"/>
    </row>
    <row r="207" spans="1:74" s="111" customFormat="1" x14ac:dyDescent="0.2">
      <c r="A207" s="148"/>
      <c r="B207" s="148"/>
      <c r="D207" s="148"/>
      <c r="E207" s="27"/>
      <c r="F207" s="223"/>
      <c r="H207" s="223"/>
      <c r="I207" s="223" t="s">
        <v>2232</v>
      </c>
      <c r="K207" s="223" t="s">
        <v>2232</v>
      </c>
      <c r="M207" s="270" t="s">
        <v>2232</v>
      </c>
      <c r="N207" s="27"/>
      <c r="O207" s="27"/>
      <c r="P207" s="27"/>
      <c r="Q207" s="223"/>
      <c r="R207" s="27"/>
      <c r="S207" s="27"/>
      <c r="T207" s="27"/>
      <c r="V207" s="227"/>
      <c r="W207" s="227"/>
      <c r="X207" s="71"/>
      <c r="Y207" s="71"/>
      <c r="Z207" s="71"/>
      <c r="AA207" s="71"/>
      <c r="AB207" s="71"/>
      <c r="AC207" s="71"/>
      <c r="AD207" s="71"/>
      <c r="AF207" s="151"/>
      <c r="AJ207" s="154"/>
      <c r="AK207" s="154"/>
      <c r="AL207" s="152"/>
      <c r="AN207" s="28"/>
      <c r="AO207" s="28"/>
      <c r="AP207" s="28"/>
      <c r="AQ207" s="28"/>
      <c r="AR207" s="28"/>
      <c r="AS207" s="28"/>
      <c r="AT207" s="224"/>
      <c r="AU207" s="28"/>
      <c r="AV207" s="225"/>
      <c r="AY207" s="223"/>
      <c r="AZ207" s="28"/>
      <c r="BA207" s="28"/>
      <c r="BB207" s="223"/>
      <c r="BC207" s="28"/>
      <c r="BD207" s="28"/>
      <c r="BE207" s="223"/>
      <c r="BF207" s="28"/>
      <c r="BG207" s="29"/>
      <c r="BH207" s="28"/>
      <c r="BI207" s="28"/>
      <c r="BJ207" s="28"/>
      <c r="BK207" s="28"/>
      <c r="BL207" s="28"/>
      <c r="BM207" s="28"/>
      <c r="BN207" s="28"/>
      <c r="BO207" s="28"/>
      <c r="BP207" s="28"/>
      <c r="BQ207" s="147"/>
      <c r="BR207" s="28"/>
      <c r="BT207" s="28"/>
      <c r="BV207" s="28"/>
    </row>
    <row r="208" spans="1:74" s="111" customFormat="1" x14ac:dyDescent="0.2">
      <c r="A208" s="148"/>
      <c r="B208" s="148"/>
      <c r="E208" s="27"/>
      <c r="F208" s="223"/>
      <c r="H208" s="223"/>
      <c r="I208" s="223" t="s">
        <v>2232</v>
      </c>
      <c r="K208" s="223" t="s">
        <v>2232</v>
      </c>
      <c r="M208" s="270" t="s">
        <v>2232</v>
      </c>
      <c r="N208" s="27"/>
      <c r="O208" s="27"/>
      <c r="P208" s="27"/>
      <c r="Q208" s="223"/>
      <c r="R208" s="27"/>
      <c r="S208" s="27"/>
      <c r="T208" s="27"/>
      <c r="V208" s="227"/>
      <c r="W208" s="227"/>
      <c r="X208" s="153"/>
      <c r="Y208" s="71"/>
      <c r="Z208" s="71"/>
      <c r="AA208" s="71"/>
      <c r="AB208" s="71"/>
      <c r="AC208" s="71"/>
      <c r="AD208" s="71"/>
      <c r="AF208" s="151"/>
      <c r="AJ208" s="154"/>
      <c r="AK208" s="154"/>
      <c r="AL208" s="152"/>
      <c r="AN208" s="28"/>
      <c r="AO208" s="28"/>
      <c r="AP208" s="28"/>
      <c r="AQ208" s="28"/>
      <c r="AR208" s="28"/>
      <c r="AS208" s="28"/>
      <c r="AT208" s="224"/>
      <c r="AU208" s="28"/>
      <c r="AV208" s="225"/>
      <c r="AY208" s="223"/>
      <c r="AZ208" s="28"/>
      <c r="BA208" s="28"/>
      <c r="BB208" s="223"/>
      <c r="BC208" s="28"/>
      <c r="BD208" s="28"/>
      <c r="BE208" s="223"/>
      <c r="BF208" s="28"/>
      <c r="BG208" s="29"/>
      <c r="BH208" s="28"/>
      <c r="BI208" s="28"/>
      <c r="BJ208" s="28"/>
      <c r="BK208" s="28"/>
      <c r="BL208" s="28"/>
      <c r="BM208" s="28"/>
      <c r="BN208" s="28"/>
      <c r="BO208" s="28"/>
      <c r="BP208" s="28"/>
      <c r="BQ208" s="147"/>
      <c r="BR208" s="28"/>
      <c r="BT208" s="28"/>
      <c r="BV208" s="28"/>
    </row>
    <row r="209" spans="1:74" s="111" customFormat="1" x14ac:dyDescent="0.2">
      <c r="A209" s="148"/>
      <c r="B209" s="148"/>
      <c r="D209" s="148"/>
      <c r="E209" s="27"/>
      <c r="F209" s="223"/>
      <c r="H209" s="223"/>
      <c r="I209" s="223" t="s">
        <v>2232</v>
      </c>
      <c r="K209" s="223" t="s">
        <v>2232</v>
      </c>
      <c r="M209" s="270" t="s">
        <v>2232</v>
      </c>
      <c r="N209" s="27"/>
      <c r="O209" s="27"/>
      <c r="P209" s="27"/>
      <c r="Q209" s="223"/>
      <c r="R209" s="27"/>
      <c r="S209" s="27"/>
      <c r="T209" s="27"/>
      <c r="V209" s="227"/>
      <c r="W209" s="227"/>
      <c r="X209" s="71"/>
      <c r="Y209" s="71"/>
      <c r="Z209" s="71"/>
      <c r="AA209" s="71"/>
      <c r="AB209" s="71"/>
      <c r="AC209" s="71"/>
      <c r="AD209" s="71"/>
      <c r="AF209" s="151"/>
      <c r="AJ209" s="154"/>
      <c r="AK209" s="154"/>
      <c r="AL209" s="152"/>
      <c r="AN209" s="28"/>
      <c r="AO209" s="28"/>
      <c r="AP209" s="28"/>
      <c r="AQ209" s="28"/>
      <c r="AR209" s="28"/>
      <c r="AS209" s="28"/>
      <c r="AT209" s="224"/>
      <c r="AU209" s="28"/>
      <c r="AV209" s="225"/>
      <c r="AY209" s="223"/>
      <c r="AZ209" s="28"/>
      <c r="BA209" s="28"/>
      <c r="BB209" s="223"/>
      <c r="BC209" s="28"/>
      <c r="BD209" s="28"/>
      <c r="BE209" s="223"/>
      <c r="BF209" s="28"/>
      <c r="BG209" s="29"/>
      <c r="BH209" s="28"/>
      <c r="BI209" s="28"/>
      <c r="BJ209" s="28"/>
      <c r="BK209" s="28"/>
      <c r="BL209" s="28"/>
      <c r="BM209" s="28"/>
      <c r="BN209" s="28"/>
      <c r="BO209" s="28"/>
      <c r="BP209" s="28"/>
      <c r="BQ209" s="147"/>
      <c r="BR209" s="28"/>
      <c r="BT209" s="28"/>
      <c r="BV209" s="28"/>
    </row>
    <row r="210" spans="1:74" s="111" customFormat="1" x14ac:dyDescent="0.2">
      <c r="A210" s="148"/>
      <c r="B210" s="148"/>
      <c r="D210" s="148"/>
      <c r="E210" s="27"/>
      <c r="F210" s="223"/>
      <c r="H210" s="223"/>
      <c r="I210" s="223" t="s">
        <v>2232</v>
      </c>
      <c r="K210" s="223" t="s">
        <v>2232</v>
      </c>
      <c r="M210" s="270" t="s">
        <v>2232</v>
      </c>
      <c r="N210" s="27"/>
      <c r="O210" s="27"/>
      <c r="P210" s="27"/>
      <c r="Q210" s="223"/>
      <c r="R210" s="27"/>
      <c r="S210" s="27"/>
      <c r="T210" s="27"/>
      <c r="V210" s="227"/>
      <c r="W210" s="227"/>
      <c r="X210" s="71"/>
      <c r="Y210" s="71"/>
      <c r="Z210" s="71"/>
      <c r="AA210" s="71"/>
      <c r="AB210" s="71"/>
      <c r="AC210" s="71"/>
      <c r="AD210" s="71"/>
      <c r="AE210" s="71"/>
      <c r="AF210" s="151"/>
      <c r="AJ210" s="154"/>
      <c r="AK210" s="154"/>
      <c r="AN210" s="28"/>
      <c r="AO210" s="28"/>
      <c r="AP210" s="28"/>
      <c r="AQ210" s="28"/>
      <c r="AR210" s="28"/>
      <c r="AS210" s="28"/>
      <c r="AT210" s="224"/>
      <c r="AU210" s="28"/>
      <c r="AV210" s="225"/>
      <c r="AY210" s="223"/>
      <c r="AZ210" s="28"/>
      <c r="BA210" s="28"/>
      <c r="BB210" s="223"/>
      <c r="BC210" s="28"/>
      <c r="BD210" s="28"/>
      <c r="BE210" s="223"/>
      <c r="BF210" s="28"/>
      <c r="BG210" s="29"/>
      <c r="BH210" s="28"/>
      <c r="BI210" s="28"/>
      <c r="BJ210" s="28"/>
      <c r="BK210" s="28"/>
      <c r="BL210" s="28"/>
      <c r="BM210" s="28"/>
      <c r="BN210" s="28"/>
      <c r="BO210" s="28"/>
      <c r="BP210" s="28"/>
      <c r="BQ210" s="147"/>
      <c r="BR210" s="28"/>
      <c r="BT210" s="28"/>
      <c r="BV210" s="28"/>
    </row>
    <row r="211" spans="1:74" s="111" customFormat="1" x14ac:dyDescent="0.2">
      <c r="A211" s="148"/>
      <c r="B211" s="148"/>
      <c r="D211" s="148"/>
      <c r="E211" s="27"/>
      <c r="F211" s="223"/>
      <c r="H211" s="223"/>
      <c r="I211" s="223" t="s">
        <v>2232</v>
      </c>
      <c r="K211" s="223" t="s">
        <v>2232</v>
      </c>
      <c r="M211" s="270" t="s">
        <v>2232</v>
      </c>
      <c r="N211" s="27"/>
      <c r="O211" s="27"/>
      <c r="P211" s="27"/>
      <c r="Q211" s="223"/>
      <c r="R211" s="27"/>
      <c r="S211" s="27"/>
      <c r="T211" s="27"/>
      <c r="V211" s="227"/>
      <c r="W211" s="227"/>
      <c r="X211" s="71"/>
      <c r="Y211" s="71"/>
      <c r="Z211" s="71"/>
      <c r="AA211" s="71"/>
      <c r="AB211" s="71"/>
      <c r="AC211" s="71"/>
      <c r="AD211" s="71"/>
      <c r="AE211" s="71"/>
      <c r="AF211" s="151"/>
      <c r="AJ211" s="154"/>
      <c r="AK211" s="154"/>
      <c r="AN211" s="28"/>
      <c r="AO211" s="28"/>
      <c r="AP211" s="28"/>
      <c r="AQ211" s="28"/>
      <c r="AR211" s="28"/>
      <c r="AS211" s="28"/>
      <c r="AT211" s="224"/>
      <c r="AU211" s="28"/>
      <c r="AV211" s="225"/>
      <c r="AY211" s="223"/>
      <c r="AZ211" s="28"/>
      <c r="BA211" s="28"/>
      <c r="BB211" s="223"/>
      <c r="BC211" s="28"/>
      <c r="BD211" s="28"/>
      <c r="BE211" s="223"/>
      <c r="BF211" s="28"/>
      <c r="BG211" s="29"/>
      <c r="BH211" s="28"/>
      <c r="BI211" s="28"/>
      <c r="BJ211" s="28"/>
      <c r="BK211" s="28"/>
      <c r="BL211" s="28"/>
      <c r="BM211" s="28"/>
      <c r="BN211" s="28"/>
      <c r="BO211" s="28"/>
      <c r="BP211" s="28"/>
      <c r="BQ211" s="147"/>
      <c r="BR211" s="28"/>
      <c r="BT211" s="28"/>
      <c r="BV211" s="28"/>
    </row>
    <row r="212" spans="1:74" s="111" customFormat="1" x14ac:dyDescent="0.2">
      <c r="A212" s="148"/>
      <c r="B212" s="148"/>
      <c r="D212" s="148"/>
      <c r="E212" s="27"/>
      <c r="F212" s="223"/>
      <c r="H212" s="223"/>
      <c r="I212" s="223" t="s">
        <v>2232</v>
      </c>
      <c r="K212" s="223" t="s">
        <v>2232</v>
      </c>
      <c r="M212" s="270" t="s">
        <v>2232</v>
      </c>
      <c r="N212" s="27"/>
      <c r="O212" s="27"/>
      <c r="P212" s="27"/>
      <c r="Q212" s="223"/>
      <c r="R212" s="27"/>
      <c r="S212" s="27"/>
      <c r="T212" s="27"/>
      <c r="V212" s="227"/>
      <c r="W212" s="227"/>
      <c r="X212" s="71"/>
      <c r="Y212" s="71"/>
      <c r="Z212" s="71"/>
      <c r="AA212" s="71"/>
      <c r="AB212" s="71"/>
      <c r="AC212" s="71"/>
      <c r="AD212" s="71"/>
      <c r="AE212" s="71"/>
      <c r="AF212" s="151"/>
      <c r="AJ212" s="154"/>
      <c r="AK212" s="154"/>
      <c r="AN212" s="28"/>
      <c r="AO212" s="28"/>
      <c r="AP212" s="28"/>
      <c r="AQ212" s="28"/>
      <c r="AR212" s="28"/>
      <c r="AS212" s="28"/>
      <c r="AT212" s="224"/>
      <c r="AU212" s="28"/>
      <c r="AV212" s="225"/>
      <c r="AY212" s="223"/>
      <c r="AZ212" s="28"/>
      <c r="BA212" s="28"/>
      <c r="BB212" s="223"/>
      <c r="BC212" s="28"/>
      <c r="BD212" s="28"/>
      <c r="BE212" s="223"/>
      <c r="BF212" s="28"/>
      <c r="BG212" s="29"/>
      <c r="BH212" s="28"/>
      <c r="BI212" s="28"/>
      <c r="BJ212" s="28"/>
      <c r="BK212" s="28"/>
      <c r="BL212" s="28"/>
      <c r="BM212" s="28"/>
      <c r="BN212" s="28"/>
      <c r="BO212" s="28"/>
      <c r="BP212" s="28"/>
      <c r="BQ212" s="147"/>
      <c r="BR212" s="28"/>
      <c r="BT212" s="28"/>
      <c r="BV212" s="28"/>
    </row>
    <row r="213" spans="1:74" s="111" customFormat="1" x14ac:dyDescent="0.2">
      <c r="A213" s="148"/>
      <c r="B213" s="148"/>
      <c r="D213" s="148"/>
      <c r="E213" s="27"/>
      <c r="F213" s="223"/>
      <c r="H213" s="223"/>
      <c r="I213" s="223" t="s">
        <v>2232</v>
      </c>
      <c r="J213" s="223"/>
      <c r="K213" s="223" t="s">
        <v>2232</v>
      </c>
      <c r="M213" s="270" t="s">
        <v>2232</v>
      </c>
      <c r="N213" s="27"/>
      <c r="O213" s="27"/>
      <c r="P213" s="27"/>
      <c r="Q213" s="223"/>
      <c r="R213" s="27"/>
      <c r="S213" s="27"/>
      <c r="T213" s="27"/>
      <c r="V213" s="227"/>
      <c r="W213" s="227"/>
      <c r="X213" s="71"/>
      <c r="Y213" s="71"/>
      <c r="Z213" s="71"/>
      <c r="AA213" s="71"/>
      <c r="AB213" s="71"/>
      <c r="AC213" s="71"/>
      <c r="AD213" s="71"/>
      <c r="AE213" s="71"/>
      <c r="AF213" s="151"/>
      <c r="AJ213" s="154"/>
      <c r="AK213" s="154"/>
      <c r="AN213" s="28"/>
      <c r="AO213" s="28"/>
      <c r="AP213" s="28"/>
      <c r="AQ213" s="28"/>
      <c r="AR213" s="28"/>
      <c r="AS213" s="28"/>
      <c r="AT213" s="224"/>
      <c r="AU213" s="28"/>
      <c r="AV213" s="225"/>
      <c r="AY213" s="223"/>
      <c r="AZ213" s="28"/>
      <c r="BA213" s="28"/>
      <c r="BB213" s="223"/>
      <c r="BC213" s="28"/>
      <c r="BD213" s="28"/>
      <c r="BE213" s="223"/>
      <c r="BF213" s="28"/>
      <c r="BG213" s="29"/>
      <c r="BH213" s="28"/>
      <c r="BI213" s="28"/>
      <c r="BJ213" s="28"/>
      <c r="BK213" s="28"/>
      <c r="BL213" s="28"/>
      <c r="BM213" s="28"/>
      <c r="BN213" s="28"/>
      <c r="BO213" s="28"/>
      <c r="BP213" s="28"/>
      <c r="BQ213" s="147"/>
      <c r="BR213" s="28"/>
      <c r="BT213" s="28"/>
      <c r="BV213" s="28"/>
    </row>
    <row r="214" spans="1:74" s="111" customFormat="1" x14ac:dyDescent="0.2">
      <c r="A214" s="148"/>
      <c r="B214" s="148"/>
      <c r="D214" s="148"/>
      <c r="E214" s="27"/>
      <c r="F214" s="223"/>
      <c r="H214" s="223"/>
      <c r="I214" s="223" t="s">
        <v>2232</v>
      </c>
      <c r="K214" s="223" t="s">
        <v>2232</v>
      </c>
      <c r="M214" s="270" t="s">
        <v>2232</v>
      </c>
      <c r="N214" s="27"/>
      <c r="O214" s="27"/>
      <c r="P214" s="27"/>
      <c r="Q214" s="223"/>
      <c r="R214" s="27"/>
      <c r="S214" s="27"/>
      <c r="T214" s="27"/>
      <c r="V214" s="227"/>
      <c r="W214" s="227"/>
      <c r="X214" s="71"/>
      <c r="Y214" s="71"/>
      <c r="Z214" s="71"/>
      <c r="AA214" s="71"/>
      <c r="AB214" s="71"/>
      <c r="AC214" s="71"/>
      <c r="AD214" s="71"/>
      <c r="AE214" s="71"/>
      <c r="AF214" s="151"/>
      <c r="AJ214" s="154"/>
      <c r="AK214" s="154"/>
      <c r="AN214" s="28"/>
      <c r="AO214" s="28"/>
      <c r="AP214" s="28"/>
      <c r="AQ214" s="28"/>
      <c r="AR214" s="28"/>
      <c r="AS214" s="28"/>
      <c r="AT214" s="224"/>
      <c r="AU214" s="28"/>
      <c r="AV214" s="225"/>
      <c r="AY214" s="223"/>
      <c r="AZ214" s="28"/>
      <c r="BA214" s="28"/>
      <c r="BB214" s="223"/>
      <c r="BC214" s="28"/>
      <c r="BD214" s="28"/>
      <c r="BE214" s="223"/>
      <c r="BF214" s="28"/>
      <c r="BG214" s="29"/>
      <c r="BH214" s="28"/>
      <c r="BI214" s="28"/>
      <c r="BJ214" s="28"/>
      <c r="BK214" s="28"/>
      <c r="BL214" s="28"/>
      <c r="BM214" s="28"/>
      <c r="BN214" s="28"/>
      <c r="BO214" s="28"/>
      <c r="BP214" s="28"/>
      <c r="BQ214" s="147"/>
      <c r="BR214" s="28"/>
      <c r="BT214" s="28"/>
      <c r="BV214" s="28"/>
    </row>
    <row r="215" spans="1:74" s="111" customFormat="1" x14ac:dyDescent="0.2">
      <c r="A215" s="148"/>
      <c r="B215" s="148"/>
      <c r="D215" s="148"/>
      <c r="E215" s="27"/>
      <c r="F215" s="223"/>
      <c r="H215" s="223"/>
      <c r="I215" s="223" t="s">
        <v>2232</v>
      </c>
      <c r="K215" s="223" t="s">
        <v>2232</v>
      </c>
      <c r="M215" s="270" t="s">
        <v>2232</v>
      </c>
      <c r="N215" s="27"/>
      <c r="O215" s="27"/>
      <c r="P215" s="27"/>
      <c r="Q215" s="223"/>
      <c r="R215" s="27"/>
      <c r="S215" s="27"/>
      <c r="T215" s="27"/>
      <c r="V215" s="227"/>
      <c r="W215" s="227"/>
      <c r="X215" s="71"/>
      <c r="Y215" s="71"/>
      <c r="Z215" s="71"/>
      <c r="AA215" s="71"/>
      <c r="AB215" s="71"/>
      <c r="AC215" s="71"/>
      <c r="AD215" s="71"/>
      <c r="AE215" s="71"/>
      <c r="AF215" s="151"/>
      <c r="AJ215" s="154"/>
      <c r="AK215" s="154"/>
      <c r="AN215" s="28"/>
      <c r="AO215" s="28"/>
      <c r="AP215" s="28"/>
      <c r="AQ215" s="28"/>
      <c r="AR215" s="28"/>
      <c r="AS215" s="28"/>
      <c r="AT215" s="224"/>
      <c r="AU215" s="28"/>
      <c r="AV215" s="225"/>
      <c r="AY215" s="223"/>
      <c r="AZ215" s="28"/>
      <c r="BA215" s="28"/>
      <c r="BB215" s="223"/>
      <c r="BC215" s="28"/>
      <c r="BD215" s="28"/>
      <c r="BE215" s="223"/>
      <c r="BF215" s="28"/>
      <c r="BG215" s="29"/>
      <c r="BH215" s="28"/>
      <c r="BI215" s="28"/>
      <c r="BJ215" s="28"/>
      <c r="BK215" s="28"/>
      <c r="BL215" s="28"/>
      <c r="BM215" s="28"/>
      <c r="BN215" s="28"/>
      <c r="BO215" s="28"/>
      <c r="BP215" s="28"/>
      <c r="BQ215" s="147"/>
      <c r="BR215" s="28"/>
      <c r="BT215" s="28"/>
      <c r="BV215" s="28"/>
    </row>
    <row r="216" spans="1:74" s="111" customFormat="1" x14ac:dyDescent="0.2">
      <c r="A216" s="148"/>
      <c r="B216" s="148"/>
      <c r="D216" s="148"/>
      <c r="E216" s="27"/>
      <c r="F216" s="223"/>
      <c r="H216" s="223"/>
      <c r="I216" s="223" t="s">
        <v>2232</v>
      </c>
      <c r="K216" s="223" t="s">
        <v>2232</v>
      </c>
      <c r="M216" s="270" t="s">
        <v>2232</v>
      </c>
      <c r="N216" s="27"/>
      <c r="O216" s="27"/>
      <c r="P216" s="27"/>
      <c r="Q216" s="223"/>
      <c r="R216" s="27"/>
      <c r="S216" s="27"/>
      <c r="T216" s="27"/>
      <c r="V216" s="227"/>
      <c r="W216" s="227"/>
      <c r="X216" s="71"/>
      <c r="Y216" s="71"/>
      <c r="Z216" s="71"/>
      <c r="AA216" s="71"/>
      <c r="AB216" s="71"/>
      <c r="AC216" s="71"/>
      <c r="AD216" s="71"/>
      <c r="AE216" s="71"/>
      <c r="AF216" s="200"/>
      <c r="AG216" s="71"/>
      <c r="AJ216" s="154"/>
      <c r="AK216" s="154"/>
      <c r="AN216" s="28"/>
      <c r="AO216" s="28"/>
      <c r="AP216" s="28"/>
      <c r="AQ216" s="28"/>
      <c r="AR216" s="28"/>
      <c r="AS216" s="28"/>
      <c r="AT216" s="224"/>
      <c r="AU216" s="28"/>
      <c r="AV216" s="225"/>
      <c r="AY216" s="223"/>
      <c r="AZ216" s="28"/>
      <c r="BA216" s="28"/>
      <c r="BB216" s="223"/>
      <c r="BC216" s="28"/>
      <c r="BD216" s="28"/>
      <c r="BE216" s="223"/>
      <c r="BF216" s="28"/>
      <c r="BG216" s="29"/>
      <c r="BH216" s="28"/>
      <c r="BI216" s="28"/>
      <c r="BJ216" s="28"/>
      <c r="BK216" s="28"/>
      <c r="BL216" s="28"/>
      <c r="BM216" s="28"/>
      <c r="BN216" s="28"/>
      <c r="BO216" s="28"/>
      <c r="BP216" s="28"/>
      <c r="BQ216" s="147"/>
      <c r="BR216" s="28"/>
      <c r="BT216" s="28"/>
      <c r="BV216" s="28"/>
    </row>
    <row r="217" spans="1:74" s="111" customFormat="1" x14ac:dyDescent="0.2">
      <c r="A217" s="148"/>
      <c r="B217" s="148"/>
      <c r="D217" s="148"/>
      <c r="E217" s="27"/>
      <c r="F217" s="223"/>
      <c r="H217" s="223"/>
      <c r="I217" s="223" t="s">
        <v>2232</v>
      </c>
      <c r="K217" s="223" t="s">
        <v>2232</v>
      </c>
      <c r="M217" s="270" t="s">
        <v>2232</v>
      </c>
      <c r="N217" s="27"/>
      <c r="O217" s="27"/>
      <c r="P217" s="27"/>
      <c r="Q217" s="223"/>
      <c r="R217" s="27"/>
      <c r="S217" s="27"/>
      <c r="T217" s="27"/>
      <c r="V217" s="227"/>
      <c r="W217" s="227"/>
      <c r="X217" s="71"/>
      <c r="Y217" s="71"/>
      <c r="Z217" s="71"/>
      <c r="AA217" s="71"/>
      <c r="AB217" s="71"/>
      <c r="AC217" s="71"/>
      <c r="AD217" s="71"/>
      <c r="AE217" s="71"/>
      <c r="AF217" s="151"/>
      <c r="AJ217" s="154"/>
      <c r="AK217" s="154"/>
      <c r="AN217" s="28"/>
      <c r="AO217" s="28"/>
      <c r="AP217" s="28"/>
      <c r="AQ217" s="28"/>
      <c r="AR217" s="28"/>
      <c r="AS217" s="28"/>
      <c r="AT217" s="224"/>
      <c r="AU217" s="28"/>
      <c r="AV217" s="225"/>
      <c r="AY217" s="223"/>
      <c r="AZ217" s="28"/>
      <c r="BA217" s="28"/>
      <c r="BB217" s="223"/>
      <c r="BC217" s="28"/>
      <c r="BD217" s="28"/>
      <c r="BE217" s="223"/>
      <c r="BF217" s="28"/>
      <c r="BG217" s="29"/>
      <c r="BH217" s="28"/>
      <c r="BI217" s="28"/>
      <c r="BJ217" s="28"/>
      <c r="BK217" s="28"/>
      <c r="BL217" s="28"/>
      <c r="BM217" s="28"/>
      <c r="BN217" s="28"/>
      <c r="BO217" s="28"/>
      <c r="BP217" s="28"/>
      <c r="BQ217" s="147"/>
      <c r="BR217" s="28"/>
      <c r="BT217" s="28"/>
      <c r="BV217" s="28"/>
    </row>
    <row r="218" spans="1:74" s="111" customFormat="1" x14ac:dyDescent="0.2">
      <c r="A218" s="148"/>
      <c r="B218" s="148"/>
      <c r="D218" s="148"/>
      <c r="E218" s="27"/>
      <c r="F218" s="223"/>
      <c r="H218" s="223"/>
      <c r="I218" s="223" t="s">
        <v>2232</v>
      </c>
      <c r="K218" s="223" t="s">
        <v>2232</v>
      </c>
      <c r="M218" s="270" t="s">
        <v>2232</v>
      </c>
      <c r="N218" s="27"/>
      <c r="O218" s="27"/>
      <c r="P218" s="27"/>
      <c r="Q218" s="223"/>
      <c r="R218" s="27"/>
      <c r="S218" s="27"/>
      <c r="T218" s="27"/>
      <c r="V218" s="227"/>
      <c r="W218" s="227"/>
      <c r="X218" s="71"/>
      <c r="Y218" s="71"/>
      <c r="Z218" s="71"/>
      <c r="AA218" s="71"/>
      <c r="AB218" s="71"/>
      <c r="AC218" s="71"/>
      <c r="AD218" s="71"/>
      <c r="AE218" s="71"/>
      <c r="AF218" s="151"/>
      <c r="AJ218" s="154"/>
      <c r="AK218" s="154"/>
      <c r="AN218" s="28"/>
      <c r="AO218" s="28"/>
      <c r="AP218" s="28"/>
      <c r="AQ218" s="28"/>
      <c r="AR218" s="28"/>
      <c r="AS218" s="28"/>
      <c r="AT218" s="224"/>
      <c r="AU218" s="28"/>
      <c r="AV218" s="225"/>
      <c r="AY218" s="223"/>
      <c r="AZ218" s="28"/>
      <c r="BA218" s="28"/>
      <c r="BB218" s="223"/>
      <c r="BC218" s="28"/>
      <c r="BD218" s="28"/>
      <c r="BE218" s="223"/>
      <c r="BF218" s="28"/>
      <c r="BG218" s="29"/>
      <c r="BH218" s="28"/>
      <c r="BI218" s="28"/>
      <c r="BJ218" s="28"/>
      <c r="BK218" s="28"/>
      <c r="BL218" s="28"/>
      <c r="BM218" s="28"/>
      <c r="BN218" s="28"/>
      <c r="BO218" s="28"/>
      <c r="BP218" s="28"/>
      <c r="BQ218" s="147"/>
      <c r="BR218" s="28"/>
      <c r="BT218" s="28"/>
      <c r="BV218" s="28"/>
    </row>
    <row r="219" spans="1:74" s="111" customFormat="1" x14ac:dyDescent="0.2">
      <c r="A219" s="148"/>
      <c r="B219" s="148"/>
      <c r="D219" s="148"/>
      <c r="E219" s="27"/>
      <c r="F219" s="223"/>
      <c r="H219" s="223"/>
      <c r="I219" s="223" t="s">
        <v>2232</v>
      </c>
      <c r="K219" s="223" t="s">
        <v>2232</v>
      </c>
      <c r="M219" s="270" t="s">
        <v>2232</v>
      </c>
      <c r="N219" s="27"/>
      <c r="O219" s="27"/>
      <c r="P219" s="27"/>
      <c r="Q219" s="223"/>
      <c r="R219" s="27"/>
      <c r="S219" s="27"/>
      <c r="T219" s="27"/>
      <c r="V219" s="227"/>
      <c r="W219" s="227"/>
      <c r="X219" s="71"/>
      <c r="Y219" s="71"/>
      <c r="Z219" s="71"/>
      <c r="AA219" s="71"/>
      <c r="AB219" s="71"/>
      <c r="AC219" s="71"/>
      <c r="AD219" s="71"/>
      <c r="AE219" s="71"/>
      <c r="AF219" s="151"/>
      <c r="AJ219" s="154"/>
      <c r="AK219" s="154"/>
      <c r="AN219" s="28"/>
      <c r="AO219" s="28"/>
      <c r="AP219" s="28"/>
      <c r="AQ219" s="28"/>
      <c r="AR219" s="28"/>
      <c r="AS219" s="28"/>
      <c r="AT219" s="224"/>
      <c r="AU219" s="28"/>
      <c r="AV219" s="225"/>
      <c r="AY219" s="223"/>
      <c r="AZ219" s="28"/>
      <c r="BA219" s="28"/>
      <c r="BB219" s="223"/>
      <c r="BC219" s="28"/>
      <c r="BD219" s="28"/>
      <c r="BE219" s="223"/>
      <c r="BF219" s="28"/>
      <c r="BG219" s="29"/>
      <c r="BH219" s="28"/>
      <c r="BI219" s="28"/>
      <c r="BJ219" s="28"/>
      <c r="BK219" s="28"/>
      <c r="BL219" s="28"/>
      <c r="BM219" s="28"/>
      <c r="BN219" s="28"/>
      <c r="BO219" s="28"/>
      <c r="BP219" s="28"/>
      <c r="BQ219" s="147"/>
      <c r="BR219" s="28"/>
      <c r="BT219" s="28"/>
      <c r="BV219" s="28"/>
    </row>
    <row r="220" spans="1:74" s="111" customFormat="1" x14ac:dyDescent="0.2">
      <c r="A220" s="148"/>
      <c r="B220" s="148"/>
      <c r="D220" s="148"/>
      <c r="E220" s="27"/>
      <c r="F220" s="223"/>
      <c r="H220" s="223"/>
      <c r="I220" s="223" t="s">
        <v>2232</v>
      </c>
      <c r="J220" s="223"/>
      <c r="K220" s="223" t="s">
        <v>2232</v>
      </c>
      <c r="M220" s="270" t="s">
        <v>2232</v>
      </c>
      <c r="N220" s="27"/>
      <c r="O220" s="27"/>
      <c r="P220" s="27"/>
      <c r="Q220" s="223"/>
      <c r="R220" s="27"/>
      <c r="S220" s="27"/>
      <c r="T220" s="27"/>
      <c r="V220" s="227"/>
      <c r="W220" s="227"/>
      <c r="X220" s="71"/>
      <c r="Y220" s="71"/>
      <c r="Z220" s="71"/>
      <c r="AA220" s="71"/>
      <c r="AB220" s="71"/>
      <c r="AC220" s="71"/>
      <c r="AD220" s="71"/>
      <c r="AE220" s="71"/>
      <c r="AF220" s="151"/>
      <c r="AJ220" s="154"/>
      <c r="AK220" s="154"/>
      <c r="AN220" s="28"/>
      <c r="AO220" s="28"/>
      <c r="AP220" s="28"/>
      <c r="AQ220" s="28"/>
      <c r="AR220" s="28"/>
      <c r="AS220" s="28"/>
      <c r="AT220" s="224"/>
      <c r="AU220" s="28"/>
      <c r="AV220" s="225"/>
      <c r="AY220" s="223"/>
      <c r="AZ220" s="28"/>
      <c r="BA220" s="28"/>
      <c r="BB220" s="223"/>
      <c r="BC220" s="28"/>
      <c r="BD220" s="28"/>
      <c r="BE220" s="223"/>
      <c r="BF220" s="28"/>
      <c r="BG220" s="29"/>
      <c r="BH220" s="28"/>
      <c r="BI220" s="28"/>
      <c r="BJ220" s="28"/>
      <c r="BK220" s="28"/>
      <c r="BL220" s="28"/>
      <c r="BM220" s="28"/>
      <c r="BN220" s="28"/>
      <c r="BO220" s="28"/>
      <c r="BP220" s="28"/>
      <c r="BQ220" s="147"/>
      <c r="BR220" s="28"/>
      <c r="BT220" s="28"/>
      <c r="BV220" s="28"/>
    </row>
    <row r="221" spans="1:74" s="111" customFormat="1" x14ac:dyDescent="0.2">
      <c r="A221" s="148"/>
      <c r="B221" s="148"/>
      <c r="C221" s="148"/>
      <c r="D221" s="148"/>
      <c r="E221" s="27"/>
      <c r="F221" s="223"/>
      <c r="H221" s="223"/>
      <c r="I221" s="223" t="s">
        <v>2232</v>
      </c>
      <c r="K221" s="223" t="s">
        <v>2232</v>
      </c>
      <c r="M221" s="270" t="s">
        <v>2232</v>
      </c>
      <c r="P221" s="223"/>
      <c r="Q221" s="223"/>
      <c r="S221" s="223"/>
      <c r="T221" s="27"/>
      <c r="V221" s="227"/>
      <c r="W221" s="227"/>
      <c r="X221" s="71"/>
      <c r="Y221" s="71"/>
      <c r="Z221" s="71"/>
      <c r="AA221" s="71"/>
      <c r="AB221" s="71"/>
      <c r="AC221" s="71"/>
      <c r="AD221" s="71"/>
      <c r="AE221" s="71"/>
      <c r="AF221" s="151"/>
      <c r="AJ221" s="154"/>
      <c r="AK221" s="154"/>
      <c r="AN221" s="28"/>
      <c r="AO221" s="28"/>
      <c r="AP221" s="28"/>
      <c r="AQ221" s="28"/>
      <c r="AR221" s="28"/>
      <c r="AS221" s="28"/>
      <c r="AT221" s="224"/>
      <c r="AU221" s="28"/>
      <c r="AV221" s="225"/>
      <c r="AW221" s="28"/>
      <c r="AX221" s="28"/>
      <c r="AY221" s="223"/>
      <c r="AZ221" s="28"/>
      <c r="BA221" s="28"/>
      <c r="BB221" s="223"/>
      <c r="BC221" s="28"/>
      <c r="BD221" s="28"/>
      <c r="BE221" s="223"/>
      <c r="BF221" s="28"/>
      <c r="BG221" s="29"/>
      <c r="BH221" s="28"/>
      <c r="BI221" s="28"/>
      <c r="BJ221" s="28"/>
      <c r="BK221" s="28"/>
      <c r="BL221" s="28"/>
      <c r="BM221" s="28"/>
      <c r="BN221" s="28"/>
      <c r="BO221" s="28"/>
      <c r="BP221" s="28"/>
      <c r="BQ221" s="147"/>
      <c r="BR221" s="28"/>
      <c r="BT221" s="28"/>
      <c r="BV221" s="28"/>
    </row>
    <row r="222" spans="1:74" s="111" customFormat="1" x14ac:dyDescent="0.2">
      <c r="A222" s="148"/>
      <c r="B222" s="148"/>
      <c r="C222" s="148"/>
      <c r="D222" s="148"/>
      <c r="E222" s="27"/>
      <c r="F222" s="223"/>
      <c r="H222" s="223"/>
      <c r="I222" s="223" t="s">
        <v>2232</v>
      </c>
      <c r="K222" s="223" t="s">
        <v>2232</v>
      </c>
      <c r="M222" s="270" t="s">
        <v>2232</v>
      </c>
      <c r="P222" s="223"/>
      <c r="Q222" s="223"/>
      <c r="S222" s="223"/>
      <c r="T222" s="27"/>
      <c r="V222" s="227"/>
      <c r="W222" s="227"/>
      <c r="X222" s="71"/>
      <c r="Y222" s="71"/>
      <c r="Z222" s="71"/>
      <c r="AA222" s="71"/>
      <c r="AB222" s="71"/>
      <c r="AC222" s="71"/>
      <c r="AD222" s="71"/>
      <c r="AE222" s="71"/>
      <c r="AF222" s="151"/>
      <c r="AJ222" s="154"/>
      <c r="AK222" s="154"/>
      <c r="AN222" s="28"/>
      <c r="AO222" s="28"/>
      <c r="AP222" s="28"/>
      <c r="AQ222" s="28"/>
      <c r="AR222" s="28"/>
      <c r="AS222" s="28"/>
      <c r="AT222" s="224"/>
      <c r="AU222" s="28"/>
      <c r="AV222" s="225"/>
      <c r="AW222" s="28"/>
      <c r="AX222" s="28"/>
      <c r="AY222" s="223"/>
      <c r="AZ222" s="28"/>
      <c r="BA222" s="28"/>
      <c r="BB222" s="223"/>
      <c r="BC222" s="28"/>
      <c r="BD222" s="28"/>
      <c r="BE222" s="223"/>
      <c r="BF222" s="28"/>
      <c r="BG222" s="29"/>
      <c r="BH222" s="28"/>
      <c r="BI222" s="28"/>
      <c r="BJ222" s="28"/>
      <c r="BK222" s="28"/>
      <c r="BL222" s="28"/>
      <c r="BM222" s="28"/>
      <c r="BN222" s="28"/>
      <c r="BO222" s="28"/>
      <c r="BP222" s="28"/>
      <c r="BQ222" s="147"/>
      <c r="BR222" s="28"/>
      <c r="BT222" s="28"/>
      <c r="BV222" s="28"/>
    </row>
    <row r="223" spans="1:74" s="111" customFormat="1" x14ac:dyDescent="0.2">
      <c r="A223" s="148"/>
      <c r="B223" s="148"/>
      <c r="C223" s="148"/>
      <c r="D223" s="148"/>
      <c r="E223" s="27"/>
      <c r="F223" s="223"/>
      <c r="H223" s="223"/>
      <c r="I223" s="223" t="s">
        <v>2232</v>
      </c>
      <c r="K223" s="223" t="s">
        <v>2232</v>
      </c>
      <c r="M223" s="270" t="s">
        <v>2232</v>
      </c>
      <c r="P223" s="223"/>
      <c r="Q223" s="223"/>
      <c r="S223" s="223"/>
      <c r="V223" s="227"/>
      <c r="W223" s="227"/>
      <c r="X223" s="71"/>
      <c r="Y223" s="71"/>
      <c r="Z223" s="71"/>
      <c r="AA223" s="71"/>
      <c r="AB223" s="71"/>
      <c r="AC223" s="71"/>
      <c r="AD223" s="71"/>
      <c r="AE223" s="71"/>
      <c r="AF223" s="200"/>
      <c r="AG223" s="71"/>
      <c r="AH223" s="71"/>
      <c r="AI223" s="71"/>
      <c r="AJ223" s="154"/>
      <c r="AK223" s="154"/>
      <c r="AN223" s="28"/>
      <c r="AO223" s="28"/>
      <c r="AP223" s="28"/>
      <c r="AQ223" s="28"/>
      <c r="AR223" s="28"/>
      <c r="AS223" s="28"/>
      <c r="AT223" s="224"/>
      <c r="AU223" s="28"/>
      <c r="AV223" s="225"/>
      <c r="AW223" s="28"/>
      <c r="AX223" s="28"/>
      <c r="AY223" s="223"/>
      <c r="AZ223" s="28"/>
      <c r="BA223" s="28"/>
      <c r="BB223" s="223"/>
      <c r="BC223" s="28"/>
      <c r="BD223" s="28"/>
      <c r="BE223" s="223"/>
      <c r="BF223" s="28"/>
      <c r="BG223" s="29"/>
      <c r="BH223" s="28"/>
      <c r="BI223" s="28"/>
      <c r="BJ223" s="28"/>
      <c r="BK223" s="28"/>
      <c r="BL223" s="28"/>
      <c r="BM223" s="28"/>
      <c r="BN223" s="28"/>
      <c r="BO223" s="28"/>
      <c r="BP223" s="28"/>
      <c r="BQ223" s="154"/>
      <c r="BR223" s="28"/>
      <c r="BS223" s="28"/>
      <c r="BT223" s="28"/>
      <c r="BU223" s="28"/>
      <c r="BV223" s="28"/>
    </row>
    <row r="224" spans="1:74" s="111" customFormat="1" x14ac:dyDescent="0.2">
      <c r="A224" s="148"/>
      <c r="B224" s="148"/>
      <c r="C224" s="148"/>
      <c r="D224" s="148"/>
      <c r="E224" s="27"/>
      <c r="F224" s="223"/>
      <c r="H224" s="223"/>
      <c r="I224" s="223" t="s">
        <v>2232</v>
      </c>
      <c r="K224" s="223" t="s">
        <v>2232</v>
      </c>
      <c r="M224" s="270" t="s">
        <v>2232</v>
      </c>
      <c r="P224" s="223"/>
      <c r="Q224" s="223"/>
      <c r="S224" s="223"/>
      <c r="V224" s="227"/>
      <c r="W224" s="227"/>
      <c r="X224" s="71"/>
      <c r="Y224" s="71"/>
      <c r="Z224" s="71"/>
      <c r="AA224" s="71"/>
      <c r="AB224" s="71"/>
      <c r="AC224" s="71"/>
      <c r="AD224" s="71"/>
      <c r="AE224" s="71"/>
      <c r="AF224" s="200"/>
      <c r="AG224" s="71"/>
      <c r="AH224" s="71"/>
      <c r="AI224" s="71"/>
      <c r="AJ224" s="154"/>
      <c r="AK224" s="154"/>
      <c r="AN224" s="28"/>
      <c r="AO224" s="28"/>
      <c r="AP224" s="28"/>
      <c r="AQ224" s="28"/>
      <c r="AR224" s="28"/>
      <c r="AS224" s="28"/>
      <c r="AT224" s="224"/>
      <c r="AU224" s="28"/>
      <c r="AV224" s="225"/>
      <c r="AW224" s="28"/>
      <c r="AX224" s="28"/>
      <c r="AY224" s="223"/>
      <c r="AZ224" s="28"/>
      <c r="BA224" s="28"/>
      <c r="BB224" s="223"/>
      <c r="BC224" s="28"/>
      <c r="BD224" s="28"/>
      <c r="BE224" s="223"/>
      <c r="BF224" s="28"/>
      <c r="BG224" s="29"/>
      <c r="BH224" s="28"/>
      <c r="BI224" s="28"/>
      <c r="BJ224" s="28"/>
      <c r="BK224" s="28"/>
      <c r="BL224" s="28"/>
      <c r="BM224" s="28"/>
      <c r="BN224" s="28"/>
      <c r="BO224" s="28"/>
      <c r="BP224" s="28"/>
      <c r="BQ224" s="154"/>
      <c r="BR224" s="28"/>
      <c r="BS224" s="28"/>
      <c r="BT224" s="28"/>
      <c r="BU224" s="28"/>
      <c r="BV224" s="28"/>
    </row>
    <row r="225" spans="1:74" s="111" customFormat="1" x14ac:dyDescent="0.2">
      <c r="A225" s="148"/>
      <c r="B225" s="148"/>
      <c r="C225" s="148"/>
      <c r="D225" s="148"/>
      <c r="E225" s="27"/>
      <c r="F225" s="223"/>
      <c r="H225" s="223"/>
      <c r="I225" s="223" t="s">
        <v>2232</v>
      </c>
      <c r="K225" s="223" t="s">
        <v>2232</v>
      </c>
      <c r="M225" s="270" t="s">
        <v>2232</v>
      </c>
      <c r="P225" s="223"/>
      <c r="Q225" s="223"/>
      <c r="S225" s="223"/>
      <c r="V225" s="227"/>
      <c r="W225" s="227"/>
      <c r="X225" s="71"/>
      <c r="Y225" s="71"/>
      <c r="Z225" s="71"/>
      <c r="AA225" s="71"/>
      <c r="AB225" s="71"/>
      <c r="AC225" s="71"/>
      <c r="AD225" s="71"/>
      <c r="AE225" s="71"/>
      <c r="AF225" s="200"/>
      <c r="AG225" s="71"/>
      <c r="AH225" s="71"/>
      <c r="AI225" s="71"/>
      <c r="AJ225" s="154"/>
      <c r="AK225" s="154"/>
      <c r="AN225" s="28"/>
      <c r="AO225" s="28"/>
      <c r="AP225" s="28"/>
      <c r="AQ225" s="28"/>
      <c r="AR225" s="28"/>
      <c r="AS225" s="28"/>
      <c r="AT225" s="224"/>
      <c r="AU225" s="28"/>
      <c r="AV225" s="225"/>
      <c r="AW225" s="28"/>
      <c r="AX225" s="28"/>
      <c r="AY225" s="223"/>
      <c r="AZ225" s="28"/>
      <c r="BA225" s="28"/>
      <c r="BB225" s="223"/>
      <c r="BC225" s="28"/>
      <c r="BD225" s="28"/>
      <c r="BE225" s="223"/>
      <c r="BF225" s="28"/>
      <c r="BG225" s="29"/>
      <c r="BH225" s="28"/>
      <c r="BI225" s="28"/>
      <c r="BJ225" s="28"/>
      <c r="BK225" s="28"/>
      <c r="BL225" s="28"/>
      <c r="BM225" s="28"/>
      <c r="BN225" s="28"/>
      <c r="BO225" s="28"/>
      <c r="BP225" s="28"/>
      <c r="BQ225" s="154"/>
      <c r="BR225" s="28"/>
      <c r="BS225" s="28"/>
      <c r="BT225" s="28"/>
      <c r="BU225" s="28"/>
      <c r="BV225" s="28"/>
    </row>
    <row r="226" spans="1:74" s="111" customFormat="1" x14ac:dyDescent="0.2">
      <c r="A226" s="148"/>
      <c r="B226" s="148"/>
      <c r="C226" s="148"/>
      <c r="D226" s="148"/>
      <c r="E226" s="27"/>
      <c r="F226" s="223"/>
      <c r="H226" s="223"/>
      <c r="I226" s="223" t="s">
        <v>2232</v>
      </c>
      <c r="K226" s="223" t="s">
        <v>2232</v>
      </c>
      <c r="M226" s="270" t="s">
        <v>2232</v>
      </c>
      <c r="P226" s="223"/>
      <c r="Q226" s="223"/>
      <c r="S226" s="223"/>
      <c r="V226" s="227"/>
      <c r="W226" s="227"/>
      <c r="X226" s="71"/>
      <c r="Y226" s="71"/>
      <c r="Z226" s="71"/>
      <c r="AA226" s="71"/>
      <c r="AB226" s="71"/>
      <c r="AC226" s="71"/>
      <c r="AD226" s="71"/>
      <c r="AE226" s="71"/>
      <c r="AF226" s="200"/>
      <c r="AG226" s="71"/>
      <c r="AH226" s="71"/>
      <c r="AI226" s="71"/>
      <c r="AJ226" s="154"/>
      <c r="AK226" s="154"/>
      <c r="AN226" s="28"/>
      <c r="AO226" s="28"/>
      <c r="AP226" s="28"/>
      <c r="AQ226" s="28"/>
      <c r="AR226" s="28"/>
      <c r="AS226" s="28"/>
      <c r="AT226" s="224"/>
      <c r="AU226" s="28"/>
      <c r="AV226" s="225"/>
      <c r="AW226" s="28"/>
      <c r="AX226" s="28"/>
      <c r="AY226" s="223"/>
      <c r="AZ226" s="28"/>
      <c r="BA226" s="28"/>
      <c r="BB226" s="223"/>
      <c r="BC226" s="28"/>
      <c r="BD226" s="28"/>
      <c r="BE226" s="223"/>
      <c r="BF226" s="28"/>
      <c r="BG226" s="29"/>
      <c r="BH226" s="28"/>
      <c r="BI226" s="28"/>
      <c r="BJ226" s="28"/>
      <c r="BK226" s="28"/>
      <c r="BL226" s="28"/>
      <c r="BM226" s="28"/>
      <c r="BN226" s="28"/>
      <c r="BO226" s="28"/>
      <c r="BP226" s="28"/>
      <c r="BQ226" s="154"/>
      <c r="BR226" s="28"/>
      <c r="BS226" s="28"/>
      <c r="BT226" s="28"/>
      <c r="BU226" s="28"/>
      <c r="BV226" s="28"/>
    </row>
    <row r="227" spans="1:74" s="111" customFormat="1" x14ac:dyDescent="0.2">
      <c r="A227" s="148"/>
      <c r="B227" s="148"/>
      <c r="C227" s="148"/>
      <c r="D227" s="148"/>
      <c r="E227" s="27"/>
      <c r="F227" s="223"/>
      <c r="H227" s="223"/>
      <c r="I227" s="223" t="s">
        <v>2232</v>
      </c>
      <c r="J227" s="223"/>
      <c r="K227" s="223" t="s">
        <v>2232</v>
      </c>
      <c r="M227" s="270" t="s">
        <v>2232</v>
      </c>
      <c r="P227" s="223"/>
      <c r="Q227" s="223"/>
      <c r="S227" s="223"/>
      <c r="V227" s="227"/>
      <c r="W227" s="227"/>
      <c r="X227" s="71"/>
      <c r="Y227" s="71"/>
      <c r="Z227" s="71"/>
      <c r="AA227" s="71"/>
      <c r="AB227" s="71"/>
      <c r="AC227" s="71"/>
      <c r="AD227" s="71"/>
      <c r="AE227" s="71"/>
      <c r="AF227" s="200"/>
      <c r="AG227" s="71"/>
      <c r="AH227" s="71"/>
      <c r="AI227" s="71"/>
      <c r="AJ227" s="206"/>
      <c r="AK227" s="206"/>
      <c r="AN227" s="28"/>
      <c r="AO227" s="28"/>
      <c r="AP227" s="28"/>
      <c r="AQ227" s="28"/>
      <c r="AR227" s="28"/>
      <c r="AS227" s="28"/>
      <c r="AT227" s="224"/>
      <c r="AU227" s="28"/>
      <c r="AV227" s="225"/>
      <c r="AW227" s="28"/>
      <c r="AX227" s="28"/>
      <c r="AY227" s="223"/>
      <c r="AZ227" s="28"/>
      <c r="BA227" s="28"/>
      <c r="BB227" s="223"/>
      <c r="BC227" s="28"/>
      <c r="BD227" s="28"/>
      <c r="BE227" s="223"/>
      <c r="BF227" s="28"/>
      <c r="BG227" s="29"/>
      <c r="BH227" s="28"/>
      <c r="BI227" s="28"/>
      <c r="BJ227" s="28"/>
      <c r="BK227" s="28"/>
      <c r="BL227" s="28"/>
      <c r="BM227" s="28"/>
      <c r="BN227" s="28"/>
      <c r="BO227" s="28"/>
      <c r="BP227" s="28"/>
      <c r="BQ227" s="154"/>
      <c r="BR227" s="28"/>
      <c r="BS227" s="28"/>
      <c r="BT227" s="28"/>
      <c r="BU227" s="28"/>
      <c r="BV227" s="28"/>
    </row>
    <row r="228" spans="1:74" s="111" customFormat="1" x14ac:dyDescent="0.2">
      <c r="A228" s="148"/>
      <c r="B228" s="148"/>
      <c r="C228" s="148"/>
      <c r="D228" s="148"/>
      <c r="E228" s="27"/>
      <c r="F228" s="223"/>
      <c r="H228" s="223"/>
      <c r="I228" s="223" t="s">
        <v>2232</v>
      </c>
      <c r="K228" s="223" t="s">
        <v>2232</v>
      </c>
      <c r="M228" s="270" t="s">
        <v>2232</v>
      </c>
      <c r="P228" s="223"/>
      <c r="Q228" s="223"/>
      <c r="S228" s="223"/>
      <c r="V228" s="227"/>
      <c r="W228" s="227"/>
      <c r="X228" s="71"/>
      <c r="Y228" s="71"/>
      <c r="Z228" s="71"/>
      <c r="AA228" s="71"/>
      <c r="AB228" s="71"/>
      <c r="AC228" s="71"/>
      <c r="AD228" s="71"/>
      <c r="AE228" s="71"/>
      <c r="AF228" s="200"/>
      <c r="AG228" s="71"/>
      <c r="AH228" s="71"/>
      <c r="AI228" s="71"/>
      <c r="AJ228" s="206"/>
      <c r="AK228" s="206"/>
      <c r="AN228" s="28"/>
      <c r="AO228" s="28"/>
      <c r="AP228" s="28"/>
      <c r="AQ228" s="28"/>
      <c r="AR228" s="28"/>
      <c r="AS228" s="28"/>
      <c r="AT228" s="224"/>
      <c r="AU228" s="28"/>
      <c r="AV228" s="225"/>
      <c r="AW228" s="28"/>
      <c r="AX228" s="28"/>
      <c r="AY228" s="223"/>
      <c r="AZ228" s="28"/>
      <c r="BA228" s="28"/>
      <c r="BB228" s="223"/>
      <c r="BC228" s="28"/>
      <c r="BD228" s="28"/>
      <c r="BE228" s="223"/>
      <c r="BF228" s="28"/>
      <c r="BG228" s="29"/>
      <c r="BH228" s="28"/>
      <c r="BI228" s="28"/>
      <c r="BJ228" s="28"/>
      <c r="BK228" s="28"/>
      <c r="BL228" s="28"/>
      <c r="BM228" s="28"/>
      <c r="BN228" s="28"/>
      <c r="BO228" s="28"/>
      <c r="BP228" s="28"/>
      <c r="BQ228" s="154"/>
      <c r="BR228" s="28"/>
      <c r="BS228" s="28"/>
      <c r="BT228" s="28"/>
      <c r="BU228" s="28"/>
      <c r="BV228" s="28"/>
    </row>
    <row r="229" spans="1:74" s="111" customFormat="1" x14ac:dyDescent="0.2">
      <c r="A229" s="148"/>
      <c r="B229" s="148"/>
      <c r="C229" s="148"/>
      <c r="D229" s="148"/>
      <c r="E229" s="27"/>
      <c r="F229" s="223"/>
      <c r="H229" s="223"/>
      <c r="I229" s="223" t="s">
        <v>2232</v>
      </c>
      <c r="K229" s="223" t="s">
        <v>2232</v>
      </c>
      <c r="M229" s="270" t="s">
        <v>2232</v>
      </c>
      <c r="P229" s="223"/>
      <c r="Q229" s="223"/>
      <c r="S229" s="223"/>
      <c r="V229" s="227"/>
      <c r="W229" s="227"/>
      <c r="X229" s="71"/>
      <c r="Y229" s="71"/>
      <c r="Z229" s="71"/>
      <c r="AA229" s="71"/>
      <c r="AB229" s="71"/>
      <c r="AC229" s="71"/>
      <c r="AD229" s="71"/>
      <c r="AE229" s="71"/>
      <c r="AF229" s="200"/>
      <c r="AG229" s="71"/>
      <c r="AH229" s="71"/>
      <c r="AI229" s="71"/>
      <c r="AJ229" s="206"/>
      <c r="AK229" s="206"/>
      <c r="AN229" s="28"/>
      <c r="AO229" s="28"/>
      <c r="AP229" s="28"/>
      <c r="AQ229" s="28"/>
      <c r="AR229" s="28"/>
      <c r="AS229" s="28"/>
      <c r="AT229" s="224"/>
      <c r="AU229" s="28"/>
      <c r="AV229" s="225"/>
      <c r="AW229" s="28"/>
      <c r="AX229" s="28"/>
      <c r="AY229" s="223"/>
      <c r="AZ229" s="28"/>
      <c r="BA229" s="28"/>
      <c r="BB229" s="223"/>
      <c r="BC229" s="28"/>
      <c r="BD229" s="28"/>
      <c r="BE229" s="223"/>
      <c r="BF229" s="28"/>
      <c r="BG229" s="29"/>
      <c r="BH229" s="28"/>
      <c r="BI229" s="28"/>
      <c r="BJ229" s="28"/>
      <c r="BK229" s="28"/>
      <c r="BL229" s="28"/>
      <c r="BM229" s="28"/>
      <c r="BN229" s="28"/>
      <c r="BO229" s="28"/>
      <c r="BP229" s="28"/>
      <c r="BQ229" s="154"/>
      <c r="BR229" s="28"/>
      <c r="BS229" s="28"/>
      <c r="BT229" s="28"/>
      <c r="BU229" s="28"/>
      <c r="BV229" s="28"/>
    </row>
    <row r="230" spans="1:74" s="111" customFormat="1" x14ac:dyDescent="0.2">
      <c r="A230" s="148"/>
      <c r="B230" s="148"/>
      <c r="C230" s="148"/>
      <c r="D230" s="148"/>
      <c r="E230" s="27"/>
      <c r="F230" s="223"/>
      <c r="H230" s="223"/>
      <c r="I230" s="223" t="s">
        <v>2232</v>
      </c>
      <c r="K230" s="223" t="s">
        <v>2232</v>
      </c>
      <c r="M230" s="270" t="s">
        <v>2232</v>
      </c>
      <c r="P230" s="223"/>
      <c r="Q230" s="223"/>
      <c r="S230" s="223"/>
      <c r="V230" s="227"/>
      <c r="W230" s="227"/>
      <c r="X230" s="71"/>
      <c r="Y230" s="71"/>
      <c r="Z230" s="71"/>
      <c r="AA230" s="71"/>
      <c r="AB230" s="71"/>
      <c r="AC230" s="71"/>
      <c r="AD230" s="71"/>
      <c r="AE230" s="71"/>
      <c r="AF230" s="200"/>
      <c r="AG230" s="71"/>
      <c r="AH230" s="71"/>
      <c r="AI230" s="71"/>
      <c r="AJ230" s="206"/>
      <c r="AK230" s="206"/>
      <c r="AN230" s="28"/>
      <c r="AO230" s="28"/>
      <c r="AP230" s="28"/>
      <c r="AQ230" s="28"/>
      <c r="AR230" s="28"/>
      <c r="AS230" s="28"/>
      <c r="AT230" s="224"/>
      <c r="AU230" s="28"/>
      <c r="AV230" s="225"/>
      <c r="AW230" s="28"/>
      <c r="AX230" s="28"/>
      <c r="AY230" s="223"/>
      <c r="AZ230" s="28"/>
      <c r="BA230" s="28"/>
      <c r="BB230" s="223"/>
      <c r="BC230" s="28"/>
      <c r="BD230" s="28"/>
      <c r="BE230" s="223"/>
      <c r="BF230" s="28"/>
      <c r="BG230" s="29"/>
      <c r="BH230" s="28"/>
      <c r="BI230" s="28"/>
      <c r="BJ230" s="28"/>
      <c r="BK230" s="28"/>
      <c r="BL230" s="28"/>
      <c r="BM230" s="28"/>
      <c r="BN230" s="28"/>
      <c r="BO230" s="28"/>
      <c r="BP230" s="28"/>
      <c r="BQ230" s="154"/>
      <c r="BR230" s="28"/>
      <c r="BS230" s="28"/>
      <c r="BT230" s="28"/>
      <c r="BU230" s="28"/>
      <c r="BV230" s="28"/>
    </row>
    <row r="231" spans="1:74" s="111" customFormat="1" x14ac:dyDescent="0.2">
      <c r="A231" s="148"/>
      <c r="B231" s="148"/>
      <c r="C231" s="148"/>
      <c r="D231" s="148"/>
      <c r="E231" s="27"/>
      <c r="F231" s="223"/>
      <c r="H231" s="223"/>
      <c r="I231" s="223" t="s">
        <v>2232</v>
      </c>
      <c r="K231" s="223" t="s">
        <v>2232</v>
      </c>
      <c r="M231" s="270" t="s">
        <v>2232</v>
      </c>
      <c r="P231" s="223"/>
      <c r="Q231" s="223"/>
      <c r="S231" s="223"/>
      <c r="V231" s="227"/>
      <c r="W231" s="227"/>
      <c r="X231" s="71"/>
      <c r="Y231" s="71"/>
      <c r="Z231" s="71"/>
      <c r="AA231" s="71"/>
      <c r="AB231" s="71"/>
      <c r="AC231" s="71"/>
      <c r="AD231" s="71"/>
      <c r="AE231" s="71"/>
      <c r="AF231" s="200"/>
      <c r="AG231" s="71"/>
      <c r="AH231" s="71"/>
      <c r="AI231" s="71"/>
      <c r="AJ231" s="206"/>
      <c r="AK231" s="206"/>
      <c r="AN231" s="28"/>
      <c r="AO231" s="28"/>
      <c r="AP231" s="28"/>
      <c r="AQ231" s="28"/>
      <c r="AR231" s="28"/>
      <c r="AS231" s="28"/>
      <c r="AT231" s="224"/>
      <c r="AU231" s="28"/>
      <c r="AV231" s="225"/>
      <c r="AW231" s="28"/>
      <c r="AX231" s="28"/>
      <c r="AY231" s="223"/>
      <c r="AZ231" s="28"/>
      <c r="BA231" s="28"/>
      <c r="BB231" s="223"/>
      <c r="BC231" s="28"/>
      <c r="BD231" s="28"/>
      <c r="BE231" s="223"/>
      <c r="BF231" s="28"/>
      <c r="BG231" s="29"/>
      <c r="BH231" s="28"/>
      <c r="BI231" s="28"/>
      <c r="BJ231" s="28"/>
      <c r="BK231" s="28"/>
      <c r="BL231" s="28"/>
      <c r="BM231" s="28"/>
      <c r="BN231" s="28"/>
      <c r="BO231" s="28"/>
      <c r="BP231" s="28"/>
      <c r="BQ231" s="154"/>
      <c r="BR231" s="28"/>
      <c r="BS231" s="28"/>
      <c r="BT231" s="28"/>
      <c r="BU231" s="28"/>
      <c r="BV231" s="28"/>
    </row>
    <row r="232" spans="1:74" s="111" customFormat="1" x14ac:dyDescent="0.2">
      <c r="A232" s="148"/>
      <c r="B232" s="148"/>
      <c r="C232" s="148"/>
      <c r="D232" s="148"/>
      <c r="E232" s="27"/>
      <c r="F232" s="223"/>
      <c r="H232" s="223"/>
      <c r="I232" s="223" t="s">
        <v>2232</v>
      </c>
      <c r="K232" s="223" t="s">
        <v>2232</v>
      </c>
      <c r="M232" s="270" t="s">
        <v>2232</v>
      </c>
      <c r="P232" s="223"/>
      <c r="Q232" s="223"/>
      <c r="S232" s="223"/>
      <c r="V232" s="227"/>
      <c r="W232" s="227"/>
      <c r="X232" s="71"/>
      <c r="Y232" s="71"/>
      <c r="Z232" s="71"/>
      <c r="AA232" s="71"/>
      <c r="AB232" s="71"/>
      <c r="AC232" s="71"/>
      <c r="AD232" s="71"/>
      <c r="AE232" s="71"/>
      <c r="AF232" s="200"/>
      <c r="AG232" s="71"/>
      <c r="AH232" s="71"/>
      <c r="AI232" s="71"/>
      <c r="AJ232" s="206"/>
      <c r="AK232" s="206"/>
      <c r="AN232" s="28"/>
      <c r="AO232" s="28"/>
      <c r="AP232" s="28"/>
      <c r="AQ232" s="28"/>
      <c r="AR232" s="28"/>
      <c r="AS232" s="28"/>
      <c r="AT232" s="224"/>
      <c r="AU232" s="28"/>
      <c r="AV232" s="225"/>
      <c r="AW232" s="28"/>
      <c r="AX232" s="28"/>
      <c r="AY232" s="223"/>
      <c r="AZ232" s="28"/>
      <c r="BA232" s="28"/>
      <c r="BB232" s="223"/>
      <c r="BC232" s="28"/>
      <c r="BD232" s="28"/>
      <c r="BE232" s="223"/>
      <c r="BF232" s="28"/>
      <c r="BG232" s="29"/>
      <c r="BH232" s="28"/>
      <c r="BI232" s="28"/>
      <c r="BJ232" s="28"/>
      <c r="BK232" s="28"/>
      <c r="BL232" s="28"/>
      <c r="BM232" s="28"/>
      <c r="BN232" s="28"/>
      <c r="BO232" s="28"/>
      <c r="BP232" s="28"/>
      <c r="BQ232" s="154"/>
      <c r="BR232" s="28"/>
      <c r="BS232" s="28"/>
      <c r="BT232" s="28"/>
      <c r="BU232" s="28"/>
      <c r="BV232" s="28"/>
    </row>
    <row r="233" spans="1:74" s="111" customFormat="1" x14ac:dyDescent="0.2">
      <c r="A233" s="148"/>
      <c r="B233" s="148"/>
      <c r="C233" s="148"/>
      <c r="D233" s="148"/>
      <c r="E233" s="27"/>
      <c r="F233" s="223"/>
      <c r="H233" s="223"/>
      <c r="I233" s="223" t="s">
        <v>2232</v>
      </c>
      <c r="K233" s="223" t="s">
        <v>2232</v>
      </c>
      <c r="M233" s="270" t="s">
        <v>2232</v>
      </c>
      <c r="P233" s="223"/>
      <c r="Q233" s="223"/>
      <c r="S233" s="223"/>
      <c r="V233" s="227"/>
      <c r="W233" s="227"/>
      <c r="X233" s="71"/>
      <c r="Y233" s="71"/>
      <c r="Z233" s="71"/>
      <c r="AA233" s="71"/>
      <c r="AB233" s="71"/>
      <c r="AC233" s="71"/>
      <c r="AD233" s="71"/>
      <c r="AE233" s="71"/>
      <c r="AF233" s="200"/>
      <c r="AG233" s="71"/>
      <c r="AH233" s="71"/>
      <c r="AI233" s="71"/>
      <c r="AJ233" s="206"/>
      <c r="AK233" s="206"/>
      <c r="AN233" s="28"/>
      <c r="AO233" s="28"/>
      <c r="AP233" s="28"/>
      <c r="AQ233" s="28"/>
      <c r="AR233" s="28"/>
      <c r="AS233" s="28"/>
      <c r="AT233" s="224"/>
      <c r="AU233" s="28"/>
      <c r="AV233" s="225"/>
      <c r="AW233" s="28"/>
      <c r="AX233" s="28"/>
      <c r="AY233" s="223"/>
      <c r="AZ233" s="28"/>
      <c r="BA233" s="28"/>
      <c r="BB233" s="223"/>
      <c r="BC233" s="28"/>
      <c r="BD233" s="28"/>
      <c r="BE233" s="223"/>
      <c r="BF233" s="28"/>
      <c r="BG233" s="29"/>
      <c r="BH233" s="28"/>
      <c r="BI233" s="28"/>
      <c r="BJ233" s="28"/>
      <c r="BK233" s="28"/>
      <c r="BL233" s="28"/>
      <c r="BM233" s="28"/>
      <c r="BN233" s="28"/>
      <c r="BO233" s="28"/>
      <c r="BP233" s="28"/>
      <c r="BQ233" s="154"/>
      <c r="BR233" s="28"/>
      <c r="BS233" s="28"/>
      <c r="BT233" s="28"/>
      <c r="BU233" s="28"/>
      <c r="BV233" s="28"/>
    </row>
    <row r="234" spans="1:74" s="111" customFormat="1" x14ac:dyDescent="0.2">
      <c r="A234" s="148"/>
      <c r="B234" s="148"/>
      <c r="C234" s="148"/>
      <c r="D234" s="148"/>
      <c r="E234" s="27"/>
      <c r="H234" s="223"/>
      <c r="I234" s="223" t="s">
        <v>2232</v>
      </c>
      <c r="J234" s="223"/>
      <c r="K234" s="223" t="s">
        <v>2232</v>
      </c>
      <c r="M234" s="270" t="s">
        <v>2232</v>
      </c>
      <c r="P234" s="223"/>
      <c r="Q234" s="223"/>
      <c r="S234" s="223"/>
      <c r="V234" s="227"/>
      <c r="W234" s="227"/>
      <c r="X234" s="71"/>
      <c r="Y234" s="71"/>
      <c r="Z234" s="71"/>
      <c r="AA234" s="71"/>
      <c r="AB234" s="71"/>
      <c r="AC234" s="71"/>
      <c r="AD234" s="71"/>
      <c r="AE234" s="71"/>
      <c r="AF234" s="200"/>
      <c r="AG234" s="71"/>
      <c r="AH234" s="71"/>
      <c r="AI234" s="71"/>
      <c r="AJ234" s="206"/>
      <c r="AK234" s="206"/>
      <c r="AN234" s="28"/>
      <c r="AO234" s="28"/>
      <c r="AP234" s="28"/>
      <c r="AQ234" s="28"/>
      <c r="AR234" s="28"/>
      <c r="AS234" s="28"/>
      <c r="AT234" s="224"/>
      <c r="AU234" s="28"/>
      <c r="AV234" s="225"/>
      <c r="AW234" s="28"/>
      <c r="AX234" s="28"/>
      <c r="AY234" s="223"/>
      <c r="AZ234" s="28"/>
      <c r="BA234" s="28"/>
      <c r="BB234" s="223"/>
      <c r="BC234" s="28"/>
      <c r="BD234" s="28"/>
      <c r="BE234" s="223"/>
      <c r="BF234" s="28"/>
      <c r="BG234" s="29"/>
      <c r="BH234" s="28"/>
      <c r="BI234" s="28"/>
      <c r="BJ234" s="28"/>
      <c r="BK234" s="28"/>
      <c r="BL234" s="28"/>
      <c r="BM234" s="28"/>
      <c r="BN234" s="28"/>
      <c r="BO234" s="28"/>
      <c r="BP234" s="28"/>
      <c r="BQ234" s="154"/>
      <c r="BR234" s="28"/>
      <c r="BS234" s="28"/>
      <c r="BT234" s="28"/>
      <c r="BU234" s="28"/>
      <c r="BV234" s="28"/>
    </row>
    <row r="235" spans="1:74" s="111" customFormat="1" x14ac:dyDescent="0.2">
      <c r="A235" s="148"/>
      <c r="B235" s="148"/>
      <c r="C235" s="148"/>
      <c r="D235" s="148"/>
      <c r="E235" s="27"/>
      <c r="H235" s="223"/>
      <c r="I235" s="223" t="s">
        <v>2232</v>
      </c>
      <c r="K235" s="223" t="s">
        <v>2232</v>
      </c>
      <c r="M235" s="270" t="s">
        <v>2232</v>
      </c>
      <c r="P235" s="223"/>
      <c r="Q235" s="223"/>
      <c r="S235" s="223"/>
      <c r="V235" s="227"/>
      <c r="W235" s="227"/>
      <c r="X235" s="71"/>
      <c r="Y235" s="71"/>
      <c r="Z235" s="71"/>
      <c r="AA235" s="71"/>
      <c r="AB235" s="71"/>
      <c r="AC235" s="71"/>
      <c r="AD235" s="71"/>
      <c r="AE235" s="71"/>
      <c r="AF235" s="200"/>
      <c r="AG235" s="71"/>
      <c r="AH235" s="71"/>
      <c r="AI235" s="71"/>
      <c r="AJ235" s="206"/>
      <c r="AK235" s="206"/>
      <c r="AN235" s="28"/>
      <c r="AO235" s="28"/>
      <c r="AP235" s="28"/>
      <c r="AQ235" s="28"/>
      <c r="AR235" s="28"/>
      <c r="AS235" s="28"/>
      <c r="AT235" s="224"/>
      <c r="AU235" s="28"/>
      <c r="AV235" s="225"/>
      <c r="AW235" s="28"/>
      <c r="AX235" s="28"/>
      <c r="AY235" s="223"/>
      <c r="AZ235" s="28"/>
      <c r="BA235" s="28"/>
      <c r="BB235" s="223"/>
      <c r="BC235" s="28"/>
      <c r="BD235" s="28"/>
      <c r="BE235" s="223"/>
      <c r="BF235" s="28"/>
      <c r="BG235" s="29"/>
      <c r="BH235" s="28"/>
      <c r="BI235" s="28"/>
      <c r="BJ235" s="28"/>
      <c r="BK235" s="28"/>
      <c r="BL235" s="28"/>
      <c r="BM235" s="28"/>
      <c r="BN235" s="28"/>
      <c r="BO235" s="28"/>
      <c r="BP235" s="28"/>
      <c r="BQ235" s="154"/>
      <c r="BR235" s="28"/>
      <c r="BS235" s="28"/>
      <c r="BT235" s="28"/>
      <c r="BU235" s="28"/>
      <c r="BV235" s="28"/>
    </row>
    <row r="236" spans="1:74" s="111" customFormat="1" x14ac:dyDescent="0.2">
      <c r="A236" s="148"/>
      <c r="B236" s="148"/>
      <c r="C236" s="148"/>
      <c r="D236" s="148"/>
      <c r="E236" s="27"/>
      <c r="H236" s="223"/>
      <c r="I236" s="223" t="s">
        <v>2232</v>
      </c>
      <c r="K236" s="223" t="s">
        <v>2232</v>
      </c>
      <c r="M236" s="270" t="s">
        <v>2232</v>
      </c>
      <c r="P236" s="223"/>
      <c r="Q236" s="223"/>
      <c r="S236" s="223"/>
      <c r="V236" s="227"/>
      <c r="W236" s="227"/>
      <c r="X236" s="71"/>
      <c r="Y236" s="71"/>
      <c r="Z236" s="71"/>
      <c r="AA236" s="71"/>
      <c r="AB236" s="71"/>
      <c r="AC236" s="71"/>
      <c r="AD236" s="71"/>
      <c r="AE236" s="71"/>
      <c r="AF236" s="200"/>
      <c r="AG236" s="71"/>
      <c r="AH236" s="71"/>
      <c r="AI236" s="71"/>
      <c r="AJ236" s="206"/>
      <c r="AK236" s="206"/>
      <c r="AN236" s="28"/>
      <c r="AO236" s="28"/>
      <c r="AP236" s="28"/>
      <c r="AQ236" s="28"/>
      <c r="AR236" s="28"/>
      <c r="AS236" s="28"/>
      <c r="AT236" s="224"/>
      <c r="AU236" s="28"/>
      <c r="AV236" s="225"/>
      <c r="AW236" s="28"/>
      <c r="AX236" s="28"/>
      <c r="AY236" s="223"/>
      <c r="AZ236" s="28"/>
      <c r="BA236" s="28"/>
      <c r="BB236" s="223"/>
      <c r="BC236" s="28"/>
      <c r="BD236" s="28"/>
      <c r="BE236" s="223"/>
      <c r="BF236" s="28"/>
      <c r="BG236" s="29"/>
      <c r="BH236" s="28"/>
      <c r="BI236" s="28"/>
      <c r="BJ236" s="28"/>
      <c r="BK236" s="28"/>
      <c r="BL236" s="28"/>
      <c r="BM236" s="28"/>
      <c r="BN236" s="28"/>
      <c r="BO236" s="28"/>
      <c r="BP236" s="28"/>
      <c r="BQ236" s="154"/>
      <c r="BR236" s="28"/>
      <c r="BS236" s="28"/>
      <c r="BT236" s="28"/>
      <c r="BU236" s="28"/>
      <c r="BV236" s="28"/>
    </row>
    <row r="237" spans="1:74" s="111" customFormat="1" x14ac:dyDescent="0.2">
      <c r="A237" s="148"/>
      <c r="B237" s="148"/>
      <c r="C237" s="148"/>
      <c r="D237" s="148"/>
      <c r="E237" s="27"/>
      <c r="H237" s="223"/>
      <c r="I237" s="223" t="s">
        <v>2232</v>
      </c>
      <c r="K237" s="223" t="s">
        <v>2232</v>
      </c>
      <c r="M237" s="270" t="s">
        <v>2232</v>
      </c>
      <c r="P237" s="223"/>
      <c r="Q237" s="223"/>
      <c r="S237" s="223"/>
      <c r="V237" s="227"/>
      <c r="W237" s="227"/>
      <c r="X237" s="71"/>
      <c r="Y237" s="71"/>
      <c r="Z237" s="71"/>
      <c r="AA237" s="71"/>
      <c r="AB237" s="71"/>
      <c r="AC237" s="71"/>
      <c r="AD237" s="71"/>
      <c r="AE237" s="71"/>
      <c r="AF237" s="200"/>
      <c r="AG237" s="71"/>
      <c r="AH237" s="71"/>
      <c r="AI237" s="71"/>
      <c r="AJ237" s="206"/>
      <c r="AK237" s="206"/>
      <c r="AN237" s="28"/>
      <c r="AO237" s="28"/>
      <c r="AP237" s="28"/>
      <c r="AQ237" s="28"/>
      <c r="AR237" s="28"/>
      <c r="AS237" s="28"/>
      <c r="AT237" s="224"/>
      <c r="AU237" s="28"/>
      <c r="AV237" s="225"/>
      <c r="AW237" s="28"/>
      <c r="AX237" s="28"/>
      <c r="AY237" s="223"/>
      <c r="AZ237" s="28"/>
      <c r="BA237" s="28"/>
      <c r="BB237" s="223"/>
      <c r="BC237" s="28"/>
      <c r="BD237" s="28"/>
      <c r="BE237" s="223"/>
      <c r="BF237" s="28"/>
      <c r="BG237" s="29"/>
      <c r="BH237" s="28"/>
      <c r="BI237" s="28"/>
      <c r="BJ237" s="28"/>
      <c r="BK237" s="28"/>
      <c r="BL237" s="28"/>
      <c r="BM237" s="28"/>
      <c r="BN237" s="28"/>
      <c r="BO237" s="28"/>
      <c r="BP237" s="28"/>
      <c r="BQ237" s="154"/>
      <c r="BR237" s="28"/>
      <c r="BS237" s="28"/>
      <c r="BT237" s="28"/>
      <c r="BU237" s="28"/>
      <c r="BV237" s="28"/>
    </row>
    <row r="238" spans="1:74" s="111" customFormat="1" x14ac:dyDescent="0.2">
      <c r="A238" s="148"/>
      <c r="B238" s="148"/>
      <c r="C238" s="148"/>
      <c r="D238" s="148"/>
      <c r="E238" s="27"/>
      <c r="H238" s="223"/>
      <c r="I238" s="223" t="s">
        <v>2232</v>
      </c>
      <c r="K238" s="223" t="s">
        <v>2232</v>
      </c>
      <c r="M238" s="270" t="s">
        <v>2232</v>
      </c>
      <c r="P238" s="223"/>
      <c r="Q238" s="223"/>
      <c r="S238" s="223"/>
      <c r="V238" s="227"/>
      <c r="W238" s="227"/>
      <c r="X238" s="71"/>
      <c r="Y238" s="71"/>
      <c r="Z238" s="71"/>
      <c r="AA238" s="71"/>
      <c r="AB238" s="71"/>
      <c r="AC238" s="71"/>
      <c r="AD238" s="71"/>
      <c r="AE238" s="71"/>
      <c r="AF238" s="200"/>
      <c r="AG238" s="71"/>
      <c r="AH238" s="71"/>
      <c r="AI238" s="71"/>
      <c r="AJ238" s="206"/>
      <c r="AK238" s="206"/>
      <c r="AN238" s="28"/>
      <c r="AO238" s="28"/>
      <c r="AP238" s="28"/>
      <c r="AQ238" s="28"/>
      <c r="AR238" s="28"/>
      <c r="AS238" s="28"/>
      <c r="AT238" s="224"/>
      <c r="AU238" s="28"/>
      <c r="AV238" s="225"/>
      <c r="AW238" s="28"/>
      <c r="AX238" s="28"/>
      <c r="AY238" s="223"/>
      <c r="AZ238" s="28"/>
      <c r="BA238" s="28"/>
      <c r="BB238" s="223"/>
      <c r="BC238" s="28"/>
      <c r="BD238" s="28"/>
      <c r="BE238" s="223"/>
      <c r="BF238" s="28"/>
      <c r="BG238" s="29"/>
      <c r="BH238" s="28"/>
      <c r="BI238" s="28"/>
      <c r="BJ238" s="28"/>
      <c r="BK238" s="28"/>
      <c r="BL238" s="28"/>
      <c r="BM238" s="28"/>
      <c r="BN238" s="28"/>
      <c r="BO238" s="28"/>
      <c r="BP238" s="28"/>
      <c r="BQ238" s="154"/>
      <c r="BR238" s="28"/>
      <c r="BS238" s="28"/>
      <c r="BT238" s="28"/>
      <c r="BU238" s="28"/>
      <c r="BV238" s="28"/>
    </row>
    <row r="239" spans="1:74" s="111" customFormat="1" x14ac:dyDescent="0.2">
      <c r="A239" s="148"/>
      <c r="B239" s="148"/>
      <c r="C239" s="148"/>
      <c r="D239" s="148"/>
      <c r="E239" s="27"/>
      <c r="H239" s="223"/>
      <c r="I239" s="223" t="s">
        <v>2232</v>
      </c>
      <c r="K239" s="223" t="s">
        <v>2232</v>
      </c>
      <c r="M239" s="270" t="s">
        <v>2232</v>
      </c>
      <c r="P239" s="223"/>
      <c r="Q239" s="223"/>
      <c r="S239" s="223"/>
      <c r="V239" s="227"/>
      <c r="W239" s="227"/>
      <c r="X239" s="71"/>
      <c r="Y239" s="71"/>
      <c r="Z239" s="71"/>
      <c r="AA239" s="71"/>
      <c r="AB239" s="71"/>
      <c r="AC239" s="71"/>
      <c r="AD239" s="71"/>
      <c r="AE239" s="71"/>
      <c r="AF239" s="200"/>
      <c r="AG239" s="71"/>
      <c r="AH239" s="71"/>
      <c r="AI239" s="71"/>
      <c r="AJ239" s="206"/>
      <c r="AK239" s="206"/>
      <c r="AN239" s="28"/>
      <c r="AO239" s="28"/>
      <c r="AP239" s="28"/>
      <c r="AQ239" s="28"/>
      <c r="AR239" s="28"/>
      <c r="AS239" s="28"/>
      <c r="AT239" s="224"/>
      <c r="AU239" s="28"/>
      <c r="AV239" s="225"/>
      <c r="AW239" s="28"/>
      <c r="AX239" s="28"/>
      <c r="AY239" s="223"/>
      <c r="AZ239" s="28"/>
      <c r="BA239" s="28"/>
      <c r="BB239" s="223"/>
      <c r="BC239" s="28"/>
      <c r="BD239" s="28"/>
      <c r="BE239" s="223"/>
      <c r="BF239" s="28"/>
      <c r="BG239" s="29"/>
      <c r="BH239" s="28"/>
      <c r="BI239" s="28"/>
      <c r="BJ239" s="28"/>
      <c r="BK239" s="28"/>
      <c r="BL239" s="28"/>
      <c r="BM239" s="28"/>
      <c r="BN239" s="28"/>
      <c r="BO239" s="28"/>
      <c r="BP239" s="28"/>
      <c r="BQ239" s="154"/>
      <c r="BR239" s="28"/>
      <c r="BS239" s="28"/>
      <c r="BT239" s="28"/>
      <c r="BU239" s="28"/>
      <c r="BV239" s="28"/>
    </row>
    <row r="240" spans="1:74" s="111" customFormat="1" x14ac:dyDescent="0.2">
      <c r="A240" s="148"/>
      <c r="B240" s="148"/>
      <c r="C240" s="148"/>
      <c r="D240" s="148"/>
      <c r="E240" s="27"/>
      <c r="H240" s="223"/>
      <c r="I240" s="223" t="s">
        <v>2232</v>
      </c>
      <c r="K240" s="223" t="s">
        <v>2232</v>
      </c>
      <c r="M240" s="270" t="s">
        <v>2232</v>
      </c>
      <c r="P240" s="223"/>
      <c r="Q240" s="223"/>
      <c r="S240" s="223"/>
      <c r="V240" s="227"/>
      <c r="W240" s="227"/>
      <c r="X240" s="71"/>
      <c r="Y240" s="71"/>
      <c r="Z240" s="71"/>
      <c r="AA240" s="71"/>
      <c r="AB240" s="71"/>
      <c r="AC240" s="71"/>
      <c r="AD240" s="71"/>
      <c r="AE240" s="71"/>
      <c r="AF240" s="200"/>
      <c r="AG240" s="71"/>
      <c r="AH240" s="71"/>
      <c r="AI240" s="71"/>
      <c r="AJ240" s="206"/>
      <c r="AK240" s="206"/>
      <c r="AN240" s="28"/>
      <c r="AO240" s="28"/>
      <c r="AP240" s="28"/>
      <c r="AQ240" s="28"/>
      <c r="AR240" s="28"/>
      <c r="AS240" s="28"/>
      <c r="AT240" s="224"/>
      <c r="AU240" s="28"/>
      <c r="AV240" s="225"/>
      <c r="AW240" s="28"/>
      <c r="AX240" s="28"/>
      <c r="AY240" s="223"/>
      <c r="AZ240" s="28"/>
      <c r="BA240" s="28"/>
      <c r="BB240" s="223"/>
      <c r="BC240" s="28"/>
      <c r="BD240" s="28"/>
      <c r="BE240" s="223"/>
      <c r="BF240" s="28"/>
      <c r="BG240" s="29"/>
      <c r="BH240" s="28"/>
      <c r="BI240" s="28"/>
      <c r="BJ240" s="28"/>
      <c r="BK240" s="28"/>
      <c r="BL240" s="28"/>
      <c r="BM240" s="28"/>
      <c r="BN240" s="28"/>
      <c r="BO240" s="28"/>
      <c r="BP240" s="28"/>
      <c r="BQ240" s="154"/>
      <c r="BR240" s="28"/>
      <c r="BS240" s="28"/>
      <c r="BT240" s="28"/>
      <c r="BU240" s="28"/>
      <c r="BV240" s="28"/>
    </row>
    <row r="241" spans="1:78" s="111" customFormat="1" x14ac:dyDescent="0.2">
      <c r="A241" s="148"/>
      <c r="B241" s="148"/>
      <c r="C241" s="148"/>
      <c r="D241" s="148"/>
      <c r="E241" s="27"/>
      <c r="H241" s="223"/>
      <c r="I241" s="223" t="s">
        <v>2232</v>
      </c>
      <c r="J241" s="223"/>
      <c r="K241" s="223" t="s">
        <v>2232</v>
      </c>
      <c r="M241" s="270" t="s">
        <v>2232</v>
      </c>
      <c r="P241" s="223"/>
      <c r="Q241" s="223"/>
      <c r="S241" s="223"/>
      <c r="V241" s="227"/>
      <c r="W241" s="227"/>
      <c r="X241" s="71"/>
      <c r="Y241" s="71"/>
      <c r="Z241" s="71"/>
      <c r="AA241" s="71"/>
      <c r="AB241" s="71"/>
      <c r="AC241" s="71"/>
      <c r="AD241" s="71"/>
      <c r="AE241" s="71"/>
      <c r="AF241" s="200"/>
      <c r="AG241" s="71"/>
      <c r="AH241" s="71"/>
      <c r="AI241" s="71"/>
      <c r="AJ241" s="206"/>
      <c r="AK241" s="206"/>
      <c r="AN241" s="28"/>
      <c r="AO241" s="28"/>
      <c r="AP241" s="28"/>
      <c r="AQ241" s="28"/>
      <c r="AR241" s="28"/>
      <c r="AS241" s="28"/>
      <c r="AT241" s="224"/>
      <c r="AU241" s="28"/>
      <c r="AV241" s="225"/>
      <c r="AW241" s="28"/>
      <c r="AX241" s="28"/>
      <c r="AY241" s="223"/>
      <c r="AZ241" s="28"/>
      <c r="BA241" s="28"/>
      <c r="BB241" s="223"/>
      <c r="BC241" s="28"/>
      <c r="BD241" s="28"/>
      <c r="BE241" s="223"/>
      <c r="BF241" s="28"/>
      <c r="BG241" s="29"/>
      <c r="BH241" s="28"/>
      <c r="BI241" s="28"/>
      <c r="BJ241" s="28"/>
      <c r="BK241" s="28"/>
      <c r="BL241" s="28"/>
      <c r="BM241" s="28"/>
      <c r="BN241" s="28"/>
      <c r="BO241" s="28"/>
      <c r="BP241" s="28"/>
      <c r="BQ241" s="154"/>
      <c r="BR241" s="28"/>
      <c r="BS241" s="28"/>
      <c r="BT241" s="28"/>
      <c r="BU241" s="28"/>
      <c r="BV241" s="28"/>
    </row>
    <row r="242" spans="1:78" s="111" customFormat="1" x14ac:dyDescent="0.2">
      <c r="A242" s="148"/>
      <c r="B242" s="148"/>
      <c r="C242" s="148"/>
      <c r="D242" s="148"/>
      <c r="E242" s="27"/>
      <c r="F242" s="223"/>
      <c r="H242" s="223"/>
      <c r="I242" s="223" t="s">
        <v>2232</v>
      </c>
      <c r="K242" s="223" t="s">
        <v>2232</v>
      </c>
      <c r="M242" s="270" t="s">
        <v>2232</v>
      </c>
      <c r="O242" s="223"/>
      <c r="P242" s="223"/>
      <c r="Q242" s="223"/>
      <c r="R242" s="223"/>
      <c r="S242" s="223"/>
      <c r="U242" s="223"/>
      <c r="V242" s="227"/>
      <c r="W242" s="227"/>
      <c r="X242" s="71"/>
      <c r="Y242" s="71"/>
      <c r="Z242" s="71"/>
      <c r="AA242" s="71"/>
      <c r="AB242" s="228"/>
      <c r="AC242" s="228"/>
      <c r="AD242" s="228"/>
      <c r="AE242" s="71"/>
      <c r="AF242" s="200"/>
      <c r="AG242" s="71"/>
      <c r="AH242" s="71"/>
      <c r="AI242" s="71"/>
      <c r="AJ242" s="206"/>
      <c r="AK242" s="206"/>
      <c r="AN242" s="28"/>
      <c r="AO242" s="28"/>
      <c r="AP242" s="28"/>
      <c r="AQ242" s="28"/>
      <c r="AR242" s="28"/>
      <c r="AS242" s="28"/>
      <c r="AT242" s="224"/>
      <c r="AU242" s="28"/>
      <c r="AV242" s="225"/>
      <c r="AW242" s="28"/>
      <c r="AX242" s="28"/>
      <c r="AY242" s="223"/>
      <c r="AZ242" s="28"/>
      <c r="BA242" s="28"/>
      <c r="BB242" s="223"/>
      <c r="BC242" s="28"/>
      <c r="BD242" s="28"/>
      <c r="BE242" s="223"/>
      <c r="BF242" s="28"/>
      <c r="BG242" s="29"/>
      <c r="BH242" s="28"/>
      <c r="BI242" s="28"/>
      <c r="BJ242" s="28"/>
      <c r="BK242" s="28"/>
      <c r="BL242" s="224"/>
      <c r="BM242" s="28"/>
      <c r="BN242" s="28"/>
      <c r="BO242" s="28"/>
      <c r="BP242" s="28"/>
      <c r="BQ242" s="154"/>
      <c r="BR242" s="28"/>
      <c r="BS242" s="28"/>
      <c r="BT242" s="28"/>
      <c r="BU242" s="28"/>
      <c r="BV242" s="28"/>
    </row>
    <row r="243" spans="1:78" s="111" customFormat="1" x14ac:dyDescent="0.2">
      <c r="A243" s="148"/>
      <c r="B243" s="148"/>
      <c r="C243" s="148"/>
      <c r="D243" s="148"/>
      <c r="E243" s="27"/>
      <c r="F243" s="223"/>
      <c r="H243" s="223"/>
      <c r="I243" s="223" t="s">
        <v>2232</v>
      </c>
      <c r="J243" s="223"/>
      <c r="K243" s="223" t="s">
        <v>2232</v>
      </c>
      <c r="L243" s="223"/>
      <c r="M243" s="270" t="s">
        <v>2232</v>
      </c>
      <c r="N243" s="223"/>
      <c r="O243" s="223"/>
      <c r="P243" s="223"/>
      <c r="Q243" s="223"/>
      <c r="R243" s="223"/>
      <c r="S243" s="223"/>
      <c r="T243" s="223"/>
      <c r="U243" s="223"/>
      <c r="V243" s="227"/>
      <c r="W243" s="227"/>
      <c r="X243" s="71"/>
      <c r="Y243" s="71"/>
      <c r="Z243" s="71"/>
      <c r="AA243" s="228"/>
      <c r="AB243" s="228"/>
      <c r="AC243" s="228"/>
      <c r="AD243" s="228"/>
      <c r="AE243" s="228"/>
      <c r="AF243" s="200"/>
      <c r="AG243" s="228"/>
      <c r="AH243" s="228"/>
      <c r="AI243" s="228"/>
      <c r="AJ243" s="206"/>
      <c r="AK243" s="206"/>
      <c r="AL243" s="223"/>
      <c r="AM243" s="223"/>
      <c r="AN243" s="224"/>
      <c r="AO243" s="224"/>
      <c r="AP243" s="224"/>
      <c r="AQ243" s="224"/>
      <c r="AR243" s="224"/>
      <c r="AS243" s="224"/>
      <c r="AT243" s="224"/>
      <c r="AU243" s="224"/>
      <c r="AV243" s="225"/>
      <c r="AW243" s="224"/>
      <c r="AX243" s="224"/>
      <c r="AY243" s="223"/>
      <c r="AZ243" s="224"/>
      <c r="BA243" s="224"/>
      <c r="BB243" s="223"/>
      <c r="BC243" s="224"/>
      <c r="BD243" s="224"/>
      <c r="BE243" s="223"/>
      <c r="BF243" s="224"/>
      <c r="BG243" s="225"/>
      <c r="BH243" s="224"/>
      <c r="BI243" s="224"/>
      <c r="BJ243" s="224"/>
      <c r="BK243" s="224"/>
      <c r="BL243" s="224"/>
      <c r="BM243" s="224"/>
      <c r="BN243" s="224"/>
      <c r="BO243" s="224"/>
      <c r="BP243" s="224"/>
      <c r="BQ243" s="154"/>
      <c r="BR243" s="224"/>
      <c r="BS243" s="224"/>
      <c r="BT243" s="224"/>
      <c r="BU243" s="224"/>
      <c r="BV243" s="224"/>
      <c r="BW243" s="223"/>
      <c r="BX243" s="223"/>
      <c r="BY243" s="223"/>
      <c r="BZ243" s="223"/>
    </row>
    <row r="244" spans="1:78" s="111" customFormat="1" x14ac:dyDescent="0.2">
      <c r="A244" s="148"/>
      <c r="B244" s="148"/>
      <c r="C244" s="148"/>
      <c r="D244" s="148"/>
      <c r="E244" s="27"/>
      <c r="F244" s="223"/>
      <c r="G244" s="223"/>
      <c r="H244" s="223"/>
      <c r="I244" s="223" t="s">
        <v>2232</v>
      </c>
      <c r="J244" s="223"/>
      <c r="K244" s="223" t="s">
        <v>2232</v>
      </c>
      <c r="L244" s="223"/>
      <c r="M244" s="270" t="s">
        <v>2232</v>
      </c>
      <c r="N244" s="223"/>
      <c r="O244" s="223"/>
      <c r="P244" s="223"/>
      <c r="Q244" s="223"/>
      <c r="R244" s="223"/>
      <c r="S244" s="223"/>
      <c r="T244" s="223"/>
      <c r="U244" s="223"/>
      <c r="V244" s="227"/>
      <c r="W244" s="227"/>
      <c r="X244" s="71"/>
      <c r="Y244" s="71"/>
      <c r="Z244" s="71"/>
      <c r="AA244" s="228"/>
      <c r="AB244" s="228"/>
      <c r="AC244" s="228"/>
      <c r="AD244" s="228"/>
      <c r="AE244" s="228"/>
      <c r="AF244" s="200"/>
      <c r="AG244" s="228"/>
      <c r="AH244" s="228"/>
      <c r="AI244" s="228"/>
      <c r="AJ244" s="206"/>
      <c r="AK244" s="206"/>
      <c r="AL244" s="223"/>
      <c r="AM244" s="223"/>
      <c r="AN244" s="224"/>
      <c r="AO244" s="224"/>
      <c r="AP244" s="224"/>
      <c r="AQ244" s="224"/>
      <c r="AR244" s="224"/>
      <c r="AS244" s="224"/>
      <c r="AT244" s="224"/>
      <c r="AU244" s="224"/>
      <c r="AV244" s="225"/>
      <c r="AW244" s="224"/>
      <c r="AX244" s="224"/>
      <c r="AY244" s="223"/>
      <c r="AZ244" s="224"/>
      <c r="BA244" s="224"/>
      <c r="BB244" s="223"/>
      <c r="BC244" s="224"/>
      <c r="BD244" s="224"/>
      <c r="BE244" s="223"/>
      <c r="BF244" s="224"/>
      <c r="BG244" s="225"/>
      <c r="BH244" s="224"/>
      <c r="BI244" s="224"/>
      <c r="BJ244" s="224"/>
      <c r="BK244" s="224"/>
      <c r="BL244" s="224"/>
      <c r="BM244" s="224"/>
      <c r="BN244" s="224"/>
      <c r="BO244" s="224"/>
      <c r="BP244" s="224"/>
      <c r="BQ244" s="154"/>
      <c r="BR244" s="224"/>
      <c r="BS244" s="224"/>
      <c r="BT244" s="224"/>
      <c r="BU244" s="224"/>
      <c r="BV244" s="224"/>
      <c r="BW244" s="223"/>
      <c r="BX244" s="223"/>
      <c r="BY244" s="223"/>
      <c r="BZ244" s="223"/>
    </row>
    <row r="245" spans="1:78" s="111" customFormat="1" x14ac:dyDescent="0.2">
      <c r="A245" s="148"/>
      <c r="B245" s="148"/>
      <c r="C245" s="148"/>
      <c r="D245" s="148"/>
      <c r="E245" s="27"/>
      <c r="F245" s="223"/>
      <c r="G245" s="223"/>
      <c r="H245" s="223"/>
      <c r="I245" s="223" t="s">
        <v>2232</v>
      </c>
      <c r="J245" s="223"/>
      <c r="K245" s="223" t="s">
        <v>2232</v>
      </c>
      <c r="L245" s="223"/>
      <c r="M245" s="270" t="s">
        <v>2232</v>
      </c>
      <c r="N245" s="223"/>
      <c r="O245" s="223"/>
      <c r="P245" s="223"/>
      <c r="Q245" s="223"/>
      <c r="R245" s="223"/>
      <c r="S245" s="223"/>
      <c r="T245" s="223"/>
      <c r="U245" s="223"/>
      <c r="V245" s="227"/>
      <c r="W245" s="227"/>
      <c r="X245" s="71"/>
      <c r="Y245" s="71"/>
      <c r="Z245" s="71"/>
      <c r="AA245" s="228"/>
      <c r="AB245" s="228"/>
      <c r="AC245" s="228"/>
      <c r="AD245" s="228"/>
      <c r="AE245" s="228"/>
      <c r="AF245" s="200"/>
      <c r="AG245" s="228"/>
      <c r="AH245" s="228"/>
      <c r="AI245" s="228"/>
      <c r="AJ245" s="206"/>
      <c r="AK245" s="206"/>
      <c r="AL245" s="223"/>
      <c r="AM245" s="223"/>
      <c r="AN245" s="224"/>
      <c r="AO245" s="224"/>
      <c r="AP245" s="224"/>
      <c r="AQ245" s="224"/>
      <c r="AR245" s="224"/>
      <c r="AS245" s="224"/>
      <c r="AT245" s="224"/>
      <c r="AU245" s="224"/>
      <c r="AV245" s="225"/>
      <c r="AW245" s="224"/>
      <c r="AX245" s="224"/>
      <c r="AY245" s="223"/>
      <c r="AZ245" s="224"/>
      <c r="BA245" s="224"/>
      <c r="BB245" s="223"/>
      <c r="BC245" s="224"/>
      <c r="BD245" s="224"/>
      <c r="BE245" s="223"/>
      <c r="BF245" s="224"/>
      <c r="BG245" s="225"/>
      <c r="BH245" s="224"/>
      <c r="BI245" s="224"/>
      <c r="BJ245" s="224"/>
      <c r="BK245" s="224"/>
      <c r="BL245" s="224"/>
      <c r="BM245" s="224"/>
      <c r="BN245" s="224"/>
      <c r="BO245" s="224"/>
      <c r="BP245" s="224"/>
      <c r="BQ245" s="154"/>
      <c r="BR245" s="224"/>
      <c r="BS245" s="224"/>
      <c r="BT245" s="224"/>
      <c r="BU245" s="224"/>
      <c r="BV245" s="224"/>
      <c r="BW245" s="223"/>
      <c r="BX245" s="223"/>
      <c r="BY245" s="223"/>
      <c r="BZ245" s="223"/>
    </row>
    <row r="246" spans="1:78" s="111" customFormat="1" x14ac:dyDescent="0.2">
      <c r="A246" s="148"/>
      <c r="B246" s="148"/>
      <c r="C246" s="148"/>
      <c r="D246" s="148"/>
      <c r="E246" s="27"/>
      <c r="F246" s="223"/>
      <c r="G246" s="223"/>
      <c r="H246" s="223"/>
      <c r="I246" s="223" t="s">
        <v>2232</v>
      </c>
      <c r="J246" s="223"/>
      <c r="K246" s="223" t="s">
        <v>2232</v>
      </c>
      <c r="L246" s="223"/>
      <c r="M246" s="270" t="s">
        <v>2232</v>
      </c>
      <c r="N246" s="223"/>
      <c r="O246" s="223"/>
      <c r="P246" s="223"/>
      <c r="Q246" s="223"/>
      <c r="R246" s="223"/>
      <c r="S246" s="223"/>
      <c r="T246" s="223"/>
      <c r="U246" s="223"/>
      <c r="V246" s="227"/>
      <c r="W246" s="227"/>
      <c r="X246" s="71"/>
      <c r="Y246" s="71"/>
      <c r="Z246" s="71"/>
      <c r="AA246" s="228"/>
      <c r="AB246" s="228"/>
      <c r="AC246" s="228"/>
      <c r="AD246" s="228"/>
      <c r="AE246" s="228"/>
      <c r="AF246" s="200"/>
      <c r="AG246" s="228"/>
      <c r="AH246" s="228"/>
      <c r="AI246" s="228"/>
      <c r="AJ246" s="206"/>
      <c r="AK246" s="206"/>
      <c r="AL246" s="223"/>
      <c r="AM246" s="223"/>
      <c r="AN246" s="224"/>
      <c r="AO246" s="224"/>
      <c r="AP246" s="224"/>
      <c r="AQ246" s="224"/>
      <c r="AR246" s="224"/>
      <c r="AS246" s="224"/>
      <c r="AT246" s="224"/>
      <c r="AU246" s="224"/>
      <c r="AV246" s="225"/>
      <c r="AW246" s="224"/>
      <c r="AX246" s="224"/>
      <c r="AY246" s="223"/>
      <c r="AZ246" s="224"/>
      <c r="BA246" s="224"/>
      <c r="BB246" s="223"/>
      <c r="BC246" s="224"/>
      <c r="BD246" s="224"/>
      <c r="BE246" s="223"/>
      <c r="BF246" s="224"/>
      <c r="BG246" s="225"/>
      <c r="BH246" s="224"/>
      <c r="BI246" s="224"/>
      <c r="BJ246" s="224"/>
      <c r="BK246" s="224"/>
      <c r="BL246" s="224"/>
      <c r="BM246" s="224"/>
      <c r="BN246" s="224"/>
      <c r="BO246" s="224"/>
      <c r="BP246" s="224"/>
      <c r="BQ246" s="154"/>
      <c r="BR246" s="224"/>
      <c r="BS246" s="224"/>
      <c r="BT246" s="224"/>
      <c r="BU246" s="224"/>
      <c r="BV246" s="224"/>
      <c r="BW246" s="223"/>
      <c r="BX246" s="223"/>
      <c r="BY246" s="223"/>
      <c r="BZ246" s="223"/>
    </row>
    <row r="247" spans="1:78" s="111" customFormat="1" x14ac:dyDescent="0.2">
      <c r="A247" s="148"/>
      <c r="B247" s="148"/>
      <c r="C247" s="148"/>
      <c r="D247" s="148"/>
      <c r="E247" s="27"/>
      <c r="G247" s="223"/>
      <c r="H247" s="223"/>
      <c r="I247" s="223" t="s">
        <v>2232</v>
      </c>
      <c r="J247" s="223"/>
      <c r="K247" s="223" t="s">
        <v>2232</v>
      </c>
      <c r="M247" s="270" t="s">
        <v>2232</v>
      </c>
      <c r="P247" s="223"/>
      <c r="Q247" s="223"/>
      <c r="R247" s="223"/>
      <c r="S247" s="223"/>
      <c r="V247" s="227"/>
      <c r="W247" s="227"/>
      <c r="X247" s="71"/>
      <c r="Y247" s="71"/>
      <c r="Z247" s="228"/>
      <c r="AA247" s="228"/>
      <c r="AB247" s="228"/>
      <c r="AC247" s="228"/>
      <c r="AD247" s="228"/>
      <c r="AE247" s="71"/>
      <c r="AF247" s="200"/>
      <c r="AG247" s="71"/>
      <c r="AH247" s="71"/>
      <c r="AI247" s="71"/>
      <c r="AJ247" s="206"/>
      <c r="AK247" s="206"/>
      <c r="AL247" s="223"/>
      <c r="AN247" s="28"/>
      <c r="AO247" s="28"/>
      <c r="AP247" s="28"/>
      <c r="AQ247" s="28"/>
      <c r="AR247" s="28"/>
      <c r="AS247" s="28"/>
      <c r="AT247" s="224"/>
      <c r="AU247" s="28"/>
      <c r="AV247" s="225"/>
      <c r="AW247" s="224"/>
      <c r="AX247" s="28"/>
      <c r="AY247" s="223"/>
      <c r="AZ247" s="28"/>
      <c r="BA247" s="28"/>
      <c r="BB247" s="223"/>
      <c r="BC247" s="28"/>
      <c r="BD247" s="28"/>
      <c r="BE247" s="223"/>
      <c r="BF247" s="28"/>
      <c r="BG247" s="28"/>
      <c r="BH247" s="28"/>
      <c r="BI247" s="28"/>
      <c r="BJ247" s="28"/>
      <c r="BK247" s="28"/>
      <c r="BL247" s="28"/>
      <c r="BM247" s="28"/>
      <c r="BN247" s="28"/>
      <c r="BO247" s="28"/>
      <c r="BP247" s="28"/>
      <c r="BQ247" s="154"/>
      <c r="BR247" s="28"/>
      <c r="BS247" s="28"/>
      <c r="BT247" s="28"/>
      <c r="BU247" s="224"/>
      <c r="BV247" s="224"/>
      <c r="BW247" s="223"/>
    </row>
    <row r="248" spans="1:78" s="111" customFormat="1" x14ac:dyDescent="0.2">
      <c r="A248" s="148"/>
      <c r="B248" s="148"/>
      <c r="C248" s="148"/>
      <c r="D248" s="148"/>
      <c r="E248" s="27"/>
      <c r="F248" s="223"/>
      <c r="G248" s="223"/>
      <c r="H248" s="223"/>
      <c r="I248" s="223" t="s">
        <v>2232</v>
      </c>
      <c r="K248" s="223" t="s">
        <v>2232</v>
      </c>
      <c r="M248" s="270" t="s">
        <v>2232</v>
      </c>
      <c r="N248" s="223"/>
      <c r="P248" s="223"/>
      <c r="Q248" s="223"/>
      <c r="R248" s="223"/>
      <c r="S248" s="223"/>
      <c r="T248" s="223"/>
      <c r="U248" s="223"/>
      <c r="V248" s="227"/>
      <c r="W248" s="227"/>
      <c r="X248" s="71"/>
      <c r="Y248" s="228"/>
      <c r="Z248" s="228"/>
      <c r="AA248" s="228"/>
      <c r="AB248" s="228"/>
      <c r="AC248" s="228"/>
      <c r="AD248" s="228"/>
      <c r="AE248" s="228"/>
      <c r="AF248" s="200"/>
      <c r="AG248" s="228"/>
      <c r="AH248" s="228"/>
      <c r="AI248" s="228"/>
      <c r="AJ248" s="206"/>
      <c r="AK248" s="206"/>
      <c r="AL248" s="223"/>
      <c r="AM248" s="223"/>
      <c r="AN248" s="224"/>
      <c r="AO248" s="224"/>
      <c r="AP248" s="224"/>
      <c r="AQ248" s="224"/>
      <c r="AR248" s="224"/>
      <c r="AS248" s="28"/>
      <c r="AT248" s="224"/>
      <c r="AU248" s="224"/>
      <c r="AV248" s="225"/>
      <c r="AW248" s="224"/>
      <c r="AX248" s="224"/>
      <c r="AY248" s="223"/>
      <c r="AZ248" s="224"/>
      <c r="BA248" s="224"/>
      <c r="BB248" s="223"/>
      <c r="BC248" s="224"/>
      <c r="BD248" s="224"/>
      <c r="BE248" s="223"/>
      <c r="BF248" s="28"/>
      <c r="BG248" s="28"/>
      <c r="BH248" s="28"/>
      <c r="BI248" s="224"/>
      <c r="BJ248" s="224"/>
      <c r="BK248" s="224"/>
      <c r="BL248" s="224"/>
      <c r="BM248" s="224"/>
      <c r="BN248" s="224"/>
      <c r="BO248" s="224"/>
      <c r="BP248" s="224"/>
      <c r="BQ248" s="154"/>
      <c r="BR248" s="224"/>
      <c r="BS248" s="224"/>
      <c r="BT248" s="224"/>
      <c r="BU248" s="224"/>
      <c r="BV248" s="224"/>
      <c r="BW248" s="223"/>
      <c r="BX248" s="223"/>
      <c r="BY248" s="223"/>
      <c r="BZ248" s="223"/>
    </row>
    <row r="249" spans="1:78" s="111" customFormat="1" x14ac:dyDescent="0.2">
      <c r="A249" s="148"/>
      <c r="B249" s="148"/>
      <c r="C249" s="148"/>
      <c r="D249" s="148"/>
      <c r="E249" s="27"/>
      <c r="F249" s="223"/>
      <c r="G249" s="223"/>
      <c r="H249" s="223"/>
      <c r="I249" s="223" t="s">
        <v>2232</v>
      </c>
      <c r="K249" s="223" t="s">
        <v>2232</v>
      </c>
      <c r="M249" s="270" t="s">
        <v>2232</v>
      </c>
      <c r="N249" s="223"/>
      <c r="P249" s="223"/>
      <c r="Q249" s="223"/>
      <c r="R249" s="223"/>
      <c r="S249" s="223"/>
      <c r="T249" s="223"/>
      <c r="U249" s="223"/>
      <c r="V249" s="227"/>
      <c r="W249" s="227"/>
      <c r="X249" s="71"/>
      <c r="Y249" s="228"/>
      <c r="Z249" s="228"/>
      <c r="AA249" s="228"/>
      <c r="AB249" s="228"/>
      <c r="AC249" s="228"/>
      <c r="AD249" s="228"/>
      <c r="AE249" s="228"/>
      <c r="AF249" s="200"/>
      <c r="AG249" s="228"/>
      <c r="AH249" s="228"/>
      <c r="AI249" s="228"/>
      <c r="AJ249" s="206"/>
      <c r="AK249" s="206"/>
      <c r="AL249" s="223"/>
      <c r="AM249" s="223"/>
      <c r="AN249" s="224"/>
      <c r="AO249" s="224"/>
      <c r="AP249" s="224"/>
      <c r="AQ249" s="224"/>
      <c r="AR249" s="224"/>
      <c r="AS249" s="224"/>
      <c r="AT249" s="224"/>
      <c r="AU249" s="224"/>
      <c r="AV249" s="225"/>
      <c r="AW249" s="224"/>
      <c r="AX249" s="224"/>
      <c r="AY249" s="223"/>
      <c r="AZ249" s="224"/>
      <c r="BA249" s="224"/>
      <c r="BB249" s="223"/>
      <c r="BC249" s="224"/>
      <c r="BD249" s="224"/>
      <c r="BE249" s="223"/>
      <c r="BF249" s="224"/>
      <c r="BG249" s="28"/>
      <c r="BH249" s="28"/>
      <c r="BI249" s="224"/>
      <c r="BJ249" s="224"/>
      <c r="BK249" s="224"/>
      <c r="BL249" s="224"/>
      <c r="BM249" s="224"/>
      <c r="BN249" s="224"/>
      <c r="BO249" s="224"/>
      <c r="BP249" s="224"/>
      <c r="BQ249" s="154"/>
      <c r="BR249" s="224"/>
      <c r="BS249" s="224"/>
      <c r="BT249" s="224"/>
      <c r="BU249" s="224"/>
      <c r="BV249" s="224"/>
      <c r="BW249" s="223"/>
      <c r="BX249" s="223"/>
      <c r="BY249" s="223"/>
      <c r="BZ249" s="223"/>
    </row>
    <row r="250" spans="1:78" s="111" customFormat="1" x14ac:dyDescent="0.2">
      <c r="A250" s="148"/>
      <c r="B250" s="148"/>
      <c r="C250" s="148"/>
      <c r="D250" s="148"/>
      <c r="E250" s="27"/>
      <c r="F250" s="223"/>
      <c r="G250" s="223"/>
      <c r="H250" s="223"/>
      <c r="I250" s="223" t="s">
        <v>2232</v>
      </c>
      <c r="K250" s="223" t="s">
        <v>2232</v>
      </c>
      <c r="M250" s="270" t="s">
        <v>2232</v>
      </c>
      <c r="N250" s="223"/>
      <c r="P250" s="223"/>
      <c r="Q250" s="223"/>
      <c r="R250" s="223"/>
      <c r="S250" s="223"/>
      <c r="T250" s="223"/>
      <c r="U250" s="223"/>
      <c r="V250" s="227"/>
      <c r="W250" s="227"/>
      <c r="X250" s="71"/>
      <c r="Y250" s="228"/>
      <c r="Z250" s="228"/>
      <c r="AA250" s="228"/>
      <c r="AB250" s="228"/>
      <c r="AC250" s="228"/>
      <c r="AD250" s="228"/>
      <c r="AE250" s="228"/>
      <c r="AF250" s="200"/>
      <c r="AG250" s="228"/>
      <c r="AH250" s="228"/>
      <c r="AI250" s="228"/>
      <c r="AJ250" s="206"/>
      <c r="AK250" s="206"/>
      <c r="AL250" s="223"/>
      <c r="AM250" s="223"/>
      <c r="AN250" s="224"/>
      <c r="AO250" s="224"/>
      <c r="AP250" s="224"/>
      <c r="AQ250" s="224"/>
      <c r="AR250" s="224"/>
      <c r="AS250" s="224"/>
      <c r="AT250" s="224"/>
      <c r="AU250" s="224"/>
      <c r="AV250" s="225"/>
      <c r="AW250" s="28"/>
      <c r="AX250" s="224"/>
      <c r="AY250" s="223"/>
      <c r="AZ250" s="224"/>
      <c r="BA250" s="224"/>
      <c r="BB250" s="223"/>
      <c r="BC250" s="224"/>
      <c r="BD250" s="224"/>
      <c r="BE250" s="223"/>
      <c r="BF250" s="28"/>
      <c r="BG250" s="28"/>
      <c r="BH250" s="28"/>
      <c r="BI250" s="224"/>
      <c r="BJ250" s="224"/>
      <c r="BK250" s="224"/>
      <c r="BL250" s="224"/>
      <c r="BM250" s="224"/>
      <c r="BN250" s="224"/>
      <c r="BO250" s="224"/>
      <c r="BP250" s="224"/>
      <c r="BQ250" s="154"/>
      <c r="BR250" s="224"/>
      <c r="BS250" s="224"/>
      <c r="BT250" s="224"/>
      <c r="BU250" s="224"/>
      <c r="BV250" s="224"/>
      <c r="BW250" s="223"/>
      <c r="BX250" s="223"/>
      <c r="BY250" s="223"/>
      <c r="BZ250" s="223"/>
    </row>
    <row r="251" spans="1:78" s="111" customFormat="1" x14ac:dyDescent="0.2">
      <c r="A251" s="148"/>
      <c r="B251" s="148"/>
      <c r="C251" s="148"/>
      <c r="D251" s="148"/>
      <c r="E251" s="27"/>
      <c r="F251" s="223"/>
      <c r="G251" s="223"/>
      <c r="H251" s="223"/>
      <c r="I251" s="223" t="s">
        <v>2232</v>
      </c>
      <c r="K251" s="223" t="s">
        <v>2232</v>
      </c>
      <c r="M251" s="270" t="s">
        <v>2232</v>
      </c>
      <c r="N251" s="223"/>
      <c r="P251" s="223"/>
      <c r="Q251" s="223"/>
      <c r="R251" s="223"/>
      <c r="S251" s="223"/>
      <c r="T251" s="223"/>
      <c r="U251" s="223"/>
      <c r="V251" s="227"/>
      <c r="W251" s="227"/>
      <c r="X251" s="71"/>
      <c r="Y251" s="228"/>
      <c r="Z251" s="228"/>
      <c r="AA251" s="228"/>
      <c r="AB251" s="228"/>
      <c r="AC251" s="228"/>
      <c r="AD251" s="228"/>
      <c r="AE251" s="228"/>
      <c r="AF251" s="200"/>
      <c r="AG251" s="228"/>
      <c r="AH251" s="228"/>
      <c r="AI251" s="228"/>
      <c r="AJ251" s="206"/>
      <c r="AK251" s="206"/>
      <c r="AL251" s="223"/>
      <c r="AM251" s="223"/>
      <c r="AN251" s="224"/>
      <c r="AO251" s="224"/>
      <c r="AP251" s="224"/>
      <c r="AQ251" s="224"/>
      <c r="AR251" s="224"/>
      <c r="AS251" s="28"/>
      <c r="AT251" s="224"/>
      <c r="AU251" s="28"/>
      <c r="AV251" s="225"/>
      <c r="AW251" s="224"/>
      <c r="AX251" s="224"/>
      <c r="AY251" s="223"/>
      <c r="AZ251" s="224"/>
      <c r="BA251" s="224"/>
      <c r="BB251" s="223"/>
      <c r="BC251" s="28"/>
      <c r="BD251" s="28"/>
      <c r="BE251" s="223"/>
      <c r="BF251" s="28"/>
      <c r="BG251" s="224"/>
      <c r="BH251" s="224"/>
      <c r="BI251" s="224"/>
      <c r="BJ251" s="224"/>
      <c r="BK251" s="224"/>
      <c r="BL251" s="224"/>
      <c r="BM251" s="224"/>
      <c r="BN251" s="224"/>
      <c r="BO251" s="224"/>
      <c r="BP251" s="224"/>
      <c r="BQ251" s="154"/>
      <c r="BR251" s="224"/>
      <c r="BS251" s="224"/>
      <c r="BT251" s="224"/>
      <c r="BU251" s="224"/>
      <c r="BV251" s="224"/>
      <c r="BW251" s="223"/>
      <c r="BX251" s="223"/>
      <c r="BY251" s="223"/>
      <c r="BZ251" s="223"/>
    </row>
    <row r="252" spans="1:78" s="223" customFormat="1" x14ac:dyDescent="0.2">
      <c r="A252" s="148"/>
      <c r="B252" s="148"/>
      <c r="C252" s="148"/>
      <c r="D252" s="148"/>
      <c r="E252" s="27"/>
      <c r="I252" s="223" t="s">
        <v>2232</v>
      </c>
      <c r="K252" s="223" t="s">
        <v>2232</v>
      </c>
      <c r="M252" s="270" t="s">
        <v>2232</v>
      </c>
      <c r="V252" s="227"/>
      <c r="W252" s="227"/>
      <c r="X252" s="228"/>
      <c r="Y252" s="228"/>
      <c r="Z252" s="228"/>
      <c r="AA252" s="228"/>
      <c r="AB252" s="228"/>
      <c r="AC252" s="228"/>
      <c r="AD252" s="228"/>
      <c r="AE252" s="228"/>
      <c r="AF252" s="200"/>
      <c r="AG252" s="228"/>
      <c r="AH252" s="228"/>
      <c r="AI252" s="228"/>
      <c r="AJ252" s="206"/>
      <c r="AK252" s="206"/>
      <c r="AN252" s="224"/>
      <c r="AO252" s="224"/>
      <c r="AP252" s="224"/>
      <c r="AQ252" s="224"/>
      <c r="AR252" s="224"/>
      <c r="AS252" s="224"/>
      <c r="AT252" s="224"/>
      <c r="AU252" s="224"/>
      <c r="AV252" s="225"/>
      <c r="AW252" s="224"/>
      <c r="AX252" s="224"/>
      <c r="AZ252" s="224"/>
      <c r="BA252" s="224"/>
      <c r="BC252" s="224"/>
      <c r="BD252" s="224"/>
      <c r="BF252" s="224"/>
      <c r="BG252" s="224"/>
      <c r="BH252" s="224"/>
      <c r="BI252" s="224"/>
      <c r="BJ252" s="224"/>
      <c r="BK252" s="224"/>
      <c r="BL252" s="224"/>
      <c r="BM252" s="224"/>
      <c r="BN252" s="224"/>
      <c r="BO252" s="224"/>
      <c r="BP252" s="224"/>
      <c r="BQ252" s="154"/>
      <c r="BR252" s="224"/>
      <c r="BS252" s="224"/>
      <c r="BT252" s="224"/>
      <c r="BU252" s="224"/>
      <c r="BV252" s="224"/>
    </row>
    <row r="253" spans="1:78" s="223" customFormat="1" x14ac:dyDescent="0.2">
      <c r="A253" s="148"/>
      <c r="B253" s="148"/>
      <c r="C253" s="148"/>
      <c r="D253" s="148"/>
      <c r="E253" s="27"/>
      <c r="I253" s="223" t="s">
        <v>2232</v>
      </c>
      <c r="K253" s="223" t="s">
        <v>2232</v>
      </c>
      <c r="M253" s="270" t="s">
        <v>2232</v>
      </c>
      <c r="V253" s="227"/>
      <c r="W253" s="227"/>
      <c r="X253" s="228"/>
      <c r="Y253" s="228"/>
      <c r="Z253" s="228"/>
      <c r="AA253" s="228"/>
      <c r="AB253" s="228"/>
      <c r="AC253" s="228"/>
      <c r="AD253" s="228"/>
      <c r="AE253" s="228"/>
      <c r="AF253" s="200"/>
      <c r="AG253" s="228"/>
      <c r="AH253" s="228"/>
      <c r="AI253" s="228"/>
      <c r="AJ253" s="206"/>
      <c r="AK253" s="206"/>
      <c r="AN253" s="224"/>
      <c r="AO253" s="224"/>
      <c r="AP253" s="224"/>
      <c r="AQ253" s="224"/>
      <c r="AR253" s="224"/>
      <c r="AS253" s="224"/>
      <c r="AT253" s="224"/>
      <c r="AU253" s="224"/>
      <c r="AV253" s="225"/>
      <c r="AW253" s="224"/>
      <c r="AX253" s="224"/>
      <c r="AZ253" s="224"/>
      <c r="BA253" s="224"/>
      <c r="BC253" s="224"/>
      <c r="BD253" s="224"/>
      <c r="BF253" s="224"/>
      <c r="BG253" s="224"/>
      <c r="BH253" s="224"/>
      <c r="BI253" s="224"/>
      <c r="BJ253" s="224"/>
      <c r="BK253" s="224"/>
      <c r="BL253" s="224"/>
      <c r="BM253" s="224"/>
      <c r="BN253" s="224"/>
      <c r="BO253" s="224"/>
      <c r="BP253" s="224"/>
      <c r="BQ253" s="154"/>
      <c r="BR253" s="224"/>
      <c r="BS253" s="224"/>
      <c r="BT253" s="224"/>
      <c r="BU253" s="224"/>
      <c r="BV253" s="224"/>
    </row>
    <row r="254" spans="1:78" s="223" customFormat="1" x14ac:dyDescent="0.2">
      <c r="A254" s="148"/>
      <c r="B254" s="148"/>
      <c r="C254" s="148"/>
      <c r="D254" s="148"/>
      <c r="E254" s="27"/>
      <c r="I254" s="223" t="s">
        <v>2232</v>
      </c>
      <c r="K254" s="223" t="s">
        <v>2232</v>
      </c>
      <c r="M254" s="270" t="s">
        <v>2232</v>
      </c>
      <c r="V254" s="227"/>
      <c r="W254" s="227"/>
      <c r="X254" s="228"/>
      <c r="Y254" s="228"/>
      <c r="Z254" s="228"/>
      <c r="AA254" s="228"/>
      <c r="AB254" s="228"/>
      <c r="AC254" s="228"/>
      <c r="AD254" s="228"/>
      <c r="AE254" s="228"/>
      <c r="AF254" s="200"/>
      <c r="AG254" s="228"/>
      <c r="AH254" s="228"/>
      <c r="AI254" s="228"/>
      <c r="AJ254" s="206"/>
      <c r="AK254" s="206"/>
      <c r="AN254" s="224"/>
      <c r="AO254" s="224"/>
      <c r="AP254" s="224"/>
      <c r="AQ254" s="224"/>
      <c r="AR254" s="224"/>
      <c r="AS254" s="224"/>
      <c r="AT254" s="224"/>
      <c r="AU254" s="224"/>
      <c r="AV254" s="225"/>
      <c r="AW254" s="224"/>
      <c r="AX254" s="224"/>
      <c r="AZ254" s="224"/>
      <c r="BA254" s="224"/>
      <c r="BC254" s="224"/>
      <c r="BD254" s="224"/>
      <c r="BF254" s="224"/>
      <c r="BG254" s="224"/>
      <c r="BH254" s="224"/>
      <c r="BI254" s="224"/>
      <c r="BJ254" s="224"/>
      <c r="BK254" s="224"/>
      <c r="BL254" s="224"/>
      <c r="BM254" s="224"/>
      <c r="BN254" s="224"/>
      <c r="BO254" s="224"/>
      <c r="BP254" s="224"/>
      <c r="BQ254" s="154"/>
      <c r="BR254" s="224"/>
      <c r="BS254" s="224"/>
      <c r="BT254" s="224"/>
      <c r="BU254" s="224"/>
      <c r="BV254" s="224"/>
    </row>
    <row r="255" spans="1:78" s="223" customFormat="1" x14ac:dyDescent="0.2">
      <c r="A255" s="148"/>
      <c r="B255" s="148"/>
      <c r="C255" s="148"/>
      <c r="D255" s="148"/>
      <c r="E255" s="27"/>
      <c r="I255" s="223" t="s">
        <v>2232</v>
      </c>
      <c r="K255" s="223" t="s">
        <v>2232</v>
      </c>
      <c r="M255" s="270" t="s">
        <v>2232</v>
      </c>
      <c r="V255" s="227"/>
      <c r="W255" s="227"/>
      <c r="X255" s="228"/>
      <c r="Y255" s="228"/>
      <c r="Z255" s="228"/>
      <c r="AA255" s="228"/>
      <c r="AB255" s="228"/>
      <c r="AC255" s="228"/>
      <c r="AD255" s="228"/>
      <c r="AE255" s="228"/>
      <c r="AF255" s="200"/>
      <c r="AG255" s="228"/>
      <c r="AH255" s="228"/>
      <c r="AI255" s="228"/>
      <c r="AJ255" s="206"/>
      <c r="AK255" s="206"/>
      <c r="AN255" s="224"/>
      <c r="AO255" s="224"/>
      <c r="AP255" s="224"/>
      <c r="AQ255" s="224"/>
      <c r="AR255" s="224"/>
      <c r="AS255" s="224"/>
      <c r="AT255" s="224"/>
      <c r="AU255" s="224"/>
      <c r="AV255" s="225"/>
      <c r="AW255" s="224"/>
      <c r="AX255" s="224"/>
      <c r="AZ255" s="224"/>
      <c r="BA255" s="224"/>
      <c r="BC255" s="224"/>
      <c r="BD255" s="224"/>
      <c r="BF255" s="224"/>
      <c r="BG255" s="224"/>
      <c r="BH255" s="224"/>
      <c r="BI255" s="224"/>
      <c r="BJ255" s="224"/>
      <c r="BK255" s="224"/>
      <c r="BL255" s="224"/>
      <c r="BM255" s="224"/>
      <c r="BN255" s="224"/>
      <c r="BO255" s="224"/>
      <c r="BP255" s="224"/>
      <c r="BQ255" s="154"/>
      <c r="BR255" s="224"/>
      <c r="BS255" s="224"/>
      <c r="BT255" s="224"/>
      <c r="BU255" s="224"/>
      <c r="BV255" s="224"/>
    </row>
    <row r="256" spans="1:78" s="111" customFormat="1" x14ac:dyDescent="0.2">
      <c r="A256" s="148"/>
      <c r="B256" s="148"/>
      <c r="C256" s="148"/>
      <c r="D256" s="148"/>
      <c r="E256" s="27"/>
      <c r="F256" s="223"/>
      <c r="G256" s="223"/>
      <c r="H256" s="223"/>
      <c r="I256" s="223" t="s">
        <v>2232</v>
      </c>
      <c r="J256" s="223"/>
      <c r="K256" s="223" t="s">
        <v>2232</v>
      </c>
      <c r="L256" s="223"/>
      <c r="M256" s="270" t="s">
        <v>2232</v>
      </c>
      <c r="N256" s="223"/>
      <c r="O256" s="223"/>
      <c r="P256" s="223"/>
      <c r="Q256" s="223"/>
      <c r="R256" s="223"/>
      <c r="S256" s="223"/>
      <c r="T256" s="223"/>
      <c r="U256" s="223"/>
      <c r="V256" s="227"/>
      <c r="W256" s="227"/>
      <c r="X256" s="71"/>
      <c r="Y256" s="228"/>
      <c r="Z256" s="228"/>
      <c r="AA256" s="228"/>
      <c r="AB256" s="228"/>
      <c r="AC256" s="228"/>
      <c r="AD256" s="228"/>
      <c r="AE256" s="228"/>
      <c r="AF256" s="200"/>
      <c r="AG256" s="228"/>
      <c r="AH256" s="228"/>
      <c r="AI256" s="228"/>
      <c r="AJ256" s="206"/>
      <c r="AK256" s="206"/>
      <c r="AL256" s="223"/>
      <c r="AM256" s="223"/>
      <c r="AN256" s="224"/>
      <c r="AO256" s="224"/>
      <c r="AP256" s="224"/>
      <c r="AQ256" s="224"/>
      <c r="AR256" s="224"/>
      <c r="AS256" s="224"/>
      <c r="AT256" s="224"/>
      <c r="AU256" s="224"/>
      <c r="AV256" s="225"/>
      <c r="AW256" s="224"/>
      <c r="AX256" s="224"/>
      <c r="AY256" s="223"/>
      <c r="AZ256" s="224"/>
      <c r="BA256" s="224"/>
      <c r="BB256" s="223"/>
      <c r="BC256" s="224"/>
      <c r="BD256" s="224"/>
      <c r="BE256" s="223"/>
      <c r="BF256" s="224"/>
      <c r="BG256" s="224"/>
      <c r="BH256" s="224"/>
      <c r="BI256" s="224"/>
      <c r="BJ256" s="224"/>
      <c r="BK256" s="224"/>
      <c r="BL256" s="224"/>
      <c r="BM256" s="224"/>
      <c r="BN256" s="224"/>
      <c r="BO256" s="224"/>
      <c r="BP256" s="224"/>
      <c r="BQ256" s="154"/>
      <c r="BR256" s="224"/>
      <c r="BS256" s="224"/>
      <c r="BT256" s="224"/>
      <c r="BU256" s="224"/>
      <c r="BV256" s="224"/>
      <c r="BW256" s="223"/>
      <c r="BX256" s="223"/>
      <c r="BY256" s="223"/>
      <c r="BZ256" s="223"/>
    </row>
    <row r="257" spans="1:78" s="111" customFormat="1" x14ac:dyDescent="0.2">
      <c r="A257" s="148"/>
      <c r="B257" s="148"/>
      <c r="C257" s="148"/>
      <c r="D257" s="148"/>
      <c r="E257" s="27"/>
      <c r="F257" s="223"/>
      <c r="G257" s="223"/>
      <c r="H257" s="223"/>
      <c r="I257" s="223" t="s">
        <v>2232</v>
      </c>
      <c r="J257" s="223"/>
      <c r="K257" s="223" t="s">
        <v>2232</v>
      </c>
      <c r="L257" s="223"/>
      <c r="M257" s="270" t="s">
        <v>2232</v>
      </c>
      <c r="N257" s="223"/>
      <c r="O257" s="223"/>
      <c r="P257" s="223"/>
      <c r="Q257" s="223"/>
      <c r="R257" s="223"/>
      <c r="S257" s="223"/>
      <c r="T257" s="223"/>
      <c r="U257" s="223"/>
      <c r="V257" s="227"/>
      <c r="W257" s="227"/>
      <c r="X257" s="71"/>
      <c r="Y257" s="228"/>
      <c r="Z257" s="228"/>
      <c r="AA257" s="228"/>
      <c r="AB257" s="228"/>
      <c r="AC257" s="228"/>
      <c r="AD257" s="228"/>
      <c r="AE257" s="228"/>
      <c r="AF257" s="200"/>
      <c r="AG257" s="228"/>
      <c r="AH257" s="228"/>
      <c r="AI257" s="228"/>
      <c r="AJ257" s="206"/>
      <c r="AK257" s="206"/>
      <c r="AL257" s="223"/>
      <c r="AM257" s="223"/>
      <c r="AN257" s="224"/>
      <c r="AO257" s="224"/>
      <c r="AP257" s="224"/>
      <c r="AQ257" s="224"/>
      <c r="AR257" s="224"/>
      <c r="AS257" s="224"/>
      <c r="AT257" s="224"/>
      <c r="AU257" s="224"/>
      <c r="AV257" s="225"/>
      <c r="AW257" s="224"/>
      <c r="AX257" s="224"/>
      <c r="AY257" s="223"/>
      <c r="AZ257" s="224"/>
      <c r="BA257" s="224"/>
      <c r="BB257" s="223"/>
      <c r="BC257" s="224"/>
      <c r="BD257" s="224"/>
      <c r="BE257" s="223"/>
      <c r="BF257" s="224"/>
      <c r="BG257" s="224"/>
      <c r="BH257" s="224"/>
      <c r="BI257" s="224"/>
      <c r="BJ257" s="224"/>
      <c r="BK257" s="224"/>
      <c r="BL257" s="224"/>
      <c r="BM257" s="224"/>
      <c r="BN257" s="224"/>
      <c r="BO257" s="224"/>
      <c r="BP257" s="224"/>
      <c r="BQ257" s="154"/>
      <c r="BR257" s="224"/>
      <c r="BS257" s="224"/>
      <c r="BT257" s="224"/>
      <c r="BU257" s="224"/>
      <c r="BV257" s="224"/>
      <c r="BW257" s="223"/>
      <c r="BX257" s="223"/>
      <c r="BY257" s="223"/>
      <c r="BZ257" s="223"/>
    </row>
    <row r="258" spans="1:78" s="111" customFormat="1" x14ac:dyDescent="0.2">
      <c r="A258" s="148"/>
      <c r="B258" s="148"/>
      <c r="C258" s="148"/>
      <c r="D258" s="148"/>
      <c r="E258" s="27"/>
      <c r="F258" s="223"/>
      <c r="G258" s="223"/>
      <c r="H258" s="223"/>
      <c r="I258" s="223" t="s">
        <v>2232</v>
      </c>
      <c r="J258" s="223"/>
      <c r="K258" s="223" t="s">
        <v>2232</v>
      </c>
      <c r="L258" s="223"/>
      <c r="M258" s="270" t="s">
        <v>2232</v>
      </c>
      <c r="N258" s="223"/>
      <c r="O258" s="223"/>
      <c r="P258" s="223"/>
      <c r="Q258" s="223"/>
      <c r="R258" s="223"/>
      <c r="S258" s="223"/>
      <c r="T258" s="223"/>
      <c r="U258" s="223"/>
      <c r="V258" s="227"/>
      <c r="W258" s="227"/>
      <c r="X258" s="71"/>
      <c r="Y258" s="228"/>
      <c r="Z258" s="228"/>
      <c r="AA258" s="228"/>
      <c r="AB258" s="228"/>
      <c r="AC258" s="228"/>
      <c r="AD258" s="228"/>
      <c r="AE258" s="228"/>
      <c r="AF258" s="200"/>
      <c r="AG258" s="228"/>
      <c r="AH258" s="228"/>
      <c r="AI258" s="228"/>
      <c r="AJ258" s="206"/>
      <c r="AK258" s="206"/>
      <c r="AL258" s="223"/>
      <c r="AM258" s="223"/>
      <c r="AN258" s="224"/>
      <c r="AO258" s="224"/>
      <c r="AP258" s="224"/>
      <c r="AQ258" s="224"/>
      <c r="AR258" s="224"/>
      <c r="AS258" s="224"/>
      <c r="AT258" s="224"/>
      <c r="AU258" s="224"/>
      <c r="AV258" s="225"/>
      <c r="AW258" s="224"/>
      <c r="AX258" s="224"/>
      <c r="AY258" s="223"/>
      <c r="AZ258" s="224"/>
      <c r="BA258" s="224"/>
      <c r="BB258" s="223"/>
      <c r="BC258" s="224"/>
      <c r="BD258" s="224"/>
      <c r="BE258" s="223"/>
      <c r="BF258" s="224"/>
      <c r="BG258" s="224"/>
      <c r="BH258" s="224"/>
      <c r="BI258" s="224"/>
      <c r="BJ258" s="224"/>
      <c r="BK258" s="224"/>
      <c r="BL258" s="224"/>
      <c r="BM258" s="224"/>
      <c r="BN258" s="224"/>
      <c r="BO258" s="224"/>
      <c r="BP258" s="224"/>
      <c r="BQ258" s="154"/>
      <c r="BR258" s="224"/>
      <c r="BS258" s="224"/>
      <c r="BT258" s="224"/>
      <c r="BU258" s="224"/>
      <c r="BV258" s="224"/>
      <c r="BW258" s="223"/>
      <c r="BX258" s="223"/>
      <c r="BY258" s="223"/>
      <c r="BZ258" s="223"/>
    </row>
    <row r="259" spans="1:78" s="111" customFormat="1" x14ac:dyDescent="0.2">
      <c r="A259" s="148"/>
      <c r="B259" s="148"/>
      <c r="C259" s="148"/>
      <c r="D259" s="148"/>
      <c r="E259" s="27"/>
      <c r="F259" s="223"/>
      <c r="G259" s="223"/>
      <c r="H259" s="223"/>
      <c r="I259" s="223" t="s">
        <v>2232</v>
      </c>
      <c r="J259" s="223"/>
      <c r="K259" s="223" t="s">
        <v>2232</v>
      </c>
      <c r="L259" s="223"/>
      <c r="M259" s="270" t="s">
        <v>2232</v>
      </c>
      <c r="N259" s="223"/>
      <c r="O259" s="223"/>
      <c r="P259" s="223"/>
      <c r="Q259" s="223"/>
      <c r="R259" s="223"/>
      <c r="S259" s="223"/>
      <c r="T259" s="223"/>
      <c r="U259" s="223"/>
      <c r="V259" s="227"/>
      <c r="W259" s="227"/>
      <c r="X259" s="71"/>
      <c r="Y259" s="228"/>
      <c r="Z259" s="228"/>
      <c r="AA259" s="228"/>
      <c r="AB259" s="228"/>
      <c r="AC259" s="228"/>
      <c r="AD259" s="228"/>
      <c r="AE259" s="228"/>
      <c r="AF259" s="200"/>
      <c r="AG259" s="228"/>
      <c r="AH259" s="228"/>
      <c r="AI259" s="228"/>
      <c r="AJ259" s="206"/>
      <c r="AK259" s="206"/>
      <c r="AL259" s="223"/>
      <c r="AM259" s="223"/>
      <c r="AN259" s="224"/>
      <c r="AO259" s="224"/>
      <c r="AP259" s="224"/>
      <c r="AQ259" s="224"/>
      <c r="AR259" s="224"/>
      <c r="AS259" s="224"/>
      <c r="AT259" s="224"/>
      <c r="AU259" s="224"/>
      <c r="AV259" s="225"/>
      <c r="AW259" s="224"/>
      <c r="AX259" s="224"/>
      <c r="AY259" s="223"/>
      <c r="AZ259" s="224"/>
      <c r="BA259" s="224"/>
      <c r="BB259" s="223"/>
      <c r="BC259" s="224"/>
      <c r="BD259" s="224"/>
      <c r="BE259" s="223"/>
      <c r="BF259" s="224"/>
      <c r="BG259" s="224"/>
      <c r="BH259" s="224"/>
      <c r="BI259" s="224"/>
      <c r="BJ259" s="224"/>
      <c r="BK259" s="224"/>
      <c r="BL259" s="224"/>
      <c r="BM259" s="224"/>
      <c r="BN259" s="224"/>
      <c r="BO259" s="224"/>
      <c r="BP259" s="224"/>
      <c r="BQ259" s="154"/>
      <c r="BR259" s="224"/>
      <c r="BS259" s="224"/>
      <c r="BT259" s="224"/>
      <c r="BU259" s="224"/>
      <c r="BV259" s="224"/>
      <c r="BW259" s="223"/>
      <c r="BX259" s="223"/>
      <c r="BY259" s="223"/>
      <c r="BZ259" s="223"/>
    </row>
    <row r="260" spans="1:78" s="111" customFormat="1" x14ac:dyDescent="0.2">
      <c r="A260" s="148"/>
      <c r="B260" s="148"/>
      <c r="C260" s="148"/>
      <c r="D260" s="148"/>
      <c r="E260" s="27"/>
      <c r="F260" s="223"/>
      <c r="G260" s="223"/>
      <c r="H260" s="223"/>
      <c r="I260" s="223" t="s">
        <v>2232</v>
      </c>
      <c r="J260" s="223"/>
      <c r="K260" s="223" t="s">
        <v>2232</v>
      </c>
      <c r="L260" s="223"/>
      <c r="M260" s="270" t="s">
        <v>2232</v>
      </c>
      <c r="N260" s="223"/>
      <c r="O260" s="223"/>
      <c r="P260" s="223"/>
      <c r="Q260" s="223"/>
      <c r="R260" s="223"/>
      <c r="S260" s="223"/>
      <c r="T260" s="223"/>
      <c r="U260" s="223"/>
      <c r="V260" s="227"/>
      <c r="W260" s="227"/>
      <c r="X260" s="71"/>
      <c r="Y260" s="228"/>
      <c r="Z260" s="228"/>
      <c r="AA260" s="228"/>
      <c r="AB260" s="228"/>
      <c r="AC260" s="228"/>
      <c r="AD260" s="228"/>
      <c r="AE260" s="228"/>
      <c r="AF260" s="200"/>
      <c r="AG260" s="228"/>
      <c r="AH260" s="228"/>
      <c r="AI260" s="228"/>
      <c r="AJ260" s="206"/>
      <c r="AK260" s="206"/>
      <c r="AL260" s="223"/>
      <c r="AM260" s="223"/>
      <c r="AN260" s="224"/>
      <c r="AO260" s="224"/>
      <c r="AP260" s="224"/>
      <c r="AQ260" s="224"/>
      <c r="AR260" s="224"/>
      <c r="AS260" s="224"/>
      <c r="AT260" s="224"/>
      <c r="AU260" s="224"/>
      <c r="AV260" s="225"/>
      <c r="AW260" s="224"/>
      <c r="AX260" s="224"/>
      <c r="AY260" s="223"/>
      <c r="AZ260" s="224"/>
      <c r="BA260" s="224"/>
      <c r="BB260" s="223"/>
      <c r="BC260" s="224"/>
      <c r="BD260" s="224"/>
      <c r="BE260" s="223"/>
      <c r="BF260" s="224"/>
      <c r="BG260" s="224"/>
      <c r="BH260" s="224"/>
      <c r="BI260" s="224"/>
      <c r="BJ260" s="224"/>
      <c r="BK260" s="224"/>
      <c r="BL260" s="224"/>
      <c r="BM260" s="224"/>
      <c r="BN260" s="224"/>
      <c r="BO260" s="224"/>
      <c r="BP260" s="224"/>
      <c r="BQ260" s="154"/>
      <c r="BR260" s="224"/>
      <c r="BS260" s="224"/>
      <c r="BT260" s="224"/>
      <c r="BU260" s="224"/>
      <c r="BV260" s="224"/>
      <c r="BW260" s="223"/>
      <c r="BX260" s="223"/>
      <c r="BY260" s="223"/>
      <c r="BZ260" s="223"/>
    </row>
    <row r="261" spans="1:78" s="223" customFormat="1" x14ac:dyDescent="0.2">
      <c r="A261" s="148"/>
      <c r="B261" s="148"/>
      <c r="C261" s="148"/>
      <c r="D261" s="148"/>
      <c r="E261" s="27"/>
      <c r="I261" s="223" t="s">
        <v>2232</v>
      </c>
      <c r="K261" s="223" t="s">
        <v>2232</v>
      </c>
      <c r="M261" s="270" t="s">
        <v>2232</v>
      </c>
      <c r="V261" s="227"/>
      <c r="W261" s="227"/>
      <c r="X261" s="228"/>
      <c r="Y261" s="228"/>
      <c r="Z261" s="228"/>
      <c r="AA261" s="228"/>
      <c r="AB261" s="228"/>
      <c r="AC261" s="228"/>
      <c r="AD261" s="228"/>
      <c r="AE261" s="228"/>
      <c r="AF261" s="200"/>
      <c r="AG261" s="228"/>
      <c r="AH261" s="228"/>
      <c r="AI261" s="228"/>
      <c r="AJ261" s="206"/>
      <c r="AK261" s="206"/>
      <c r="AN261" s="224"/>
      <c r="AO261" s="224"/>
      <c r="AP261" s="224"/>
      <c r="AQ261" s="224"/>
      <c r="AR261" s="224"/>
      <c r="AS261" s="224"/>
      <c r="AT261" s="224"/>
      <c r="AU261" s="224"/>
      <c r="AV261" s="225"/>
      <c r="AW261" s="224"/>
      <c r="AX261" s="224"/>
      <c r="AZ261" s="224"/>
      <c r="BA261" s="224"/>
      <c r="BC261" s="224"/>
      <c r="BD261" s="224"/>
      <c r="BF261" s="224"/>
      <c r="BG261" s="224"/>
      <c r="BH261" s="224"/>
      <c r="BI261" s="224"/>
      <c r="BJ261" s="224"/>
      <c r="BK261" s="224"/>
      <c r="BL261" s="224"/>
      <c r="BM261" s="224"/>
      <c r="BN261" s="224"/>
      <c r="BO261" s="224"/>
      <c r="BP261" s="224"/>
      <c r="BQ261" s="154"/>
      <c r="BR261" s="224"/>
      <c r="BS261" s="224"/>
      <c r="BT261" s="224"/>
      <c r="BU261" s="224"/>
      <c r="BV261" s="224"/>
    </row>
    <row r="262" spans="1:78" s="223" customFormat="1" x14ac:dyDescent="0.2">
      <c r="A262" s="148"/>
      <c r="B262" s="148"/>
      <c r="C262" s="148"/>
      <c r="D262" s="148"/>
      <c r="E262" s="27"/>
      <c r="I262" s="223" t="s">
        <v>2232</v>
      </c>
      <c r="K262" s="223" t="s">
        <v>2232</v>
      </c>
      <c r="M262" s="270" t="s">
        <v>2232</v>
      </c>
      <c r="V262" s="227"/>
      <c r="W262" s="227"/>
      <c r="X262" s="228"/>
      <c r="Y262" s="228"/>
      <c r="Z262" s="228"/>
      <c r="AA262" s="228"/>
      <c r="AB262" s="228"/>
      <c r="AC262" s="228"/>
      <c r="AD262" s="228"/>
      <c r="AE262" s="228"/>
      <c r="AF262" s="200"/>
      <c r="AG262" s="228"/>
      <c r="AH262" s="228"/>
      <c r="AI262" s="228"/>
      <c r="AJ262" s="206"/>
      <c r="AK262" s="206"/>
      <c r="AN262" s="224"/>
      <c r="AO262" s="224"/>
      <c r="AP262" s="224"/>
      <c r="AQ262" s="224"/>
      <c r="AR262" s="224"/>
      <c r="AS262" s="224"/>
      <c r="AT262" s="224"/>
      <c r="AU262" s="224"/>
      <c r="AV262" s="225"/>
      <c r="AW262" s="224"/>
      <c r="AX262" s="224"/>
      <c r="AZ262" s="224"/>
      <c r="BA262" s="224"/>
      <c r="BC262" s="224"/>
      <c r="BD262" s="224"/>
      <c r="BF262" s="224"/>
      <c r="BG262" s="224"/>
      <c r="BH262" s="224"/>
      <c r="BI262" s="224"/>
      <c r="BJ262" s="224"/>
      <c r="BK262" s="224"/>
      <c r="BL262" s="224"/>
      <c r="BM262" s="224"/>
      <c r="BN262" s="224"/>
      <c r="BO262" s="224"/>
      <c r="BP262" s="224"/>
      <c r="BQ262" s="154"/>
      <c r="BR262" s="224"/>
      <c r="BS262" s="224"/>
      <c r="BT262" s="224"/>
      <c r="BU262" s="224"/>
      <c r="BV262" s="224"/>
    </row>
    <row r="263" spans="1:78" s="223" customFormat="1" x14ac:dyDescent="0.2">
      <c r="A263" s="148"/>
      <c r="B263" s="148"/>
      <c r="C263" s="148"/>
      <c r="D263" s="148"/>
      <c r="E263" s="27"/>
      <c r="I263" s="223" t="s">
        <v>2232</v>
      </c>
      <c r="K263" s="223" t="s">
        <v>2232</v>
      </c>
      <c r="M263" s="270" t="s">
        <v>2232</v>
      </c>
      <c r="V263" s="227"/>
      <c r="W263" s="227"/>
      <c r="X263" s="228"/>
      <c r="Y263" s="228"/>
      <c r="Z263" s="228"/>
      <c r="AA263" s="228"/>
      <c r="AB263" s="228"/>
      <c r="AC263" s="228"/>
      <c r="AD263" s="228"/>
      <c r="AE263" s="228"/>
      <c r="AF263" s="200"/>
      <c r="AG263" s="228"/>
      <c r="AH263" s="228"/>
      <c r="AI263" s="228"/>
      <c r="AJ263" s="206"/>
      <c r="AK263" s="206"/>
      <c r="AN263" s="224"/>
      <c r="AO263" s="224"/>
      <c r="AP263" s="224"/>
      <c r="AQ263" s="224"/>
      <c r="AR263" s="224"/>
      <c r="AS263" s="224"/>
      <c r="AT263" s="224"/>
      <c r="AU263" s="224"/>
      <c r="AV263" s="225"/>
      <c r="AW263" s="224"/>
      <c r="AX263" s="224"/>
      <c r="AZ263" s="224"/>
      <c r="BA263" s="224"/>
      <c r="BC263" s="224"/>
      <c r="BD263" s="224"/>
      <c r="BF263" s="224"/>
      <c r="BG263" s="224"/>
      <c r="BH263" s="224"/>
      <c r="BI263" s="224"/>
      <c r="BJ263" s="224"/>
      <c r="BK263" s="224"/>
      <c r="BL263" s="224"/>
      <c r="BM263" s="224"/>
      <c r="BN263" s="224"/>
      <c r="BO263" s="224"/>
      <c r="BP263" s="224"/>
      <c r="BQ263" s="154"/>
      <c r="BR263" s="224"/>
      <c r="BS263" s="224"/>
      <c r="BT263" s="224"/>
      <c r="BU263" s="224"/>
      <c r="BV263" s="224"/>
    </row>
    <row r="264" spans="1:78" s="223" customFormat="1" x14ac:dyDescent="0.2">
      <c r="A264" s="148"/>
      <c r="B264" s="148"/>
      <c r="C264" s="148"/>
      <c r="D264" s="148"/>
      <c r="E264" s="27"/>
      <c r="I264" s="223" t="s">
        <v>2232</v>
      </c>
      <c r="K264" s="223" t="s">
        <v>2232</v>
      </c>
      <c r="M264" s="270" t="s">
        <v>2232</v>
      </c>
      <c r="V264" s="227"/>
      <c r="W264" s="227"/>
      <c r="X264" s="228"/>
      <c r="Y264" s="228"/>
      <c r="Z264" s="228"/>
      <c r="AA264" s="228"/>
      <c r="AB264" s="228"/>
      <c r="AC264" s="228"/>
      <c r="AD264" s="228"/>
      <c r="AE264" s="228"/>
      <c r="AF264" s="200"/>
      <c r="AG264" s="228"/>
      <c r="AH264" s="228"/>
      <c r="AI264" s="228"/>
      <c r="AJ264" s="206"/>
      <c r="AK264" s="206"/>
      <c r="AN264" s="224"/>
      <c r="AO264" s="224"/>
      <c r="AP264" s="224"/>
      <c r="AQ264" s="224"/>
      <c r="AR264" s="224"/>
      <c r="AS264" s="224"/>
      <c r="AT264" s="224"/>
      <c r="AU264" s="224"/>
      <c r="AV264" s="225"/>
      <c r="AW264" s="224"/>
      <c r="AX264" s="224"/>
      <c r="AZ264" s="224"/>
      <c r="BA264" s="224"/>
      <c r="BC264" s="224"/>
      <c r="BD264" s="224"/>
      <c r="BF264" s="224"/>
      <c r="BG264" s="224"/>
      <c r="BH264" s="224"/>
      <c r="BI264" s="224"/>
      <c r="BJ264" s="224"/>
      <c r="BK264" s="224"/>
      <c r="BL264" s="224"/>
      <c r="BM264" s="224"/>
      <c r="BN264" s="224"/>
      <c r="BO264" s="224"/>
      <c r="BP264" s="224"/>
      <c r="BQ264" s="154"/>
      <c r="BR264" s="224"/>
      <c r="BS264" s="224"/>
      <c r="BT264" s="224"/>
      <c r="BU264" s="224"/>
      <c r="BV264" s="224"/>
    </row>
    <row r="265" spans="1:78" s="111" customFormat="1" x14ac:dyDescent="0.2">
      <c r="A265" s="148"/>
      <c r="B265" s="148"/>
      <c r="C265" s="148"/>
      <c r="D265" s="148"/>
      <c r="E265" s="27"/>
      <c r="F265" s="223"/>
      <c r="G265" s="223"/>
      <c r="H265" s="223"/>
      <c r="I265" s="223" t="s">
        <v>2232</v>
      </c>
      <c r="J265" s="223"/>
      <c r="K265" s="223" t="s">
        <v>2232</v>
      </c>
      <c r="L265" s="223"/>
      <c r="M265" s="270" t="s">
        <v>2232</v>
      </c>
      <c r="N265" s="223"/>
      <c r="O265" s="223"/>
      <c r="P265" s="223"/>
      <c r="Q265" s="223"/>
      <c r="R265" s="223"/>
      <c r="S265" s="223"/>
      <c r="T265" s="223"/>
      <c r="U265" s="223"/>
      <c r="V265" s="227"/>
      <c r="W265" s="227"/>
      <c r="X265" s="71"/>
      <c r="Y265" s="228"/>
      <c r="Z265" s="228"/>
      <c r="AA265" s="228"/>
      <c r="AB265" s="228"/>
      <c r="AC265" s="228"/>
      <c r="AD265" s="228"/>
      <c r="AE265" s="228"/>
      <c r="AF265" s="200"/>
      <c r="AG265" s="228"/>
      <c r="AH265" s="228"/>
      <c r="AI265" s="228"/>
      <c r="AJ265" s="206"/>
      <c r="AK265" s="206"/>
      <c r="AL265" s="223"/>
      <c r="AM265" s="223"/>
      <c r="AN265" s="224"/>
      <c r="AO265" s="224"/>
      <c r="AP265" s="224"/>
      <c r="AQ265" s="224"/>
      <c r="AR265" s="224"/>
      <c r="AS265" s="224"/>
      <c r="AT265" s="224"/>
      <c r="AU265" s="224"/>
      <c r="AV265" s="225"/>
      <c r="AW265" s="224"/>
      <c r="AX265" s="224"/>
      <c r="AY265" s="223"/>
      <c r="AZ265" s="224"/>
      <c r="BA265" s="224"/>
      <c r="BB265" s="223"/>
      <c r="BC265" s="224"/>
      <c r="BD265" s="224"/>
      <c r="BE265" s="223"/>
      <c r="BF265" s="224"/>
      <c r="BG265" s="224"/>
      <c r="BH265" s="224"/>
      <c r="BI265" s="224"/>
      <c r="BJ265" s="224"/>
      <c r="BK265" s="224"/>
      <c r="BL265" s="224"/>
      <c r="BM265" s="224"/>
      <c r="BN265" s="224"/>
      <c r="BO265" s="224"/>
      <c r="BP265" s="224"/>
      <c r="BQ265" s="154"/>
      <c r="BR265" s="224"/>
      <c r="BS265" s="224"/>
      <c r="BT265" s="224"/>
      <c r="BU265" s="224"/>
      <c r="BV265" s="224"/>
      <c r="BW265" s="223"/>
      <c r="BX265" s="223"/>
      <c r="BY265" s="223"/>
      <c r="BZ265" s="223"/>
    </row>
    <row r="266" spans="1:78" s="111" customFormat="1" x14ac:dyDescent="0.2">
      <c r="A266" s="148"/>
      <c r="B266" s="148"/>
      <c r="C266" s="148"/>
      <c r="D266" s="148"/>
      <c r="E266" s="27"/>
      <c r="F266" s="223"/>
      <c r="G266" s="223"/>
      <c r="H266" s="223"/>
      <c r="I266" s="223" t="s">
        <v>2232</v>
      </c>
      <c r="J266" s="223"/>
      <c r="K266" s="223" t="s">
        <v>2232</v>
      </c>
      <c r="L266" s="223"/>
      <c r="M266" s="270" t="s">
        <v>2232</v>
      </c>
      <c r="N266" s="223"/>
      <c r="O266" s="223"/>
      <c r="P266" s="223"/>
      <c r="Q266" s="223"/>
      <c r="R266" s="223"/>
      <c r="S266" s="223"/>
      <c r="T266" s="223"/>
      <c r="U266" s="223"/>
      <c r="V266" s="227"/>
      <c r="W266" s="227"/>
      <c r="X266" s="71"/>
      <c r="Y266" s="228"/>
      <c r="Z266" s="228"/>
      <c r="AA266" s="228"/>
      <c r="AB266" s="228"/>
      <c r="AC266" s="228"/>
      <c r="AD266" s="228"/>
      <c r="AE266" s="228"/>
      <c r="AF266" s="200"/>
      <c r="AG266" s="228"/>
      <c r="AH266" s="228"/>
      <c r="AI266" s="228"/>
      <c r="AJ266" s="206"/>
      <c r="AK266" s="206"/>
      <c r="AL266" s="223"/>
      <c r="AM266" s="223"/>
      <c r="AN266" s="224"/>
      <c r="AO266" s="224"/>
      <c r="AP266" s="224"/>
      <c r="AQ266" s="224"/>
      <c r="AR266" s="224"/>
      <c r="AS266" s="224"/>
      <c r="AT266" s="224"/>
      <c r="AU266" s="224"/>
      <c r="AV266" s="225"/>
      <c r="AW266" s="224"/>
      <c r="AX266" s="224"/>
      <c r="AY266" s="223"/>
      <c r="AZ266" s="224"/>
      <c r="BA266" s="224"/>
      <c r="BB266" s="223"/>
      <c r="BC266" s="224"/>
      <c r="BD266" s="224"/>
      <c r="BE266" s="223"/>
      <c r="BF266" s="224"/>
      <c r="BG266" s="224"/>
      <c r="BH266" s="224"/>
      <c r="BI266" s="224"/>
      <c r="BJ266" s="224"/>
      <c r="BK266" s="224"/>
      <c r="BL266" s="224"/>
      <c r="BM266" s="224"/>
      <c r="BN266" s="224"/>
      <c r="BO266" s="224"/>
      <c r="BP266" s="224"/>
      <c r="BQ266" s="154"/>
      <c r="BR266" s="224"/>
      <c r="BS266" s="224"/>
      <c r="BT266" s="224"/>
      <c r="BU266" s="224"/>
      <c r="BV266" s="224"/>
      <c r="BW266" s="223"/>
      <c r="BX266" s="223"/>
      <c r="BY266" s="223"/>
      <c r="BZ266" s="223"/>
    </row>
    <row r="267" spans="1:78" s="111" customFormat="1" x14ac:dyDescent="0.2">
      <c r="A267" s="148"/>
      <c r="B267" s="148"/>
      <c r="C267" s="148"/>
      <c r="D267" s="148"/>
      <c r="E267" s="27"/>
      <c r="F267" s="223"/>
      <c r="G267" s="223"/>
      <c r="H267" s="223"/>
      <c r="I267" s="223" t="s">
        <v>2232</v>
      </c>
      <c r="J267" s="223"/>
      <c r="K267" s="223" t="s">
        <v>2232</v>
      </c>
      <c r="L267" s="223"/>
      <c r="M267" s="270" t="s">
        <v>2232</v>
      </c>
      <c r="N267" s="223"/>
      <c r="O267" s="223"/>
      <c r="P267" s="223"/>
      <c r="Q267" s="223"/>
      <c r="R267" s="223"/>
      <c r="S267" s="223"/>
      <c r="T267" s="223"/>
      <c r="U267" s="223"/>
      <c r="V267" s="227"/>
      <c r="W267" s="227"/>
      <c r="X267" s="71"/>
      <c r="Y267" s="228"/>
      <c r="Z267" s="228"/>
      <c r="AA267" s="228"/>
      <c r="AB267" s="228"/>
      <c r="AC267" s="228"/>
      <c r="AD267" s="228"/>
      <c r="AE267" s="228"/>
      <c r="AF267" s="200"/>
      <c r="AG267" s="228"/>
      <c r="AH267" s="228"/>
      <c r="AI267" s="228"/>
      <c r="AJ267" s="206"/>
      <c r="AK267" s="206"/>
      <c r="AL267" s="223"/>
      <c r="AM267" s="223"/>
      <c r="AN267" s="224"/>
      <c r="AO267" s="224"/>
      <c r="AP267" s="224"/>
      <c r="AQ267" s="224"/>
      <c r="AR267" s="224"/>
      <c r="AS267" s="224"/>
      <c r="AT267" s="224"/>
      <c r="AU267" s="224"/>
      <c r="AV267" s="225"/>
      <c r="AW267" s="224"/>
      <c r="AX267" s="224"/>
      <c r="AY267" s="223"/>
      <c r="AZ267" s="224"/>
      <c r="BA267" s="224"/>
      <c r="BB267" s="223"/>
      <c r="BC267" s="224"/>
      <c r="BD267" s="224"/>
      <c r="BE267" s="223"/>
      <c r="BF267" s="224"/>
      <c r="BG267" s="224"/>
      <c r="BH267" s="224"/>
      <c r="BI267" s="224"/>
      <c r="BJ267" s="224"/>
      <c r="BK267" s="224"/>
      <c r="BL267" s="224"/>
      <c r="BM267" s="224"/>
      <c r="BN267" s="224"/>
      <c r="BO267" s="224"/>
      <c r="BP267" s="224"/>
      <c r="BQ267" s="154"/>
      <c r="BR267" s="224"/>
      <c r="BS267" s="224"/>
      <c r="BT267" s="224"/>
      <c r="BU267" s="224"/>
      <c r="BV267" s="224"/>
      <c r="BW267" s="223"/>
      <c r="BX267" s="223"/>
      <c r="BY267" s="223"/>
      <c r="BZ267" s="223"/>
    </row>
    <row r="268" spans="1:78" s="111" customFormat="1" x14ac:dyDescent="0.2">
      <c r="A268" s="148"/>
      <c r="B268" s="148"/>
      <c r="C268" s="148"/>
      <c r="D268" s="148"/>
      <c r="E268" s="27"/>
      <c r="F268" s="223"/>
      <c r="G268" s="223"/>
      <c r="H268" s="223"/>
      <c r="I268" s="223" t="s">
        <v>2232</v>
      </c>
      <c r="J268" s="223"/>
      <c r="K268" s="223" t="s">
        <v>2232</v>
      </c>
      <c r="L268" s="223"/>
      <c r="M268" s="270" t="s">
        <v>2232</v>
      </c>
      <c r="N268" s="223"/>
      <c r="O268" s="223"/>
      <c r="P268" s="223"/>
      <c r="Q268" s="223"/>
      <c r="R268" s="223"/>
      <c r="S268" s="223"/>
      <c r="T268" s="223"/>
      <c r="U268" s="223"/>
      <c r="V268" s="227"/>
      <c r="W268" s="227"/>
      <c r="X268" s="71"/>
      <c r="Y268" s="228"/>
      <c r="Z268" s="228"/>
      <c r="AA268" s="228"/>
      <c r="AB268" s="228"/>
      <c r="AC268" s="228"/>
      <c r="AD268" s="228"/>
      <c r="AE268" s="228"/>
      <c r="AF268" s="200"/>
      <c r="AG268" s="228"/>
      <c r="AH268" s="228"/>
      <c r="AI268" s="228"/>
      <c r="AJ268" s="206"/>
      <c r="AK268" s="206"/>
      <c r="AL268" s="223"/>
      <c r="AM268" s="223"/>
      <c r="AN268" s="224"/>
      <c r="AO268" s="224"/>
      <c r="AP268" s="224"/>
      <c r="AQ268" s="224"/>
      <c r="AR268" s="224"/>
      <c r="AS268" s="224"/>
      <c r="AT268" s="224"/>
      <c r="AU268" s="224"/>
      <c r="AV268" s="225"/>
      <c r="AW268" s="224"/>
      <c r="AX268" s="224"/>
      <c r="AY268" s="223"/>
      <c r="AZ268" s="224"/>
      <c r="BA268" s="224"/>
      <c r="BB268" s="223"/>
      <c r="BC268" s="224"/>
      <c r="BD268" s="224"/>
      <c r="BE268" s="223"/>
      <c r="BF268" s="224"/>
      <c r="BG268" s="224"/>
      <c r="BH268" s="224"/>
      <c r="BI268" s="224"/>
      <c r="BJ268" s="224"/>
      <c r="BK268" s="224"/>
      <c r="BL268" s="224"/>
      <c r="BM268" s="224"/>
      <c r="BN268" s="224"/>
      <c r="BO268" s="224"/>
      <c r="BP268" s="224"/>
      <c r="BQ268" s="154"/>
      <c r="BR268" s="224"/>
      <c r="BS268" s="224"/>
      <c r="BT268" s="224"/>
      <c r="BU268" s="224"/>
      <c r="BV268" s="224"/>
      <c r="BW268" s="223"/>
      <c r="BX268" s="223"/>
      <c r="BY268" s="223"/>
      <c r="BZ268" s="223"/>
    </row>
    <row r="269" spans="1:78" s="111" customFormat="1" x14ac:dyDescent="0.2">
      <c r="A269" s="148"/>
      <c r="B269" s="148"/>
      <c r="C269" s="148"/>
      <c r="D269" s="148"/>
      <c r="E269" s="27"/>
      <c r="F269" s="223"/>
      <c r="G269" s="223"/>
      <c r="H269" s="223"/>
      <c r="I269" s="223" t="s">
        <v>2232</v>
      </c>
      <c r="J269" s="223"/>
      <c r="K269" s="223" t="s">
        <v>2232</v>
      </c>
      <c r="L269" s="223"/>
      <c r="M269" s="270" t="s">
        <v>2232</v>
      </c>
      <c r="N269" s="223"/>
      <c r="O269" s="223"/>
      <c r="P269" s="223"/>
      <c r="Q269" s="223"/>
      <c r="R269" s="223"/>
      <c r="S269" s="223"/>
      <c r="T269" s="223"/>
      <c r="U269" s="223"/>
      <c r="V269" s="227"/>
      <c r="W269" s="227"/>
      <c r="X269" s="71"/>
      <c r="Y269" s="228"/>
      <c r="Z269" s="228"/>
      <c r="AA269" s="228"/>
      <c r="AB269" s="228"/>
      <c r="AC269" s="228"/>
      <c r="AD269" s="228"/>
      <c r="AE269" s="228"/>
      <c r="AF269" s="200"/>
      <c r="AG269" s="228"/>
      <c r="AH269" s="228"/>
      <c r="AI269" s="228"/>
      <c r="AJ269" s="206"/>
      <c r="AK269" s="206"/>
      <c r="AL269" s="223"/>
      <c r="AM269" s="223"/>
      <c r="AN269" s="224"/>
      <c r="AO269" s="224"/>
      <c r="AP269" s="224"/>
      <c r="AQ269" s="224"/>
      <c r="AR269" s="224"/>
      <c r="AS269" s="224"/>
      <c r="AT269" s="224"/>
      <c r="AU269" s="224"/>
      <c r="AV269" s="225"/>
      <c r="AW269" s="224"/>
      <c r="AX269" s="224"/>
      <c r="AY269" s="223"/>
      <c r="AZ269" s="224"/>
      <c r="BA269" s="224"/>
      <c r="BB269" s="223"/>
      <c r="BC269" s="224"/>
      <c r="BD269" s="224"/>
      <c r="BE269" s="223"/>
      <c r="BF269" s="224"/>
      <c r="BG269" s="224"/>
      <c r="BH269" s="224"/>
      <c r="BI269" s="224"/>
      <c r="BJ269" s="224"/>
      <c r="BK269" s="224"/>
      <c r="BL269" s="224"/>
      <c r="BM269" s="224"/>
      <c r="BN269" s="224"/>
      <c r="BO269" s="224"/>
      <c r="BP269" s="224"/>
      <c r="BQ269" s="154"/>
      <c r="BR269" s="224"/>
      <c r="BS269" s="224"/>
      <c r="BT269" s="224"/>
      <c r="BU269" s="224"/>
      <c r="BV269" s="224"/>
      <c r="BW269" s="223"/>
      <c r="BX269" s="223"/>
      <c r="BY269" s="223"/>
      <c r="BZ269" s="223"/>
    </row>
    <row r="270" spans="1:78" s="223" customFormat="1" x14ac:dyDescent="0.2">
      <c r="A270" s="148"/>
      <c r="B270" s="148"/>
      <c r="C270" s="148"/>
      <c r="D270" s="148"/>
      <c r="E270" s="27"/>
      <c r="I270" s="223" t="s">
        <v>2232</v>
      </c>
      <c r="K270" s="223" t="s">
        <v>2232</v>
      </c>
      <c r="M270" s="270" t="s">
        <v>2232</v>
      </c>
      <c r="V270" s="227"/>
      <c r="W270" s="227"/>
      <c r="X270" s="228"/>
      <c r="Y270" s="228"/>
      <c r="Z270" s="228"/>
      <c r="AA270" s="228"/>
      <c r="AB270" s="228"/>
      <c r="AC270" s="228"/>
      <c r="AD270" s="228"/>
      <c r="AE270" s="228"/>
      <c r="AF270" s="200"/>
      <c r="AG270" s="228"/>
      <c r="AH270" s="228"/>
      <c r="AI270" s="228"/>
      <c r="AJ270" s="206"/>
      <c r="AK270" s="206"/>
      <c r="AN270" s="224"/>
      <c r="AO270" s="224"/>
      <c r="AP270" s="224"/>
      <c r="AQ270" s="224"/>
      <c r="AR270" s="224"/>
      <c r="AS270" s="224"/>
      <c r="AT270" s="224"/>
      <c r="AU270" s="224"/>
      <c r="AV270" s="225"/>
      <c r="AW270" s="224"/>
      <c r="AX270" s="224"/>
      <c r="AZ270" s="224"/>
      <c r="BA270" s="224"/>
      <c r="BC270" s="224"/>
      <c r="BD270" s="224"/>
      <c r="BF270" s="224"/>
      <c r="BG270" s="224"/>
      <c r="BH270" s="224"/>
      <c r="BI270" s="224"/>
      <c r="BJ270" s="224"/>
      <c r="BK270" s="224"/>
      <c r="BL270" s="224"/>
      <c r="BM270" s="224"/>
      <c r="BN270" s="224"/>
      <c r="BO270" s="224"/>
      <c r="BP270" s="224"/>
      <c r="BQ270" s="154"/>
      <c r="BR270" s="224"/>
      <c r="BS270" s="224"/>
      <c r="BT270" s="224"/>
      <c r="BU270" s="224"/>
      <c r="BV270" s="224"/>
    </row>
    <row r="271" spans="1:78" s="223" customFormat="1" x14ac:dyDescent="0.2">
      <c r="A271" s="148"/>
      <c r="B271" s="148"/>
      <c r="C271" s="148"/>
      <c r="D271" s="148"/>
      <c r="E271" s="27"/>
      <c r="I271" s="223" t="s">
        <v>2232</v>
      </c>
      <c r="K271" s="223" t="s">
        <v>2232</v>
      </c>
      <c r="M271" s="270" t="s">
        <v>2232</v>
      </c>
      <c r="V271" s="227"/>
      <c r="W271" s="227"/>
      <c r="X271" s="228"/>
      <c r="Y271" s="228"/>
      <c r="Z271" s="228"/>
      <c r="AA271" s="228"/>
      <c r="AB271" s="228"/>
      <c r="AC271" s="228"/>
      <c r="AD271" s="228"/>
      <c r="AE271" s="228"/>
      <c r="AF271" s="200"/>
      <c r="AG271" s="228"/>
      <c r="AH271" s="228"/>
      <c r="AI271" s="228"/>
      <c r="AJ271" s="206"/>
      <c r="AK271" s="206"/>
      <c r="AN271" s="224"/>
      <c r="AO271" s="224"/>
      <c r="AP271" s="224"/>
      <c r="AQ271" s="224"/>
      <c r="AR271" s="224"/>
      <c r="AS271" s="224"/>
      <c r="AT271" s="224"/>
      <c r="AU271" s="224"/>
      <c r="AV271" s="225"/>
      <c r="AW271" s="224"/>
      <c r="AX271" s="224"/>
      <c r="AZ271" s="224"/>
      <c r="BA271" s="224"/>
      <c r="BC271" s="224"/>
      <c r="BD271" s="224"/>
      <c r="BF271" s="224"/>
      <c r="BG271" s="224"/>
      <c r="BH271" s="224"/>
      <c r="BI271" s="224"/>
      <c r="BJ271" s="224"/>
      <c r="BK271" s="224"/>
      <c r="BL271" s="224"/>
      <c r="BM271" s="224"/>
      <c r="BN271" s="224"/>
      <c r="BO271" s="224"/>
      <c r="BP271" s="224"/>
      <c r="BQ271" s="154"/>
      <c r="BR271" s="224"/>
      <c r="BS271" s="224"/>
      <c r="BT271" s="224"/>
      <c r="BU271" s="224"/>
      <c r="BV271" s="224"/>
    </row>
    <row r="272" spans="1:78" s="223" customFormat="1" x14ac:dyDescent="0.2">
      <c r="A272" s="148"/>
      <c r="B272" s="148"/>
      <c r="C272" s="148"/>
      <c r="D272" s="148"/>
      <c r="E272" s="27"/>
      <c r="I272" s="223" t="s">
        <v>2232</v>
      </c>
      <c r="K272" s="223" t="s">
        <v>2232</v>
      </c>
      <c r="M272" s="270" t="s">
        <v>2232</v>
      </c>
      <c r="V272" s="227"/>
      <c r="W272" s="227"/>
      <c r="X272" s="228"/>
      <c r="Y272" s="228"/>
      <c r="Z272" s="228"/>
      <c r="AA272" s="228"/>
      <c r="AB272" s="228"/>
      <c r="AC272" s="228"/>
      <c r="AD272" s="228"/>
      <c r="AE272" s="228"/>
      <c r="AF272" s="200"/>
      <c r="AG272" s="228"/>
      <c r="AH272" s="228"/>
      <c r="AI272" s="228"/>
      <c r="AJ272" s="206"/>
      <c r="AK272" s="206"/>
      <c r="AN272" s="224"/>
      <c r="AO272" s="224"/>
      <c r="AP272" s="224"/>
      <c r="AQ272" s="224"/>
      <c r="AR272" s="224"/>
      <c r="AS272" s="224"/>
      <c r="AT272" s="224"/>
      <c r="AU272" s="224"/>
      <c r="AV272" s="225"/>
      <c r="AW272" s="224"/>
      <c r="AX272" s="224"/>
      <c r="AZ272" s="224"/>
      <c r="BA272" s="224"/>
      <c r="BC272" s="224"/>
      <c r="BD272" s="224"/>
      <c r="BF272" s="224"/>
      <c r="BG272" s="224"/>
      <c r="BH272" s="224"/>
      <c r="BI272" s="224"/>
      <c r="BJ272" s="224"/>
      <c r="BK272" s="224"/>
      <c r="BL272" s="224"/>
      <c r="BM272" s="224"/>
      <c r="BN272" s="224"/>
      <c r="BO272" s="224"/>
      <c r="BP272" s="224"/>
      <c r="BQ272" s="154"/>
      <c r="BR272" s="224"/>
      <c r="BS272" s="224"/>
      <c r="BT272" s="224"/>
      <c r="BU272" s="224"/>
      <c r="BV272" s="224"/>
    </row>
    <row r="273" spans="1:78" s="223" customFormat="1" x14ac:dyDescent="0.2">
      <c r="A273" s="148"/>
      <c r="B273" s="148"/>
      <c r="C273" s="148"/>
      <c r="D273" s="148"/>
      <c r="E273" s="27"/>
      <c r="I273" s="223" t="s">
        <v>2232</v>
      </c>
      <c r="K273" s="223" t="s">
        <v>2232</v>
      </c>
      <c r="M273" s="270" t="s">
        <v>2232</v>
      </c>
      <c r="V273" s="227"/>
      <c r="W273" s="227"/>
      <c r="X273" s="228"/>
      <c r="Y273" s="228"/>
      <c r="Z273" s="228"/>
      <c r="AA273" s="228"/>
      <c r="AB273" s="228"/>
      <c r="AC273" s="228"/>
      <c r="AD273" s="228"/>
      <c r="AE273" s="228"/>
      <c r="AF273" s="200"/>
      <c r="AG273" s="228"/>
      <c r="AH273" s="228"/>
      <c r="AI273" s="228"/>
      <c r="AJ273" s="206"/>
      <c r="AK273" s="206"/>
      <c r="AN273" s="224"/>
      <c r="AO273" s="224"/>
      <c r="AP273" s="224"/>
      <c r="AQ273" s="224"/>
      <c r="AR273" s="224"/>
      <c r="AS273" s="224"/>
      <c r="AT273" s="224"/>
      <c r="AU273" s="224"/>
      <c r="AV273" s="225"/>
      <c r="AW273" s="224"/>
      <c r="AX273" s="224"/>
      <c r="AZ273" s="224"/>
      <c r="BA273" s="224"/>
      <c r="BC273" s="224"/>
      <c r="BD273" s="224"/>
      <c r="BF273" s="224"/>
      <c r="BG273" s="224"/>
      <c r="BH273" s="224"/>
      <c r="BI273" s="224"/>
      <c r="BJ273" s="224"/>
      <c r="BK273" s="224"/>
      <c r="BL273" s="224"/>
      <c r="BM273" s="224"/>
      <c r="BN273" s="224"/>
      <c r="BO273" s="224"/>
      <c r="BP273" s="224"/>
      <c r="BQ273" s="154"/>
      <c r="BR273" s="224"/>
      <c r="BS273" s="224"/>
      <c r="BT273" s="224"/>
      <c r="BU273" s="224"/>
      <c r="BV273" s="224"/>
    </row>
    <row r="274" spans="1:78" s="111" customFormat="1" x14ac:dyDescent="0.2">
      <c r="A274" s="148"/>
      <c r="B274" s="148"/>
      <c r="C274" s="148"/>
      <c r="D274" s="148"/>
      <c r="E274" s="27"/>
      <c r="F274" s="223"/>
      <c r="G274" s="223"/>
      <c r="H274" s="223"/>
      <c r="I274" s="223" t="s">
        <v>2232</v>
      </c>
      <c r="J274" s="223"/>
      <c r="K274" s="223" t="s">
        <v>2232</v>
      </c>
      <c r="L274" s="223"/>
      <c r="M274" s="270" t="s">
        <v>2232</v>
      </c>
      <c r="N274" s="223"/>
      <c r="O274" s="223"/>
      <c r="P274" s="223"/>
      <c r="Q274" s="223"/>
      <c r="R274" s="223"/>
      <c r="S274" s="223"/>
      <c r="T274" s="223"/>
      <c r="U274" s="223"/>
      <c r="V274" s="227"/>
      <c r="W274" s="227"/>
      <c r="X274" s="71"/>
      <c r="Y274" s="228"/>
      <c r="Z274" s="228"/>
      <c r="AA274" s="228"/>
      <c r="AB274" s="228"/>
      <c r="AC274" s="228"/>
      <c r="AD274" s="228"/>
      <c r="AE274" s="228"/>
      <c r="AF274" s="200"/>
      <c r="AG274" s="228"/>
      <c r="AH274" s="228"/>
      <c r="AI274" s="228"/>
      <c r="AJ274" s="206"/>
      <c r="AK274" s="206"/>
      <c r="AL274" s="223"/>
      <c r="AM274" s="223"/>
      <c r="AN274" s="224"/>
      <c r="AO274" s="224"/>
      <c r="AP274" s="224"/>
      <c r="AQ274" s="224"/>
      <c r="AR274" s="224"/>
      <c r="AS274" s="224"/>
      <c r="AT274" s="224"/>
      <c r="AU274" s="224"/>
      <c r="AV274" s="225"/>
      <c r="AW274" s="224"/>
      <c r="AX274" s="224"/>
      <c r="AY274" s="223"/>
      <c r="AZ274" s="224"/>
      <c r="BA274" s="224"/>
      <c r="BB274" s="223"/>
      <c r="BC274" s="224"/>
      <c r="BD274" s="224"/>
      <c r="BE274" s="223"/>
      <c r="BF274" s="224"/>
      <c r="BG274" s="224"/>
      <c r="BH274" s="224"/>
      <c r="BI274" s="224"/>
      <c r="BJ274" s="224"/>
      <c r="BK274" s="224"/>
      <c r="BL274" s="224"/>
      <c r="BM274" s="224"/>
      <c r="BN274" s="224"/>
      <c r="BO274" s="224"/>
      <c r="BP274" s="224"/>
      <c r="BQ274" s="154"/>
      <c r="BR274" s="224"/>
      <c r="BS274" s="224"/>
      <c r="BT274" s="224"/>
      <c r="BU274" s="224"/>
      <c r="BV274" s="224"/>
      <c r="BW274" s="223"/>
      <c r="BX274" s="223"/>
      <c r="BY274" s="223"/>
      <c r="BZ274" s="223"/>
    </row>
    <row r="275" spans="1:78" s="111" customFormat="1" x14ac:dyDescent="0.2">
      <c r="A275" s="148"/>
      <c r="B275" s="148"/>
      <c r="C275" s="148"/>
      <c r="D275" s="148"/>
      <c r="E275" s="27"/>
      <c r="F275" s="223"/>
      <c r="G275" s="223"/>
      <c r="H275" s="223"/>
      <c r="I275" s="223" t="s">
        <v>2232</v>
      </c>
      <c r="J275" s="223"/>
      <c r="K275" s="223" t="s">
        <v>2232</v>
      </c>
      <c r="L275" s="223"/>
      <c r="M275" s="270" t="s">
        <v>2232</v>
      </c>
      <c r="N275" s="223"/>
      <c r="O275" s="223"/>
      <c r="P275" s="223"/>
      <c r="Q275" s="223"/>
      <c r="R275" s="223"/>
      <c r="S275" s="223"/>
      <c r="T275" s="223"/>
      <c r="U275" s="223"/>
      <c r="V275" s="227"/>
      <c r="W275" s="227"/>
      <c r="X275" s="71"/>
      <c r="Y275" s="228"/>
      <c r="Z275" s="228"/>
      <c r="AA275" s="228"/>
      <c r="AB275" s="228"/>
      <c r="AC275" s="228"/>
      <c r="AD275" s="228"/>
      <c r="AE275" s="228"/>
      <c r="AF275" s="200"/>
      <c r="AG275" s="228"/>
      <c r="AH275" s="228"/>
      <c r="AI275" s="228"/>
      <c r="AJ275" s="206"/>
      <c r="AK275" s="206"/>
      <c r="AL275" s="223"/>
      <c r="AM275" s="223"/>
      <c r="AN275" s="224"/>
      <c r="AO275" s="224"/>
      <c r="AP275" s="224"/>
      <c r="AQ275" s="224"/>
      <c r="AR275" s="224"/>
      <c r="AS275" s="224"/>
      <c r="AT275" s="224"/>
      <c r="AU275" s="224"/>
      <c r="AV275" s="225"/>
      <c r="AW275" s="224"/>
      <c r="AX275" s="224"/>
      <c r="AY275" s="223"/>
      <c r="AZ275" s="224"/>
      <c r="BA275" s="224"/>
      <c r="BB275" s="223"/>
      <c r="BC275" s="224"/>
      <c r="BD275" s="224"/>
      <c r="BE275" s="223"/>
      <c r="BF275" s="224"/>
      <c r="BG275" s="224"/>
      <c r="BH275" s="224"/>
      <c r="BI275" s="224"/>
      <c r="BJ275" s="224"/>
      <c r="BK275" s="224"/>
      <c r="BL275" s="224"/>
      <c r="BM275" s="224"/>
      <c r="BN275" s="224"/>
      <c r="BO275" s="224"/>
      <c r="BP275" s="224"/>
      <c r="BQ275" s="154"/>
      <c r="BR275" s="224"/>
      <c r="BS275" s="224"/>
      <c r="BT275" s="224"/>
      <c r="BU275" s="224"/>
      <c r="BV275" s="224"/>
      <c r="BW275" s="223"/>
      <c r="BX275" s="223"/>
      <c r="BY275" s="223"/>
      <c r="BZ275" s="223"/>
    </row>
    <row r="276" spans="1:78" s="111" customFormat="1" x14ac:dyDescent="0.2">
      <c r="A276" s="148"/>
      <c r="B276" s="148"/>
      <c r="C276" s="148"/>
      <c r="D276" s="148"/>
      <c r="E276" s="27"/>
      <c r="F276" s="223"/>
      <c r="G276" s="223"/>
      <c r="H276" s="223"/>
      <c r="I276" s="223" t="s">
        <v>2232</v>
      </c>
      <c r="J276" s="223"/>
      <c r="K276" s="223" t="s">
        <v>2232</v>
      </c>
      <c r="L276" s="223"/>
      <c r="M276" s="270" t="s">
        <v>2232</v>
      </c>
      <c r="N276" s="223"/>
      <c r="O276" s="223"/>
      <c r="P276" s="223"/>
      <c r="Q276" s="223"/>
      <c r="R276" s="223"/>
      <c r="S276" s="223"/>
      <c r="T276" s="223"/>
      <c r="U276" s="223"/>
      <c r="V276" s="227"/>
      <c r="W276" s="227"/>
      <c r="X276" s="71"/>
      <c r="Y276" s="228"/>
      <c r="Z276" s="228"/>
      <c r="AA276" s="228"/>
      <c r="AB276" s="228"/>
      <c r="AC276" s="228"/>
      <c r="AD276" s="228"/>
      <c r="AE276" s="228"/>
      <c r="AF276" s="200"/>
      <c r="AG276" s="228"/>
      <c r="AH276" s="228"/>
      <c r="AI276" s="228"/>
      <c r="AJ276" s="206"/>
      <c r="AK276" s="206"/>
      <c r="AL276" s="223"/>
      <c r="AM276" s="223"/>
      <c r="AN276" s="224"/>
      <c r="AO276" s="224"/>
      <c r="AP276" s="224"/>
      <c r="AQ276" s="224"/>
      <c r="AR276" s="224"/>
      <c r="AS276" s="224"/>
      <c r="AT276" s="224"/>
      <c r="AU276" s="224"/>
      <c r="AV276" s="225"/>
      <c r="AW276" s="224"/>
      <c r="AX276" s="224"/>
      <c r="AY276" s="223"/>
      <c r="AZ276" s="224"/>
      <c r="BA276" s="224"/>
      <c r="BB276" s="223"/>
      <c r="BC276" s="224"/>
      <c r="BD276" s="224"/>
      <c r="BE276" s="223"/>
      <c r="BF276" s="224"/>
      <c r="BG276" s="224"/>
      <c r="BH276" s="224"/>
      <c r="BI276" s="224"/>
      <c r="BJ276" s="224"/>
      <c r="BK276" s="224"/>
      <c r="BL276" s="224"/>
      <c r="BM276" s="224"/>
      <c r="BN276" s="224"/>
      <c r="BO276" s="224"/>
      <c r="BP276" s="224"/>
      <c r="BQ276" s="154"/>
      <c r="BR276" s="224"/>
      <c r="BS276" s="224"/>
      <c r="BT276" s="224"/>
      <c r="BU276" s="224"/>
      <c r="BV276" s="224"/>
      <c r="BW276" s="223"/>
      <c r="BX276" s="223"/>
      <c r="BY276" s="223"/>
      <c r="BZ276" s="223"/>
    </row>
    <row r="277" spans="1:78" s="111" customFormat="1" x14ac:dyDescent="0.2">
      <c r="A277" s="148"/>
      <c r="B277" s="148"/>
      <c r="C277" s="148"/>
      <c r="D277" s="148"/>
      <c r="E277" s="27"/>
      <c r="F277" s="223"/>
      <c r="G277" s="223"/>
      <c r="H277" s="223"/>
      <c r="I277" s="223" t="s">
        <v>2232</v>
      </c>
      <c r="J277" s="223"/>
      <c r="K277" s="223" t="s">
        <v>2232</v>
      </c>
      <c r="L277" s="223"/>
      <c r="M277" s="270" t="s">
        <v>2232</v>
      </c>
      <c r="N277" s="223"/>
      <c r="O277" s="223"/>
      <c r="P277" s="223"/>
      <c r="Q277" s="223"/>
      <c r="R277" s="223"/>
      <c r="S277" s="223"/>
      <c r="T277" s="223"/>
      <c r="U277" s="223"/>
      <c r="V277" s="227"/>
      <c r="W277" s="227"/>
      <c r="X277" s="71"/>
      <c r="Y277" s="228"/>
      <c r="Z277" s="228"/>
      <c r="AA277" s="228"/>
      <c r="AB277" s="228"/>
      <c r="AC277" s="228"/>
      <c r="AD277" s="228"/>
      <c r="AE277" s="228"/>
      <c r="AF277" s="200"/>
      <c r="AG277" s="228"/>
      <c r="AH277" s="228"/>
      <c r="AI277" s="228"/>
      <c r="AJ277" s="206"/>
      <c r="AK277" s="206"/>
      <c r="AL277" s="223"/>
      <c r="AM277" s="223"/>
      <c r="AN277" s="224"/>
      <c r="AO277" s="224"/>
      <c r="AP277" s="224"/>
      <c r="AQ277" s="224"/>
      <c r="AR277" s="224"/>
      <c r="AS277" s="224"/>
      <c r="AT277" s="224"/>
      <c r="AU277" s="224"/>
      <c r="AV277" s="225"/>
      <c r="AW277" s="224"/>
      <c r="AX277" s="224"/>
      <c r="AY277" s="223"/>
      <c r="AZ277" s="224"/>
      <c r="BA277" s="224"/>
      <c r="BB277" s="223"/>
      <c r="BC277" s="224"/>
      <c r="BD277" s="224"/>
      <c r="BE277" s="223"/>
      <c r="BF277" s="224"/>
      <c r="BG277" s="224"/>
      <c r="BH277" s="224"/>
      <c r="BI277" s="224"/>
      <c r="BJ277" s="224"/>
      <c r="BK277" s="224"/>
      <c r="BL277" s="224"/>
      <c r="BM277" s="224"/>
      <c r="BN277" s="224"/>
      <c r="BO277" s="224"/>
      <c r="BP277" s="224"/>
      <c r="BQ277" s="154"/>
      <c r="BR277" s="224"/>
      <c r="BS277" s="224"/>
      <c r="BT277" s="224"/>
      <c r="BU277" s="224"/>
      <c r="BV277" s="224"/>
      <c r="BW277" s="223"/>
      <c r="BX277" s="223"/>
      <c r="BY277" s="223"/>
      <c r="BZ277" s="223"/>
    </row>
    <row r="278" spans="1:78" s="111" customFormat="1" x14ac:dyDescent="0.2">
      <c r="A278" s="148"/>
      <c r="B278" s="148"/>
      <c r="C278" s="148"/>
      <c r="D278" s="148"/>
      <c r="E278" s="27"/>
      <c r="F278" s="223"/>
      <c r="G278" s="223"/>
      <c r="H278" s="223"/>
      <c r="I278" s="223" t="s">
        <v>2232</v>
      </c>
      <c r="J278" s="223"/>
      <c r="K278" s="223" t="s">
        <v>2232</v>
      </c>
      <c r="L278" s="223"/>
      <c r="M278" s="270" t="s">
        <v>2232</v>
      </c>
      <c r="N278" s="223"/>
      <c r="O278" s="223"/>
      <c r="P278" s="223"/>
      <c r="Q278" s="223"/>
      <c r="R278" s="223"/>
      <c r="S278" s="223"/>
      <c r="T278" s="223"/>
      <c r="U278" s="223"/>
      <c r="V278" s="227"/>
      <c r="W278" s="227"/>
      <c r="X278" s="71"/>
      <c r="Y278" s="228"/>
      <c r="Z278" s="228"/>
      <c r="AA278" s="228"/>
      <c r="AB278" s="228"/>
      <c r="AC278" s="228"/>
      <c r="AD278" s="228"/>
      <c r="AE278" s="228"/>
      <c r="AF278" s="200"/>
      <c r="AG278" s="228"/>
      <c r="AH278" s="228"/>
      <c r="AI278" s="228"/>
      <c r="AJ278" s="206"/>
      <c r="AK278" s="206"/>
      <c r="AL278" s="223"/>
      <c r="AM278" s="223"/>
      <c r="AN278" s="224"/>
      <c r="AO278" s="224"/>
      <c r="AP278" s="224"/>
      <c r="AQ278" s="224"/>
      <c r="AR278" s="224"/>
      <c r="AS278" s="224"/>
      <c r="AT278" s="224"/>
      <c r="AU278" s="224"/>
      <c r="AV278" s="225"/>
      <c r="AW278" s="224"/>
      <c r="AX278" s="224"/>
      <c r="AY278" s="223"/>
      <c r="AZ278" s="224"/>
      <c r="BA278" s="224"/>
      <c r="BB278" s="223"/>
      <c r="BC278" s="224"/>
      <c r="BD278" s="224"/>
      <c r="BE278" s="223"/>
      <c r="BF278" s="224"/>
      <c r="BG278" s="224"/>
      <c r="BH278" s="224"/>
      <c r="BI278" s="224"/>
      <c r="BJ278" s="224"/>
      <c r="BK278" s="224"/>
      <c r="BL278" s="224"/>
      <c r="BM278" s="224"/>
      <c r="BN278" s="224"/>
      <c r="BO278" s="224"/>
      <c r="BP278" s="224"/>
      <c r="BQ278" s="154"/>
      <c r="BR278" s="224"/>
      <c r="BS278" s="224"/>
      <c r="BT278" s="224"/>
      <c r="BU278" s="224"/>
      <c r="BV278" s="224"/>
      <c r="BW278" s="223"/>
      <c r="BX278" s="223"/>
      <c r="BY278" s="223"/>
      <c r="BZ278" s="223"/>
    </row>
    <row r="279" spans="1:78" s="111" customFormat="1" x14ac:dyDescent="0.2">
      <c r="A279" s="148"/>
      <c r="B279" s="148"/>
      <c r="C279" s="148"/>
      <c r="D279" s="148"/>
      <c r="E279" s="27"/>
      <c r="F279" s="223"/>
      <c r="G279" s="223"/>
      <c r="H279" s="223"/>
      <c r="I279" s="223" t="s">
        <v>2232</v>
      </c>
      <c r="J279" s="223"/>
      <c r="K279" s="223" t="s">
        <v>2232</v>
      </c>
      <c r="L279" s="223"/>
      <c r="M279" s="270" t="s">
        <v>2232</v>
      </c>
      <c r="N279" s="223"/>
      <c r="O279" s="223"/>
      <c r="P279" s="223"/>
      <c r="Q279" s="223"/>
      <c r="R279" s="223"/>
      <c r="S279" s="223"/>
      <c r="T279" s="223"/>
      <c r="U279" s="223"/>
      <c r="V279" s="227"/>
      <c r="W279" s="227"/>
      <c r="X279" s="228"/>
      <c r="Y279" s="228"/>
      <c r="Z279" s="228"/>
      <c r="AA279" s="228"/>
      <c r="AB279" s="228"/>
      <c r="AC279" s="228"/>
      <c r="AD279" s="228"/>
      <c r="AE279" s="228"/>
      <c r="AF279" s="200"/>
      <c r="AG279" s="228"/>
      <c r="AH279" s="228"/>
      <c r="AI279" s="228"/>
      <c r="AJ279" s="206"/>
      <c r="AK279" s="206"/>
      <c r="AL279" s="223"/>
      <c r="AM279" s="223"/>
      <c r="AN279" s="224"/>
      <c r="AO279" s="224"/>
      <c r="AP279" s="224"/>
      <c r="AQ279" s="224"/>
      <c r="AR279" s="224"/>
      <c r="AS279" s="224"/>
      <c r="AT279" s="224"/>
      <c r="AU279" s="224"/>
      <c r="AV279" s="225"/>
      <c r="AW279" s="224"/>
      <c r="AX279" s="224"/>
      <c r="AY279" s="223"/>
      <c r="AZ279" s="224"/>
      <c r="BA279" s="224"/>
      <c r="BB279" s="223"/>
      <c r="BC279" s="224"/>
      <c r="BD279" s="224"/>
      <c r="BE279" s="223"/>
      <c r="BF279" s="224"/>
      <c r="BG279" s="224"/>
      <c r="BH279" s="224"/>
      <c r="BI279" s="224"/>
      <c r="BJ279" s="224"/>
      <c r="BK279" s="224"/>
      <c r="BL279" s="224"/>
      <c r="BM279" s="224"/>
      <c r="BN279" s="224"/>
      <c r="BO279" s="224"/>
      <c r="BP279" s="224"/>
      <c r="BQ279" s="154"/>
      <c r="BR279" s="224"/>
      <c r="BS279" s="224"/>
      <c r="BT279" s="224"/>
      <c r="BU279" s="224"/>
      <c r="BV279" s="224"/>
      <c r="BW279" s="223"/>
      <c r="BX279" s="223"/>
      <c r="BY279" s="223"/>
      <c r="BZ279" s="223"/>
    </row>
    <row r="280" spans="1:78" s="111" customFormat="1" x14ac:dyDescent="0.2">
      <c r="A280" s="148"/>
      <c r="B280" s="148"/>
      <c r="C280" s="148"/>
      <c r="D280" s="148"/>
      <c r="E280" s="27"/>
      <c r="F280" s="223"/>
      <c r="G280" s="223"/>
      <c r="H280" s="223"/>
      <c r="I280" s="223" t="s">
        <v>2232</v>
      </c>
      <c r="J280" s="223"/>
      <c r="K280" s="223" t="s">
        <v>2232</v>
      </c>
      <c r="L280" s="223"/>
      <c r="M280" s="270" t="s">
        <v>2232</v>
      </c>
      <c r="N280" s="223"/>
      <c r="O280" s="223"/>
      <c r="P280" s="223"/>
      <c r="Q280" s="223"/>
      <c r="R280" s="223"/>
      <c r="S280" s="223"/>
      <c r="T280" s="223"/>
      <c r="U280" s="223"/>
      <c r="V280" s="227"/>
      <c r="W280" s="227"/>
      <c r="X280" s="228"/>
      <c r="Y280" s="228"/>
      <c r="Z280" s="228"/>
      <c r="AA280" s="228"/>
      <c r="AB280" s="228"/>
      <c r="AC280" s="228"/>
      <c r="AD280" s="228"/>
      <c r="AE280" s="228"/>
      <c r="AF280" s="200"/>
      <c r="AG280" s="228"/>
      <c r="AH280" s="228"/>
      <c r="AI280" s="228"/>
      <c r="AJ280" s="206"/>
      <c r="AK280" s="206"/>
      <c r="AL280" s="223"/>
      <c r="AM280" s="223"/>
      <c r="AN280" s="224"/>
      <c r="AO280" s="224"/>
      <c r="AP280" s="224"/>
      <c r="AQ280" s="224"/>
      <c r="AR280" s="224"/>
      <c r="AS280" s="224"/>
      <c r="AT280" s="224"/>
      <c r="AU280" s="224"/>
      <c r="AV280" s="225"/>
      <c r="AW280" s="224"/>
      <c r="AX280" s="224"/>
      <c r="AY280" s="223"/>
      <c r="AZ280" s="224"/>
      <c r="BA280" s="224"/>
      <c r="BB280" s="223"/>
      <c r="BC280" s="224"/>
      <c r="BD280" s="224"/>
      <c r="BE280" s="223"/>
      <c r="BF280" s="224"/>
      <c r="BG280" s="224"/>
      <c r="BH280" s="224"/>
      <c r="BI280" s="224"/>
      <c r="BJ280" s="224"/>
      <c r="BK280" s="224"/>
      <c r="BL280" s="224"/>
      <c r="BM280" s="224"/>
      <c r="BN280" s="224"/>
      <c r="BO280" s="224"/>
      <c r="BP280" s="224"/>
      <c r="BQ280" s="154"/>
      <c r="BR280" s="224"/>
      <c r="BS280" s="224"/>
      <c r="BT280" s="224"/>
      <c r="BU280" s="224"/>
      <c r="BV280" s="224"/>
      <c r="BW280" s="223"/>
      <c r="BX280" s="223"/>
      <c r="BY280" s="223"/>
      <c r="BZ280" s="223"/>
    </row>
    <row r="281" spans="1:78" s="111" customFormat="1" x14ac:dyDescent="0.2">
      <c r="A281" s="148"/>
      <c r="B281" s="148"/>
      <c r="C281" s="148"/>
      <c r="D281" s="148"/>
      <c r="E281" s="27"/>
      <c r="F281" s="223"/>
      <c r="G281" s="223"/>
      <c r="H281" s="223"/>
      <c r="I281" s="223" t="s">
        <v>2232</v>
      </c>
      <c r="J281" s="223"/>
      <c r="K281" s="223" t="s">
        <v>2232</v>
      </c>
      <c r="L281" s="223"/>
      <c r="M281" s="270" t="s">
        <v>2232</v>
      </c>
      <c r="N281" s="223"/>
      <c r="O281" s="223"/>
      <c r="P281" s="223"/>
      <c r="Q281" s="223"/>
      <c r="R281" s="223"/>
      <c r="S281" s="223"/>
      <c r="T281" s="223"/>
      <c r="U281" s="223"/>
      <c r="V281" s="227"/>
      <c r="W281" s="227"/>
      <c r="X281" s="228"/>
      <c r="Y281" s="228"/>
      <c r="Z281" s="228"/>
      <c r="AA281" s="228"/>
      <c r="AB281" s="228"/>
      <c r="AC281" s="228"/>
      <c r="AD281" s="228"/>
      <c r="AE281" s="228"/>
      <c r="AF281" s="200"/>
      <c r="AG281" s="228"/>
      <c r="AH281" s="228"/>
      <c r="AI281" s="228"/>
      <c r="AJ281" s="206"/>
      <c r="AK281" s="206"/>
      <c r="AL281" s="223"/>
      <c r="AM281" s="223"/>
      <c r="AN281" s="224"/>
      <c r="AO281" s="224"/>
      <c r="AP281" s="224"/>
      <c r="AQ281" s="224"/>
      <c r="AR281" s="224"/>
      <c r="AS281" s="224"/>
      <c r="AT281" s="224"/>
      <c r="AU281" s="224"/>
      <c r="AV281" s="225"/>
      <c r="AW281" s="224"/>
      <c r="AX281" s="224"/>
      <c r="AY281" s="223"/>
      <c r="AZ281" s="224"/>
      <c r="BA281" s="224"/>
      <c r="BB281" s="223"/>
      <c r="BC281" s="224"/>
      <c r="BD281" s="224"/>
      <c r="BE281" s="223"/>
      <c r="BF281" s="224"/>
      <c r="BG281" s="224"/>
      <c r="BH281" s="224"/>
      <c r="BI281" s="224"/>
      <c r="BJ281" s="224"/>
      <c r="BK281" s="224"/>
      <c r="BL281" s="224"/>
      <c r="BM281" s="224"/>
      <c r="BN281" s="224"/>
      <c r="BO281" s="224"/>
      <c r="BP281" s="224"/>
      <c r="BQ281" s="154"/>
      <c r="BR281" s="224"/>
      <c r="BS281" s="224"/>
      <c r="BT281" s="224"/>
      <c r="BU281" s="224"/>
      <c r="BV281" s="224"/>
      <c r="BW281" s="223"/>
      <c r="BX281" s="223"/>
      <c r="BY281" s="223"/>
      <c r="BZ281" s="223"/>
    </row>
    <row r="282" spans="1:78" s="111" customFormat="1" x14ac:dyDescent="0.2">
      <c r="A282" s="148"/>
      <c r="B282" s="148"/>
      <c r="C282" s="148"/>
      <c r="D282" s="148"/>
      <c r="E282" s="27"/>
      <c r="F282" s="223"/>
      <c r="G282" s="223"/>
      <c r="H282" s="223"/>
      <c r="I282" s="223" t="s">
        <v>2232</v>
      </c>
      <c r="J282" s="223"/>
      <c r="K282" s="223" t="s">
        <v>2232</v>
      </c>
      <c r="L282" s="223"/>
      <c r="M282" s="270" t="s">
        <v>2232</v>
      </c>
      <c r="N282" s="223"/>
      <c r="O282" s="223"/>
      <c r="P282" s="223"/>
      <c r="Q282" s="223"/>
      <c r="R282" s="223"/>
      <c r="S282" s="223"/>
      <c r="T282" s="223"/>
      <c r="U282" s="223"/>
      <c r="V282" s="227"/>
      <c r="W282" s="227"/>
      <c r="X282" s="228"/>
      <c r="Y282" s="228"/>
      <c r="Z282" s="228"/>
      <c r="AA282" s="228"/>
      <c r="AB282" s="228"/>
      <c r="AC282" s="228"/>
      <c r="AD282" s="228"/>
      <c r="AE282" s="228"/>
      <c r="AF282" s="200"/>
      <c r="AG282" s="228"/>
      <c r="AH282" s="228"/>
      <c r="AI282" s="228"/>
      <c r="AJ282" s="206"/>
      <c r="AK282" s="206"/>
      <c r="AL282" s="223"/>
      <c r="AM282" s="223"/>
      <c r="AN282" s="224"/>
      <c r="AO282" s="224"/>
      <c r="AP282" s="224"/>
      <c r="AQ282" s="224"/>
      <c r="AR282" s="224"/>
      <c r="AS282" s="224"/>
      <c r="AT282" s="224"/>
      <c r="AU282" s="224"/>
      <c r="AV282" s="225"/>
      <c r="AW282" s="224"/>
      <c r="AX282" s="224"/>
      <c r="AY282" s="223"/>
      <c r="AZ282" s="224"/>
      <c r="BA282" s="224"/>
      <c r="BB282" s="223"/>
      <c r="BC282" s="224"/>
      <c r="BD282" s="224"/>
      <c r="BE282" s="223"/>
      <c r="BF282" s="224"/>
      <c r="BG282" s="224"/>
      <c r="BH282" s="224"/>
      <c r="BI282" s="224"/>
      <c r="BJ282" s="224"/>
      <c r="BK282" s="224"/>
      <c r="BL282" s="224"/>
      <c r="BM282" s="224"/>
      <c r="BN282" s="224"/>
      <c r="BO282" s="224"/>
      <c r="BP282" s="224"/>
      <c r="BQ282" s="154"/>
      <c r="BR282" s="224"/>
      <c r="BS282" s="224"/>
      <c r="BT282" s="224"/>
      <c r="BU282" s="224"/>
      <c r="BV282" s="224"/>
      <c r="BW282" s="223"/>
      <c r="BX282" s="223"/>
      <c r="BY282" s="223"/>
      <c r="BZ282" s="223"/>
    </row>
    <row r="283" spans="1:78" s="111" customFormat="1" x14ac:dyDescent="0.2">
      <c r="A283" s="148"/>
      <c r="B283" s="148"/>
      <c r="C283" s="148"/>
      <c r="D283" s="148"/>
      <c r="E283" s="27"/>
      <c r="F283" s="223"/>
      <c r="G283" s="223"/>
      <c r="H283" s="223"/>
      <c r="I283" s="223" t="s">
        <v>2232</v>
      </c>
      <c r="J283" s="223"/>
      <c r="K283" s="223" t="s">
        <v>2232</v>
      </c>
      <c r="L283" s="223"/>
      <c r="M283" s="270" t="s">
        <v>2232</v>
      </c>
      <c r="N283" s="223"/>
      <c r="O283" s="223"/>
      <c r="P283" s="223"/>
      <c r="Q283" s="223"/>
      <c r="R283" s="223"/>
      <c r="S283" s="223"/>
      <c r="U283" s="223"/>
      <c r="V283" s="227"/>
      <c r="W283" s="227"/>
      <c r="X283" s="71"/>
      <c r="Y283" s="228"/>
      <c r="Z283" s="228"/>
      <c r="AA283" s="71"/>
      <c r="AB283" s="228"/>
      <c r="AC283" s="228"/>
      <c r="AD283" s="228"/>
      <c r="AE283" s="71"/>
      <c r="AF283" s="200"/>
      <c r="AG283" s="71"/>
      <c r="AH283" s="71"/>
      <c r="AI283" s="71"/>
      <c r="AJ283" s="206"/>
      <c r="AK283" s="206"/>
      <c r="AN283" s="28"/>
      <c r="AO283" s="28"/>
      <c r="AP283" s="28"/>
      <c r="AQ283" s="28"/>
      <c r="AR283" s="28"/>
      <c r="AS283" s="28"/>
      <c r="AT283" s="224"/>
      <c r="AU283" s="28"/>
      <c r="AV283" s="225"/>
      <c r="AW283" s="28"/>
      <c r="AX283" s="28"/>
      <c r="AY283" s="223"/>
      <c r="AZ283" s="28"/>
      <c r="BA283" s="28"/>
      <c r="BB283" s="223"/>
      <c r="BC283" s="28"/>
      <c r="BD283" s="28"/>
      <c r="BE283" s="223"/>
      <c r="BF283" s="28"/>
      <c r="BG283" s="28"/>
      <c r="BH283" s="28"/>
      <c r="BI283" s="28"/>
      <c r="BJ283" s="28"/>
      <c r="BK283" s="28"/>
      <c r="BL283" s="224"/>
      <c r="BM283" s="28"/>
      <c r="BN283" s="28"/>
      <c r="BO283" s="28"/>
      <c r="BP283" s="28"/>
      <c r="BQ283" s="154"/>
      <c r="BR283" s="28"/>
      <c r="BS283" s="28"/>
      <c r="BT283" s="28"/>
      <c r="BU283" s="28"/>
      <c r="BV283" s="224"/>
    </row>
    <row r="284" spans="1:78" s="223" customFormat="1" x14ac:dyDescent="0.2">
      <c r="A284" s="148"/>
      <c r="B284" s="148"/>
      <c r="C284" s="148"/>
      <c r="D284" s="148"/>
      <c r="E284" s="27"/>
      <c r="I284" s="223" t="s">
        <v>2232</v>
      </c>
      <c r="K284" s="223" t="s">
        <v>2232</v>
      </c>
      <c r="M284" s="270" t="s">
        <v>2232</v>
      </c>
      <c r="V284" s="227"/>
      <c r="W284" s="227"/>
      <c r="X284" s="228"/>
      <c r="Y284" s="228"/>
      <c r="Z284" s="228"/>
      <c r="AA284" s="228"/>
      <c r="AB284" s="228"/>
      <c r="AC284" s="228"/>
      <c r="AD284" s="228"/>
      <c r="AE284" s="228"/>
      <c r="AF284" s="200"/>
      <c r="AG284" s="228"/>
      <c r="AH284" s="228"/>
      <c r="AI284" s="228"/>
      <c r="AJ284" s="206"/>
      <c r="AK284" s="206"/>
      <c r="AN284" s="224"/>
      <c r="AO284" s="224"/>
      <c r="AP284" s="224"/>
      <c r="AQ284" s="224"/>
      <c r="AR284" s="224"/>
      <c r="AS284" s="224"/>
      <c r="AT284" s="224"/>
      <c r="AU284" s="224"/>
      <c r="AV284" s="225"/>
      <c r="AW284" s="224"/>
      <c r="AX284" s="224"/>
      <c r="AZ284" s="224"/>
      <c r="BA284" s="224"/>
      <c r="BC284" s="224"/>
      <c r="BD284" s="224"/>
      <c r="BF284" s="224"/>
      <c r="BG284" s="224"/>
      <c r="BH284" s="224"/>
      <c r="BI284" s="224"/>
      <c r="BJ284" s="224"/>
      <c r="BK284" s="224"/>
      <c r="BL284" s="224"/>
      <c r="BM284" s="224"/>
      <c r="BN284" s="224"/>
      <c r="BO284" s="224"/>
      <c r="BP284" s="224"/>
      <c r="BQ284" s="154"/>
      <c r="BR284" s="224"/>
      <c r="BS284" s="224"/>
      <c r="BT284" s="224"/>
      <c r="BU284" s="224"/>
      <c r="BV284" s="224"/>
    </row>
    <row r="285" spans="1:78" s="111" customFormat="1" x14ac:dyDescent="0.2">
      <c r="A285" s="148"/>
      <c r="B285" s="148"/>
      <c r="C285" s="148"/>
      <c r="D285" s="148"/>
      <c r="E285" s="27"/>
      <c r="F285" s="223"/>
      <c r="G285" s="223"/>
      <c r="H285" s="223"/>
      <c r="I285" s="223" t="s">
        <v>2232</v>
      </c>
      <c r="K285" s="223" t="s">
        <v>2232</v>
      </c>
      <c r="M285" s="270" t="s">
        <v>2232</v>
      </c>
      <c r="P285" s="223"/>
      <c r="Q285" s="223"/>
      <c r="R285" s="223"/>
      <c r="S285" s="223"/>
      <c r="U285" s="223"/>
      <c r="V285" s="227"/>
      <c r="W285" s="227"/>
      <c r="X285" s="155"/>
      <c r="Y285" s="71"/>
      <c r="Z285" s="228"/>
      <c r="AA285" s="228"/>
      <c r="AB285" s="228"/>
      <c r="AC285" s="228"/>
      <c r="AD285" s="228"/>
      <c r="AE285" s="71"/>
      <c r="AF285" s="200"/>
      <c r="AG285" s="71"/>
      <c r="AH285" s="71"/>
      <c r="AI285" s="228"/>
      <c r="AJ285" s="206"/>
      <c r="AK285" s="206"/>
      <c r="AN285" s="28"/>
      <c r="AO285" s="28"/>
      <c r="AP285" s="28"/>
      <c r="AQ285" s="28"/>
      <c r="AR285" s="28"/>
      <c r="AS285" s="28"/>
      <c r="AT285" s="224"/>
      <c r="AU285" s="28"/>
      <c r="AV285" s="225"/>
      <c r="AW285" s="28"/>
      <c r="AX285" s="28"/>
      <c r="AY285" s="223"/>
      <c r="AZ285" s="28"/>
      <c r="BA285" s="28"/>
      <c r="BB285" s="223"/>
      <c r="BC285" s="28"/>
      <c r="BD285" s="28"/>
      <c r="BE285" s="223"/>
      <c r="BF285" s="28"/>
      <c r="BG285" s="28"/>
      <c r="BH285" s="28"/>
      <c r="BI285" s="28"/>
      <c r="BJ285" s="28"/>
      <c r="BK285" s="28"/>
      <c r="BL285" s="28"/>
      <c r="BM285" s="28"/>
      <c r="BN285" s="28"/>
      <c r="BO285" s="28"/>
      <c r="BP285" s="28"/>
      <c r="BQ285" s="154"/>
      <c r="BR285" s="28"/>
      <c r="BS285" s="28"/>
      <c r="BT285" s="28"/>
      <c r="BU285" s="28"/>
      <c r="BV285" s="28"/>
    </row>
    <row r="286" spans="1:78" s="111" customFormat="1" x14ac:dyDescent="0.2">
      <c r="A286" s="148"/>
      <c r="B286" s="148"/>
      <c r="C286" s="148"/>
      <c r="D286" s="148"/>
      <c r="E286" s="27"/>
      <c r="F286" s="223"/>
      <c r="G286" s="223"/>
      <c r="H286" s="223"/>
      <c r="I286" s="223" t="s">
        <v>2232</v>
      </c>
      <c r="K286" s="223" t="s">
        <v>2232</v>
      </c>
      <c r="M286" s="270" t="s">
        <v>2232</v>
      </c>
      <c r="N286" s="223"/>
      <c r="P286" s="223"/>
      <c r="Q286" s="223"/>
      <c r="R286" s="223"/>
      <c r="S286" s="223"/>
      <c r="T286" s="223"/>
      <c r="U286" s="223"/>
      <c r="V286" s="227"/>
      <c r="W286" s="227"/>
      <c r="X286" s="155"/>
      <c r="Y286" s="228"/>
      <c r="Z286" s="228"/>
      <c r="AA286" s="228"/>
      <c r="AB286" s="228"/>
      <c r="AC286" s="228"/>
      <c r="AD286" s="228"/>
      <c r="AE286" s="71"/>
      <c r="AF286" s="200"/>
      <c r="AG286" s="228"/>
      <c r="AH286" s="228"/>
      <c r="AI286" s="228"/>
      <c r="AJ286" s="206"/>
      <c r="AK286" s="206"/>
      <c r="AL286" s="223"/>
      <c r="AM286" s="223"/>
      <c r="AN286" s="224"/>
      <c r="AO286" s="224"/>
      <c r="AP286" s="224"/>
      <c r="AQ286" s="224"/>
      <c r="AR286" s="224"/>
      <c r="AS286" s="224"/>
      <c r="AT286" s="224"/>
      <c r="AU286" s="224"/>
      <c r="AV286" s="225"/>
      <c r="AW286" s="224"/>
      <c r="AX286" s="224"/>
      <c r="AY286" s="223"/>
      <c r="AZ286" s="224"/>
      <c r="BA286" s="224"/>
      <c r="BB286" s="223"/>
      <c r="BC286" s="224"/>
      <c r="BD286" s="224"/>
      <c r="BE286" s="223"/>
      <c r="BF286" s="224"/>
      <c r="BG286" s="224"/>
      <c r="BH286" s="224"/>
      <c r="BI286" s="224"/>
      <c r="BJ286" s="224"/>
      <c r="BK286" s="224"/>
      <c r="BL286" s="224"/>
      <c r="BM286" s="224"/>
      <c r="BN286" s="224"/>
      <c r="BO286" s="224"/>
      <c r="BP286" s="224"/>
      <c r="BQ286" s="154"/>
      <c r="BR286" s="224"/>
      <c r="BS286" s="224"/>
      <c r="BT286" s="224"/>
      <c r="BU286" s="224"/>
      <c r="BV286" s="224"/>
      <c r="BW286" s="223"/>
      <c r="BX286" s="223"/>
      <c r="BY286" s="223"/>
      <c r="BZ286" s="223"/>
    </row>
    <row r="287" spans="1:78" s="111" customFormat="1" x14ac:dyDescent="0.2">
      <c r="A287" s="148"/>
      <c r="B287" s="148"/>
      <c r="C287" s="148"/>
      <c r="D287" s="148"/>
      <c r="E287" s="27"/>
      <c r="F287" s="223"/>
      <c r="G287" s="223"/>
      <c r="H287" s="223"/>
      <c r="I287" s="223" t="s">
        <v>2232</v>
      </c>
      <c r="K287" s="223" t="s">
        <v>2232</v>
      </c>
      <c r="M287" s="270" t="s">
        <v>2232</v>
      </c>
      <c r="N287" s="223"/>
      <c r="P287" s="223"/>
      <c r="Q287" s="223"/>
      <c r="R287" s="223"/>
      <c r="S287" s="223"/>
      <c r="T287" s="223"/>
      <c r="U287" s="223"/>
      <c r="V287" s="227"/>
      <c r="W287" s="227"/>
      <c r="X287" s="155"/>
      <c r="Y287" s="228"/>
      <c r="Z287" s="228"/>
      <c r="AA287" s="228"/>
      <c r="AB287" s="228"/>
      <c r="AC287" s="228"/>
      <c r="AD287" s="228"/>
      <c r="AE287" s="71"/>
      <c r="AF287" s="200"/>
      <c r="AG287" s="228"/>
      <c r="AH287" s="228"/>
      <c r="AI287" s="228"/>
      <c r="AJ287" s="206"/>
      <c r="AK287" s="206"/>
      <c r="AL287" s="223"/>
      <c r="AM287" s="223"/>
      <c r="AN287" s="224"/>
      <c r="AO287" s="224"/>
      <c r="AP287" s="224"/>
      <c r="AQ287" s="224"/>
      <c r="AR287" s="224"/>
      <c r="AS287" s="224"/>
      <c r="AT287" s="224"/>
      <c r="AU287" s="224"/>
      <c r="AV287" s="225"/>
      <c r="AW287" s="224"/>
      <c r="AX287" s="224"/>
      <c r="AY287" s="223"/>
      <c r="AZ287" s="224"/>
      <c r="BA287" s="224"/>
      <c r="BB287" s="223"/>
      <c r="BC287" s="224"/>
      <c r="BD287" s="224"/>
      <c r="BE287" s="223"/>
      <c r="BF287" s="224"/>
      <c r="BG287" s="224"/>
      <c r="BH287" s="224"/>
      <c r="BI287" s="224"/>
      <c r="BJ287" s="224"/>
      <c r="BK287" s="224"/>
      <c r="BL287" s="224"/>
      <c r="BM287" s="224"/>
      <c r="BN287" s="224"/>
      <c r="BO287" s="224"/>
      <c r="BP287" s="224"/>
      <c r="BQ287" s="154"/>
      <c r="BR287" s="224"/>
      <c r="BS287" s="224"/>
      <c r="BT287" s="224"/>
      <c r="BU287" s="224"/>
      <c r="BV287" s="224"/>
      <c r="BW287" s="223"/>
      <c r="BX287" s="223"/>
      <c r="BY287" s="223"/>
      <c r="BZ287" s="223"/>
    </row>
    <row r="288" spans="1:78" s="111" customFormat="1" x14ac:dyDescent="0.2">
      <c r="A288" s="148"/>
      <c r="B288" s="148"/>
      <c r="C288" s="148"/>
      <c r="D288" s="148"/>
      <c r="E288" s="27"/>
      <c r="F288" s="223"/>
      <c r="G288" s="223"/>
      <c r="H288" s="223"/>
      <c r="I288" s="223" t="s">
        <v>2232</v>
      </c>
      <c r="J288" s="223"/>
      <c r="K288" s="223" t="s">
        <v>2232</v>
      </c>
      <c r="L288" s="223"/>
      <c r="M288" s="270" t="s">
        <v>2232</v>
      </c>
      <c r="N288" s="223"/>
      <c r="P288" s="223"/>
      <c r="Q288" s="223"/>
      <c r="R288" s="223"/>
      <c r="S288" s="223"/>
      <c r="T288" s="223"/>
      <c r="U288" s="223"/>
      <c r="V288" s="227"/>
      <c r="W288" s="227"/>
      <c r="X288" s="155"/>
      <c r="Y288" s="228"/>
      <c r="Z288" s="228"/>
      <c r="AA288" s="228"/>
      <c r="AB288" s="228"/>
      <c r="AC288" s="228"/>
      <c r="AD288" s="228"/>
      <c r="AE288" s="71"/>
      <c r="AF288" s="200"/>
      <c r="AG288" s="228"/>
      <c r="AH288" s="228"/>
      <c r="AI288" s="228"/>
      <c r="AJ288" s="206"/>
      <c r="AK288" s="206"/>
      <c r="AL288" s="223"/>
      <c r="AM288" s="223"/>
      <c r="AN288" s="224"/>
      <c r="AO288" s="224"/>
      <c r="AP288" s="224"/>
      <c r="AQ288" s="224"/>
      <c r="AR288" s="224"/>
      <c r="AS288" s="224"/>
      <c r="AT288" s="224"/>
      <c r="AU288" s="224"/>
      <c r="AV288" s="225"/>
      <c r="AW288" s="224"/>
      <c r="AX288" s="224"/>
      <c r="AY288" s="223"/>
      <c r="AZ288" s="224"/>
      <c r="BA288" s="224"/>
      <c r="BB288" s="223"/>
      <c r="BC288" s="224"/>
      <c r="BD288" s="224"/>
      <c r="BE288" s="223"/>
      <c r="BF288" s="224"/>
      <c r="BG288" s="224"/>
      <c r="BH288" s="224"/>
      <c r="BI288" s="224"/>
      <c r="BJ288" s="224"/>
      <c r="BK288" s="224"/>
      <c r="BL288" s="224"/>
      <c r="BM288" s="224"/>
      <c r="BN288" s="224"/>
      <c r="BO288" s="224"/>
      <c r="BP288" s="224"/>
      <c r="BQ288" s="154"/>
      <c r="BR288" s="224"/>
      <c r="BS288" s="224"/>
      <c r="BT288" s="224"/>
      <c r="BU288" s="224"/>
      <c r="BV288" s="224"/>
      <c r="BW288" s="223"/>
      <c r="BX288" s="223"/>
      <c r="BY288" s="223"/>
      <c r="BZ288" s="223"/>
    </row>
    <row r="289" spans="1:78" s="111" customFormat="1" x14ac:dyDescent="0.2">
      <c r="A289" s="148"/>
      <c r="B289" s="148"/>
      <c r="C289" s="148"/>
      <c r="D289" s="148"/>
      <c r="E289" s="27"/>
      <c r="F289" s="223"/>
      <c r="G289" s="223"/>
      <c r="H289" s="223"/>
      <c r="I289" s="223" t="s">
        <v>2232</v>
      </c>
      <c r="J289" s="223"/>
      <c r="K289" s="223" t="s">
        <v>2232</v>
      </c>
      <c r="L289" s="223"/>
      <c r="M289" s="270" t="s">
        <v>2232</v>
      </c>
      <c r="N289" s="223"/>
      <c r="P289" s="223"/>
      <c r="Q289" s="223"/>
      <c r="R289" s="223"/>
      <c r="S289" s="223"/>
      <c r="T289" s="223"/>
      <c r="U289" s="223"/>
      <c r="V289" s="227"/>
      <c r="W289" s="227"/>
      <c r="X289" s="155"/>
      <c r="Y289" s="228"/>
      <c r="Z289" s="228"/>
      <c r="AA289" s="228"/>
      <c r="AB289" s="228"/>
      <c r="AC289" s="228"/>
      <c r="AD289" s="228"/>
      <c r="AE289" s="71"/>
      <c r="AF289" s="200"/>
      <c r="AG289" s="228"/>
      <c r="AH289" s="228"/>
      <c r="AI289" s="228"/>
      <c r="AJ289" s="206"/>
      <c r="AK289" s="206"/>
      <c r="AL289" s="223"/>
      <c r="AM289" s="223"/>
      <c r="AN289" s="224"/>
      <c r="AO289" s="224"/>
      <c r="AP289" s="224"/>
      <c r="AQ289" s="224"/>
      <c r="AR289" s="224"/>
      <c r="AS289" s="224"/>
      <c r="AT289" s="224"/>
      <c r="AU289" s="224"/>
      <c r="AV289" s="225"/>
      <c r="AW289" s="224"/>
      <c r="AX289" s="224"/>
      <c r="AY289" s="223"/>
      <c r="AZ289" s="224"/>
      <c r="BA289" s="224"/>
      <c r="BB289" s="223"/>
      <c r="BC289" s="224"/>
      <c r="BD289" s="224"/>
      <c r="BE289" s="223"/>
      <c r="BF289" s="224"/>
      <c r="BG289" s="224"/>
      <c r="BH289" s="224"/>
      <c r="BI289" s="224"/>
      <c r="BJ289" s="224"/>
      <c r="BK289" s="224"/>
      <c r="BL289" s="224"/>
      <c r="BM289" s="224"/>
      <c r="BN289" s="224"/>
      <c r="BO289" s="224"/>
      <c r="BP289" s="224"/>
      <c r="BQ289" s="154"/>
      <c r="BR289" s="224"/>
      <c r="BS289" s="224"/>
      <c r="BT289" s="224"/>
      <c r="BU289" s="224"/>
      <c r="BV289" s="224"/>
      <c r="BW289" s="223"/>
      <c r="BX289" s="223"/>
      <c r="BY289" s="223"/>
      <c r="BZ289" s="223"/>
    </row>
    <row r="290" spans="1:78" s="111" customFormat="1" x14ac:dyDescent="0.2">
      <c r="A290" s="148"/>
      <c r="B290" s="148"/>
      <c r="C290" s="148"/>
      <c r="D290" s="148"/>
      <c r="E290" s="27"/>
      <c r="F290" s="223"/>
      <c r="G290" s="223"/>
      <c r="H290" s="223"/>
      <c r="I290" s="223" t="s">
        <v>2232</v>
      </c>
      <c r="J290" s="223"/>
      <c r="K290" s="223" t="s">
        <v>2232</v>
      </c>
      <c r="L290" s="223"/>
      <c r="M290" s="270" t="s">
        <v>2232</v>
      </c>
      <c r="N290" s="223"/>
      <c r="P290" s="223"/>
      <c r="Q290" s="223"/>
      <c r="R290" s="223"/>
      <c r="S290" s="223"/>
      <c r="T290" s="223"/>
      <c r="U290" s="223"/>
      <c r="V290" s="227"/>
      <c r="W290" s="227"/>
      <c r="X290" s="155"/>
      <c r="Y290" s="228"/>
      <c r="Z290" s="228"/>
      <c r="AA290" s="228"/>
      <c r="AB290" s="228"/>
      <c r="AC290" s="228"/>
      <c r="AD290" s="228"/>
      <c r="AE290" s="71"/>
      <c r="AF290" s="200"/>
      <c r="AG290" s="228"/>
      <c r="AH290" s="228"/>
      <c r="AI290" s="228"/>
      <c r="AJ290" s="206"/>
      <c r="AK290" s="206"/>
      <c r="AL290" s="223"/>
      <c r="AM290" s="223"/>
      <c r="AN290" s="224"/>
      <c r="AO290" s="224"/>
      <c r="AP290" s="224"/>
      <c r="AQ290" s="224"/>
      <c r="AR290" s="224"/>
      <c r="AS290" s="224"/>
      <c r="AT290" s="224"/>
      <c r="AU290" s="224"/>
      <c r="AV290" s="225"/>
      <c r="AW290" s="224"/>
      <c r="AX290" s="224"/>
      <c r="AY290" s="223"/>
      <c r="AZ290" s="224"/>
      <c r="BA290" s="224"/>
      <c r="BB290" s="223"/>
      <c r="BC290" s="224"/>
      <c r="BD290" s="224"/>
      <c r="BE290" s="223"/>
      <c r="BF290" s="224"/>
      <c r="BG290" s="224"/>
      <c r="BH290" s="224"/>
      <c r="BI290" s="224"/>
      <c r="BJ290" s="224"/>
      <c r="BK290" s="224"/>
      <c r="BL290" s="224"/>
      <c r="BM290" s="224"/>
      <c r="BN290" s="224"/>
      <c r="BO290" s="224"/>
      <c r="BP290" s="224"/>
      <c r="BQ290" s="154"/>
      <c r="BR290" s="224"/>
      <c r="BS290" s="224"/>
      <c r="BT290" s="224"/>
      <c r="BU290" s="224"/>
      <c r="BV290" s="224"/>
      <c r="BW290" s="223"/>
      <c r="BX290" s="223"/>
      <c r="BY290" s="223"/>
      <c r="BZ290" s="223"/>
    </row>
    <row r="291" spans="1:78" s="111" customFormat="1" x14ac:dyDescent="0.2">
      <c r="A291" s="148"/>
      <c r="B291" s="148"/>
      <c r="C291" s="148"/>
      <c r="D291" s="148"/>
      <c r="E291" s="27"/>
      <c r="F291" s="223"/>
      <c r="G291" s="223"/>
      <c r="H291" s="223"/>
      <c r="I291" s="223" t="s">
        <v>2232</v>
      </c>
      <c r="J291" s="223"/>
      <c r="K291" s="223" t="s">
        <v>2232</v>
      </c>
      <c r="M291" s="270" t="s">
        <v>2232</v>
      </c>
      <c r="N291" s="223"/>
      <c r="P291" s="223"/>
      <c r="Q291" s="223"/>
      <c r="R291" s="223"/>
      <c r="S291" s="223"/>
      <c r="T291" s="223"/>
      <c r="U291" s="223"/>
      <c r="V291" s="227"/>
      <c r="W291" s="227"/>
      <c r="X291" s="155"/>
      <c r="Y291" s="228"/>
      <c r="Z291" s="228"/>
      <c r="AA291" s="228"/>
      <c r="AB291" s="228"/>
      <c r="AC291" s="228"/>
      <c r="AD291" s="228"/>
      <c r="AE291" s="71"/>
      <c r="AF291" s="200"/>
      <c r="AG291" s="228"/>
      <c r="AH291" s="228"/>
      <c r="AI291" s="228"/>
      <c r="AJ291" s="206"/>
      <c r="AK291" s="206"/>
      <c r="AL291" s="223"/>
      <c r="AM291" s="223"/>
      <c r="AN291" s="224"/>
      <c r="AO291" s="224"/>
      <c r="AP291" s="224"/>
      <c r="AQ291" s="224"/>
      <c r="AR291" s="224"/>
      <c r="AS291" s="224"/>
      <c r="AT291" s="224"/>
      <c r="AU291" s="224"/>
      <c r="AV291" s="225"/>
      <c r="AW291" s="224"/>
      <c r="AX291" s="224"/>
      <c r="AY291" s="223"/>
      <c r="AZ291" s="224"/>
      <c r="BA291" s="224"/>
      <c r="BB291" s="223"/>
      <c r="BC291" s="224"/>
      <c r="BD291" s="224"/>
      <c r="BE291" s="223"/>
      <c r="BF291" s="224"/>
      <c r="BG291" s="224"/>
      <c r="BH291" s="224"/>
      <c r="BI291" s="224"/>
      <c r="BJ291" s="224"/>
      <c r="BK291" s="224"/>
      <c r="BL291" s="224"/>
      <c r="BM291" s="224"/>
      <c r="BN291" s="224"/>
      <c r="BO291" s="224"/>
      <c r="BP291" s="224"/>
      <c r="BQ291" s="154"/>
      <c r="BR291" s="224"/>
      <c r="BS291" s="224"/>
      <c r="BT291" s="224"/>
      <c r="BU291" s="224"/>
      <c r="BV291" s="224"/>
      <c r="BW291" s="223"/>
      <c r="BX291" s="223"/>
      <c r="BY291" s="223"/>
      <c r="BZ291" s="223"/>
    </row>
    <row r="292" spans="1:78" s="111" customFormat="1" x14ac:dyDescent="0.2">
      <c r="A292" s="148"/>
      <c r="B292" s="148"/>
      <c r="C292" s="148"/>
      <c r="D292" s="148"/>
      <c r="E292" s="27"/>
      <c r="F292" s="223"/>
      <c r="G292" s="223"/>
      <c r="H292" s="223"/>
      <c r="I292" s="223" t="s">
        <v>2232</v>
      </c>
      <c r="J292" s="223"/>
      <c r="K292" s="223" t="s">
        <v>2232</v>
      </c>
      <c r="M292" s="270" t="s">
        <v>2232</v>
      </c>
      <c r="N292" s="223"/>
      <c r="P292" s="223"/>
      <c r="Q292" s="223"/>
      <c r="R292" s="223"/>
      <c r="S292" s="223"/>
      <c r="T292" s="223"/>
      <c r="U292" s="223"/>
      <c r="V292" s="227"/>
      <c r="W292" s="227"/>
      <c r="X292" s="155"/>
      <c r="Y292" s="228"/>
      <c r="Z292" s="228"/>
      <c r="AA292" s="228"/>
      <c r="AB292" s="228"/>
      <c r="AC292" s="228"/>
      <c r="AD292" s="228"/>
      <c r="AE292" s="71"/>
      <c r="AF292" s="200"/>
      <c r="AG292" s="228"/>
      <c r="AH292" s="228"/>
      <c r="AI292" s="228"/>
      <c r="AJ292" s="206"/>
      <c r="AK292" s="206"/>
      <c r="AL292" s="223"/>
      <c r="AM292" s="223"/>
      <c r="AN292" s="224"/>
      <c r="AO292" s="224"/>
      <c r="AP292" s="224"/>
      <c r="AQ292" s="224"/>
      <c r="AR292" s="224"/>
      <c r="AS292" s="224"/>
      <c r="AT292" s="224"/>
      <c r="AU292" s="224"/>
      <c r="AV292" s="225"/>
      <c r="AW292" s="224"/>
      <c r="AX292" s="224"/>
      <c r="AY292" s="223"/>
      <c r="AZ292" s="224"/>
      <c r="BA292" s="224"/>
      <c r="BB292" s="223"/>
      <c r="BC292" s="224"/>
      <c r="BD292" s="224"/>
      <c r="BE292" s="223"/>
      <c r="BF292" s="224"/>
      <c r="BG292" s="224"/>
      <c r="BH292" s="224"/>
      <c r="BI292" s="224"/>
      <c r="BJ292" s="224"/>
      <c r="BK292" s="224"/>
      <c r="BL292" s="224"/>
      <c r="BM292" s="224"/>
      <c r="BN292" s="224"/>
      <c r="BO292" s="224"/>
      <c r="BP292" s="224"/>
      <c r="BQ292" s="154"/>
      <c r="BR292" s="224"/>
      <c r="BS292" s="224"/>
      <c r="BT292" s="224"/>
      <c r="BU292" s="224"/>
      <c r="BV292" s="224"/>
      <c r="BW292" s="223"/>
      <c r="BX292" s="223"/>
      <c r="BY292" s="223"/>
      <c r="BZ292" s="223"/>
    </row>
    <row r="293" spans="1:78" s="111" customFormat="1" x14ac:dyDescent="0.2">
      <c r="A293" s="148"/>
      <c r="B293" s="148"/>
      <c r="C293" s="148"/>
      <c r="D293" s="148"/>
      <c r="E293" s="27"/>
      <c r="F293" s="223"/>
      <c r="G293" s="223"/>
      <c r="H293" s="223"/>
      <c r="I293" s="223" t="s">
        <v>2232</v>
      </c>
      <c r="K293" s="223" t="s">
        <v>2232</v>
      </c>
      <c r="M293" s="270" t="s">
        <v>2232</v>
      </c>
      <c r="N293" s="223"/>
      <c r="P293" s="223"/>
      <c r="Q293" s="223"/>
      <c r="R293" s="223"/>
      <c r="S293" s="223"/>
      <c r="T293" s="223"/>
      <c r="U293" s="223"/>
      <c r="V293" s="227"/>
      <c r="W293" s="227"/>
      <c r="X293" s="155"/>
      <c r="Y293" s="228"/>
      <c r="Z293" s="228"/>
      <c r="AA293" s="228"/>
      <c r="AB293" s="228"/>
      <c r="AC293" s="228"/>
      <c r="AD293" s="228"/>
      <c r="AE293" s="71"/>
      <c r="AF293" s="200"/>
      <c r="AG293" s="228"/>
      <c r="AH293" s="228"/>
      <c r="AI293" s="228"/>
      <c r="AJ293" s="206"/>
      <c r="AK293" s="206"/>
      <c r="AL293" s="223"/>
      <c r="AM293" s="223"/>
      <c r="AN293" s="224"/>
      <c r="AO293" s="224"/>
      <c r="AP293" s="224"/>
      <c r="AQ293" s="224"/>
      <c r="AR293" s="224"/>
      <c r="AS293" s="28"/>
      <c r="AT293" s="224"/>
      <c r="AU293" s="28"/>
      <c r="AV293" s="225"/>
      <c r="AW293" s="224"/>
      <c r="AX293" s="224"/>
      <c r="AY293" s="223"/>
      <c r="AZ293" s="224"/>
      <c r="BA293" s="224"/>
      <c r="BB293" s="223"/>
      <c r="BC293" s="224"/>
      <c r="BD293" s="224"/>
      <c r="BE293" s="223"/>
      <c r="BF293" s="224"/>
      <c r="BG293" s="224"/>
      <c r="BH293" s="224"/>
      <c r="BI293" s="224"/>
      <c r="BJ293" s="224"/>
      <c r="BK293" s="224"/>
      <c r="BL293" s="224"/>
      <c r="BM293" s="224"/>
      <c r="BN293" s="224"/>
      <c r="BO293" s="224"/>
      <c r="BP293" s="224"/>
      <c r="BQ293" s="154"/>
      <c r="BR293" s="224"/>
      <c r="BS293" s="224"/>
      <c r="BT293" s="224"/>
      <c r="BU293" s="224"/>
      <c r="BV293" s="224"/>
      <c r="BW293" s="223"/>
      <c r="BX293" s="223"/>
      <c r="BY293" s="223"/>
      <c r="BZ293" s="223"/>
    </row>
    <row r="294" spans="1:78" s="111" customFormat="1" x14ac:dyDescent="0.2">
      <c r="A294" s="148"/>
      <c r="B294" s="148"/>
      <c r="C294" s="148"/>
      <c r="D294" s="148"/>
      <c r="E294" s="27"/>
      <c r="F294" s="223"/>
      <c r="G294" s="223"/>
      <c r="H294" s="223"/>
      <c r="I294" s="223" t="s">
        <v>2232</v>
      </c>
      <c r="K294" s="223" t="s">
        <v>2232</v>
      </c>
      <c r="M294" s="270" t="s">
        <v>2232</v>
      </c>
      <c r="N294" s="223"/>
      <c r="P294" s="223"/>
      <c r="Q294" s="223"/>
      <c r="R294" s="223"/>
      <c r="S294" s="223"/>
      <c r="T294" s="223"/>
      <c r="U294" s="223"/>
      <c r="V294" s="227"/>
      <c r="W294" s="227"/>
      <c r="X294" s="155"/>
      <c r="Y294" s="228"/>
      <c r="Z294" s="228"/>
      <c r="AA294" s="228"/>
      <c r="AB294" s="228"/>
      <c r="AC294" s="228"/>
      <c r="AD294" s="228"/>
      <c r="AE294" s="71"/>
      <c r="AF294" s="200"/>
      <c r="AG294" s="228"/>
      <c r="AH294" s="228"/>
      <c r="AI294" s="228"/>
      <c r="AJ294" s="206"/>
      <c r="AK294" s="206"/>
      <c r="AL294" s="223"/>
      <c r="AM294" s="223"/>
      <c r="AN294" s="224"/>
      <c r="AO294" s="224"/>
      <c r="AP294" s="224"/>
      <c r="AQ294" s="224"/>
      <c r="AR294" s="224"/>
      <c r="AS294" s="28"/>
      <c r="AT294" s="224"/>
      <c r="AU294" s="28"/>
      <c r="AV294" s="225"/>
      <c r="AW294" s="224"/>
      <c r="AX294" s="224"/>
      <c r="AY294" s="223"/>
      <c r="AZ294" s="224"/>
      <c r="BA294" s="224"/>
      <c r="BB294" s="223"/>
      <c r="BC294" s="224"/>
      <c r="BD294" s="224"/>
      <c r="BE294" s="223"/>
      <c r="BF294" s="224"/>
      <c r="BG294" s="224"/>
      <c r="BH294" s="224"/>
      <c r="BI294" s="224"/>
      <c r="BJ294" s="224"/>
      <c r="BK294" s="224"/>
      <c r="BL294" s="224"/>
      <c r="BM294" s="224"/>
      <c r="BN294" s="224"/>
      <c r="BO294" s="224"/>
      <c r="BP294" s="224"/>
      <c r="BQ294" s="154"/>
      <c r="BR294" s="224"/>
      <c r="BS294" s="224"/>
      <c r="BT294" s="224"/>
      <c r="BU294" s="224"/>
      <c r="BV294" s="224"/>
      <c r="BW294" s="223"/>
      <c r="BX294" s="223"/>
      <c r="BY294" s="223"/>
      <c r="BZ294" s="223"/>
    </row>
    <row r="295" spans="1:78" s="111" customFormat="1" x14ac:dyDescent="0.2">
      <c r="A295" s="148"/>
      <c r="B295" s="148"/>
      <c r="C295" s="148"/>
      <c r="D295" s="148"/>
      <c r="E295" s="27"/>
      <c r="F295" s="223"/>
      <c r="G295" s="223"/>
      <c r="H295" s="223"/>
      <c r="I295" s="223" t="s">
        <v>2232</v>
      </c>
      <c r="K295" s="223" t="s">
        <v>2232</v>
      </c>
      <c r="M295" s="270" t="s">
        <v>2232</v>
      </c>
      <c r="N295" s="223"/>
      <c r="P295" s="223"/>
      <c r="Q295" s="223"/>
      <c r="R295" s="223"/>
      <c r="S295" s="223"/>
      <c r="T295" s="223"/>
      <c r="U295" s="223"/>
      <c r="V295" s="227"/>
      <c r="W295" s="227"/>
      <c r="X295" s="155"/>
      <c r="Y295" s="228"/>
      <c r="Z295" s="228"/>
      <c r="AA295" s="228"/>
      <c r="AB295" s="228"/>
      <c r="AC295" s="228"/>
      <c r="AD295" s="228"/>
      <c r="AE295" s="71"/>
      <c r="AF295" s="200"/>
      <c r="AG295" s="228"/>
      <c r="AH295" s="228"/>
      <c r="AI295" s="228"/>
      <c r="AJ295" s="206"/>
      <c r="AK295" s="206"/>
      <c r="AL295" s="223"/>
      <c r="AM295" s="223"/>
      <c r="AN295" s="224"/>
      <c r="AO295" s="224"/>
      <c r="AP295" s="224"/>
      <c r="AQ295" s="224"/>
      <c r="AR295" s="224"/>
      <c r="AS295" s="28"/>
      <c r="AT295" s="224"/>
      <c r="AU295" s="28"/>
      <c r="AV295" s="225"/>
      <c r="AW295" s="224"/>
      <c r="AX295" s="224"/>
      <c r="AY295" s="223"/>
      <c r="AZ295" s="224"/>
      <c r="BA295" s="28"/>
      <c r="BB295" s="223"/>
      <c r="BC295" s="224"/>
      <c r="BD295" s="224"/>
      <c r="BE295" s="223"/>
      <c r="BF295" s="224"/>
      <c r="BG295" s="224"/>
      <c r="BH295" s="224"/>
      <c r="BI295" s="224"/>
      <c r="BJ295" s="224"/>
      <c r="BK295" s="224"/>
      <c r="BL295" s="224"/>
      <c r="BM295" s="224"/>
      <c r="BN295" s="224"/>
      <c r="BO295" s="224"/>
      <c r="BP295" s="224"/>
      <c r="BQ295" s="154"/>
      <c r="BR295" s="224"/>
      <c r="BS295" s="224"/>
      <c r="BT295" s="224"/>
      <c r="BU295" s="224"/>
      <c r="BV295" s="224"/>
      <c r="BW295" s="223"/>
      <c r="BX295" s="223"/>
      <c r="BY295" s="223"/>
      <c r="BZ295" s="223"/>
    </row>
    <row r="296" spans="1:78" s="111" customFormat="1" x14ac:dyDescent="0.2">
      <c r="A296" s="148"/>
      <c r="B296" s="148"/>
      <c r="C296" s="148"/>
      <c r="D296" s="148"/>
      <c r="E296" s="27"/>
      <c r="F296" s="223"/>
      <c r="G296" s="223"/>
      <c r="H296" s="223"/>
      <c r="I296" s="223" t="s">
        <v>2232</v>
      </c>
      <c r="K296" s="223" t="s">
        <v>2232</v>
      </c>
      <c r="M296" s="270" t="s">
        <v>2232</v>
      </c>
      <c r="N296" s="223"/>
      <c r="P296" s="223"/>
      <c r="Q296" s="223"/>
      <c r="R296" s="223"/>
      <c r="S296" s="223"/>
      <c r="U296" s="223"/>
      <c r="V296" s="227"/>
      <c r="W296" s="227"/>
      <c r="X296" s="71"/>
      <c r="Y296" s="228"/>
      <c r="Z296" s="228"/>
      <c r="AA296" s="228"/>
      <c r="AB296" s="228"/>
      <c r="AC296" s="228"/>
      <c r="AD296" s="228"/>
      <c r="AE296" s="71"/>
      <c r="AF296" s="228"/>
      <c r="AG296" s="228"/>
      <c r="AH296" s="228"/>
      <c r="AI296" s="228"/>
      <c r="AJ296" s="206"/>
      <c r="AK296" s="206"/>
      <c r="AM296" s="223"/>
      <c r="AN296" s="224"/>
      <c r="AO296" s="224"/>
      <c r="AP296" s="224"/>
      <c r="AQ296" s="224"/>
      <c r="AR296" s="224"/>
      <c r="AS296" s="28"/>
      <c r="AT296" s="224"/>
      <c r="AU296" s="28"/>
      <c r="AV296" s="225"/>
      <c r="AW296" s="224"/>
      <c r="AX296" s="224"/>
      <c r="AY296" s="223"/>
      <c r="AZ296" s="224"/>
      <c r="BA296" s="28"/>
      <c r="BB296" s="223"/>
      <c r="BC296" s="224"/>
      <c r="BD296" s="224"/>
      <c r="BE296" s="223"/>
      <c r="BF296" s="224"/>
      <c r="BG296" s="224"/>
      <c r="BH296" s="224"/>
      <c r="BI296" s="224"/>
      <c r="BJ296" s="224"/>
      <c r="BK296" s="224"/>
      <c r="BL296" s="224"/>
      <c r="BM296" s="224"/>
      <c r="BN296" s="224"/>
      <c r="BO296" s="224"/>
      <c r="BP296" s="224"/>
      <c r="BQ296" s="154"/>
      <c r="BR296" s="224"/>
      <c r="BS296" s="224"/>
      <c r="BT296" s="224"/>
      <c r="BU296" s="224"/>
      <c r="BV296" s="224"/>
      <c r="BW296" s="223"/>
      <c r="BX296" s="223"/>
      <c r="BY296" s="223"/>
      <c r="BZ296" s="223"/>
    </row>
    <row r="297" spans="1:78" s="111" customFormat="1" x14ac:dyDescent="0.2">
      <c r="A297" s="148"/>
      <c r="B297" s="148"/>
      <c r="C297" s="148"/>
      <c r="D297" s="148"/>
      <c r="E297" s="27"/>
      <c r="F297" s="223"/>
      <c r="G297" s="223"/>
      <c r="H297" s="223"/>
      <c r="I297" s="223" t="s">
        <v>2232</v>
      </c>
      <c r="K297" s="223" t="s">
        <v>2232</v>
      </c>
      <c r="M297" s="270" t="s">
        <v>2232</v>
      </c>
      <c r="N297" s="223"/>
      <c r="O297" s="223"/>
      <c r="P297" s="223"/>
      <c r="Q297" s="223"/>
      <c r="R297" s="223"/>
      <c r="S297" s="223"/>
      <c r="T297" s="223"/>
      <c r="U297" s="223"/>
      <c r="V297" s="227"/>
      <c r="W297" s="227"/>
      <c r="X297" s="71"/>
      <c r="Y297" s="228"/>
      <c r="Z297" s="228"/>
      <c r="AA297" s="228"/>
      <c r="AB297" s="228"/>
      <c r="AC297" s="228"/>
      <c r="AD297" s="228"/>
      <c r="AE297" s="228"/>
      <c r="AF297" s="228"/>
      <c r="AG297" s="228"/>
      <c r="AH297" s="228"/>
      <c r="AI297" s="228"/>
      <c r="AJ297" s="206"/>
      <c r="AK297" s="206"/>
      <c r="AL297" s="223"/>
      <c r="AM297" s="223"/>
      <c r="AN297" s="224"/>
      <c r="AO297" s="224"/>
      <c r="AP297" s="224"/>
      <c r="AQ297" s="224"/>
      <c r="AR297" s="224"/>
      <c r="AS297" s="28"/>
      <c r="AT297" s="224"/>
      <c r="AU297" s="224"/>
      <c r="AV297" s="225"/>
      <c r="AW297" s="224"/>
      <c r="AX297" s="224"/>
      <c r="AY297" s="223"/>
      <c r="AZ297" s="224"/>
      <c r="BA297" s="28"/>
      <c r="BB297" s="223"/>
      <c r="BC297" s="224"/>
      <c r="BD297" s="224"/>
      <c r="BE297" s="223"/>
      <c r="BF297" s="224"/>
      <c r="BG297" s="224"/>
      <c r="BH297" s="224"/>
      <c r="BI297" s="224"/>
      <c r="BJ297" s="224"/>
      <c r="BK297" s="224"/>
      <c r="BL297" s="224"/>
      <c r="BM297" s="224"/>
      <c r="BN297" s="224"/>
      <c r="BO297" s="224"/>
      <c r="BP297" s="224"/>
      <c r="BQ297" s="154"/>
      <c r="BR297" s="224"/>
      <c r="BS297" s="224"/>
      <c r="BT297" s="224"/>
      <c r="BU297" s="224"/>
      <c r="BV297" s="224"/>
      <c r="BW297" s="223"/>
      <c r="BX297" s="223"/>
      <c r="BY297" s="223"/>
      <c r="BZ297" s="223"/>
    </row>
    <row r="298" spans="1:78" s="111" customFormat="1" x14ac:dyDescent="0.2">
      <c r="A298" s="148"/>
      <c r="B298" s="148"/>
      <c r="C298" s="148"/>
      <c r="D298" s="148"/>
      <c r="E298" s="27"/>
      <c r="F298" s="223"/>
      <c r="G298" s="223"/>
      <c r="H298" s="223"/>
      <c r="I298" s="223" t="s">
        <v>2232</v>
      </c>
      <c r="J298" s="223"/>
      <c r="K298" s="223" t="s">
        <v>2232</v>
      </c>
      <c r="L298" s="223"/>
      <c r="M298" s="270" t="s">
        <v>2232</v>
      </c>
      <c r="N298" s="223"/>
      <c r="O298" s="223"/>
      <c r="P298" s="223"/>
      <c r="Q298" s="223"/>
      <c r="R298" s="223"/>
      <c r="S298" s="223"/>
      <c r="T298" s="223"/>
      <c r="U298" s="223"/>
      <c r="V298" s="227"/>
      <c r="W298" s="227"/>
      <c r="X298" s="71"/>
      <c r="Y298" s="228"/>
      <c r="Z298" s="228"/>
      <c r="AA298" s="228"/>
      <c r="AB298" s="228"/>
      <c r="AC298" s="228"/>
      <c r="AD298" s="228"/>
      <c r="AE298" s="228"/>
      <c r="AF298" s="228"/>
      <c r="AG298" s="228"/>
      <c r="AH298" s="228"/>
      <c r="AI298" s="228"/>
      <c r="AJ298" s="206"/>
      <c r="AK298" s="206"/>
      <c r="AL298" s="223"/>
      <c r="AM298" s="223"/>
      <c r="AN298" s="224"/>
      <c r="AO298" s="224"/>
      <c r="AP298" s="224"/>
      <c r="AQ298" s="224"/>
      <c r="AR298" s="224"/>
      <c r="AS298" s="224"/>
      <c r="AT298" s="224"/>
      <c r="AU298" s="224"/>
      <c r="AV298" s="225"/>
      <c r="AW298" s="224"/>
      <c r="AX298" s="224"/>
      <c r="AY298" s="223"/>
      <c r="AZ298" s="224"/>
      <c r="BA298" s="224"/>
      <c r="BB298" s="223"/>
      <c r="BC298" s="224"/>
      <c r="BD298" s="224"/>
      <c r="BE298" s="223"/>
      <c r="BF298" s="224"/>
      <c r="BG298" s="224"/>
      <c r="BH298" s="224"/>
      <c r="BI298" s="224"/>
      <c r="BJ298" s="224"/>
      <c r="BK298" s="224"/>
      <c r="BL298" s="224"/>
      <c r="BM298" s="224"/>
      <c r="BN298" s="224"/>
      <c r="BO298" s="224"/>
      <c r="BP298" s="224"/>
      <c r="BQ298" s="154"/>
      <c r="BR298" s="224"/>
      <c r="BS298" s="224"/>
      <c r="BT298" s="224"/>
      <c r="BU298" s="224"/>
      <c r="BV298" s="224"/>
      <c r="BW298" s="223"/>
      <c r="BX298" s="223"/>
      <c r="BY298" s="223"/>
      <c r="BZ298" s="223"/>
    </row>
    <row r="299" spans="1:78" s="111" customFormat="1" x14ac:dyDescent="0.2">
      <c r="A299" s="148"/>
      <c r="B299" s="148"/>
      <c r="C299" s="148"/>
      <c r="D299" s="148"/>
      <c r="E299" s="27"/>
      <c r="F299" s="223"/>
      <c r="G299" s="223"/>
      <c r="H299" s="223"/>
      <c r="I299" s="223" t="s">
        <v>2232</v>
      </c>
      <c r="J299" s="223"/>
      <c r="K299" s="223" t="s">
        <v>2232</v>
      </c>
      <c r="L299" s="223"/>
      <c r="M299" s="270" t="s">
        <v>2232</v>
      </c>
      <c r="N299" s="223"/>
      <c r="O299" s="223"/>
      <c r="P299" s="223"/>
      <c r="Q299" s="223"/>
      <c r="R299" s="223"/>
      <c r="S299" s="223"/>
      <c r="T299" s="223"/>
      <c r="U299" s="223"/>
      <c r="V299" s="227"/>
      <c r="W299" s="227"/>
      <c r="X299" s="71"/>
      <c r="Y299" s="228"/>
      <c r="Z299" s="228"/>
      <c r="AA299" s="228"/>
      <c r="AB299" s="228"/>
      <c r="AC299" s="228"/>
      <c r="AD299" s="228"/>
      <c r="AE299" s="228"/>
      <c r="AF299" s="228"/>
      <c r="AG299" s="228"/>
      <c r="AH299" s="228"/>
      <c r="AI299" s="228"/>
      <c r="AJ299" s="206"/>
      <c r="AK299" s="206"/>
      <c r="AL299" s="223"/>
      <c r="AM299" s="223"/>
      <c r="AN299" s="224"/>
      <c r="AO299" s="224"/>
      <c r="AP299" s="224"/>
      <c r="AQ299" s="224"/>
      <c r="AR299" s="224"/>
      <c r="AS299" s="224"/>
      <c r="AT299" s="224"/>
      <c r="AU299" s="224"/>
      <c r="AV299" s="225"/>
      <c r="AW299" s="224"/>
      <c r="AX299" s="224"/>
      <c r="AY299" s="223"/>
      <c r="AZ299" s="224"/>
      <c r="BA299" s="224"/>
      <c r="BB299" s="223"/>
      <c r="BC299" s="224"/>
      <c r="BD299" s="224"/>
      <c r="BE299" s="223"/>
      <c r="BF299" s="224"/>
      <c r="BG299" s="224"/>
      <c r="BH299" s="224"/>
      <c r="BI299" s="224"/>
      <c r="BJ299" s="224"/>
      <c r="BK299" s="224"/>
      <c r="BL299" s="224"/>
      <c r="BM299" s="224"/>
      <c r="BN299" s="224"/>
      <c r="BO299" s="224"/>
      <c r="BP299" s="224"/>
      <c r="BQ299" s="154"/>
      <c r="BR299" s="224"/>
      <c r="BS299" s="224"/>
      <c r="BT299" s="224"/>
      <c r="BU299" s="224"/>
      <c r="BV299" s="224"/>
      <c r="BW299" s="223"/>
      <c r="BX299" s="223"/>
      <c r="BY299" s="223"/>
      <c r="BZ299" s="223"/>
    </row>
    <row r="300" spans="1:78" s="111" customFormat="1" x14ac:dyDescent="0.2">
      <c r="A300" s="148"/>
      <c r="B300" s="148"/>
      <c r="C300" s="148"/>
      <c r="D300" s="148"/>
      <c r="E300" s="27"/>
      <c r="F300" s="223"/>
      <c r="G300" s="223"/>
      <c r="H300" s="223"/>
      <c r="I300" s="223" t="s">
        <v>2232</v>
      </c>
      <c r="J300" s="223"/>
      <c r="K300" s="223" t="s">
        <v>2232</v>
      </c>
      <c r="M300" s="270" t="s">
        <v>2232</v>
      </c>
      <c r="N300" s="223"/>
      <c r="P300" s="223"/>
      <c r="Q300" s="223"/>
      <c r="R300" s="223"/>
      <c r="S300" s="223"/>
      <c r="T300" s="223"/>
      <c r="U300" s="223"/>
      <c r="V300" s="227"/>
      <c r="W300" s="227"/>
      <c r="X300" s="71"/>
      <c r="Y300" s="228"/>
      <c r="Z300" s="228"/>
      <c r="AA300" s="228"/>
      <c r="AB300" s="228"/>
      <c r="AC300" s="228"/>
      <c r="AD300" s="228"/>
      <c r="AE300" s="71"/>
      <c r="AF300" s="228"/>
      <c r="AG300" s="228"/>
      <c r="AH300" s="228"/>
      <c r="AI300" s="228"/>
      <c r="AJ300" s="206"/>
      <c r="AK300" s="206"/>
      <c r="AN300" s="224"/>
      <c r="AO300" s="224"/>
      <c r="AP300" s="224"/>
      <c r="AQ300" s="224"/>
      <c r="AR300" s="224"/>
      <c r="AS300" s="224"/>
      <c r="AT300" s="224"/>
      <c r="AU300" s="224"/>
      <c r="AV300" s="225"/>
      <c r="AW300" s="224"/>
      <c r="AX300" s="224"/>
      <c r="AY300" s="223"/>
      <c r="AZ300" s="224"/>
      <c r="BA300" s="224"/>
      <c r="BB300" s="223"/>
      <c r="BC300" s="224"/>
      <c r="BD300" s="224"/>
      <c r="BE300" s="223"/>
      <c r="BF300" s="224"/>
      <c r="BG300" s="224"/>
      <c r="BH300" s="224"/>
      <c r="BI300" s="224"/>
      <c r="BJ300" s="224"/>
      <c r="BK300" s="224"/>
      <c r="BL300" s="224"/>
      <c r="BM300" s="224"/>
      <c r="BN300" s="224"/>
      <c r="BO300" s="224"/>
      <c r="BP300" s="224"/>
      <c r="BQ300" s="154"/>
      <c r="BR300" s="224"/>
      <c r="BS300" s="224"/>
      <c r="BT300" s="224"/>
      <c r="BU300" s="224"/>
      <c r="BV300" s="224"/>
      <c r="BW300" s="223"/>
      <c r="BX300" s="223"/>
      <c r="BY300" s="223"/>
      <c r="BZ300" s="223"/>
    </row>
    <row r="301" spans="1:78" s="111" customFormat="1" x14ac:dyDescent="0.2">
      <c r="A301" s="148"/>
      <c r="B301" s="148"/>
      <c r="C301" s="148"/>
      <c r="D301" s="148"/>
      <c r="E301" s="27"/>
      <c r="F301" s="223"/>
      <c r="G301" s="223"/>
      <c r="H301" s="223"/>
      <c r="I301" s="223" t="s">
        <v>2232</v>
      </c>
      <c r="K301" s="223" t="s">
        <v>2232</v>
      </c>
      <c r="M301" s="270" t="s">
        <v>2232</v>
      </c>
      <c r="N301" s="223"/>
      <c r="P301" s="223"/>
      <c r="Q301" s="223"/>
      <c r="R301" s="223"/>
      <c r="S301" s="223"/>
      <c r="T301" s="223"/>
      <c r="U301" s="223"/>
      <c r="V301" s="227"/>
      <c r="W301" s="227"/>
      <c r="X301" s="71"/>
      <c r="Y301" s="228"/>
      <c r="Z301" s="228"/>
      <c r="AA301" s="228"/>
      <c r="AB301" s="228"/>
      <c r="AC301" s="228"/>
      <c r="AD301" s="228"/>
      <c r="AE301" s="71"/>
      <c r="AF301" s="200"/>
      <c r="AG301" s="228"/>
      <c r="AH301" s="228"/>
      <c r="AI301" s="228"/>
      <c r="AJ301" s="206"/>
      <c r="AK301" s="206"/>
      <c r="AL301" s="223"/>
      <c r="AM301" s="223"/>
      <c r="AN301" s="224"/>
      <c r="AO301" s="224"/>
      <c r="AP301" s="224"/>
      <c r="AQ301" s="224"/>
      <c r="AR301" s="224"/>
      <c r="AS301" s="224"/>
      <c r="AT301" s="224"/>
      <c r="AU301" s="224"/>
      <c r="AV301" s="225"/>
      <c r="AW301" s="224"/>
      <c r="AX301" s="224"/>
      <c r="AY301" s="223"/>
      <c r="AZ301" s="224"/>
      <c r="BA301" s="224"/>
      <c r="BB301" s="223"/>
      <c r="BC301" s="224"/>
      <c r="BD301" s="224"/>
      <c r="BE301" s="223"/>
      <c r="BF301" s="224"/>
      <c r="BG301" s="224"/>
      <c r="BH301" s="224"/>
      <c r="BI301" s="224"/>
      <c r="BJ301" s="224"/>
      <c r="BK301" s="224"/>
      <c r="BL301" s="224"/>
      <c r="BM301" s="224"/>
      <c r="BN301" s="224"/>
      <c r="BO301" s="224"/>
      <c r="BP301" s="224"/>
      <c r="BQ301" s="154"/>
      <c r="BR301" s="224"/>
      <c r="BS301" s="224"/>
      <c r="BT301" s="224"/>
      <c r="BU301" s="224"/>
      <c r="BV301" s="224"/>
      <c r="BW301" s="223"/>
      <c r="BX301" s="223"/>
      <c r="BY301" s="223"/>
      <c r="BZ301" s="223"/>
    </row>
    <row r="302" spans="1:78" s="111" customFormat="1" x14ac:dyDescent="0.2">
      <c r="A302" s="148"/>
      <c r="B302" s="148"/>
      <c r="C302" s="148"/>
      <c r="D302" s="148"/>
      <c r="E302" s="27"/>
      <c r="F302" s="223"/>
      <c r="G302" s="223"/>
      <c r="H302" s="223"/>
      <c r="I302" s="223" t="s">
        <v>2232</v>
      </c>
      <c r="K302" s="223" t="s">
        <v>2232</v>
      </c>
      <c r="L302" s="223"/>
      <c r="M302" s="270" t="s">
        <v>2232</v>
      </c>
      <c r="N302" s="223"/>
      <c r="P302" s="223"/>
      <c r="Q302" s="223"/>
      <c r="R302" s="223"/>
      <c r="S302" s="223"/>
      <c r="T302" s="223"/>
      <c r="U302" s="223"/>
      <c r="V302" s="227"/>
      <c r="W302" s="227"/>
      <c r="X302" s="228"/>
      <c r="Y302" s="228"/>
      <c r="Z302" s="228"/>
      <c r="AA302" s="228"/>
      <c r="AB302" s="228"/>
      <c r="AC302" s="228"/>
      <c r="AD302" s="228"/>
      <c r="AE302" s="71"/>
      <c r="AF302" s="200"/>
      <c r="AG302" s="228"/>
      <c r="AH302" s="228"/>
      <c r="AI302" s="228"/>
      <c r="AJ302" s="206"/>
      <c r="AK302" s="206"/>
      <c r="AL302" s="223"/>
      <c r="AM302" s="223"/>
      <c r="AN302" s="224"/>
      <c r="AO302" s="224"/>
      <c r="AP302" s="224"/>
      <c r="AQ302" s="224"/>
      <c r="AR302" s="224"/>
      <c r="AS302" s="224"/>
      <c r="AT302" s="224"/>
      <c r="AU302" s="224"/>
      <c r="AV302" s="225"/>
      <c r="AW302" s="224"/>
      <c r="AX302" s="224"/>
      <c r="AY302" s="223"/>
      <c r="AZ302" s="224"/>
      <c r="BA302" s="224"/>
      <c r="BB302" s="223"/>
      <c r="BC302" s="224"/>
      <c r="BD302" s="224"/>
      <c r="BE302" s="223"/>
      <c r="BF302" s="224"/>
      <c r="BG302" s="224"/>
      <c r="BH302" s="224"/>
      <c r="BI302" s="224"/>
      <c r="BJ302" s="224"/>
      <c r="BK302" s="224"/>
      <c r="BL302" s="224"/>
      <c r="BM302" s="224"/>
      <c r="BN302" s="224"/>
      <c r="BO302" s="224"/>
      <c r="BP302" s="224"/>
      <c r="BQ302" s="154"/>
      <c r="BR302" s="224"/>
      <c r="BS302" s="224"/>
      <c r="BT302" s="224"/>
      <c r="BU302" s="224"/>
      <c r="BV302" s="224"/>
      <c r="BW302" s="223"/>
      <c r="BX302" s="223"/>
      <c r="BY302" s="223"/>
      <c r="BZ302" s="223"/>
    </row>
    <row r="303" spans="1:78" s="111" customFormat="1" x14ac:dyDescent="0.2">
      <c r="A303" s="148"/>
      <c r="B303" s="148"/>
      <c r="C303" s="148"/>
      <c r="D303" s="148"/>
      <c r="E303" s="27"/>
      <c r="F303" s="223"/>
      <c r="G303" s="223"/>
      <c r="H303" s="223"/>
      <c r="I303" s="223" t="s">
        <v>2232</v>
      </c>
      <c r="K303" s="223" t="s">
        <v>2232</v>
      </c>
      <c r="M303" s="270" t="s">
        <v>2232</v>
      </c>
      <c r="N303" s="223"/>
      <c r="P303" s="223"/>
      <c r="Q303" s="223"/>
      <c r="R303" s="223"/>
      <c r="S303" s="223"/>
      <c r="T303" s="223"/>
      <c r="U303" s="223"/>
      <c r="V303" s="227"/>
      <c r="W303" s="227"/>
      <c r="X303" s="228"/>
      <c r="Y303" s="228"/>
      <c r="Z303" s="228"/>
      <c r="AA303" s="228"/>
      <c r="AB303" s="228"/>
      <c r="AC303" s="228"/>
      <c r="AD303" s="228"/>
      <c r="AE303" s="71"/>
      <c r="AF303" s="200"/>
      <c r="AG303" s="228"/>
      <c r="AH303" s="228"/>
      <c r="AI303" s="228"/>
      <c r="AJ303" s="206"/>
      <c r="AK303" s="206"/>
      <c r="AL303" s="223"/>
      <c r="AM303" s="223"/>
      <c r="AN303" s="224"/>
      <c r="AO303" s="224"/>
      <c r="AP303" s="224"/>
      <c r="AQ303" s="224"/>
      <c r="AR303" s="224"/>
      <c r="AS303" s="224"/>
      <c r="AT303" s="224"/>
      <c r="AU303" s="224"/>
      <c r="AV303" s="225"/>
      <c r="AW303" s="224"/>
      <c r="AX303" s="224"/>
      <c r="AY303" s="223"/>
      <c r="AZ303" s="224"/>
      <c r="BA303" s="224"/>
      <c r="BB303" s="223"/>
      <c r="BC303" s="224"/>
      <c r="BD303" s="224"/>
      <c r="BE303" s="223"/>
      <c r="BF303" s="224"/>
      <c r="BG303" s="224"/>
      <c r="BH303" s="224"/>
      <c r="BI303" s="224"/>
      <c r="BJ303" s="224"/>
      <c r="BK303" s="224"/>
      <c r="BL303" s="224"/>
      <c r="BM303" s="224"/>
      <c r="BN303" s="224"/>
      <c r="BO303" s="224"/>
      <c r="BP303" s="224"/>
      <c r="BQ303" s="154"/>
      <c r="BR303" s="224"/>
      <c r="BS303" s="224"/>
      <c r="BT303" s="224"/>
      <c r="BU303" s="224"/>
      <c r="BV303" s="224"/>
      <c r="BW303" s="223"/>
      <c r="BX303" s="223"/>
      <c r="BY303" s="223"/>
      <c r="BZ303" s="223"/>
    </row>
    <row r="304" spans="1:78" s="111" customFormat="1" x14ac:dyDescent="0.2">
      <c r="A304" s="148"/>
      <c r="B304" s="148"/>
      <c r="C304" s="148"/>
      <c r="D304" s="148"/>
      <c r="E304" s="27"/>
      <c r="F304" s="223"/>
      <c r="G304" s="223"/>
      <c r="H304" s="223"/>
      <c r="I304" s="223" t="s">
        <v>2232</v>
      </c>
      <c r="K304" s="223" t="s">
        <v>2232</v>
      </c>
      <c r="M304" s="270" t="s">
        <v>2232</v>
      </c>
      <c r="N304" s="223"/>
      <c r="P304" s="223"/>
      <c r="Q304" s="223"/>
      <c r="R304" s="223"/>
      <c r="S304" s="223"/>
      <c r="T304" s="223"/>
      <c r="U304" s="223"/>
      <c r="V304" s="227"/>
      <c r="W304" s="227"/>
      <c r="X304" s="228"/>
      <c r="Y304" s="228"/>
      <c r="Z304" s="228"/>
      <c r="AA304" s="228"/>
      <c r="AB304" s="228"/>
      <c r="AC304" s="228"/>
      <c r="AD304" s="228"/>
      <c r="AE304" s="71"/>
      <c r="AF304" s="200"/>
      <c r="AG304" s="228"/>
      <c r="AH304" s="228"/>
      <c r="AI304" s="228"/>
      <c r="AJ304" s="206"/>
      <c r="AK304" s="206"/>
      <c r="AL304" s="223"/>
      <c r="AM304" s="223"/>
      <c r="AN304" s="224"/>
      <c r="AO304" s="224"/>
      <c r="AP304" s="224"/>
      <c r="AQ304" s="224"/>
      <c r="AR304" s="224"/>
      <c r="AS304" s="224"/>
      <c r="AT304" s="224"/>
      <c r="AU304" s="224"/>
      <c r="AV304" s="225"/>
      <c r="AW304" s="224"/>
      <c r="AX304" s="224"/>
      <c r="AY304" s="223"/>
      <c r="AZ304" s="224"/>
      <c r="BA304" s="224"/>
      <c r="BB304" s="223"/>
      <c r="BC304" s="224"/>
      <c r="BD304" s="224"/>
      <c r="BE304" s="223"/>
      <c r="BF304" s="224"/>
      <c r="BG304" s="224"/>
      <c r="BH304" s="224"/>
      <c r="BI304" s="224"/>
      <c r="BJ304" s="224"/>
      <c r="BK304" s="224"/>
      <c r="BL304" s="224"/>
      <c r="BM304" s="224"/>
      <c r="BN304" s="224"/>
      <c r="BO304" s="224"/>
      <c r="BP304" s="224"/>
      <c r="BQ304" s="154"/>
      <c r="BR304" s="224"/>
      <c r="BS304" s="224"/>
      <c r="BT304" s="224"/>
      <c r="BU304" s="224"/>
      <c r="BV304" s="224"/>
      <c r="BW304" s="223"/>
      <c r="BX304" s="223"/>
      <c r="BY304" s="223"/>
      <c r="BZ304" s="223"/>
    </row>
    <row r="305" spans="1:78" s="111" customFormat="1" x14ac:dyDescent="0.2">
      <c r="A305" s="148"/>
      <c r="B305" s="148"/>
      <c r="C305" s="148"/>
      <c r="D305" s="148"/>
      <c r="E305" s="27"/>
      <c r="F305" s="223"/>
      <c r="G305" s="223"/>
      <c r="H305" s="223"/>
      <c r="I305" s="223" t="s">
        <v>2232</v>
      </c>
      <c r="K305" s="223" t="s">
        <v>2232</v>
      </c>
      <c r="M305" s="270" t="s">
        <v>2232</v>
      </c>
      <c r="N305" s="223"/>
      <c r="P305" s="223"/>
      <c r="Q305" s="223"/>
      <c r="R305" s="223"/>
      <c r="S305" s="223"/>
      <c r="T305" s="223"/>
      <c r="U305" s="223"/>
      <c r="V305" s="227"/>
      <c r="W305" s="227"/>
      <c r="X305" s="228"/>
      <c r="Y305" s="228"/>
      <c r="Z305" s="228"/>
      <c r="AA305" s="228"/>
      <c r="AB305" s="228"/>
      <c r="AC305" s="228"/>
      <c r="AD305" s="228"/>
      <c r="AE305" s="71"/>
      <c r="AF305" s="200"/>
      <c r="AG305" s="228"/>
      <c r="AH305" s="228"/>
      <c r="AI305" s="228"/>
      <c r="AJ305" s="206"/>
      <c r="AK305" s="206"/>
      <c r="AL305" s="223"/>
      <c r="AM305" s="223"/>
      <c r="AN305" s="224"/>
      <c r="AO305" s="224"/>
      <c r="AP305" s="224"/>
      <c r="AQ305" s="224"/>
      <c r="AR305" s="224"/>
      <c r="AS305" s="224"/>
      <c r="AT305" s="224"/>
      <c r="AU305" s="224"/>
      <c r="AV305" s="225"/>
      <c r="AW305" s="224"/>
      <c r="AX305" s="224"/>
      <c r="AY305" s="223"/>
      <c r="AZ305" s="224"/>
      <c r="BA305" s="224"/>
      <c r="BB305" s="223"/>
      <c r="BC305" s="224"/>
      <c r="BD305" s="224"/>
      <c r="BE305" s="223"/>
      <c r="BF305" s="224"/>
      <c r="BG305" s="224"/>
      <c r="BH305" s="224"/>
      <c r="BI305" s="224"/>
      <c r="BJ305" s="224"/>
      <c r="BK305" s="224"/>
      <c r="BL305" s="224"/>
      <c r="BM305" s="224"/>
      <c r="BN305" s="224"/>
      <c r="BO305" s="224"/>
      <c r="BP305" s="224"/>
      <c r="BQ305" s="154"/>
      <c r="BR305" s="224"/>
      <c r="BS305" s="224"/>
      <c r="BT305" s="224"/>
      <c r="BU305" s="224"/>
      <c r="BV305" s="224"/>
      <c r="BW305" s="223"/>
      <c r="BX305" s="223"/>
      <c r="BY305" s="223"/>
      <c r="BZ305" s="223"/>
    </row>
    <row r="306" spans="1:78" s="111" customFormat="1" x14ac:dyDescent="0.2">
      <c r="A306" s="148"/>
      <c r="B306" s="148"/>
      <c r="C306" s="148"/>
      <c r="D306" s="148"/>
      <c r="E306" s="27"/>
      <c r="F306" s="223"/>
      <c r="G306" s="223"/>
      <c r="H306" s="223"/>
      <c r="I306" s="223" t="s">
        <v>2232</v>
      </c>
      <c r="K306" s="223" t="s">
        <v>2232</v>
      </c>
      <c r="L306" s="223"/>
      <c r="M306" s="270" t="s">
        <v>2232</v>
      </c>
      <c r="N306" s="223"/>
      <c r="P306" s="223"/>
      <c r="Q306" s="223"/>
      <c r="R306" s="223"/>
      <c r="S306" s="223"/>
      <c r="T306" s="223"/>
      <c r="U306" s="223"/>
      <c r="V306" s="227"/>
      <c r="W306" s="227"/>
      <c r="X306" s="228"/>
      <c r="Y306" s="228"/>
      <c r="Z306" s="228"/>
      <c r="AA306" s="228"/>
      <c r="AB306" s="228"/>
      <c r="AC306" s="228"/>
      <c r="AD306" s="228"/>
      <c r="AE306" s="71"/>
      <c r="AF306" s="200"/>
      <c r="AG306" s="228"/>
      <c r="AH306" s="228"/>
      <c r="AI306" s="228"/>
      <c r="AJ306" s="206"/>
      <c r="AK306" s="206"/>
      <c r="AL306" s="223"/>
      <c r="AM306" s="223"/>
      <c r="AN306" s="224"/>
      <c r="AO306" s="224"/>
      <c r="AP306" s="224"/>
      <c r="AQ306" s="224"/>
      <c r="AR306" s="224"/>
      <c r="AS306" s="224"/>
      <c r="AT306" s="224"/>
      <c r="AU306" s="224"/>
      <c r="AV306" s="225"/>
      <c r="AW306" s="224"/>
      <c r="AX306" s="224"/>
      <c r="AY306" s="223"/>
      <c r="AZ306" s="224"/>
      <c r="BA306" s="224"/>
      <c r="BB306" s="223"/>
      <c r="BC306" s="224"/>
      <c r="BD306" s="224"/>
      <c r="BE306" s="223"/>
      <c r="BF306" s="224"/>
      <c r="BG306" s="224"/>
      <c r="BH306" s="224"/>
      <c r="BI306" s="224"/>
      <c r="BJ306" s="224"/>
      <c r="BK306" s="224"/>
      <c r="BL306" s="224"/>
      <c r="BM306" s="224"/>
      <c r="BN306" s="224"/>
      <c r="BO306" s="224"/>
      <c r="BP306" s="224"/>
      <c r="BQ306" s="154"/>
      <c r="BR306" s="224"/>
      <c r="BS306" s="224"/>
      <c r="BT306" s="224"/>
      <c r="BU306" s="224"/>
      <c r="BV306" s="224"/>
      <c r="BW306" s="223"/>
      <c r="BX306" s="223"/>
      <c r="BY306" s="223"/>
      <c r="BZ306" s="223"/>
    </row>
    <row r="307" spans="1:78" s="111" customFormat="1" x14ac:dyDescent="0.2">
      <c r="A307" s="148"/>
      <c r="B307" s="148"/>
      <c r="C307" s="148"/>
      <c r="D307" s="148"/>
      <c r="E307" s="27"/>
      <c r="F307" s="223"/>
      <c r="G307" s="223"/>
      <c r="H307" s="223"/>
      <c r="I307" s="223" t="s">
        <v>2232</v>
      </c>
      <c r="K307" s="223" t="s">
        <v>2232</v>
      </c>
      <c r="M307" s="270" t="s">
        <v>2232</v>
      </c>
      <c r="N307" s="223"/>
      <c r="P307" s="223"/>
      <c r="Q307" s="223"/>
      <c r="R307" s="223"/>
      <c r="S307" s="223"/>
      <c r="T307" s="223"/>
      <c r="U307" s="223"/>
      <c r="V307" s="227"/>
      <c r="W307" s="227"/>
      <c r="X307" s="228"/>
      <c r="Y307" s="228"/>
      <c r="Z307" s="228"/>
      <c r="AA307" s="228"/>
      <c r="AB307" s="228"/>
      <c r="AC307" s="228"/>
      <c r="AD307" s="228"/>
      <c r="AE307" s="71"/>
      <c r="AF307" s="200"/>
      <c r="AG307" s="228"/>
      <c r="AH307" s="228"/>
      <c r="AI307" s="228"/>
      <c r="AJ307" s="206"/>
      <c r="AK307" s="206"/>
      <c r="AL307" s="223"/>
      <c r="AM307" s="223"/>
      <c r="AN307" s="224"/>
      <c r="AO307" s="224"/>
      <c r="AP307" s="224"/>
      <c r="AQ307" s="224"/>
      <c r="AR307" s="224"/>
      <c r="AS307" s="224"/>
      <c r="AT307" s="224"/>
      <c r="AU307" s="224"/>
      <c r="AV307" s="225"/>
      <c r="AW307" s="224"/>
      <c r="AX307" s="224"/>
      <c r="AY307" s="223"/>
      <c r="AZ307" s="224"/>
      <c r="BA307" s="224"/>
      <c r="BB307" s="223"/>
      <c r="BC307" s="224"/>
      <c r="BD307" s="224"/>
      <c r="BE307" s="223"/>
      <c r="BF307" s="224"/>
      <c r="BG307" s="224"/>
      <c r="BH307" s="224"/>
      <c r="BI307" s="224"/>
      <c r="BJ307" s="224"/>
      <c r="BK307" s="224"/>
      <c r="BL307" s="224"/>
      <c r="BM307" s="224"/>
      <c r="BN307" s="224"/>
      <c r="BO307" s="224"/>
      <c r="BP307" s="224"/>
      <c r="BQ307" s="154"/>
      <c r="BR307" s="224"/>
      <c r="BS307" s="224"/>
      <c r="BT307" s="224"/>
      <c r="BU307" s="224"/>
      <c r="BV307" s="224"/>
      <c r="BW307" s="223"/>
      <c r="BX307" s="223"/>
      <c r="BY307" s="223"/>
      <c r="BZ307" s="223"/>
    </row>
    <row r="308" spans="1:78" s="111" customFormat="1" x14ac:dyDescent="0.2">
      <c r="A308" s="148"/>
      <c r="B308" s="148"/>
      <c r="C308" s="148"/>
      <c r="D308" s="148"/>
      <c r="E308" s="27"/>
      <c r="F308" s="223"/>
      <c r="G308" s="223"/>
      <c r="H308" s="223"/>
      <c r="I308" s="223"/>
      <c r="K308" s="223" t="s">
        <v>2232</v>
      </c>
      <c r="L308" s="223"/>
      <c r="M308" s="270" t="s">
        <v>2232</v>
      </c>
      <c r="N308" s="223"/>
      <c r="P308" s="223"/>
      <c r="Q308" s="223"/>
      <c r="R308" s="223"/>
      <c r="S308" s="223"/>
      <c r="T308" s="223"/>
      <c r="U308" s="223"/>
      <c r="V308" s="227"/>
      <c r="W308" s="227"/>
      <c r="X308" s="228"/>
      <c r="Y308" s="228"/>
      <c r="Z308" s="228"/>
      <c r="AA308" s="228"/>
      <c r="AB308" s="228"/>
      <c r="AC308" s="228"/>
      <c r="AD308" s="228"/>
      <c r="AE308" s="71"/>
      <c r="AF308" s="200"/>
      <c r="AG308" s="228"/>
      <c r="AH308" s="228"/>
      <c r="AI308" s="228"/>
      <c r="AJ308" s="206"/>
      <c r="AK308" s="206"/>
      <c r="AL308" s="223"/>
      <c r="AM308" s="223"/>
      <c r="AN308" s="224"/>
      <c r="AO308" s="224"/>
      <c r="AP308" s="224"/>
      <c r="AQ308" s="224"/>
      <c r="AR308" s="224"/>
      <c r="AS308" s="224"/>
      <c r="AT308" s="224"/>
      <c r="AU308" s="224"/>
      <c r="AV308" s="225"/>
      <c r="AW308" s="224"/>
      <c r="AX308" s="224"/>
      <c r="AY308" s="223"/>
      <c r="AZ308" s="224"/>
      <c r="BA308" s="224"/>
      <c r="BB308" s="223"/>
      <c r="BC308" s="224"/>
      <c r="BD308" s="224"/>
      <c r="BE308" s="223"/>
      <c r="BF308" s="224"/>
      <c r="BG308" s="224"/>
      <c r="BH308" s="224"/>
      <c r="BI308" s="224"/>
      <c r="BJ308" s="224"/>
      <c r="BK308" s="224"/>
      <c r="BL308" s="224"/>
      <c r="BM308" s="224"/>
      <c r="BN308" s="224"/>
      <c r="BO308" s="224"/>
      <c r="BP308" s="224"/>
      <c r="BQ308" s="154"/>
      <c r="BR308" s="224"/>
      <c r="BS308" s="224"/>
      <c r="BT308" s="224"/>
      <c r="BU308" s="224"/>
      <c r="BV308" s="224"/>
      <c r="BW308" s="223"/>
      <c r="BX308" s="223"/>
      <c r="BY308" s="223"/>
      <c r="BZ308" s="223"/>
    </row>
    <row r="309" spans="1:78" s="111" customFormat="1" x14ac:dyDescent="0.2">
      <c r="A309" s="148"/>
      <c r="B309" s="148"/>
      <c r="C309" s="148"/>
      <c r="D309" s="148"/>
      <c r="E309" s="27"/>
      <c r="F309" s="223"/>
      <c r="G309" s="223"/>
      <c r="H309" s="223"/>
      <c r="I309" s="223"/>
      <c r="K309" s="223" t="s">
        <v>2232</v>
      </c>
      <c r="M309" s="270" t="s">
        <v>2232</v>
      </c>
      <c r="N309" s="223"/>
      <c r="P309" s="223"/>
      <c r="Q309" s="223"/>
      <c r="R309" s="223"/>
      <c r="S309" s="223"/>
      <c r="T309" s="223"/>
      <c r="U309" s="223"/>
      <c r="V309" s="227"/>
      <c r="W309" s="227"/>
      <c r="X309" s="228"/>
      <c r="Y309" s="228"/>
      <c r="Z309" s="228"/>
      <c r="AA309" s="228"/>
      <c r="AB309" s="228"/>
      <c r="AC309" s="228"/>
      <c r="AD309" s="228"/>
      <c r="AE309" s="71"/>
      <c r="AF309" s="200"/>
      <c r="AG309" s="228"/>
      <c r="AH309" s="228"/>
      <c r="AI309" s="228"/>
      <c r="AJ309" s="206"/>
      <c r="AK309" s="206"/>
      <c r="AL309" s="223"/>
      <c r="AM309" s="223"/>
      <c r="AN309" s="224"/>
      <c r="AO309" s="224"/>
      <c r="AP309" s="224"/>
      <c r="AQ309" s="224"/>
      <c r="AR309" s="224"/>
      <c r="AS309" s="224"/>
      <c r="AT309" s="224"/>
      <c r="AU309" s="224"/>
      <c r="AV309" s="225"/>
      <c r="AW309" s="224"/>
      <c r="AX309" s="224"/>
      <c r="AY309" s="223"/>
      <c r="AZ309" s="224"/>
      <c r="BA309" s="224"/>
      <c r="BB309" s="223"/>
      <c r="BC309" s="224"/>
      <c r="BD309" s="224"/>
      <c r="BE309" s="223"/>
      <c r="BF309" s="224"/>
      <c r="BG309" s="224"/>
      <c r="BH309" s="224"/>
      <c r="BI309" s="224"/>
      <c r="BJ309" s="224"/>
      <c r="BK309" s="224"/>
      <c r="BL309" s="224"/>
      <c r="BM309" s="224"/>
      <c r="BN309" s="224"/>
      <c r="BO309" s="224"/>
      <c r="BP309" s="224"/>
      <c r="BQ309" s="154"/>
      <c r="BR309" s="224"/>
      <c r="BS309" s="224"/>
      <c r="BT309" s="224"/>
      <c r="BU309" s="224"/>
      <c r="BV309" s="224"/>
      <c r="BW309" s="223"/>
      <c r="BX309" s="223"/>
      <c r="BY309" s="223"/>
      <c r="BZ309" s="223"/>
    </row>
    <row r="310" spans="1:78" s="111" customFormat="1" x14ac:dyDescent="0.2">
      <c r="A310" s="148"/>
      <c r="B310" s="148"/>
      <c r="C310" s="148"/>
      <c r="D310" s="148"/>
      <c r="E310" s="27"/>
      <c r="F310" s="223"/>
      <c r="G310" s="223"/>
      <c r="H310" s="223"/>
      <c r="I310" s="223"/>
      <c r="K310" s="223" t="s">
        <v>2232</v>
      </c>
      <c r="M310" s="270" t="s">
        <v>2232</v>
      </c>
      <c r="N310" s="223"/>
      <c r="P310" s="223"/>
      <c r="Q310" s="223"/>
      <c r="R310" s="223"/>
      <c r="S310" s="223"/>
      <c r="T310" s="223"/>
      <c r="U310" s="223"/>
      <c r="V310" s="227"/>
      <c r="W310" s="227"/>
      <c r="X310" s="228"/>
      <c r="Y310" s="228"/>
      <c r="Z310" s="228"/>
      <c r="AA310" s="228"/>
      <c r="AB310" s="228"/>
      <c r="AC310" s="228"/>
      <c r="AD310" s="228"/>
      <c r="AE310" s="71"/>
      <c r="AF310" s="200"/>
      <c r="AG310" s="228"/>
      <c r="AH310" s="228"/>
      <c r="AI310" s="228"/>
      <c r="AJ310" s="206"/>
      <c r="AK310" s="206"/>
      <c r="AL310" s="223"/>
      <c r="AM310" s="223"/>
      <c r="AN310" s="224"/>
      <c r="AO310" s="224"/>
      <c r="AP310" s="224"/>
      <c r="AQ310" s="224"/>
      <c r="AR310" s="224"/>
      <c r="AS310" s="224"/>
      <c r="AT310" s="224"/>
      <c r="AU310" s="224"/>
      <c r="AV310" s="225"/>
      <c r="AW310" s="224"/>
      <c r="AX310" s="224"/>
      <c r="AY310" s="223"/>
      <c r="AZ310" s="224"/>
      <c r="BA310" s="224"/>
      <c r="BB310" s="223"/>
      <c r="BC310" s="224"/>
      <c r="BD310" s="224"/>
      <c r="BE310" s="223"/>
      <c r="BF310" s="224"/>
      <c r="BG310" s="224"/>
      <c r="BH310" s="224"/>
      <c r="BI310" s="224"/>
      <c r="BJ310" s="224"/>
      <c r="BK310" s="224"/>
      <c r="BL310" s="224"/>
      <c r="BM310" s="224"/>
      <c r="BN310" s="224"/>
      <c r="BO310" s="224"/>
      <c r="BP310" s="224"/>
      <c r="BQ310" s="154"/>
      <c r="BR310" s="224"/>
      <c r="BS310" s="224"/>
      <c r="BT310" s="224"/>
      <c r="BU310" s="224"/>
      <c r="BV310" s="224"/>
      <c r="BW310" s="223"/>
      <c r="BX310" s="223"/>
      <c r="BY310" s="223"/>
      <c r="BZ310" s="223"/>
    </row>
    <row r="311" spans="1:78" s="111" customFormat="1" x14ac:dyDescent="0.2">
      <c r="A311" s="148"/>
      <c r="B311" s="148"/>
      <c r="C311" s="148"/>
      <c r="D311" s="148"/>
      <c r="E311" s="27"/>
      <c r="F311" s="223"/>
      <c r="G311" s="223"/>
      <c r="H311" s="223"/>
      <c r="I311" s="223"/>
      <c r="K311" s="223" t="s">
        <v>2232</v>
      </c>
      <c r="M311" s="270" t="s">
        <v>2232</v>
      </c>
      <c r="N311" s="223"/>
      <c r="P311" s="223"/>
      <c r="Q311" s="223"/>
      <c r="R311" s="223"/>
      <c r="S311" s="223"/>
      <c r="T311" s="223"/>
      <c r="U311" s="223"/>
      <c r="V311" s="227"/>
      <c r="W311" s="227"/>
      <c r="X311" s="228"/>
      <c r="Y311" s="228"/>
      <c r="Z311" s="228"/>
      <c r="AA311" s="228"/>
      <c r="AB311" s="228"/>
      <c r="AC311" s="228"/>
      <c r="AD311" s="228"/>
      <c r="AE311" s="71"/>
      <c r="AF311" s="200"/>
      <c r="AG311" s="228"/>
      <c r="AH311" s="228"/>
      <c r="AI311" s="228"/>
      <c r="AJ311" s="206"/>
      <c r="AK311" s="206"/>
      <c r="AL311" s="223"/>
      <c r="AM311" s="223"/>
      <c r="AN311" s="224"/>
      <c r="AO311" s="224"/>
      <c r="AP311" s="224"/>
      <c r="AQ311" s="224"/>
      <c r="AR311" s="224"/>
      <c r="AS311" s="224"/>
      <c r="AT311" s="224"/>
      <c r="AU311" s="224"/>
      <c r="AV311" s="225"/>
      <c r="AW311" s="224"/>
      <c r="AX311" s="224"/>
      <c r="AY311" s="223"/>
      <c r="AZ311" s="224"/>
      <c r="BA311" s="224"/>
      <c r="BB311" s="223"/>
      <c r="BC311" s="224"/>
      <c r="BD311" s="224"/>
      <c r="BE311" s="223"/>
      <c r="BF311" s="224"/>
      <c r="BG311" s="224"/>
      <c r="BH311" s="224"/>
      <c r="BI311" s="224"/>
      <c r="BJ311" s="224"/>
      <c r="BK311" s="224"/>
      <c r="BL311" s="224"/>
      <c r="BM311" s="224"/>
      <c r="BN311" s="224"/>
      <c r="BO311" s="224"/>
      <c r="BP311" s="224"/>
      <c r="BQ311" s="154"/>
      <c r="BR311" s="224"/>
      <c r="BS311" s="224"/>
      <c r="BT311" s="224"/>
      <c r="BU311" s="224"/>
      <c r="BV311" s="224"/>
      <c r="BW311" s="223"/>
      <c r="BX311" s="223"/>
      <c r="BY311" s="223"/>
      <c r="BZ311" s="223"/>
    </row>
    <row r="312" spans="1:78" s="111" customFormat="1" x14ac:dyDescent="0.2">
      <c r="A312" s="148"/>
      <c r="B312" s="148"/>
      <c r="C312" s="148"/>
      <c r="D312" s="148"/>
      <c r="E312" s="27"/>
      <c r="F312" s="223"/>
      <c r="G312" s="223"/>
      <c r="H312" s="223"/>
      <c r="I312" s="223"/>
      <c r="K312" s="223" t="s">
        <v>2232</v>
      </c>
      <c r="M312" s="270" t="s">
        <v>2232</v>
      </c>
      <c r="N312" s="223"/>
      <c r="P312" s="223"/>
      <c r="Q312" s="223"/>
      <c r="R312" s="223"/>
      <c r="S312" s="223"/>
      <c r="T312" s="223"/>
      <c r="U312" s="223"/>
      <c r="V312" s="227"/>
      <c r="W312" s="227"/>
      <c r="X312" s="228"/>
      <c r="Y312" s="228"/>
      <c r="Z312" s="228"/>
      <c r="AA312" s="228"/>
      <c r="AB312" s="228"/>
      <c r="AC312" s="228"/>
      <c r="AD312" s="228"/>
      <c r="AE312" s="228"/>
      <c r="AF312" s="228"/>
      <c r="AG312" s="228"/>
      <c r="AH312" s="228"/>
      <c r="AI312" s="228"/>
      <c r="AJ312" s="206"/>
      <c r="AK312" s="206"/>
      <c r="AL312" s="223"/>
      <c r="AM312" s="223"/>
      <c r="AN312" s="224"/>
      <c r="AO312" s="224"/>
      <c r="AP312" s="224"/>
      <c r="AQ312" s="224"/>
      <c r="AR312" s="224"/>
      <c r="AS312" s="224"/>
      <c r="AT312" s="224"/>
      <c r="AU312" s="224"/>
      <c r="AV312" s="225"/>
      <c r="AW312" s="224"/>
      <c r="AX312" s="224"/>
      <c r="AY312" s="223"/>
      <c r="AZ312" s="224"/>
      <c r="BA312" s="224"/>
      <c r="BB312" s="223"/>
      <c r="BC312" s="224"/>
      <c r="BD312" s="224"/>
      <c r="BE312" s="223"/>
      <c r="BF312" s="224"/>
      <c r="BG312" s="224"/>
      <c r="BH312" s="224"/>
      <c r="BI312" s="224"/>
      <c r="BJ312" s="224"/>
      <c r="BK312" s="224"/>
      <c r="BL312" s="224"/>
      <c r="BM312" s="224"/>
      <c r="BN312" s="224"/>
      <c r="BO312" s="224"/>
      <c r="BP312" s="224"/>
      <c r="BQ312" s="154"/>
      <c r="BR312" s="224"/>
      <c r="BS312" s="224"/>
      <c r="BT312" s="224"/>
      <c r="BU312" s="224"/>
      <c r="BV312" s="224"/>
      <c r="BW312" s="223"/>
      <c r="BX312" s="223"/>
      <c r="BY312" s="223"/>
      <c r="BZ312" s="223"/>
    </row>
    <row r="313" spans="1:78" s="111" customFormat="1" x14ac:dyDescent="0.2">
      <c r="A313" s="148"/>
      <c r="B313" s="148"/>
      <c r="C313" s="148"/>
      <c r="D313" s="148"/>
      <c r="E313" s="27"/>
      <c r="F313" s="223"/>
      <c r="G313" s="223"/>
      <c r="H313" s="223"/>
      <c r="I313" s="223"/>
      <c r="K313" s="223" t="s">
        <v>2232</v>
      </c>
      <c r="L313" s="223"/>
      <c r="M313" s="270" t="s">
        <v>2232</v>
      </c>
      <c r="N313" s="223"/>
      <c r="O313" s="223"/>
      <c r="P313" s="223"/>
      <c r="Q313" s="223"/>
      <c r="R313" s="223"/>
      <c r="S313" s="223"/>
      <c r="T313" s="223"/>
      <c r="U313" s="223"/>
      <c r="V313" s="227"/>
      <c r="W313" s="227"/>
      <c r="X313" s="228"/>
      <c r="Y313" s="228"/>
      <c r="Z313" s="228"/>
      <c r="AA313" s="228"/>
      <c r="AB313" s="228"/>
      <c r="AC313" s="228"/>
      <c r="AD313" s="228"/>
      <c r="AE313" s="228"/>
      <c r="AF313" s="228"/>
      <c r="AG313" s="228"/>
      <c r="AH313" s="228"/>
      <c r="AI313" s="228"/>
      <c r="AJ313" s="206"/>
      <c r="AK313" s="206"/>
      <c r="AL313" s="223"/>
      <c r="AM313" s="223"/>
      <c r="AN313" s="224"/>
      <c r="AO313" s="224"/>
      <c r="AP313" s="224"/>
      <c r="AQ313" s="224"/>
      <c r="AR313" s="224"/>
      <c r="AS313" s="224"/>
      <c r="AT313" s="224"/>
      <c r="AU313" s="224"/>
      <c r="AV313" s="225"/>
      <c r="AW313" s="224"/>
      <c r="AX313" s="224"/>
      <c r="AY313" s="223"/>
      <c r="AZ313" s="224"/>
      <c r="BA313" s="224"/>
      <c r="BB313" s="223"/>
      <c r="BC313" s="224"/>
      <c r="BD313" s="224"/>
      <c r="BE313" s="223"/>
      <c r="BF313" s="224"/>
      <c r="BG313" s="224"/>
      <c r="BH313" s="224"/>
      <c r="BI313" s="224"/>
      <c r="BJ313" s="224"/>
      <c r="BK313" s="224"/>
      <c r="BL313" s="224"/>
      <c r="BM313" s="224"/>
      <c r="BN313" s="224"/>
      <c r="BO313" s="224"/>
      <c r="BP313" s="224"/>
      <c r="BQ313" s="154"/>
      <c r="BR313" s="224"/>
      <c r="BS313" s="224"/>
      <c r="BT313" s="224"/>
      <c r="BU313" s="224"/>
      <c r="BV313" s="224"/>
      <c r="BW313" s="223"/>
      <c r="BX313" s="223"/>
      <c r="BY313" s="223"/>
      <c r="BZ313" s="223"/>
    </row>
    <row r="314" spans="1:78" s="111" customFormat="1" x14ac:dyDescent="0.2">
      <c r="A314" s="148"/>
      <c r="B314" s="148"/>
      <c r="C314" s="148"/>
      <c r="D314" s="148"/>
      <c r="E314" s="27"/>
      <c r="F314" s="223"/>
      <c r="G314" s="223"/>
      <c r="H314" s="223"/>
      <c r="I314" s="223"/>
      <c r="K314" s="223" t="s">
        <v>2232</v>
      </c>
      <c r="L314" s="223"/>
      <c r="M314" s="270" t="s">
        <v>2232</v>
      </c>
      <c r="N314" s="223"/>
      <c r="O314" s="223"/>
      <c r="P314" s="223"/>
      <c r="Q314" s="223"/>
      <c r="R314" s="223"/>
      <c r="S314" s="223"/>
      <c r="T314" s="223"/>
      <c r="U314" s="223"/>
      <c r="V314" s="227"/>
      <c r="W314" s="227"/>
      <c r="X314" s="228"/>
      <c r="Y314" s="228"/>
      <c r="Z314" s="228"/>
      <c r="AA314" s="228"/>
      <c r="AB314" s="228"/>
      <c r="AC314" s="228"/>
      <c r="AD314" s="228"/>
      <c r="AE314" s="228"/>
      <c r="AF314" s="228"/>
      <c r="AG314" s="228"/>
      <c r="AH314" s="228"/>
      <c r="AI314" s="228"/>
      <c r="AJ314" s="206"/>
      <c r="AK314" s="206"/>
      <c r="AL314" s="223"/>
      <c r="AM314" s="223"/>
      <c r="AN314" s="224"/>
      <c r="AO314" s="224"/>
      <c r="AP314" s="224"/>
      <c r="AQ314" s="224"/>
      <c r="AR314" s="224"/>
      <c r="AS314" s="224"/>
      <c r="AT314" s="224"/>
      <c r="AU314" s="224"/>
      <c r="AV314" s="225"/>
      <c r="AW314" s="224"/>
      <c r="AX314" s="224"/>
      <c r="AY314" s="223"/>
      <c r="AZ314" s="224"/>
      <c r="BA314" s="224"/>
      <c r="BB314" s="223"/>
      <c r="BC314" s="224"/>
      <c r="BD314" s="224"/>
      <c r="BE314" s="223"/>
      <c r="BF314" s="224"/>
      <c r="BG314" s="224"/>
      <c r="BH314" s="224"/>
      <c r="BI314" s="224"/>
      <c r="BJ314" s="224"/>
      <c r="BK314" s="224"/>
      <c r="BL314" s="224"/>
      <c r="BM314" s="224"/>
      <c r="BN314" s="224"/>
      <c r="BO314" s="224"/>
      <c r="BP314" s="224"/>
      <c r="BQ314" s="154"/>
      <c r="BR314" s="224"/>
      <c r="BS314" s="224"/>
      <c r="BT314" s="224"/>
      <c r="BU314" s="224"/>
      <c r="BV314" s="224"/>
      <c r="BW314" s="223"/>
      <c r="BX314" s="223"/>
      <c r="BY314" s="223"/>
      <c r="BZ314" s="223"/>
    </row>
    <row r="315" spans="1:78" s="111" customFormat="1" x14ac:dyDescent="0.2">
      <c r="A315" s="148"/>
      <c r="B315" s="148"/>
      <c r="C315" s="148"/>
      <c r="D315" s="148"/>
      <c r="E315" s="27"/>
      <c r="F315" s="223"/>
      <c r="G315" s="223"/>
      <c r="H315" s="223"/>
      <c r="I315" s="223"/>
      <c r="K315" s="223" t="s">
        <v>2232</v>
      </c>
      <c r="L315" s="223"/>
      <c r="M315" s="270" t="s">
        <v>2232</v>
      </c>
      <c r="N315" s="223"/>
      <c r="O315" s="223"/>
      <c r="P315" s="223"/>
      <c r="Q315" s="223"/>
      <c r="R315" s="223"/>
      <c r="S315" s="223"/>
      <c r="T315" s="223"/>
      <c r="U315" s="223"/>
      <c r="V315" s="227"/>
      <c r="W315" s="227"/>
      <c r="X315" s="228"/>
      <c r="Y315" s="228"/>
      <c r="Z315" s="228"/>
      <c r="AA315" s="228"/>
      <c r="AB315" s="228"/>
      <c r="AC315" s="228"/>
      <c r="AD315" s="228"/>
      <c r="AE315" s="228"/>
      <c r="AF315" s="228"/>
      <c r="AG315" s="228"/>
      <c r="AH315" s="228"/>
      <c r="AI315" s="228"/>
      <c r="AJ315" s="206"/>
      <c r="AK315" s="206"/>
      <c r="AL315" s="223"/>
      <c r="AM315" s="223"/>
      <c r="AN315" s="224"/>
      <c r="AO315" s="224"/>
      <c r="AP315" s="224"/>
      <c r="AQ315" s="224"/>
      <c r="AR315" s="224"/>
      <c r="AS315" s="224"/>
      <c r="AT315" s="224"/>
      <c r="AU315" s="224"/>
      <c r="AV315" s="225"/>
      <c r="AW315" s="224"/>
      <c r="AX315" s="224"/>
      <c r="AY315" s="223"/>
      <c r="AZ315" s="224"/>
      <c r="BA315" s="224"/>
      <c r="BB315" s="223"/>
      <c r="BC315" s="224"/>
      <c r="BD315" s="224"/>
      <c r="BE315" s="223"/>
      <c r="BF315" s="224"/>
      <c r="BG315" s="224"/>
      <c r="BH315" s="224"/>
      <c r="BI315" s="224"/>
      <c r="BJ315" s="224"/>
      <c r="BK315" s="224"/>
      <c r="BL315" s="224"/>
      <c r="BM315" s="224"/>
      <c r="BN315" s="224"/>
      <c r="BO315" s="224"/>
      <c r="BP315" s="224"/>
      <c r="BQ315" s="154"/>
      <c r="BR315" s="224"/>
      <c r="BS315" s="224"/>
      <c r="BT315" s="224"/>
      <c r="BU315" s="224"/>
      <c r="BV315" s="224"/>
      <c r="BW315" s="223"/>
      <c r="BX315" s="223"/>
      <c r="BY315" s="223"/>
      <c r="BZ315" s="223"/>
    </row>
    <row r="316" spans="1:78" s="111" customFormat="1" x14ac:dyDescent="0.2">
      <c r="A316" s="148"/>
      <c r="B316" s="148"/>
      <c r="C316" s="148"/>
      <c r="D316" s="148"/>
      <c r="E316" s="27"/>
      <c r="F316" s="223"/>
      <c r="G316" s="223"/>
      <c r="H316" s="223"/>
      <c r="I316" s="223"/>
      <c r="J316" s="223"/>
      <c r="K316" s="223" t="s">
        <v>2232</v>
      </c>
      <c r="M316" s="270" t="s">
        <v>2232</v>
      </c>
      <c r="N316" s="223"/>
      <c r="O316" s="223"/>
      <c r="P316" s="223"/>
      <c r="Q316" s="223"/>
      <c r="R316" s="223"/>
      <c r="S316" s="223"/>
      <c r="T316" s="223"/>
      <c r="U316" s="223"/>
      <c r="V316" s="227"/>
      <c r="W316" s="227"/>
      <c r="X316" s="71"/>
      <c r="Y316" s="228"/>
      <c r="Z316" s="228"/>
      <c r="AA316" s="228"/>
      <c r="AB316" s="228"/>
      <c r="AC316" s="228"/>
      <c r="AD316" s="228"/>
      <c r="AE316" s="228"/>
      <c r="AF316" s="228"/>
      <c r="AG316" s="228"/>
      <c r="AH316" s="228"/>
      <c r="AI316" s="228"/>
      <c r="AJ316" s="206"/>
      <c r="AK316" s="206"/>
      <c r="AL316" s="223"/>
      <c r="AM316" s="223"/>
      <c r="AN316" s="224"/>
      <c r="AO316" s="224"/>
      <c r="AP316" s="224"/>
      <c r="AQ316" s="224"/>
      <c r="AR316" s="224"/>
      <c r="AS316" s="224"/>
      <c r="AT316" s="224"/>
      <c r="AU316" s="224"/>
      <c r="AV316" s="225"/>
      <c r="AW316" s="224"/>
      <c r="AX316" s="224"/>
      <c r="AY316" s="223"/>
      <c r="AZ316" s="224"/>
      <c r="BA316" s="224"/>
      <c r="BB316" s="223"/>
      <c r="BC316" s="224"/>
      <c r="BD316" s="224"/>
      <c r="BE316" s="223"/>
      <c r="BF316" s="224"/>
      <c r="BG316" s="224"/>
      <c r="BH316" s="224"/>
      <c r="BI316" s="224"/>
      <c r="BJ316" s="224"/>
      <c r="BK316" s="224"/>
      <c r="BL316" s="224"/>
      <c r="BM316" s="224"/>
      <c r="BN316" s="224"/>
      <c r="BO316" s="224"/>
      <c r="BP316" s="224"/>
      <c r="BQ316" s="154"/>
      <c r="BR316" s="224"/>
      <c r="BS316" s="224"/>
      <c r="BT316" s="224"/>
      <c r="BU316" s="224"/>
      <c r="BV316" s="224"/>
      <c r="BW316" s="223"/>
      <c r="BX316" s="223"/>
      <c r="BY316" s="223"/>
      <c r="BZ316" s="223"/>
    </row>
    <row r="317" spans="1:78" s="111" customFormat="1" x14ac:dyDescent="0.2">
      <c r="A317" s="148"/>
      <c r="B317" s="148"/>
      <c r="C317" s="148"/>
      <c r="D317" s="148"/>
      <c r="E317" s="27"/>
      <c r="F317" s="223"/>
      <c r="G317" s="223"/>
      <c r="H317" s="223"/>
      <c r="I317" s="223"/>
      <c r="K317" s="223" t="s">
        <v>2232</v>
      </c>
      <c r="M317" s="270" t="s">
        <v>2232</v>
      </c>
      <c r="P317" s="223"/>
      <c r="Q317" s="223"/>
      <c r="R317" s="223"/>
      <c r="S317" s="223"/>
      <c r="U317" s="223"/>
      <c r="V317" s="227"/>
      <c r="W317" s="227"/>
      <c r="X317" s="71"/>
      <c r="Y317" s="71"/>
      <c r="Z317" s="228"/>
      <c r="AA317" s="228"/>
      <c r="AB317" s="228"/>
      <c r="AC317" s="228"/>
      <c r="AD317" s="228"/>
      <c r="AE317" s="71"/>
      <c r="AF317" s="200"/>
      <c r="AG317" s="71"/>
      <c r="AH317" s="71"/>
      <c r="AI317" s="71"/>
      <c r="AJ317" s="55"/>
      <c r="AK317" s="206"/>
      <c r="AN317" s="28"/>
      <c r="AO317" s="28"/>
      <c r="AP317" s="28"/>
      <c r="AQ317" s="28"/>
      <c r="AR317" s="28"/>
      <c r="AS317" s="28"/>
      <c r="AT317" s="224"/>
      <c r="AU317" s="28"/>
      <c r="AV317" s="225"/>
      <c r="AW317" s="224"/>
      <c r="AX317" s="28"/>
      <c r="AY317" s="223"/>
      <c r="AZ317" s="28"/>
      <c r="BA317" s="28"/>
      <c r="BB317" s="223"/>
      <c r="BC317" s="28"/>
      <c r="BD317" s="28"/>
      <c r="BE317" s="223"/>
      <c r="BF317" s="28"/>
      <c r="BG317" s="28"/>
      <c r="BH317" s="28"/>
      <c r="BI317" s="28"/>
      <c r="BJ317" s="28"/>
      <c r="BK317" s="28"/>
      <c r="BL317" s="28"/>
      <c r="BM317" s="28"/>
      <c r="BN317" s="28"/>
      <c r="BO317" s="28"/>
      <c r="BP317" s="28"/>
      <c r="BQ317" s="154"/>
      <c r="BR317" s="28"/>
      <c r="BS317" s="28"/>
      <c r="BT317" s="28"/>
      <c r="BU317" s="28"/>
      <c r="BV317" s="28"/>
    </row>
    <row r="318" spans="1:78" s="111" customFormat="1" x14ac:dyDescent="0.2">
      <c r="A318" s="148"/>
      <c r="B318" s="148"/>
      <c r="C318" s="148"/>
      <c r="D318" s="148"/>
      <c r="E318" s="27"/>
      <c r="F318" s="223"/>
      <c r="G318" s="223"/>
      <c r="H318" s="223"/>
      <c r="I318" s="223"/>
      <c r="K318" s="223" t="s">
        <v>2232</v>
      </c>
      <c r="M318" s="270" t="s">
        <v>2232</v>
      </c>
      <c r="N318" s="223"/>
      <c r="P318" s="223"/>
      <c r="Q318" s="223"/>
      <c r="R318" s="223"/>
      <c r="S318" s="223"/>
      <c r="T318" s="223"/>
      <c r="U318" s="223"/>
      <c r="V318" s="227"/>
      <c r="W318" s="227"/>
      <c r="X318" s="71"/>
      <c r="Y318" s="228"/>
      <c r="Z318" s="228"/>
      <c r="AA318" s="228"/>
      <c r="AB318" s="228"/>
      <c r="AC318" s="228"/>
      <c r="AD318" s="228"/>
      <c r="AE318" s="228"/>
      <c r="AF318" s="200"/>
      <c r="AG318" s="228"/>
      <c r="AH318" s="228"/>
      <c r="AI318" s="228"/>
      <c r="AJ318" s="55"/>
      <c r="AK318" s="206"/>
      <c r="AL318" s="223"/>
      <c r="AM318" s="223"/>
      <c r="AN318" s="224"/>
      <c r="AO318" s="224"/>
      <c r="AP318" s="224"/>
      <c r="AQ318" s="224"/>
      <c r="AR318" s="224"/>
      <c r="AS318" s="28"/>
      <c r="AT318" s="224"/>
      <c r="AU318" s="224"/>
      <c r="AV318" s="225"/>
      <c r="AW318" s="28"/>
      <c r="AX318" s="28"/>
      <c r="AY318" s="223"/>
      <c r="AZ318" s="224"/>
      <c r="BA318" s="28"/>
      <c r="BB318" s="223"/>
      <c r="BC318" s="224"/>
      <c r="BD318" s="224"/>
      <c r="BE318" s="223"/>
      <c r="BF318" s="224"/>
      <c r="BG318" s="224"/>
      <c r="BH318" s="224"/>
      <c r="BI318" s="224"/>
      <c r="BJ318" s="224"/>
      <c r="BK318" s="224"/>
      <c r="BL318" s="224"/>
      <c r="BM318" s="224"/>
      <c r="BN318" s="224"/>
      <c r="BO318" s="224"/>
      <c r="BP318" s="224"/>
      <c r="BQ318" s="154"/>
      <c r="BR318" s="224"/>
      <c r="BS318" s="224"/>
      <c r="BT318" s="224"/>
      <c r="BU318" s="224"/>
      <c r="BV318" s="224"/>
      <c r="BW318" s="223"/>
      <c r="BX318" s="223"/>
      <c r="BY318" s="223"/>
      <c r="BZ318" s="223"/>
    </row>
    <row r="319" spans="1:78" s="111" customFormat="1" x14ac:dyDescent="0.2">
      <c r="A319" s="148"/>
      <c r="B319" s="148"/>
      <c r="C319" s="148"/>
      <c r="D319" s="148"/>
      <c r="E319" s="27"/>
      <c r="F319" s="223"/>
      <c r="G319" s="223"/>
      <c r="H319" s="223"/>
      <c r="I319" s="223"/>
      <c r="K319" s="223" t="s">
        <v>2232</v>
      </c>
      <c r="M319" s="270" t="s">
        <v>2232</v>
      </c>
      <c r="N319" s="223"/>
      <c r="P319" s="223"/>
      <c r="Q319" s="223"/>
      <c r="R319" s="223"/>
      <c r="S319" s="223"/>
      <c r="T319" s="223"/>
      <c r="U319" s="223"/>
      <c r="V319" s="227"/>
      <c r="W319" s="227"/>
      <c r="X319" s="71"/>
      <c r="Y319" s="228"/>
      <c r="Z319" s="228"/>
      <c r="AA319" s="228"/>
      <c r="AB319" s="228"/>
      <c r="AC319" s="228"/>
      <c r="AD319" s="228"/>
      <c r="AE319" s="228"/>
      <c r="AF319" s="200"/>
      <c r="AG319" s="228"/>
      <c r="AH319" s="228"/>
      <c r="AI319" s="228"/>
      <c r="AJ319" s="55"/>
      <c r="AK319" s="206"/>
      <c r="AL319" s="223"/>
      <c r="AM319" s="223"/>
      <c r="AN319" s="224"/>
      <c r="AO319" s="224"/>
      <c r="AP319" s="224"/>
      <c r="AQ319" s="224"/>
      <c r="AR319" s="224"/>
      <c r="AS319" s="224"/>
      <c r="AT319" s="224"/>
      <c r="AU319" s="224"/>
      <c r="AV319" s="225"/>
      <c r="AW319" s="224"/>
      <c r="AX319" s="28"/>
      <c r="AY319" s="223"/>
      <c r="AZ319" s="224"/>
      <c r="BA319" s="224"/>
      <c r="BB319" s="223"/>
      <c r="BC319" s="224"/>
      <c r="BD319" s="224"/>
      <c r="BE319" s="223"/>
      <c r="BF319" s="224"/>
      <c r="BG319" s="224"/>
      <c r="BH319" s="224"/>
      <c r="BI319" s="224"/>
      <c r="BJ319" s="224"/>
      <c r="BK319" s="224"/>
      <c r="BL319" s="224"/>
      <c r="BM319" s="224"/>
      <c r="BN319" s="224"/>
      <c r="BO319" s="224"/>
      <c r="BP319" s="224"/>
      <c r="BQ319" s="154"/>
      <c r="BR319" s="224"/>
      <c r="BS319" s="224"/>
      <c r="BT319" s="224"/>
      <c r="BU319" s="224"/>
      <c r="BV319" s="224"/>
      <c r="BW319" s="223"/>
      <c r="BX319" s="223"/>
      <c r="BY319" s="223"/>
      <c r="BZ319" s="223"/>
    </row>
    <row r="320" spans="1:78" s="111" customFormat="1" x14ac:dyDescent="0.2">
      <c r="A320" s="148"/>
      <c r="B320" s="148"/>
      <c r="C320" s="148"/>
      <c r="D320" s="148"/>
      <c r="E320" s="27"/>
      <c r="F320" s="223"/>
      <c r="G320" s="223"/>
      <c r="H320" s="223"/>
      <c r="I320" s="223"/>
      <c r="J320" s="223"/>
      <c r="K320" s="223" t="s">
        <v>2232</v>
      </c>
      <c r="M320" s="270" t="s">
        <v>2232</v>
      </c>
      <c r="N320" s="223"/>
      <c r="P320" s="223"/>
      <c r="Q320" s="223"/>
      <c r="R320" s="223"/>
      <c r="S320" s="223"/>
      <c r="T320" s="223"/>
      <c r="U320" s="223"/>
      <c r="V320" s="227"/>
      <c r="W320" s="227"/>
      <c r="X320" s="71"/>
      <c r="Y320" s="228"/>
      <c r="Z320" s="228"/>
      <c r="AA320" s="228"/>
      <c r="AB320" s="228"/>
      <c r="AC320" s="228"/>
      <c r="AD320" s="228"/>
      <c r="AE320" s="228"/>
      <c r="AF320" s="200"/>
      <c r="AG320" s="228"/>
      <c r="AH320" s="228"/>
      <c r="AI320" s="228"/>
      <c r="AJ320" s="55"/>
      <c r="AK320" s="206"/>
      <c r="AL320" s="223"/>
      <c r="AM320" s="223"/>
      <c r="AN320" s="224"/>
      <c r="AO320" s="224"/>
      <c r="AP320" s="224"/>
      <c r="AQ320" s="224"/>
      <c r="AR320" s="224"/>
      <c r="AS320" s="224"/>
      <c r="AT320" s="224"/>
      <c r="AU320" s="224"/>
      <c r="AV320" s="225"/>
      <c r="AW320" s="224"/>
      <c r="AX320" s="28"/>
      <c r="AY320" s="223"/>
      <c r="AZ320" s="224"/>
      <c r="BA320" s="28"/>
      <c r="BB320" s="223"/>
      <c r="BC320" s="224"/>
      <c r="BD320" s="224"/>
      <c r="BE320" s="223"/>
      <c r="BF320" s="224"/>
      <c r="BG320" s="224"/>
      <c r="BH320" s="224"/>
      <c r="BI320" s="224"/>
      <c r="BJ320" s="224"/>
      <c r="BK320" s="224"/>
      <c r="BL320" s="224"/>
      <c r="BM320" s="224"/>
      <c r="BN320" s="224"/>
      <c r="BO320" s="224"/>
      <c r="BP320" s="224"/>
      <c r="BQ320" s="154"/>
      <c r="BR320" s="224"/>
      <c r="BS320" s="224"/>
      <c r="BT320" s="224"/>
      <c r="BU320" s="224"/>
      <c r="BV320" s="224"/>
      <c r="BW320" s="223"/>
      <c r="BX320" s="223"/>
      <c r="BY320" s="223"/>
      <c r="BZ320" s="223"/>
    </row>
    <row r="321" spans="1:78" s="111" customFormat="1" x14ac:dyDescent="0.2">
      <c r="A321" s="148"/>
      <c r="B321" s="148"/>
      <c r="C321" s="148"/>
      <c r="D321" s="148"/>
      <c r="E321" s="27"/>
      <c r="F321" s="223"/>
      <c r="G321" s="223"/>
      <c r="H321" s="223"/>
      <c r="I321" s="223"/>
      <c r="J321" s="223"/>
      <c r="K321" s="223" t="s">
        <v>2232</v>
      </c>
      <c r="M321" s="270" t="s">
        <v>2232</v>
      </c>
      <c r="N321" s="223"/>
      <c r="P321" s="223"/>
      <c r="Q321" s="223"/>
      <c r="R321" s="223"/>
      <c r="S321" s="223"/>
      <c r="T321" s="223"/>
      <c r="U321" s="223"/>
      <c r="V321" s="227"/>
      <c r="W321" s="227"/>
      <c r="X321" s="71"/>
      <c r="Y321" s="228"/>
      <c r="Z321" s="228"/>
      <c r="AA321" s="228"/>
      <c r="AB321" s="228"/>
      <c r="AC321" s="228"/>
      <c r="AD321" s="228"/>
      <c r="AE321" s="228"/>
      <c r="AF321" s="200"/>
      <c r="AG321" s="228"/>
      <c r="AH321" s="228"/>
      <c r="AI321" s="228"/>
      <c r="AJ321" s="55"/>
      <c r="AK321" s="206"/>
      <c r="AL321" s="223"/>
      <c r="AM321" s="223"/>
      <c r="AN321" s="224"/>
      <c r="AO321" s="224"/>
      <c r="AP321" s="224"/>
      <c r="AQ321" s="224"/>
      <c r="AR321" s="224"/>
      <c r="AS321" s="224"/>
      <c r="AT321" s="224"/>
      <c r="AU321" s="224"/>
      <c r="AV321" s="225"/>
      <c r="AW321" s="224"/>
      <c r="AX321" s="28"/>
      <c r="AY321" s="223"/>
      <c r="AZ321" s="224"/>
      <c r="BA321" s="224"/>
      <c r="BB321" s="223"/>
      <c r="BC321" s="224"/>
      <c r="BD321" s="224"/>
      <c r="BE321" s="223"/>
      <c r="BF321" s="224"/>
      <c r="BG321" s="224"/>
      <c r="BH321" s="224"/>
      <c r="BI321" s="224"/>
      <c r="BJ321" s="224"/>
      <c r="BK321" s="224"/>
      <c r="BL321" s="224"/>
      <c r="BM321" s="224"/>
      <c r="BN321" s="224"/>
      <c r="BO321" s="224"/>
      <c r="BP321" s="224"/>
      <c r="BQ321" s="154"/>
      <c r="BR321" s="224"/>
      <c r="BS321" s="224"/>
      <c r="BT321" s="224"/>
      <c r="BU321" s="224"/>
      <c r="BV321" s="224"/>
      <c r="BW321" s="223"/>
      <c r="BX321" s="223"/>
      <c r="BY321" s="223"/>
      <c r="BZ321" s="223"/>
    </row>
    <row r="322" spans="1:78" s="111" customFormat="1" x14ac:dyDescent="0.2">
      <c r="A322" s="148"/>
      <c r="B322" s="148"/>
      <c r="C322" s="148"/>
      <c r="D322" s="148"/>
      <c r="E322" s="27"/>
      <c r="F322" s="223"/>
      <c r="G322" s="223"/>
      <c r="H322" s="223"/>
      <c r="I322" s="223"/>
      <c r="J322" s="223"/>
      <c r="K322" s="223" t="s">
        <v>2232</v>
      </c>
      <c r="M322" s="270" t="s">
        <v>2232</v>
      </c>
      <c r="N322" s="223"/>
      <c r="P322" s="223"/>
      <c r="Q322" s="223"/>
      <c r="R322" s="223"/>
      <c r="S322" s="223"/>
      <c r="T322" s="223"/>
      <c r="U322" s="223"/>
      <c r="V322" s="227"/>
      <c r="W322" s="227"/>
      <c r="X322" s="71"/>
      <c r="Y322" s="228"/>
      <c r="Z322" s="228"/>
      <c r="AA322" s="228"/>
      <c r="AB322" s="228"/>
      <c r="AC322" s="228"/>
      <c r="AD322" s="228"/>
      <c r="AE322" s="228"/>
      <c r="AF322" s="200"/>
      <c r="AG322" s="228"/>
      <c r="AH322" s="228"/>
      <c r="AI322" s="228"/>
      <c r="AJ322" s="55"/>
      <c r="AK322" s="206"/>
      <c r="AL322" s="223"/>
      <c r="AM322" s="223"/>
      <c r="AN322" s="224"/>
      <c r="AO322" s="224"/>
      <c r="AP322" s="224"/>
      <c r="AQ322" s="224"/>
      <c r="AR322" s="224"/>
      <c r="AS322" s="28"/>
      <c r="AT322" s="224"/>
      <c r="AU322" s="224"/>
      <c r="AV322" s="225"/>
      <c r="AW322" s="224"/>
      <c r="AX322" s="28"/>
      <c r="AY322" s="223"/>
      <c r="AZ322" s="224"/>
      <c r="BA322" s="28"/>
      <c r="BB322" s="223"/>
      <c r="BC322" s="224"/>
      <c r="BD322" s="224"/>
      <c r="BE322" s="223"/>
      <c r="BF322" s="224"/>
      <c r="BG322" s="224"/>
      <c r="BH322" s="224"/>
      <c r="BI322" s="224"/>
      <c r="BJ322" s="224"/>
      <c r="BK322" s="224"/>
      <c r="BL322" s="224"/>
      <c r="BM322" s="224"/>
      <c r="BN322" s="224"/>
      <c r="BO322" s="224"/>
      <c r="BP322" s="224"/>
      <c r="BQ322" s="154"/>
      <c r="BR322" s="224"/>
      <c r="BS322" s="224"/>
      <c r="BT322" s="224"/>
      <c r="BU322" s="224"/>
      <c r="BV322" s="224"/>
      <c r="BW322" s="223"/>
      <c r="BX322" s="223"/>
      <c r="BY322" s="223"/>
      <c r="BZ322" s="223"/>
    </row>
    <row r="323" spans="1:78" s="223" customFormat="1" x14ac:dyDescent="0.2">
      <c r="A323" s="148"/>
      <c r="B323" s="148"/>
      <c r="C323" s="148"/>
      <c r="D323" s="148"/>
      <c r="E323" s="27"/>
      <c r="K323" s="223" t="s">
        <v>2232</v>
      </c>
      <c r="M323" s="270" t="s">
        <v>2232</v>
      </c>
      <c r="V323" s="227"/>
      <c r="W323" s="227"/>
      <c r="X323" s="228"/>
      <c r="Y323" s="228"/>
      <c r="Z323" s="228"/>
      <c r="AA323" s="228"/>
      <c r="AB323" s="228"/>
      <c r="AC323" s="228"/>
      <c r="AD323" s="228"/>
      <c r="AE323" s="228"/>
      <c r="AF323" s="200"/>
      <c r="AG323" s="228"/>
      <c r="AH323" s="228"/>
      <c r="AI323" s="228"/>
      <c r="AJ323" s="55"/>
      <c r="AK323" s="206"/>
      <c r="AN323" s="224"/>
      <c r="AO323" s="224"/>
      <c r="AP323" s="224"/>
      <c r="AQ323" s="224"/>
      <c r="AR323" s="224"/>
      <c r="AS323" s="224"/>
      <c r="AT323" s="224"/>
      <c r="AU323" s="224"/>
      <c r="AV323" s="225"/>
      <c r="AW323" s="224"/>
      <c r="AX323" s="224"/>
      <c r="AZ323" s="224"/>
      <c r="BA323" s="224"/>
      <c r="BC323" s="224"/>
      <c r="BD323" s="224"/>
      <c r="BF323" s="224"/>
      <c r="BG323" s="224"/>
      <c r="BH323" s="224"/>
      <c r="BI323" s="224"/>
      <c r="BJ323" s="224"/>
      <c r="BK323" s="224"/>
      <c r="BL323" s="224"/>
      <c r="BM323" s="224"/>
      <c r="BN323" s="224"/>
      <c r="BO323" s="224"/>
      <c r="BP323" s="224"/>
      <c r="BQ323" s="154"/>
      <c r="BR323" s="224"/>
      <c r="BS323" s="224"/>
      <c r="BT323" s="224"/>
      <c r="BU323" s="224"/>
      <c r="BV323" s="224"/>
    </row>
    <row r="324" spans="1:78" s="111" customFormat="1" x14ac:dyDescent="0.2">
      <c r="A324" s="148"/>
      <c r="B324" s="148"/>
      <c r="C324" s="148"/>
      <c r="D324" s="148"/>
      <c r="E324" s="27"/>
      <c r="F324" s="223"/>
      <c r="G324" s="223"/>
      <c r="H324" s="223"/>
      <c r="I324" s="223"/>
      <c r="J324" s="223"/>
      <c r="K324" s="223" t="s">
        <v>2232</v>
      </c>
      <c r="L324" s="223"/>
      <c r="M324" s="270" t="s">
        <v>2232</v>
      </c>
      <c r="N324" s="223"/>
      <c r="O324" s="223"/>
      <c r="P324" s="223"/>
      <c r="Q324" s="223"/>
      <c r="R324" s="223"/>
      <c r="S324" s="223"/>
      <c r="T324" s="223"/>
      <c r="U324" s="223"/>
      <c r="V324" s="227"/>
      <c r="W324" s="227"/>
      <c r="X324" s="71"/>
      <c r="Y324" s="228"/>
      <c r="Z324" s="228"/>
      <c r="AA324" s="228"/>
      <c r="AB324" s="228"/>
      <c r="AC324" s="228"/>
      <c r="AD324" s="228"/>
      <c r="AE324" s="228"/>
      <c r="AF324" s="200"/>
      <c r="AG324" s="228"/>
      <c r="AH324" s="228"/>
      <c r="AI324" s="228"/>
      <c r="AJ324" s="55"/>
      <c r="AK324" s="206"/>
      <c r="AL324" s="223"/>
      <c r="AM324" s="223"/>
      <c r="AN324" s="224"/>
      <c r="AO324" s="224"/>
      <c r="AP324" s="224"/>
      <c r="AQ324" s="224"/>
      <c r="AR324" s="224"/>
      <c r="AS324" s="224"/>
      <c r="AT324" s="224"/>
      <c r="AU324" s="224"/>
      <c r="AV324" s="225"/>
      <c r="AW324" s="224"/>
      <c r="AX324" s="224"/>
      <c r="AY324" s="223"/>
      <c r="AZ324" s="224"/>
      <c r="BA324" s="224"/>
      <c r="BB324" s="223"/>
      <c r="BC324" s="224"/>
      <c r="BD324" s="224"/>
      <c r="BE324" s="223"/>
      <c r="BF324" s="224"/>
      <c r="BG324" s="224"/>
      <c r="BH324" s="224"/>
      <c r="BI324" s="224"/>
      <c r="BJ324" s="224"/>
      <c r="BK324" s="224"/>
      <c r="BL324" s="224"/>
      <c r="BM324" s="224"/>
      <c r="BN324" s="224"/>
      <c r="BO324" s="224"/>
      <c r="BP324" s="224"/>
      <c r="BQ324" s="154"/>
      <c r="BR324" s="224"/>
      <c r="BS324" s="224"/>
      <c r="BT324" s="224"/>
      <c r="BU324" s="224"/>
      <c r="BV324" s="224"/>
      <c r="BW324" s="223"/>
      <c r="BX324" s="223"/>
      <c r="BY324" s="223"/>
      <c r="BZ324" s="223"/>
    </row>
    <row r="325" spans="1:78" s="111" customFormat="1" x14ac:dyDescent="0.2">
      <c r="A325" s="148"/>
      <c r="B325" s="148"/>
      <c r="C325" s="148"/>
      <c r="D325" s="148"/>
      <c r="E325" s="27"/>
      <c r="F325" s="223"/>
      <c r="G325" s="223"/>
      <c r="H325" s="223"/>
      <c r="I325" s="223"/>
      <c r="J325" s="223"/>
      <c r="K325" s="223" t="s">
        <v>2232</v>
      </c>
      <c r="L325" s="223"/>
      <c r="M325" s="270" t="s">
        <v>2232</v>
      </c>
      <c r="N325" s="223"/>
      <c r="O325" s="223"/>
      <c r="P325" s="223"/>
      <c r="Q325" s="223"/>
      <c r="R325" s="223"/>
      <c r="S325" s="223"/>
      <c r="T325" s="223"/>
      <c r="U325" s="223"/>
      <c r="V325" s="227"/>
      <c r="W325" s="227"/>
      <c r="X325" s="71"/>
      <c r="Y325" s="228"/>
      <c r="Z325" s="228"/>
      <c r="AA325" s="228"/>
      <c r="AB325" s="228"/>
      <c r="AC325" s="228"/>
      <c r="AD325" s="228"/>
      <c r="AE325" s="228"/>
      <c r="AF325" s="200"/>
      <c r="AG325" s="228"/>
      <c r="AH325" s="228"/>
      <c r="AI325" s="228"/>
      <c r="AJ325" s="55"/>
      <c r="AK325" s="206"/>
      <c r="AL325" s="223"/>
      <c r="AM325" s="223"/>
      <c r="AN325" s="224"/>
      <c r="AO325" s="224"/>
      <c r="AP325" s="224"/>
      <c r="AQ325" s="224"/>
      <c r="AR325" s="224"/>
      <c r="AS325" s="224"/>
      <c r="AT325" s="224"/>
      <c r="AU325" s="224"/>
      <c r="AV325" s="225"/>
      <c r="AW325" s="224"/>
      <c r="AX325" s="224"/>
      <c r="AY325" s="223"/>
      <c r="AZ325" s="224"/>
      <c r="BA325" s="224"/>
      <c r="BB325" s="223"/>
      <c r="BC325" s="224"/>
      <c r="BD325" s="224"/>
      <c r="BE325" s="223"/>
      <c r="BF325" s="224"/>
      <c r="BG325" s="224"/>
      <c r="BH325" s="224"/>
      <c r="BI325" s="224"/>
      <c r="BJ325" s="224"/>
      <c r="BK325" s="224"/>
      <c r="BL325" s="224"/>
      <c r="BM325" s="224"/>
      <c r="BN325" s="224"/>
      <c r="BO325" s="224"/>
      <c r="BP325" s="224"/>
      <c r="BQ325" s="154"/>
      <c r="BR325" s="224"/>
      <c r="BS325" s="224"/>
      <c r="BT325" s="224"/>
      <c r="BU325" s="224"/>
      <c r="BV325" s="224"/>
      <c r="BW325" s="223"/>
      <c r="BX325" s="223"/>
      <c r="BY325" s="223"/>
      <c r="BZ325" s="223"/>
    </row>
    <row r="326" spans="1:78" s="111" customFormat="1" x14ac:dyDescent="0.2">
      <c r="A326" s="148"/>
      <c r="B326" s="148"/>
      <c r="C326" s="148"/>
      <c r="D326" s="148"/>
      <c r="E326" s="27"/>
      <c r="F326" s="223"/>
      <c r="G326" s="223"/>
      <c r="H326" s="223"/>
      <c r="I326" s="223"/>
      <c r="J326" s="223"/>
      <c r="K326" s="223" t="s">
        <v>2232</v>
      </c>
      <c r="L326" s="223"/>
      <c r="M326" s="270" t="s">
        <v>2232</v>
      </c>
      <c r="N326" s="223"/>
      <c r="O326" s="223"/>
      <c r="P326" s="223"/>
      <c r="Q326" s="223"/>
      <c r="R326" s="223"/>
      <c r="S326" s="223"/>
      <c r="T326" s="223"/>
      <c r="U326" s="223"/>
      <c r="V326" s="227"/>
      <c r="W326" s="227"/>
      <c r="X326" s="71"/>
      <c r="Y326" s="228"/>
      <c r="Z326" s="228"/>
      <c r="AA326" s="228"/>
      <c r="AB326" s="228"/>
      <c r="AC326" s="228"/>
      <c r="AD326" s="228"/>
      <c r="AE326" s="228"/>
      <c r="AF326" s="200"/>
      <c r="AG326" s="228"/>
      <c r="AH326" s="228"/>
      <c r="AI326" s="228"/>
      <c r="AJ326" s="55"/>
      <c r="AK326" s="206"/>
      <c r="AL326" s="223"/>
      <c r="AM326" s="223"/>
      <c r="AN326" s="224"/>
      <c r="AO326" s="224"/>
      <c r="AP326" s="224"/>
      <c r="AQ326" s="224"/>
      <c r="AR326" s="224"/>
      <c r="AS326" s="224"/>
      <c r="AT326" s="224"/>
      <c r="AU326" s="224"/>
      <c r="AV326" s="225"/>
      <c r="AW326" s="224"/>
      <c r="AX326" s="224"/>
      <c r="AY326" s="223"/>
      <c r="AZ326" s="224"/>
      <c r="BA326" s="224"/>
      <c r="BB326" s="223"/>
      <c r="BC326" s="224"/>
      <c r="BD326" s="224"/>
      <c r="BE326" s="223"/>
      <c r="BF326" s="224"/>
      <c r="BG326" s="224"/>
      <c r="BH326" s="224"/>
      <c r="BI326" s="224"/>
      <c r="BJ326" s="224"/>
      <c r="BK326" s="224"/>
      <c r="BL326" s="224"/>
      <c r="BM326" s="224"/>
      <c r="BN326" s="224"/>
      <c r="BO326" s="224"/>
      <c r="BP326" s="224"/>
      <c r="BQ326" s="154"/>
      <c r="BR326" s="224"/>
      <c r="BS326" s="224"/>
      <c r="BT326" s="224"/>
      <c r="BU326" s="224"/>
      <c r="BV326" s="224"/>
      <c r="BW326" s="223"/>
      <c r="BX326" s="223"/>
      <c r="BY326" s="223"/>
      <c r="BZ326" s="223"/>
    </row>
    <row r="327" spans="1:78" s="111" customFormat="1" x14ac:dyDescent="0.2">
      <c r="A327" s="148"/>
      <c r="B327" s="148"/>
      <c r="C327" s="148"/>
      <c r="D327" s="148"/>
      <c r="E327" s="27"/>
      <c r="F327" s="223"/>
      <c r="G327" s="223"/>
      <c r="H327" s="223"/>
      <c r="I327" s="223"/>
      <c r="J327" s="223"/>
      <c r="K327" s="223" t="s">
        <v>2232</v>
      </c>
      <c r="L327" s="223"/>
      <c r="M327" s="270" t="s">
        <v>2232</v>
      </c>
      <c r="N327" s="223"/>
      <c r="O327" s="223"/>
      <c r="P327" s="223"/>
      <c r="Q327" s="223"/>
      <c r="R327" s="223"/>
      <c r="S327" s="223"/>
      <c r="T327" s="223"/>
      <c r="U327" s="223"/>
      <c r="V327" s="227"/>
      <c r="W327" s="227"/>
      <c r="X327" s="71"/>
      <c r="Y327" s="228"/>
      <c r="Z327" s="228"/>
      <c r="AA327" s="228"/>
      <c r="AB327" s="228"/>
      <c r="AC327" s="228"/>
      <c r="AD327" s="228"/>
      <c r="AE327" s="228"/>
      <c r="AF327" s="200"/>
      <c r="AG327" s="228"/>
      <c r="AH327" s="228"/>
      <c r="AI327" s="228"/>
      <c r="AJ327" s="55"/>
      <c r="AK327" s="206"/>
      <c r="AL327" s="223"/>
      <c r="AM327" s="223"/>
      <c r="AN327" s="224"/>
      <c r="AO327" s="224"/>
      <c r="AP327" s="224"/>
      <c r="AQ327" s="224"/>
      <c r="AR327" s="224"/>
      <c r="AS327" s="224"/>
      <c r="AT327" s="224"/>
      <c r="AU327" s="224"/>
      <c r="AV327" s="225"/>
      <c r="AW327" s="224"/>
      <c r="AX327" s="224"/>
      <c r="AY327" s="223"/>
      <c r="AZ327" s="224"/>
      <c r="BA327" s="224"/>
      <c r="BB327" s="223"/>
      <c r="BC327" s="224"/>
      <c r="BD327" s="224"/>
      <c r="BE327" s="223"/>
      <c r="BF327" s="224"/>
      <c r="BG327" s="224"/>
      <c r="BH327" s="224"/>
      <c r="BI327" s="224"/>
      <c r="BJ327" s="224"/>
      <c r="BK327" s="224"/>
      <c r="BL327" s="224"/>
      <c r="BM327" s="224"/>
      <c r="BN327" s="224"/>
      <c r="BO327" s="224"/>
      <c r="BP327" s="224"/>
      <c r="BQ327" s="154"/>
      <c r="BR327" s="224"/>
      <c r="BS327" s="224"/>
      <c r="BT327" s="224"/>
      <c r="BU327" s="224"/>
      <c r="BV327" s="224"/>
      <c r="BW327" s="223"/>
      <c r="BX327" s="223"/>
      <c r="BY327" s="223"/>
      <c r="BZ327" s="223"/>
    </row>
    <row r="328" spans="1:78" s="111" customFormat="1" x14ac:dyDescent="0.2">
      <c r="A328" s="148"/>
      <c r="B328" s="148"/>
      <c r="C328" s="148"/>
      <c r="D328" s="148"/>
      <c r="E328" s="27"/>
      <c r="F328" s="223"/>
      <c r="G328" s="223"/>
      <c r="H328" s="223"/>
      <c r="I328" s="223"/>
      <c r="J328" s="223"/>
      <c r="K328" s="223" t="s">
        <v>2232</v>
      </c>
      <c r="L328" s="223"/>
      <c r="M328" s="270" t="s">
        <v>2232</v>
      </c>
      <c r="N328" s="223"/>
      <c r="O328" s="223"/>
      <c r="P328" s="223"/>
      <c r="Q328" s="223"/>
      <c r="R328" s="223"/>
      <c r="S328" s="223"/>
      <c r="T328" s="223"/>
      <c r="U328" s="223"/>
      <c r="V328" s="227"/>
      <c r="W328" s="227"/>
      <c r="X328" s="71"/>
      <c r="Y328" s="228"/>
      <c r="Z328" s="228"/>
      <c r="AA328" s="228"/>
      <c r="AB328" s="228"/>
      <c r="AC328" s="228"/>
      <c r="AD328" s="228"/>
      <c r="AE328" s="228"/>
      <c r="AF328" s="200"/>
      <c r="AG328" s="228"/>
      <c r="AH328" s="228"/>
      <c r="AI328" s="228"/>
      <c r="AJ328" s="55"/>
      <c r="AK328" s="206"/>
      <c r="AL328" s="223"/>
      <c r="AM328" s="223"/>
      <c r="AN328" s="224"/>
      <c r="AO328" s="224"/>
      <c r="AP328" s="224"/>
      <c r="AQ328" s="224"/>
      <c r="AR328" s="224"/>
      <c r="AS328" s="224"/>
      <c r="AT328" s="224"/>
      <c r="AU328" s="224"/>
      <c r="AV328" s="225"/>
      <c r="AW328" s="224"/>
      <c r="AX328" s="224"/>
      <c r="AY328" s="223"/>
      <c r="AZ328" s="224"/>
      <c r="BA328" s="224"/>
      <c r="BB328" s="223"/>
      <c r="BC328" s="224"/>
      <c r="BD328" s="224"/>
      <c r="BE328" s="223"/>
      <c r="BF328" s="224"/>
      <c r="BG328" s="224"/>
      <c r="BH328" s="224"/>
      <c r="BI328" s="224"/>
      <c r="BJ328" s="224"/>
      <c r="BK328" s="224"/>
      <c r="BL328" s="224"/>
      <c r="BM328" s="224"/>
      <c r="BN328" s="224"/>
      <c r="BO328" s="224"/>
      <c r="BP328" s="224"/>
      <c r="BQ328" s="154"/>
      <c r="BR328" s="224"/>
      <c r="BS328" s="224"/>
      <c r="BT328" s="224"/>
      <c r="BU328" s="224"/>
      <c r="BV328" s="224"/>
      <c r="BW328" s="223"/>
      <c r="BX328" s="223"/>
      <c r="BY328" s="223"/>
      <c r="BZ328" s="223"/>
    </row>
    <row r="329" spans="1:78" s="223" customFormat="1" x14ac:dyDescent="0.2">
      <c r="A329" s="148"/>
      <c r="B329" s="148"/>
      <c r="C329" s="148"/>
      <c r="D329" s="148"/>
      <c r="E329" s="27"/>
      <c r="K329" s="223" t="s">
        <v>2232</v>
      </c>
      <c r="M329" s="270" t="s">
        <v>2232</v>
      </c>
      <c r="V329" s="227"/>
      <c r="W329" s="227"/>
      <c r="X329" s="228"/>
      <c r="Y329" s="228"/>
      <c r="Z329" s="228"/>
      <c r="AA329" s="228"/>
      <c r="AB329" s="228"/>
      <c r="AC329" s="228"/>
      <c r="AD329" s="228"/>
      <c r="AE329" s="228"/>
      <c r="AF329" s="200"/>
      <c r="AG329" s="228"/>
      <c r="AH329" s="228"/>
      <c r="AI329" s="228"/>
      <c r="AJ329" s="55"/>
      <c r="AK329" s="206"/>
      <c r="AN329" s="224"/>
      <c r="AO329" s="224"/>
      <c r="AP329" s="224"/>
      <c r="AQ329" s="224"/>
      <c r="AR329" s="224"/>
      <c r="AS329" s="224"/>
      <c r="AT329" s="224"/>
      <c r="AU329" s="224"/>
      <c r="AV329" s="225"/>
      <c r="AW329" s="224"/>
      <c r="AX329" s="224"/>
      <c r="AZ329" s="224"/>
      <c r="BA329" s="224"/>
      <c r="BC329" s="224"/>
      <c r="BD329" s="224"/>
      <c r="BF329" s="224"/>
      <c r="BG329" s="224"/>
      <c r="BH329" s="224"/>
      <c r="BI329" s="224"/>
      <c r="BJ329" s="224"/>
      <c r="BK329" s="224"/>
      <c r="BL329" s="224"/>
      <c r="BM329" s="224"/>
      <c r="BN329" s="224"/>
      <c r="BO329" s="224"/>
      <c r="BP329" s="224"/>
      <c r="BQ329" s="154"/>
      <c r="BR329" s="224"/>
      <c r="BS329" s="224"/>
      <c r="BT329" s="224"/>
      <c r="BU329" s="224"/>
      <c r="BV329" s="224"/>
    </row>
    <row r="330" spans="1:78" s="111" customFormat="1" x14ac:dyDescent="0.2">
      <c r="A330" s="148"/>
      <c r="B330" s="148"/>
      <c r="C330" s="148"/>
      <c r="D330" s="148"/>
      <c r="E330" s="27"/>
      <c r="F330" s="223"/>
      <c r="G330" s="223"/>
      <c r="H330" s="223"/>
      <c r="I330" s="223"/>
      <c r="J330" s="223"/>
      <c r="K330" s="223" t="s">
        <v>2232</v>
      </c>
      <c r="L330" s="223"/>
      <c r="M330" s="270" t="s">
        <v>2232</v>
      </c>
      <c r="N330" s="223"/>
      <c r="O330" s="223"/>
      <c r="P330" s="223"/>
      <c r="Q330" s="223"/>
      <c r="R330" s="223"/>
      <c r="S330" s="223"/>
      <c r="T330" s="223"/>
      <c r="U330" s="223"/>
      <c r="V330" s="227"/>
      <c r="W330" s="227"/>
      <c r="X330" s="71"/>
      <c r="Y330" s="228"/>
      <c r="Z330" s="228"/>
      <c r="AA330" s="228"/>
      <c r="AB330" s="228"/>
      <c r="AC330" s="228"/>
      <c r="AD330" s="228"/>
      <c r="AE330" s="228"/>
      <c r="AF330" s="200"/>
      <c r="AG330" s="228"/>
      <c r="AH330" s="228"/>
      <c r="AI330" s="228"/>
      <c r="AJ330" s="55"/>
      <c r="AK330" s="206"/>
      <c r="AL330" s="223"/>
      <c r="AM330" s="223"/>
      <c r="AN330" s="224"/>
      <c r="AO330" s="224"/>
      <c r="AP330" s="224"/>
      <c r="AQ330" s="224"/>
      <c r="AR330" s="224"/>
      <c r="AS330" s="224"/>
      <c r="AT330" s="224"/>
      <c r="AU330" s="224"/>
      <c r="AV330" s="225"/>
      <c r="AW330" s="224"/>
      <c r="AX330" s="224"/>
      <c r="AY330" s="223"/>
      <c r="AZ330" s="224"/>
      <c r="BA330" s="224"/>
      <c r="BB330" s="223"/>
      <c r="BC330" s="224"/>
      <c r="BD330" s="224"/>
      <c r="BE330" s="223"/>
      <c r="BF330" s="224"/>
      <c r="BG330" s="224"/>
      <c r="BH330" s="224"/>
      <c r="BI330" s="224"/>
      <c r="BJ330" s="224"/>
      <c r="BK330" s="224"/>
      <c r="BL330" s="224"/>
      <c r="BM330" s="224"/>
      <c r="BN330" s="224"/>
      <c r="BO330" s="224"/>
      <c r="BP330" s="224"/>
      <c r="BQ330" s="154"/>
      <c r="BR330" s="224"/>
      <c r="BS330" s="224"/>
      <c r="BT330" s="224"/>
      <c r="BU330" s="224"/>
      <c r="BV330" s="224"/>
      <c r="BW330" s="223"/>
      <c r="BX330" s="223"/>
      <c r="BY330" s="223"/>
      <c r="BZ330" s="223"/>
    </row>
    <row r="331" spans="1:78" s="111" customFormat="1" x14ac:dyDescent="0.2">
      <c r="A331" s="148"/>
      <c r="B331" s="148"/>
      <c r="C331" s="148"/>
      <c r="D331" s="148"/>
      <c r="E331" s="27"/>
      <c r="F331" s="223"/>
      <c r="G331" s="223"/>
      <c r="H331" s="223"/>
      <c r="I331" s="223"/>
      <c r="J331" s="223"/>
      <c r="K331" s="223" t="s">
        <v>2232</v>
      </c>
      <c r="L331" s="223"/>
      <c r="M331" s="270" t="s">
        <v>2232</v>
      </c>
      <c r="N331" s="223"/>
      <c r="O331" s="223"/>
      <c r="P331" s="223"/>
      <c r="Q331" s="223"/>
      <c r="R331" s="223"/>
      <c r="S331" s="223"/>
      <c r="T331" s="223"/>
      <c r="U331" s="223"/>
      <c r="V331" s="227"/>
      <c r="W331" s="227"/>
      <c r="X331" s="71"/>
      <c r="Y331" s="228"/>
      <c r="Z331" s="228"/>
      <c r="AA331" s="228"/>
      <c r="AB331" s="228"/>
      <c r="AC331" s="228"/>
      <c r="AD331" s="228"/>
      <c r="AE331" s="228"/>
      <c r="AF331" s="200"/>
      <c r="AG331" s="228"/>
      <c r="AH331" s="228"/>
      <c r="AI331" s="228"/>
      <c r="AJ331" s="55"/>
      <c r="AK331" s="206"/>
      <c r="AL331" s="223"/>
      <c r="AM331" s="223"/>
      <c r="AN331" s="224"/>
      <c r="AO331" s="224"/>
      <c r="AP331" s="224"/>
      <c r="AQ331" s="224"/>
      <c r="AR331" s="224"/>
      <c r="AS331" s="224"/>
      <c r="AT331" s="224"/>
      <c r="AU331" s="224"/>
      <c r="AV331" s="225"/>
      <c r="AW331" s="224"/>
      <c r="AX331" s="224"/>
      <c r="AY331" s="223"/>
      <c r="AZ331" s="224"/>
      <c r="BA331" s="224"/>
      <c r="BB331" s="223"/>
      <c r="BC331" s="224"/>
      <c r="BD331" s="224"/>
      <c r="BE331" s="223"/>
      <c r="BF331" s="224"/>
      <c r="BG331" s="224"/>
      <c r="BH331" s="224"/>
      <c r="BI331" s="224"/>
      <c r="BJ331" s="224"/>
      <c r="BK331" s="224"/>
      <c r="BL331" s="224"/>
      <c r="BM331" s="224"/>
      <c r="BN331" s="224"/>
      <c r="BO331" s="224"/>
      <c r="BP331" s="224"/>
      <c r="BQ331" s="154"/>
      <c r="BR331" s="224"/>
      <c r="BS331" s="224"/>
      <c r="BT331" s="224"/>
      <c r="BU331" s="224"/>
      <c r="BV331" s="224"/>
      <c r="BW331" s="223"/>
      <c r="BX331" s="223"/>
      <c r="BY331" s="223"/>
      <c r="BZ331" s="223"/>
    </row>
    <row r="332" spans="1:78" s="111" customFormat="1" x14ac:dyDescent="0.2">
      <c r="A332" s="148"/>
      <c r="B332" s="148"/>
      <c r="C332" s="148"/>
      <c r="D332" s="148"/>
      <c r="E332" s="27"/>
      <c r="F332" s="223"/>
      <c r="G332" s="223"/>
      <c r="H332" s="223"/>
      <c r="I332" s="223"/>
      <c r="J332" s="223"/>
      <c r="K332" s="223" t="s">
        <v>2232</v>
      </c>
      <c r="L332" s="223"/>
      <c r="M332" s="270" t="s">
        <v>2232</v>
      </c>
      <c r="N332" s="223"/>
      <c r="O332" s="223"/>
      <c r="P332" s="223"/>
      <c r="Q332" s="223"/>
      <c r="R332" s="223"/>
      <c r="S332" s="223"/>
      <c r="T332" s="223"/>
      <c r="U332" s="223"/>
      <c r="V332" s="227"/>
      <c r="W332" s="227"/>
      <c r="X332" s="71"/>
      <c r="Y332" s="228"/>
      <c r="Z332" s="228"/>
      <c r="AA332" s="228"/>
      <c r="AB332" s="228"/>
      <c r="AC332" s="228"/>
      <c r="AD332" s="228"/>
      <c r="AE332" s="228"/>
      <c r="AF332" s="200"/>
      <c r="AG332" s="228"/>
      <c r="AH332" s="228"/>
      <c r="AI332" s="228"/>
      <c r="AJ332" s="55"/>
      <c r="AK332" s="206"/>
      <c r="AL332" s="223"/>
      <c r="AM332" s="223"/>
      <c r="AN332" s="224"/>
      <c r="AO332" s="224"/>
      <c r="AP332" s="224"/>
      <c r="AQ332" s="224"/>
      <c r="AR332" s="224"/>
      <c r="AS332" s="224"/>
      <c r="AT332" s="224"/>
      <c r="AU332" s="224"/>
      <c r="AV332" s="225"/>
      <c r="AW332" s="224"/>
      <c r="AX332" s="224"/>
      <c r="AY332" s="223"/>
      <c r="AZ332" s="224"/>
      <c r="BA332" s="224"/>
      <c r="BB332" s="223"/>
      <c r="BC332" s="224"/>
      <c r="BD332" s="224"/>
      <c r="BE332" s="223"/>
      <c r="BF332" s="224"/>
      <c r="BG332" s="224"/>
      <c r="BH332" s="224"/>
      <c r="BI332" s="224"/>
      <c r="BJ332" s="224"/>
      <c r="BK332" s="224"/>
      <c r="BL332" s="224"/>
      <c r="BM332" s="224"/>
      <c r="BN332" s="224"/>
      <c r="BO332" s="224"/>
      <c r="BP332" s="224"/>
      <c r="BQ332" s="154"/>
      <c r="BR332" s="224"/>
      <c r="BS332" s="224"/>
      <c r="BT332" s="224"/>
      <c r="BU332" s="224"/>
      <c r="BV332" s="224"/>
      <c r="BW332" s="223"/>
      <c r="BX332" s="223"/>
      <c r="BY332" s="223"/>
      <c r="BZ332" s="223"/>
    </row>
    <row r="333" spans="1:78" s="111" customFormat="1" x14ac:dyDescent="0.2">
      <c r="A333" s="148"/>
      <c r="B333" s="148"/>
      <c r="C333" s="148"/>
      <c r="D333" s="148"/>
      <c r="E333" s="27"/>
      <c r="F333" s="223"/>
      <c r="G333" s="223"/>
      <c r="H333" s="223"/>
      <c r="I333" s="223"/>
      <c r="J333" s="223"/>
      <c r="K333" s="223" t="s">
        <v>2232</v>
      </c>
      <c r="L333" s="223"/>
      <c r="M333" s="270" t="s">
        <v>2232</v>
      </c>
      <c r="N333" s="223"/>
      <c r="O333" s="223"/>
      <c r="P333" s="223"/>
      <c r="Q333" s="223"/>
      <c r="R333" s="223"/>
      <c r="S333" s="223"/>
      <c r="T333" s="223"/>
      <c r="U333" s="223"/>
      <c r="V333" s="227"/>
      <c r="W333" s="227"/>
      <c r="X333" s="71"/>
      <c r="Y333" s="228"/>
      <c r="Z333" s="228"/>
      <c r="AA333" s="228"/>
      <c r="AB333" s="228"/>
      <c r="AC333" s="228"/>
      <c r="AD333" s="228"/>
      <c r="AE333" s="228"/>
      <c r="AF333" s="200"/>
      <c r="AG333" s="228"/>
      <c r="AH333" s="228"/>
      <c r="AI333" s="228"/>
      <c r="AJ333" s="55"/>
      <c r="AK333" s="206"/>
      <c r="AL333" s="223"/>
      <c r="AM333" s="223"/>
      <c r="AN333" s="224"/>
      <c r="AO333" s="224"/>
      <c r="AP333" s="224"/>
      <c r="AQ333" s="224"/>
      <c r="AR333" s="224"/>
      <c r="AS333" s="224"/>
      <c r="AT333" s="224"/>
      <c r="AU333" s="224"/>
      <c r="AV333" s="225"/>
      <c r="AW333" s="224"/>
      <c r="AX333" s="224"/>
      <c r="AY333" s="223"/>
      <c r="AZ333" s="224"/>
      <c r="BA333" s="224"/>
      <c r="BB333" s="223"/>
      <c r="BC333" s="224"/>
      <c r="BD333" s="224"/>
      <c r="BE333" s="223"/>
      <c r="BF333" s="224"/>
      <c r="BG333" s="224"/>
      <c r="BH333" s="224"/>
      <c r="BI333" s="224"/>
      <c r="BJ333" s="224"/>
      <c r="BK333" s="224"/>
      <c r="BL333" s="224"/>
      <c r="BM333" s="224"/>
      <c r="BN333" s="224"/>
      <c r="BO333" s="224"/>
      <c r="BP333" s="224"/>
      <c r="BQ333" s="154"/>
      <c r="BR333" s="224"/>
      <c r="BS333" s="224"/>
      <c r="BT333" s="224"/>
      <c r="BU333" s="224"/>
      <c r="BV333" s="224"/>
      <c r="BW333" s="223"/>
      <c r="BX333" s="223"/>
      <c r="BY333" s="223"/>
      <c r="BZ333" s="223"/>
    </row>
    <row r="334" spans="1:78" s="111" customFormat="1" x14ac:dyDescent="0.2">
      <c r="A334" s="148"/>
      <c r="B334" s="148"/>
      <c r="C334" s="148"/>
      <c r="D334" s="148"/>
      <c r="E334" s="27"/>
      <c r="F334" s="223"/>
      <c r="G334" s="223"/>
      <c r="H334" s="223"/>
      <c r="I334" s="223"/>
      <c r="J334" s="223"/>
      <c r="K334" s="223" t="s">
        <v>2232</v>
      </c>
      <c r="L334" s="223"/>
      <c r="M334" s="270" t="s">
        <v>2232</v>
      </c>
      <c r="N334" s="223"/>
      <c r="O334" s="223"/>
      <c r="P334" s="223"/>
      <c r="Q334" s="223"/>
      <c r="R334" s="223"/>
      <c r="S334" s="223"/>
      <c r="T334" s="223"/>
      <c r="U334" s="223"/>
      <c r="V334" s="227"/>
      <c r="W334" s="227"/>
      <c r="X334" s="71"/>
      <c r="Y334" s="228"/>
      <c r="Z334" s="228"/>
      <c r="AA334" s="228"/>
      <c r="AB334" s="228"/>
      <c r="AC334" s="228"/>
      <c r="AD334" s="228"/>
      <c r="AE334" s="228"/>
      <c r="AF334" s="200"/>
      <c r="AG334" s="228"/>
      <c r="AH334" s="228"/>
      <c r="AI334" s="228"/>
      <c r="AJ334" s="55"/>
      <c r="AK334" s="206"/>
      <c r="AL334" s="223"/>
      <c r="AM334" s="223"/>
      <c r="AN334" s="224"/>
      <c r="AO334" s="224"/>
      <c r="AP334" s="224"/>
      <c r="AQ334" s="224"/>
      <c r="AR334" s="224"/>
      <c r="AS334" s="224"/>
      <c r="AT334" s="224"/>
      <c r="AU334" s="224"/>
      <c r="AV334" s="225"/>
      <c r="AW334" s="224"/>
      <c r="AX334" s="224"/>
      <c r="AY334" s="223"/>
      <c r="AZ334" s="224"/>
      <c r="BA334" s="224"/>
      <c r="BB334" s="224"/>
      <c r="BC334" s="224"/>
      <c r="BD334" s="224"/>
      <c r="BE334" s="223"/>
      <c r="BF334" s="224"/>
      <c r="BG334" s="224"/>
      <c r="BH334" s="224"/>
      <c r="BI334" s="224"/>
      <c r="BJ334" s="224"/>
      <c r="BK334" s="224"/>
      <c r="BL334" s="224"/>
      <c r="BM334" s="224"/>
      <c r="BN334" s="224"/>
      <c r="BO334" s="224"/>
      <c r="BP334" s="224"/>
      <c r="BQ334" s="154"/>
      <c r="BR334" s="224"/>
      <c r="BS334" s="224"/>
      <c r="BT334" s="224"/>
      <c r="BU334" s="224"/>
      <c r="BV334" s="224"/>
      <c r="BW334" s="223"/>
      <c r="BX334" s="223"/>
      <c r="BY334" s="223"/>
      <c r="BZ334" s="223"/>
    </row>
    <row r="335" spans="1:78" s="223" customFormat="1" x14ac:dyDescent="0.2">
      <c r="A335" s="148"/>
      <c r="B335" s="148"/>
      <c r="C335" s="148"/>
      <c r="D335" s="148"/>
      <c r="E335" s="27"/>
      <c r="K335" s="223" t="s">
        <v>2232</v>
      </c>
      <c r="M335" s="270" t="s">
        <v>2232</v>
      </c>
      <c r="V335" s="227"/>
      <c r="W335" s="227"/>
      <c r="X335" s="228"/>
      <c r="Y335" s="228"/>
      <c r="Z335" s="228"/>
      <c r="AA335" s="228"/>
      <c r="AB335" s="228"/>
      <c r="AC335" s="228"/>
      <c r="AD335" s="228"/>
      <c r="AE335" s="228"/>
      <c r="AF335" s="200"/>
      <c r="AG335" s="228"/>
      <c r="AH335" s="228"/>
      <c r="AI335" s="228"/>
      <c r="AJ335" s="55"/>
      <c r="AK335" s="206"/>
      <c r="AN335" s="224"/>
      <c r="AO335" s="224"/>
      <c r="AP335" s="224"/>
      <c r="AQ335" s="224"/>
      <c r="AR335" s="224"/>
      <c r="AS335" s="224"/>
      <c r="AT335" s="224"/>
      <c r="AU335" s="224"/>
      <c r="AV335" s="225"/>
      <c r="AW335" s="224"/>
      <c r="AX335" s="224"/>
      <c r="AZ335" s="224"/>
      <c r="BA335" s="224"/>
      <c r="BB335" s="224"/>
      <c r="BC335" s="224"/>
      <c r="BD335" s="224"/>
      <c r="BF335" s="224"/>
      <c r="BG335" s="224"/>
      <c r="BH335" s="224"/>
      <c r="BI335" s="224"/>
      <c r="BJ335" s="224"/>
      <c r="BK335" s="224"/>
      <c r="BL335" s="224"/>
      <c r="BM335" s="224"/>
      <c r="BN335" s="224"/>
      <c r="BO335" s="224"/>
      <c r="BP335" s="224"/>
      <c r="BQ335" s="154"/>
      <c r="BR335" s="224"/>
      <c r="BS335" s="224"/>
      <c r="BT335" s="224"/>
      <c r="BU335" s="224"/>
      <c r="BV335" s="224"/>
    </row>
    <row r="336" spans="1:78" s="111" customFormat="1" x14ac:dyDescent="0.2">
      <c r="A336" s="148"/>
      <c r="B336" s="148"/>
      <c r="C336" s="148"/>
      <c r="D336" s="148"/>
      <c r="E336" s="27"/>
      <c r="F336" s="223"/>
      <c r="G336" s="223"/>
      <c r="H336" s="223"/>
      <c r="I336" s="223"/>
      <c r="J336" s="223"/>
      <c r="K336" s="223" t="s">
        <v>2232</v>
      </c>
      <c r="L336" s="223"/>
      <c r="M336" s="270" t="s">
        <v>2232</v>
      </c>
      <c r="N336" s="223"/>
      <c r="O336" s="223"/>
      <c r="P336" s="223"/>
      <c r="Q336" s="223"/>
      <c r="R336" s="223"/>
      <c r="S336" s="223"/>
      <c r="T336" s="223"/>
      <c r="U336" s="223"/>
      <c r="V336" s="227"/>
      <c r="W336" s="227"/>
      <c r="X336" s="71"/>
      <c r="Y336" s="228"/>
      <c r="Z336" s="228"/>
      <c r="AA336" s="228"/>
      <c r="AB336" s="228"/>
      <c r="AC336" s="228"/>
      <c r="AD336" s="228"/>
      <c r="AE336" s="228"/>
      <c r="AF336" s="200"/>
      <c r="AG336" s="228"/>
      <c r="AH336" s="228"/>
      <c r="AI336" s="228"/>
      <c r="AJ336" s="55"/>
      <c r="AK336" s="206"/>
      <c r="AL336" s="223"/>
      <c r="AM336" s="223"/>
      <c r="AN336" s="224"/>
      <c r="AO336" s="224"/>
      <c r="AP336" s="224"/>
      <c r="AQ336" s="224"/>
      <c r="AR336" s="224"/>
      <c r="AS336" s="224"/>
      <c r="AT336" s="224"/>
      <c r="AU336" s="224"/>
      <c r="AV336" s="225"/>
      <c r="AW336" s="224"/>
      <c r="AX336" s="224"/>
      <c r="AY336" s="223"/>
      <c r="AZ336" s="224"/>
      <c r="BA336" s="224"/>
      <c r="BB336" s="224"/>
      <c r="BC336" s="224"/>
      <c r="BD336" s="224"/>
      <c r="BE336" s="223"/>
      <c r="BF336" s="224"/>
      <c r="BG336" s="224"/>
      <c r="BH336" s="224"/>
      <c r="BI336" s="224"/>
      <c r="BJ336" s="224"/>
      <c r="BK336" s="224"/>
      <c r="BL336" s="224"/>
      <c r="BM336" s="224"/>
      <c r="BN336" s="224"/>
      <c r="BO336" s="224"/>
      <c r="BP336" s="224"/>
      <c r="BQ336" s="154"/>
      <c r="BR336" s="224"/>
      <c r="BS336" s="224"/>
      <c r="BT336" s="224"/>
      <c r="BU336" s="224"/>
      <c r="BV336" s="224"/>
      <c r="BW336" s="223"/>
      <c r="BX336" s="223"/>
      <c r="BY336" s="223"/>
      <c r="BZ336" s="223"/>
    </row>
    <row r="337" spans="1:78" s="111" customFormat="1" x14ac:dyDescent="0.2">
      <c r="A337" s="148"/>
      <c r="B337" s="148"/>
      <c r="C337" s="148"/>
      <c r="D337" s="148"/>
      <c r="E337" s="27"/>
      <c r="F337" s="223"/>
      <c r="G337" s="223"/>
      <c r="H337" s="223"/>
      <c r="I337" s="223"/>
      <c r="J337" s="223"/>
      <c r="K337" s="223" t="s">
        <v>2232</v>
      </c>
      <c r="L337" s="223"/>
      <c r="M337" s="270" t="s">
        <v>2232</v>
      </c>
      <c r="N337" s="223"/>
      <c r="O337" s="223"/>
      <c r="P337" s="223"/>
      <c r="Q337" s="223"/>
      <c r="R337" s="223"/>
      <c r="S337" s="223"/>
      <c r="T337" s="223"/>
      <c r="U337" s="223"/>
      <c r="V337" s="227"/>
      <c r="W337" s="227"/>
      <c r="X337" s="71"/>
      <c r="Y337" s="228"/>
      <c r="Z337" s="228"/>
      <c r="AA337" s="228"/>
      <c r="AB337" s="228"/>
      <c r="AC337" s="228"/>
      <c r="AD337" s="228"/>
      <c r="AE337" s="228"/>
      <c r="AF337" s="200"/>
      <c r="AG337" s="228"/>
      <c r="AH337" s="228"/>
      <c r="AI337" s="228"/>
      <c r="AJ337" s="55"/>
      <c r="AK337" s="206"/>
      <c r="AL337" s="223"/>
      <c r="AM337" s="223"/>
      <c r="AN337" s="224"/>
      <c r="AO337" s="224"/>
      <c r="AP337" s="224"/>
      <c r="AQ337" s="224"/>
      <c r="AR337" s="224"/>
      <c r="AS337" s="224"/>
      <c r="AT337" s="224"/>
      <c r="AU337" s="224"/>
      <c r="AV337" s="225"/>
      <c r="AW337" s="224"/>
      <c r="AX337" s="224"/>
      <c r="AY337" s="223"/>
      <c r="AZ337" s="224"/>
      <c r="BA337" s="224"/>
      <c r="BB337" s="224"/>
      <c r="BC337" s="224"/>
      <c r="BD337" s="224"/>
      <c r="BE337" s="223"/>
      <c r="BF337" s="224"/>
      <c r="BG337" s="224"/>
      <c r="BH337" s="224"/>
      <c r="BI337" s="224"/>
      <c r="BJ337" s="224"/>
      <c r="BK337" s="224"/>
      <c r="BL337" s="224"/>
      <c r="BM337" s="224"/>
      <c r="BN337" s="224"/>
      <c r="BO337" s="224"/>
      <c r="BP337" s="224"/>
      <c r="BQ337" s="154"/>
      <c r="BR337" s="224"/>
      <c r="BS337" s="224"/>
      <c r="BT337" s="224"/>
      <c r="BU337" s="224"/>
      <c r="BV337" s="224"/>
      <c r="BW337" s="223"/>
      <c r="BX337" s="223"/>
      <c r="BY337" s="223"/>
      <c r="BZ337" s="223"/>
    </row>
    <row r="338" spans="1:78" s="111" customFormat="1" x14ac:dyDescent="0.2">
      <c r="A338" s="148"/>
      <c r="B338" s="148"/>
      <c r="C338" s="148"/>
      <c r="D338" s="148"/>
      <c r="E338" s="27"/>
      <c r="F338" s="223"/>
      <c r="G338" s="223"/>
      <c r="H338" s="223"/>
      <c r="I338" s="223"/>
      <c r="J338" s="223"/>
      <c r="K338" s="223" t="s">
        <v>2232</v>
      </c>
      <c r="L338" s="223"/>
      <c r="M338" s="270" t="s">
        <v>2232</v>
      </c>
      <c r="N338" s="223"/>
      <c r="O338" s="223"/>
      <c r="P338" s="223"/>
      <c r="Q338" s="223"/>
      <c r="R338" s="223"/>
      <c r="S338" s="223"/>
      <c r="T338" s="223"/>
      <c r="U338" s="223"/>
      <c r="V338" s="227"/>
      <c r="W338" s="227"/>
      <c r="X338" s="71"/>
      <c r="Y338" s="228"/>
      <c r="Z338" s="228"/>
      <c r="AA338" s="228"/>
      <c r="AB338" s="228"/>
      <c r="AC338" s="228"/>
      <c r="AD338" s="228"/>
      <c r="AE338" s="228"/>
      <c r="AF338" s="200"/>
      <c r="AG338" s="228"/>
      <c r="AH338" s="228"/>
      <c r="AI338" s="228"/>
      <c r="AJ338" s="55"/>
      <c r="AK338" s="206"/>
      <c r="AL338" s="223"/>
      <c r="AM338" s="223"/>
      <c r="AN338" s="224"/>
      <c r="AO338" s="224"/>
      <c r="AP338" s="224"/>
      <c r="AQ338" s="224"/>
      <c r="AR338" s="224"/>
      <c r="AS338" s="224"/>
      <c r="AT338" s="224"/>
      <c r="AU338" s="224"/>
      <c r="AV338" s="225"/>
      <c r="AW338" s="224"/>
      <c r="AX338" s="224"/>
      <c r="AY338" s="223"/>
      <c r="AZ338" s="224"/>
      <c r="BA338" s="224"/>
      <c r="BB338" s="224"/>
      <c r="BC338" s="224"/>
      <c r="BD338" s="224"/>
      <c r="BE338" s="223"/>
      <c r="BF338" s="224"/>
      <c r="BG338" s="224"/>
      <c r="BH338" s="224"/>
      <c r="BI338" s="224"/>
      <c r="BJ338" s="224"/>
      <c r="BK338" s="224"/>
      <c r="BL338" s="224"/>
      <c r="BM338" s="224"/>
      <c r="BN338" s="224"/>
      <c r="BO338" s="224"/>
      <c r="BP338" s="224"/>
      <c r="BQ338" s="154"/>
      <c r="BR338" s="224"/>
      <c r="BS338" s="224"/>
      <c r="BT338" s="224"/>
      <c r="BU338" s="224"/>
      <c r="BV338" s="224"/>
      <c r="BW338" s="223"/>
      <c r="BX338" s="223"/>
      <c r="BY338" s="223"/>
      <c r="BZ338" s="223"/>
    </row>
    <row r="339" spans="1:78" s="111" customFormat="1" x14ac:dyDescent="0.2">
      <c r="A339" s="148"/>
      <c r="B339" s="148"/>
      <c r="C339" s="148"/>
      <c r="D339" s="148"/>
      <c r="E339" s="27"/>
      <c r="F339" s="223"/>
      <c r="G339" s="223"/>
      <c r="H339" s="223"/>
      <c r="I339" s="223"/>
      <c r="J339" s="223"/>
      <c r="K339" s="223" t="s">
        <v>2232</v>
      </c>
      <c r="L339" s="223"/>
      <c r="M339" s="270"/>
      <c r="N339" s="223"/>
      <c r="O339" s="223"/>
      <c r="P339" s="223"/>
      <c r="Q339" s="223"/>
      <c r="R339" s="223"/>
      <c r="S339" s="223"/>
      <c r="T339" s="223"/>
      <c r="U339" s="223"/>
      <c r="V339" s="227"/>
      <c r="W339" s="227"/>
      <c r="X339" s="71"/>
      <c r="Y339" s="228"/>
      <c r="Z339" s="228"/>
      <c r="AA339" s="228"/>
      <c r="AB339" s="228"/>
      <c r="AC339" s="228"/>
      <c r="AD339" s="228"/>
      <c r="AE339" s="228"/>
      <c r="AF339" s="200"/>
      <c r="AG339" s="228"/>
      <c r="AH339" s="228"/>
      <c r="AI339" s="228"/>
      <c r="AJ339" s="55"/>
      <c r="AK339" s="206"/>
      <c r="AL339" s="223"/>
      <c r="AM339" s="223"/>
      <c r="AN339" s="224"/>
      <c r="AO339" s="224"/>
      <c r="AP339" s="224"/>
      <c r="AQ339" s="224"/>
      <c r="AR339" s="224"/>
      <c r="AS339" s="224"/>
      <c r="AT339" s="224"/>
      <c r="AU339" s="224"/>
      <c r="AV339" s="225"/>
      <c r="AW339" s="224"/>
      <c r="AX339" s="224"/>
      <c r="AY339" s="223"/>
      <c r="AZ339" s="224"/>
      <c r="BA339" s="224"/>
      <c r="BB339" s="224"/>
      <c r="BC339" s="224"/>
      <c r="BD339" s="224"/>
      <c r="BE339" s="223"/>
      <c r="BF339" s="224"/>
      <c r="BG339" s="224"/>
      <c r="BH339" s="224"/>
      <c r="BI339" s="224"/>
      <c r="BJ339" s="224"/>
      <c r="BK339" s="224"/>
      <c r="BL339" s="224"/>
      <c r="BM339" s="224"/>
      <c r="BN339" s="224"/>
      <c r="BO339" s="224"/>
      <c r="BP339" s="224"/>
      <c r="BQ339" s="154"/>
      <c r="BR339" s="224"/>
      <c r="BS339" s="224"/>
      <c r="BT339" s="224"/>
      <c r="BU339" s="224"/>
      <c r="BV339" s="224"/>
      <c r="BW339" s="223"/>
      <c r="BX339" s="223"/>
      <c r="BY339" s="223"/>
      <c r="BZ339" s="223"/>
    </row>
    <row r="340" spans="1:78" s="111" customFormat="1" x14ac:dyDescent="0.2">
      <c r="A340" s="148"/>
      <c r="B340" s="148"/>
      <c r="C340" s="148"/>
      <c r="D340" s="148"/>
      <c r="E340" s="27"/>
      <c r="F340" s="223"/>
      <c r="G340" s="223"/>
      <c r="H340" s="223"/>
      <c r="I340" s="223"/>
      <c r="J340" s="223"/>
      <c r="K340" s="223"/>
      <c r="L340" s="223"/>
      <c r="M340" s="270"/>
      <c r="N340" s="223"/>
      <c r="O340" s="223"/>
      <c r="P340" s="223"/>
      <c r="Q340" s="223"/>
      <c r="R340" s="223"/>
      <c r="S340" s="223"/>
      <c r="T340" s="223"/>
      <c r="U340" s="223"/>
      <c r="V340" s="227"/>
      <c r="W340" s="227"/>
      <c r="X340" s="71"/>
      <c r="Y340" s="228"/>
      <c r="Z340" s="228"/>
      <c r="AA340" s="228"/>
      <c r="AB340" s="228"/>
      <c r="AC340" s="228"/>
      <c r="AD340" s="228"/>
      <c r="AE340" s="228"/>
      <c r="AF340" s="200"/>
      <c r="AG340" s="228"/>
      <c r="AH340" s="228"/>
      <c r="AI340" s="228"/>
      <c r="AJ340" s="55"/>
      <c r="AK340" s="206"/>
      <c r="AL340" s="223"/>
      <c r="AM340" s="223"/>
      <c r="AN340" s="224"/>
      <c r="AO340" s="224"/>
      <c r="AP340" s="224"/>
      <c r="AQ340" s="224"/>
      <c r="AR340" s="224"/>
      <c r="AS340" s="224"/>
      <c r="AT340" s="224"/>
      <c r="AU340" s="224"/>
      <c r="AV340" s="224"/>
      <c r="AW340" s="224"/>
      <c r="AX340" s="224"/>
      <c r="AY340" s="224"/>
      <c r="AZ340" s="224"/>
      <c r="BA340" s="224"/>
      <c r="BB340" s="224"/>
      <c r="BC340" s="224"/>
      <c r="BD340" s="224"/>
      <c r="BE340" s="224"/>
      <c r="BF340" s="224"/>
      <c r="BG340" s="224"/>
      <c r="BH340" s="224"/>
      <c r="BI340" s="224"/>
      <c r="BJ340" s="224"/>
      <c r="BK340" s="224"/>
      <c r="BL340" s="224"/>
      <c r="BM340" s="224"/>
      <c r="BN340" s="224"/>
      <c r="BO340" s="224"/>
      <c r="BP340" s="224"/>
      <c r="BQ340" s="154"/>
      <c r="BR340" s="224"/>
      <c r="BS340" s="224"/>
      <c r="BT340" s="224"/>
      <c r="BU340" s="224"/>
      <c r="BV340" s="224"/>
      <c r="BW340" s="223"/>
      <c r="BX340" s="223"/>
      <c r="BY340" s="223"/>
      <c r="BZ340" s="223"/>
    </row>
    <row r="341" spans="1:78" s="223" customFormat="1" x14ac:dyDescent="0.2">
      <c r="A341" s="148"/>
      <c r="B341" s="148"/>
      <c r="C341" s="148"/>
      <c r="D341" s="148"/>
      <c r="E341" s="27"/>
      <c r="M341" s="270"/>
      <c r="V341" s="227"/>
      <c r="W341" s="227"/>
      <c r="X341" s="228"/>
      <c r="Y341" s="228"/>
      <c r="Z341" s="228"/>
      <c r="AA341" s="228"/>
      <c r="AB341" s="228"/>
      <c r="AC341" s="228"/>
      <c r="AD341" s="228"/>
      <c r="AE341" s="228"/>
      <c r="AF341" s="200"/>
      <c r="AG341" s="228"/>
      <c r="AH341" s="228"/>
      <c r="AI341" s="228"/>
      <c r="AJ341" s="55"/>
      <c r="AK341" s="206"/>
      <c r="AN341" s="224"/>
      <c r="AO341" s="224"/>
      <c r="AP341" s="224"/>
      <c r="AQ341" s="224"/>
      <c r="AR341" s="224"/>
      <c r="AS341" s="224"/>
      <c r="AT341" s="224"/>
      <c r="AU341" s="224"/>
      <c r="AV341" s="224"/>
      <c r="AW341" s="224"/>
      <c r="AX341" s="224"/>
      <c r="AY341" s="224"/>
      <c r="AZ341" s="224"/>
      <c r="BA341" s="224"/>
      <c r="BB341" s="224"/>
      <c r="BC341" s="224"/>
      <c r="BD341" s="224"/>
      <c r="BE341" s="224"/>
      <c r="BF341" s="224"/>
      <c r="BG341" s="224"/>
      <c r="BH341" s="224"/>
      <c r="BI341" s="224"/>
      <c r="BJ341" s="224"/>
      <c r="BK341" s="224"/>
      <c r="BL341" s="224"/>
      <c r="BM341" s="224"/>
      <c r="BN341" s="224"/>
      <c r="BO341" s="224"/>
      <c r="BP341" s="224"/>
      <c r="BQ341" s="154"/>
      <c r="BR341" s="224"/>
      <c r="BS341" s="224"/>
      <c r="BT341" s="224"/>
      <c r="BU341" s="224"/>
      <c r="BV341" s="224"/>
    </row>
    <row r="342" spans="1:78" s="111" customFormat="1" x14ac:dyDescent="0.2">
      <c r="A342" s="148"/>
      <c r="B342" s="148"/>
      <c r="C342" s="148"/>
      <c r="D342" s="148"/>
      <c r="E342" s="27"/>
      <c r="F342" s="223"/>
      <c r="G342" s="223"/>
      <c r="H342" s="223"/>
      <c r="I342" s="223"/>
      <c r="J342" s="223"/>
      <c r="K342" s="223"/>
      <c r="L342" s="223"/>
      <c r="M342" s="270"/>
      <c r="N342" s="223"/>
      <c r="O342" s="223"/>
      <c r="P342" s="223"/>
      <c r="Q342" s="223"/>
      <c r="R342" s="223"/>
      <c r="S342" s="223"/>
      <c r="T342" s="223"/>
      <c r="U342" s="223"/>
      <c r="V342" s="227"/>
      <c r="W342" s="227"/>
      <c r="X342" s="71"/>
      <c r="Y342" s="228"/>
      <c r="Z342" s="228"/>
      <c r="AA342" s="228"/>
      <c r="AB342" s="228"/>
      <c r="AC342" s="228"/>
      <c r="AD342" s="228"/>
      <c r="AE342" s="228"/>
      <c r="AF342" s="200"/>
      <c r="AG342" s="228"/>
      <c r="AH342" s="228"/>
      <c r="AI342" s="228"/>
      <c r="AJ342" s="55"/>
      <c r="AK342" s="206"/>
      <c r="AL342" s="223"/>
      <c r="AM342" s="223"/>
      <c r="AN342" s="224"/>
      <c r="AO342" s="224"/>
      <c r="AP342" s="224"/>
      <c r="AQ342" s="224"/>
      <c r="AR342" s="224"/>
      <c r="AS342" s="224"/>
      <c r="AT342" s="224"/>
      <c r="AU342" s="224"/>
      <c r="AV342" s="224"/>
      <c r="AW342" s="224"/>
      <c r="AX342" s="224"/>
      <c r="AY342" s="224"/>
      <c r="AZ342" s="224"/>
      <c r="BA342" s="224"/>
      <c r="BB342" s="224"/>
      <c r="BC342" s="224"/>
      <c r="BD342" s="224"/>
      <c r="BE342" s="224"/>
      <c r="BF342" s="224"/>
      <c r="BG342" s="224"/>
      <c r="BH342" s="224"/>
      <c r="BI342" s="224"/>
      <c r="BJ342" s="224"/>
      <c r="BK342" s="224"/>
      <c r="BL342" s="224"/>
      <c r="BM342" s="224"/>
      <c r="BN342" s="224"/>
      <c r="BO342" s="224"/>
      <c r="BP342" s="224"/>
      <c r="BQ342" s="154"/>
      <c r="BR342" s="224"/>
      <c r="BS342" s="224"/>
      <c r="BT342" s="224"/>
      <c r="BU342" s="224"/>
      <c r="BV342" s="224"/>
      <c r="BW342" s="223"/>
      <c r="BX342" s="223"/>
      <c r="BY342" s="223"/>
      <c r="BZ342" s="223"/>
    </row>
    <row r="343" spans="1:78" s="111" customFormat="1" x14ac:dyDescent="0.2">
      <c r="A343" s="148"/>
      <c r="B343" s="148"/>
      <c r="C343" s="148"/>
      <c r="D343" s="148"/>
      <c r="E343" s="27"/>
      <c r="F343" s="223"/>
      <c r="G343" s="223"/>
      <c r="H343" s="223"/>
      <c r="I343" s="223"/>
      <c r="J343" s="223"/>
      <c r="K343" s="223"/>
      <c r="L343" s="223"/>
      <c r="M343" s="270"/>
      <c r="N343" s="223"/>
      <c r="O343" s="223"/>
      <c r="P343" s="223"/>
      <c r="Q343" s="223"/>
      <c r="R343" s="223"/>
      <c r="S343" s="223"/>
      <c r="T343" s="223"/>
      <c r="U343" s="223"/>
      <c r="V343" s="227"/>
      <c r="W343" s="227"/>
      <c r="X343" s="71"/>
      <c r="Y343" s="228"/>
      <c r="Z343" s="228"/>
      <c r="AA343" s="228"/>
      <c r="AB343" s="228"/>
      <c r="AC343" s="228"/>
      <c r="AD343" s="228"/>
      <c r="AE343" s="228"/>
      <c r="AF343" s="200"/>
      <c r="AG343" s="228"/>
      <c r="AH343" s="228"/>
      <c r="AI343" s="228"/>
      <c r="AJ343" s="55"/>
      <c r="AK343" s="206"/>
      <c r="AL343" s="223"/>
      <c r="AM343" s="223"/>
      <c r="AN343" s="224"/>
      <c r="AO343" s="224"/>
      <c r="AP343" s="224"/>
      <c r="AQ343" s="224"/>
      <c r="AR343" s="224"/>
      <c r="AS343" s="224"/>
      <c r="AT343" s="224"/>
      <c r="AU343" s="224"/>
      <c r="AV343" s="224"/>
      <c r="AW343" s="224"/>
      <c r="AX343" s="224"/>
      <c r="AY343" s="224"/>
      <c r="AZ343" s="224"/>
      <c r="BA343" s="224"/>
      <c r="BB343" s="224"/>
      <c r="BC343" s="224"/>
      <c r="BD343" s="224"/>
      <c r="BE343" s="224"/>
      <c r="BF343" s="224"/>
      <c r="BG343" s="224"/>
      <c r="BH343" s="224"/>
      <c r="BI343" s="224"/>
      <c r="BJ343" s="224"/>
      <c r="BK343" s="224"/>
      <c r="BL343" s="224"/>
      <c r="BM343" s="224"/>
      <c r="BN343" s="224"/>
      <c r="BO343" s="224"/>
      <c r="BP343" s="224"/>
      <c r="BQ343" s="154"/>
      <c r="BR343" s="224"/>
      <c r="BS343" s="224"/>
      <c r="BT343" s="224"/>
      <c r="BU343" s="224"/>
      <c r="BV343" s="224"/>
      <c r="BW343" s="223"/>
      <c r="BX343" s="223"/>
      <c r="BY343" s="223"/>
      <c r="BZ343" s="223"/>
    </row>
    <row r="344" spans="1:78" s="111" customFormat="1" x14ac:dyDescent="0.2">
      <c r="A344" s="148"/>
      <c r="B344" s="148"/>
      <c r="C344" s="148"/>
      <c r="D344" s="148"/>
      <c r="E344" s="27"/>
      <c r="F344" s="223"/>
      <c r="G344" s="223"/>
      <c r="H344" s="223"/>
      <c r="I344" s="223"/>
      <c r="J344" s="223"/>
      <c r="K344" s="223"/>
      <c r="L344" s="223"/>
      <c r="M344" s="270"/>
      <c r="N344" s="223"/>
      <c r="O344" s="223"/>
      <c r="P344" s="223"/>
      <c r="Q344" s="223"/>
      <c r="R344" s="223"/>
      <c r="S344" s="223"/>
      <c r="T344" s="223"/>
      <c r="U344" s="223"/>
      <c r="V344" s="227"/>
      <c r="W344" s="227"/>
      <c r="X344" s="71"/>
      <c r="Y344" s="228"/>
      <c r="Z344" s="228"/>
      <c r="AA344" s="228"/>
      <c r="AB344" s="228"/>
      <c r="AC344" s="228"/>
      <c r="AD344" s="228"/>
      <c r="AE344" s="228"/>
      <c r="AF344" s="200"/>
      <c r="AG344" s="228"/>
      <c r="AH344" s="228"/>
      <c r="AI344" s="228"/>
      <c r="AJ344" s="55"/>
      <c r="AK344" s="206"/>
      <c r="AL344" s="223"/>
      <c r="AM344" s="223"/>
      <c r="AN344" s="224"/>
      <c r="AO344" s="224"/>
      <c r="AP344" s="224"/>
      <c r="AQ344" s="224"/>
      <c r="AR344" s="224"/>
      <c r="AS344" s="224"/>
      <c r="AT344" s="224"/>
      <c r="AU344" s="224"/>
      <c r="AV344" s="224"/>
      <c r="AW344" s="224"/>
      <c r="AX344" s="224"/>
      <c r="AY344" s="224"/>
      <c r="AZ344" s="224"/>
      <c r="BA344" s="224"/>
      <c r="BB344" s="224"/>
      <c r="BC344" s="224"/>
      <c r="BD344" s="224"/>
      <c r="BE344" s="224"/>
      <c r="BF344" s="224"/>
      <c r="BG344" s="224"/>
      <c r="BH344" s="224"/>
      <c r="BI344" s="224"/>
      <c r="BJ344" s="224"/>
      <c r="BK344" s="224"/>
      <c r="BL344" s="224"/>
      <c r="BM344" s="224"/>
      <c r="BN344" s="224"/>
      <c r="BO344" s="224"/>
      <c r="BP344" s="224"/>
      <c r="BQ344" s="154"/>
      <c r="BR344" s="224"/>
      <c r="BS344" s="224"/>
      <c r="BT344" s="224"/>
      <c r="BU344" s="224"/>
      <c r="BV344" s="224"/>
      <c r="BW344" s="223"/>
      <c r="BX344" s="223"/>
      <c r="BY344" s="223"/>
      <c r="BZ344" s="223"/>
    </row>
    <row r="345" spans="1:78" s="111" customFormat="1" x14ac:dyDescent="0.2">
      <c r="A345" s="148"/>
      <c r="B345" s="148"/>
      <c r="C345" s="148"/>
      <c r="D345" s="148"/>
      <c r="E345" s="27"/>
      <c r="F345" s="223"/>
      <c r="G345" s="223"/>
      <c r="H345" s="223"/>
      <c r="I345" s="223"/>
      <c r="J345" s="223"/>
      <c r="K345" s="223"/>
      <c r="L345" s="223"/>
      <c r="M345" s="270"/>
      <c r="N345" s="223"/>
      <c r="O345" s="223"/>
      <c r="P345" s="223"/>
      <c r="Q345" s="223"/>
      <c r="R345" s="223"/>
      <c r="S345" s="223"/>
      <c r="T345" s="223"/>
      <c r="U345" s="223"/>
      <c r="V345" s="227"/>
      <c r="W345" s="227"/>
      <c r="X345" s="71"/>
      <c r="Y345" s="228"/>
      <c r="Z345" s="228"/>
      <c r="AA345" s="228"/>
      <c r="AB345" s="228"/>
      <c r="AC345" s="228"/>
      <c r="AD345" s="228"/>
      <c r="AE345" s="228"/>
      <c r="AF345" s="200"/>
      <c r="AG345" s="228"/>
      <c r="AH345" s="228"/>
      <c r="AI345" s="228"/>
      <c r="AJ345" s="55"/>
      <c r="AK345" s="206"/>
      <c r="AL345" s="223"/>
      <c r="AM345" s="223"/>
      <c r="AN345" s="224"/>
      <c r="AO345" s="224"/>
      <c r="AP345" s="224"/>
      <c r="AQ345" s="224"/>
      <c r="AR345" s="224"/>
      <c r="AS345" s="224"/>
      <c r="AT345" s="224"/>
      <c r="AU345" s="224"/>
      <c r="AV345" s="224"/>
      <c r="AW345" s="224"/>
      <c r="AX345" s="224"/>
      <c r="AY345" s="224"/>
      <c r="AZ345" s="224"/>
      <c r="BA345" s="224"/>
      <c r="BB345" s="224"/>
      <c r="BC345" s="224"/>
      <c r="BD345" s="224"/>
      <c r="BE345" s="224"/>
      <c r="BF345" s="224"/>
      <c r="BG345" s="224"/>
      <c r="BH345" s="224"/>
      <c r="BI345" s="224"/>
      <c r="BJ345" s="224"/>
      <c r="BK345" s="224"/>
      <c r="BL345" s="224"/>
      <c r="BM345" s="224"/>
      <c r="BN345" s="224"/>
      <c r="BO345" s="224"/>
      <c r="BP345" s="224"/>
      <c r="BQ345" s="154"/>
      <c r="BR345" s="224"/>
      <c r="BS345" s="224"/>
      <c r="BT345" s="224"/>
      <c r="BU345" s="224"/>
      <c r="BV345" s="224"/>
      <c r="BW345" s="223"/>
      <c r="BX345" s="223"/>
      <c r="BY345" s="223"/>
      <c r="BZ345" s="223"/>
    </row>
    <row r="346" spans="1:78" s="111" customFormat="1" x14ac:dyDescent="0.2">
      <c r="A346" s="148"/>
      <c r="B346" s="148"/>
      <c r="C346" s="148"/>
      <c r="D346" s="148"/>
      <c r="E346" s="27"/>
      <c r="F346" s="223"/>
      <c r="G346" s="223"/>
      <c r="H346" s="223"/>
      <c r="I346" s="223"/>
      <c r="J346" s="223"/>
      <c r="K346" s="223"/>
      <c r="L346" s="223"/>
      <c r="M346" s="270"/>
      <c r="N346" s="223"/>
      <c r="O346" s="223"/>
      <c r="P346" s="223"/>
      <c r="Q346" s="223"/>
      <c r="R346" s="223"/>
      <c r="S346" s="223"/>
      <c r="T346" s="223"/>
      <c r="U346" s="223"/>
      <c r="V346" s="227"/>
      <c r="W346" s="227"/>
      <c r="X346" s="71"/>
      <c r="Y346" s="228"/>
      <c r="Z346" s="228"/>
      <c r="AA346" s="228"/>
      <c r="AB346" s="228"/>
      <c r="AC346" s="228"/>
      <c r="AD346" s="228"/>
      <c r="AE346" s="228"/>
      <c r="AF346" s="200"/>
      <c r="AG346" s="228"/>
      <c r="AH346" s="228"/>
      <c r="AI346" s="228"/>
      <c r="AJ346" s="55"/>
      <c r="AK346" s="206"/>
      <c r="AL346" s="223"/>
      <c r="AM346" s="223"/>
      <c r="AN346" s="224"/>
      <c r="AO346" s="224"/>
      <c r="AP346" s="224"/>
      <c r="AQ346" s="224"/>
      <c r="AR346" s="224"/>
      <c r="AS346" s="224"/>
      <c r="AT346" s="224"/>
      <c r="AU346" s="224"/>
      <c r="AV346" s="224"/>
      <c r="AW346" s="224"/>
      <c r="AX346" s="224"/>
      <c r="AY346" s="224"/>
      <c r="AZ346" s="224"/>
      <c r="BA346" s="224"/>
      <c r="BB346" s="224"/>
      <c r="BC346" s="224"/>
      <c r="BD346" s="224"/>
      <c r="BE346" s="224"/>
      <c r="BF346" s="224"/>
      <c r="BG346" s="224"/>
      <c r="BH346" s="224"/>
      <c r="BI346" s="224"/>
      <c r="BJ346" s="224"/>
      <c r="BK346" s="224"/>
      <c r="BL346" s="224"/>
      <c r="BM346" s="224"/>
      <c r="BN346" s="224"/>
      <c r="BO346" s="224"/>
      <c r="BP346" s="224"/>
      <c r="BQ346" s="154"/>
      <c r="BR346" s="224"/>
      <c r="BS346" s="224"/>
      <c r="BT346" s="224"/>
      <c r="BU346" s="224"/>
      <c r="BV346" s="224"/>
      <c r="BW346" s="223"/>
      <c r="BX346" s="223"/>
      <c r="BY346" s="223"/>
      <c r="BZ346" s="223"/>
    </row>
    <row r="347" spans="1:78" s="111" customFormat="1" x14ac:dyDescent="0.2">
      <c r="A347" s="148"/>
      <c r="B347" s="148"/>
      <c r="D347" s="148"/>
      <c r="E347" s="27"/>
      <c r="F347" s="223"/>
      <c r="G347" s="223"/>
      <c r="H347" s="223"/>
      <c r="I347" s="223"/>
      <c r="K347" s="223"/>
      <c r="M347" s="270"/>
      <c r="N347" s="223"/>
      <c r="O347" s="27"/>
      <c r="P347" s="223"/>
      <c r="Q347" s="223"/>
      <c r="R347" s="223"/>
      <c r="S347" s="223"/>
      <c r="T347" s="27"/>
      <c r="U347" s="223"/>
      <c r="V347" s="227"/>
      <c r="W347" s="227"/>
      <c r="X347" s="71"/>
      <c r="Y347" s="228"/>
      <c r="Z347" s="228"/>
      <c r="AA347" s="28"/>
      <c r="AB347" s="228"/>
      <c r="AC347" s="228"/>
      <c r="AD347" s="228"/>
      <c r="AE347" s="228"/>
      <c r="AF347" s="231"/>
      <c r="AG347" s="223"/>
      <c r="AH347" s="228"/>
      <c r="AI347" s="228"/>
      <c r="AJ347" s="55"/>
      <c r="AK347" s="206"/>
      <c r="AN347" s="224"/>
      <c r="AO347" s="224"/>
      <c r="AP347" s="224"/>
      <c r="AQ347" s="224"/>
      <c r="AR347" s="224"/>
      <c r="AS347" s="28"/>
      <c r="AT347" s="224"/>
      <c r="AU347" s="28"/>
      <c r="AV347" s="28"/>
      <c r="AW347" s="28"/>
      <c r="AX347" s="28"/>
      <c r="AY347" s="28"/>
      <c r="AZ347" s="28"/>
      <c r="BA347" s="28"/>
      <c r="BB347" s="28"/>
      <c r="BC347" s="28"/>
      <c r="BD347" s="28"/>
      <c r="BE347" s="28"/>
      <c r="BF347" s="28"/>
      <c r="BG347" s="28"/>
      <c r="BH347" s="224"/>
      <c r="BI347" s="28"/>
      <c r="BJ347" s="28"/>
      <c r="BK347" s="28"/>
      <c r="BL347" s="28"/>
      <c r="BM347" s="28"/>
      <c r="BN347" s="28"/>
      <c r="BO347" s="28"/>
      <c r="BP347" s="28"/>
      <c r="BQ347" s="154"/>
      <c r="BR347" s="28"/>
      <c r="BS347" s="28"/>
      <c r="BT347" s="28"/>
      <c r="BU347" s="28"/>
      <c r="BV347" s="28"/>
    </row>
    <row r="348" spans="1:78" s="111" customFormat="1" x14ac:dyDescent="0.2">
      <c r="A348" s="148"/>
      <c r="B348" s="148"/>
      <c r="C348" s="223"/>
      <c r="D348" s="148"/>
      <c r="E348" s="27"/>
      <c r="F348" s="223"/>
      <c r="G348" s="223"/>
      <c r="H348" s="223"/>
      <c r="I348" s="223"/>
      <c r="K348" s="223"/>
      <c r="M348" s="270"/>
      <c r="N348" s="223"/>
      <c r="O348" s="27"/>
      <c r="P348" s="223"/>
      <c r="Q348" s="223"/>
      <c r="R348" s="223"/>
      <c r="S348" s="223"/>
      <c r="T348" s="27"/>
      <c r="U348" s="223"/>
      <c r="V348" s="227"/>
      <c r="W348" s="227"/>
      <c r="X348" s="71"/>
      <c r="Y348" s="228"/>
      <c r="Z348" s="228"/>
      <c r="AA348" s="28"/>
      <c r="AB348" s="228"/>
      <c r="AC348" s="228"/>
      <c r="AD348" s="228"/>
      <c r="AE348" s="228"/>
      <c r="AF348" s="231"/>
      <c r="AG348" s="223"/>
      <c r="AH348" s="228"/>
      <c r="AI348" s="228"/>
      <c r="AJ348" s="55"/>
      <c r="AK348" s="206"/>
      <c r="AL348" s="223"/>
      <c r="AM348" s="223"/>
      <c r="AN348" s="224"/>
      <c r="AO348" s="224"/>
      <c r="AP348" s="224"/>
      <c r="AQ348" s="224"/>
      <c r="AR348" s="224"/>
      <c r="AS348" s="224"/>
      <c r="AT348" s="224"/>
      <c r="AU348" s="224"/>
      <c r="AV348" s="224"/>
      <c r="AW348" s="224"/>
      <c r="AX348" s="224"/>
      <c r="AY348" s="224"/>
      <c r="AZ348" s="224"/>
      <c r="BA348" s="28"/>
      <c r="BB348" s="224"/>
      <c r="BC348" s="224"/>
      <c r="BD348" s="224"/>
      <c r="BE348" s="28"/>
      <c r="BF348" s="224"/>
      <c r="BG348" s="224"/>
      <c r="BH348" s="224"/>
      <c r="BI348" s="224"/>
      <c r="BJ348" s="224"/>
      <c r="BK348" s="224"/>
      <c r="BL348" s="224"/>
      <c r="BM348" s="224"/>
      <c r="BN348" s="224"/>
      <c r="BO348" s="224"/>
      <c r="BP348" s="224"/>
      <c r="BQ348" s="154"/>
      <c r="BR348" s="224"/>
      <c r="BS348" s="224"/>
      <c r="BT348" s="224"/>
      <c r="BU348" s="224"/>
      <c r="BV348" s="224"/>
      <c r="BW348" s="223"/>
      <c r="BX348" s="223"/>
      <c r="BY348" s="223"/>
      <c r="BZ348" s="223"/>
    </row>
    <row r="349" spans="1:78" s="111" customFormat="1" x14ac:dyDescent="0.2">
      <c r="A349" s="148"/>
      <c r="B349" s="148"/>
      <c r="C349" s="223"/>
      <c r="D349" s="148"/>
      <c r="E349" s="27"/>
      <c r="F349" s="223"/>
      <c r="G349" s="223"/>
      <c r="H349" s="223"/>
      <c r="I349" s="223"/>
      <c r="J349" s="223"/>
      <c r="K349" s="223"/>
      <c r="L349" s="223"/>
      <c r="M349" s="270"/>
      <c r="N349" s="223"/>
      <c r="O349" s="27"/>
      <c r="P349" s="223"/>
      <c r="Q349" s="223"/>
      <c r="R349" s="223"/>
      <c r="S349" s="223"/>
      <c r="T349" s="27"/>
      <c r="U349" s="223"/>
      <c r="V349" s="227"/>
      <c r="W349" s="227"/>
      <c r="X349" s="71"/>
      <c r="Y349" s="228"/>
      <c r="Z349" s="228"/>
      <c r="AA349" s="28"/>
      <c r="AB349" s="228"/>
      <c r="AC349" s="228"/>
      <c r="AD349" s="228"/>
      <c r="AE349" s="228"/>
      <c r="AF349" s="231"/>
      <c r="AG349" s="223"/>
      <c r="AH349" s="228"/>
      <c r="AI349" s="228"/>
      <c r="AJ349" s="55"/>
      <c r="AK349" s="206"/>
      <c r="AL349" s="223"/>
      <c r="AM349" s="223"/>
      <c r="AN349" s="224"/>
      <c r="AO349" s="224"/>
      <c r="AP349" s="224"/>
      <c r="AQ349" s="224"/>
      <c r="AR349" s="224"/>
      <c r="AS349" s="224"/>
      <c r="AT349" s="224"/>
      <c r="AU349" s="224"/>
      <c r="AV349" s="224"/>
      <c r="AW349" s="224"/>
      <c r="AX349" s="224"/>
      <c r="AY349" s="224"/>
      <c r="AZ349" s="224"/>
      <c r="BA349" s="28"/>
      <c r="BB349" s="224"/>
      <c r="BC349" s="224"/>
      <c r="BD349" s="224"/>
      <c r="BE349" s="28"/>
      <c r="BF349" s="224"/>
      <c r="BG349" s="224"/>
      <c r="BH349" s="224"/>
      <c r="BI349" s="224"/>
      <c r="BJ349" s="224"/>
      <c r="BK349" s="224"/>
      <c r="BL349" s="224"/>
      <c r="BM349" s="224"/>
      <c r="BN349" s="224"/>
      <c r="BO349" s="224"/>
      <c r="BP349" s="224"/>
      <c r="BQ349" s="154"/>
      <c r="BR349" s="224"/>
      <c r="BS349" s="224"/>
      <c r="BT349" s="224"/>
      <c r="BU349" s="224"/>
      <c r="BV349" s="224"/>
      <c r="BW349" s="223"/>
      <c r="BX349" s="223"/>
      <c r="BY349" s="223"/>
      <c r="BZ349" s="223"/>
    </row>
    <row r="350" spans="1:78" s="111" customFormat="1" x14ac:dyDescent="0.2">
      <c r="A350" s="148"/>
      <c r="B350" s="148"/>
      <c r="C350" s="223"/>
      <c r="D350" s="148"/>
      <c r="E350" s="27"/>
      <c r="F350" s="223"/>
      <c r="G350" s="223"/>
      <c r="H350" s="223"/>
      <c r="I350" s="223"/>
      <c r="K350" s="223"/>
      <c r="M350" s="270"/>
      <c r="N350" s="223"/>
      <c r="O350" s="27"/>
      <c r="P350" s="223"/>
      <c r="Q350" s="223"/>
      <c r="R350" s="223"/>
      <c r="S350" s="223"/>
      <c r="T350" s="27"/>
      <c r="U350" s="223"/>
      <c r="V350" s="227"/>
      <c r="W350" s="227"/>
      <c r="X350" s="71"/>
      <c r="Y350" s="228"/>
      <c r="Z350" s="228"/>
      <c r="AA350" s="28"/>
      <c r="AB350" s="228"/>
      <c r="AC350" s="228"/>
      <c r="AD350" s="228"/>
      <c r="AE350" s="228"/>
      <c r="AF350" s="231"/>
      <c r="AG350" s="223"/>
      <c r="AH350" s="228"/>
      <c r="AI350" s="228"/>
      <c r="AJ350" s="55"/>
      <c r="AK350" s="206"/>
      <c r="AL350" s="223"/>
      <c r="AM350" s="223"/>
      <c r="AN350" s="224"/>
      <c r="AO350" s="224"/>
      <c r="AP350" s="224"/>
      <c r="AQ350" s="224"/>
      <c r="AR350" s="224"/>
      <c r="AS350" s="28"/>
      <c r="AT350" s="224"/>
      <c r="AU350" s="224"/>
      <c r="AV350" s="224"/>
      <c r="AW350" s="224"/>
      <c r="AX350" s="224"/>
      <c r="AY350" s="224"/>
      <c r="AZ350" s="224"/>
      <c r="BA350" s="28"/>
      <c r="BB350" s="224"/>
      <c r="BC350" s="224"/>
      <c r="BD350" s="224"/>
      <c r="BE350" s="28"/>
      <c r="BF350" s="224"/>
      <c r="BG350" s="28"/>
      <c r="BH350" s="28"/>
      <c r="BI350" s="224"/>
      <c r="BJ350" s="224"/>
      <c r="BK350" s="224"/>
      <c r="BL350" s="224"/>
      <c r="BM350" s="224"/>
      <c r="BN350" s="224"/>
      <c r="BO350" s="224"/>
      <c r="BP350" s="224"/>
      <c r="BQ350" s="154"/>
      <c r="BR350" s="224"/>
      <c r="BS350" s="224"/>
      <c r="BT350" s="224"/>
      <c r="BU350" s="224"/>
      <c r="BV350" s="224"/>
      <c r="BW350" s="223"/>
      <c r="BX350" s="223"/>
      <c r="BY350" s="223"/>
      <c r="BZ350" s="223"/>
    </row>
    <row r="351" spans="1:78" s="111" customFormat="1" x14ac:dyDescent="0.2">
      <c r="A351" s="148"/>
      <c r="B351" s="148"/>
      <c r="C351" s="223"/>
      <c r="D351" s="148"/>
      <c r="E351" s="27"/>
      <c r="F351" s="223"/>
      <c r="G351" s="223"/>
      <c r="H351" s="223"/>
      <c r="I351" s="223"/>
      <c r="K351" s="223"/>
      <c r="L351" s="223"/>
      <c r="M351" s="270"/>
      <c r="N351" s="223"/>
      <c r="O351" s="27"/>
      <c r="P351" s="223"/>
      <c r="Q351" s="223"/>
      <c r="R351" s="223"/>
      <c r="S351" s="223"/>
      <c r="T351" s="27"/>
      <c r="U351" s="223"/>
      <c r="V351" s="227"/>
      <c r="W351" s="227"/>
      <c r="X351" s="71"/>
      <c r="Y351" s="228"/>
      <c r="Z351" s="228"/>
      <c r="AA351" s="28"/>
      <c r="AB351" s="228"/>
      <c r="AC351" s="228"/>
      <c r="AD351" s="228"/>
      <c r="AE351" s="228"/>
      <c r="AF351" s="231"/>
      <c r="AG351" s="223"/>
      <c r="AH351" s="228"/>
      <c r="AI351" s="228"/>
      <c r="AJ351" s="55"/>
      <c r="AK351" s="206"/>
      <c r="AL351" s="223"/>
      <c r="AM351" s="223"/>
      <c r="AN351" s="224"/>
      <c r="AO351" s="224"/>
      <c r="AP351" s="224"/>
      <c r="AQ351" s="224"/>
      <c r="AR351" s="224"/>
      <c r="AS351" s="28"/>
      <c r="AT351" s="224"/>
      <c r="AU351" s="224"/>
      <c r="AV351" s="224"/>
      <c r="AW351" s="224"/>
      <c r="AX351" s="224"/>
      <c r="AY351" s="224"/>
      <c r="AZ351" s="224"/>
      <c r="BA351" s="28"/>
      <c r="BB351" s="224"/>
      <c r="BC351" s="224"/>
      <c r="BD351" s="224"/>
      <c r="BE351" s="28"/>
      <c r="BF351" s="224"/>
      <c r="BG351" s="224"/>
      <c r="BH351" s="224"/>
      <c r="BI351" s="224"/>
      <c r="BJ351" s="224"/>
      <c r="BK351" s="224"/>
      <c r="BL351" s="224"/>
      <c r="BM351" s="224"/>
      <c r="BN351" s="224"/>
      <c r="BO351" s="224"/>
      <c r="BP351" s="224"/>
      <c r="BQ351" s="154"/>
      <c r="BR351" s="224"/>
      <c r="BS351" s="224"/>
      <c r="BT351" s="224"/>
      <c r="BU351" s="224"/>
      <c r="BV351" s="224"/>
      <c r="BW351" s="223"/>
      <c r="BX351" s="223"/>
      <c r="BY351" s="223"/>
      <c r="BZ351" s="223"/>
    </row>
    <row r="352" spans="1:78" s="111" customFormat="1" x14ac:dyDescent="0.2">
      <c r="A352" s="148"/>
      <c r="B352" s="148"/>
      <c r="C352" s="223"/>
      <c r="D352" s="148"/>
      <c r="E352" s="27"/>
      <c r="F352" s="223"/>
      <c r="G352" s="223"/>
      <c r="H352" s="223"/>
      <c r="I352" s="223"/>
      <c r="K352" s="223"/>
      <c r="L352" s="223"/>
      <c r="M352" s="270"/>
      <c r="N352" s="223"/>
      <c r="O352" s="27"/>
      <c r="P352" s="223"/>
      <c r="Q352" s="223"/>
      <c r="R352" s="223"/>
      <c r="S352" s="223"/>
      <c r="T352" s="27"/>
      <c r="U352" s="223"/>
      <c r="V352" s="227"/>
      <c r="W352" s="227"/>
      <c r="X352" s="71"/>
      <c r="Y352" s="228"/>
      <c r="Z352" s="228"/>
      <c r="AA352" s="28"/>
      <c r="AB352" s="228"/>
      <c r="AC352" s="228"/>
      <c r="AD352" s="228"/>
      <c r="AE352" s="228"/>
      <c r="AF352" s="231"/>
      <c r="AG352" s="223"/>
      <c r="AH352" s="228"/>
      <c r="AI352" s="228"/>
      <c r="AJ352" s="55"/>
      <c r="AK352" s="206"/>
      <c r="AL352" s="223"/>
      <c r="AM352" s="223"/>
      <c r="AN352" s="224"/>
      <c r="AO352" s="224"/>
      <c r="AP352" s="224"/>
      <c r="AQ352" s="224"/>
      <c r="AR352" s="224"/>
      <c r="AS352" s="224"/>
      <c r="AT352" s="224"/>
      <c r="AU352" s="224"/>
      <c r="AV352" s="224"/>
      <c r="AW352" s="224"/>
      <c r="AX352" s="224"/>
      <c r="AY352" s="224"/>
      <c r="AZ352" s="224"/>
      <c r="BA352" s="28"/>
      <c r="BB352" s="224"/>
      <c r="BC352" s="224"/>
      <c r="BD352" s="224"/>
      <c r="BE352" s="224"/>
      <c r="BF352" s="224"/>
      <c r="BG352" s="224"/>
      <c r="BH352" s="224"/>
      <c r="BI352" s="224"/>
      <c r="BJ352" s="224"/>
      <c r="BK352" s="224"/>
      <c r="BL352" s="224"/>
      <c r="BM352" s="224"/>
      <c r="BN352" s="224"/>
      <c r="BO352" s="224"/>
      <c r="BP352" s="224"/>
      <c r="BQ352" s="154"/>
      <c r="BR352" s="224"/>
      <c r="BS352" s="224"/>
      <c r="BT352" s="224"/>
      <c r="BU352" s="224"/>
      <c r="BV352" s="224"/>
      <c r="BW352" s="223"/>
      <c r="BX352" s="223"/>
      <c r="BY352" s="223"/>
      <c r="BZ352" s="223"/>
    </row>
    <row r="353" spans="1:78" s="111" customFormat="1" x14ac:dyDescent="0.2">
      <c r="A353" s="148"/>
      <c r="B353" s="148"/>
      <c r="C353" s="223"/>
      <c r="D353" s="148"/>
      <c r="E353" s="27"/>
      <c r="F353" s="223"/>
      <c r="G353" s="223"/>
      <c r="H353" s="223"/>
      <c r="I353" s="223"/>
      <c r="K353" s="223"/>
      <c r="L353" s="223"/>
      <c r="M353" s="270"/>
      <c r="N353" s="223"/>
      <c r="O353" s="27"/>
      <c r="P353" s="223"/>
      <c r="Q353" s="223"/>
      <c r="R353" s="223"/>
      <c r="S353" s="223"/>
      <c r="T353" s="27"/>
      <c r="U353" s="223"/>
      <c r="V353" s="227"/>
      <c r="W353" s="227"/>
      <c r="X353" s="71"/>
      <c r="Y353" s="228"/>
      <c r="Z353" s="228"/>
      <c r="AA353" s="28"/>
      <c r="AB353" s="228"/>
      <c r="AC353" s="228"/>
      <c r="AD353" s="228"/>
      <c r="AE353" s="228"/>
      <c r="AF353" s="231"/>
      <c r="AG353" s="223"/>
      <c r="AH353" s="228"/>
      <c r="AI353" s="228"/>
      <c r="AJ353" s="55"/>
      <c r="AK353" s="206"/>
      <c r="AL353" s="223"/>
      <c r="AM353" s="223"/>
      <c r="AN353" s="224"/>
      <c r="AO353" s="224"/>
      <c r="AP353" s="224"/>
      <c r="AQ353" s="224"/>
      <c r="AR353" s="224"/>
      <c r="AS353" s="28"/>
      <c r="AT353" s="224"/>
      <c r="AU353" s="224"/>
      <c r="AV353" s="224"/>
      <c r="AW353" s="224"/>
      <c r="AX353" s="224"/>
      <c r="AY353" s="224"/>
      <c r="AZ353" s="224"/>
      <c r="BA353" s="28"/>
      <c r="BB353" s="224"/>
      <c r="BC353" s="224"/>
      <c r="BD353" s="224"/>
      <c r="BE353" s="224"/>
      <c r="BF353" s="224"/>
      <c r="BG353" s="224"/>
      <c r="BH353" s="224"/>
      <c r="BI353" s="224"/>
      <c r="BJ353" s="224"/>
      <c r="BK353" s="224"/>
      <c r="BL353" s="224"/>
      <c r="BM353" s="224"/>
      <c r="BN353" s="224"/>
      <c r="BO353" s="224"/>
      <c r="BP353" s="224"/>
      <c r="BQ353" s="154"/>
      <c r="BR353" s="224"/>
      <c r="BS353" s="224"/>
      <c r="BT353" s="224"/>
      <c r="BU353" s="224"/>
      <c r="BV353" s="224"/>
      <c r="BW353" s="223"/>
      <c r="BX353" s="223"/>
      <c r="BY353" s="223"/>
      <c r="BZ353" s="223"/>
    </row>
    <row r="354" spans="1:78" s="111" customFormat="1" x14ac:dyDescent="0.2">
      <c r="A354" s="148"/>
      <c r="B354" s="148"/>
      <c r="C354" s="223"/>
      <c r="D354" s="148"/>
      <c r="E354" s="27"/>
      <c r="F354" s="223"/>
      <c r="G354" s="223"/>
      <c r="H354" s="223"/>
      <c r="I354" s="223"/>
      <c r="K354" s="223"/>
      <c r="L354" s="223"/>
      <c r="M354" s="270"/>
      <c r="N354" s="223"/>
      <c r="O354" s="27"/>
      <c r="P354" s="223"/>
      <c r="Q354" s="223"/>
      <c r="R354" s="223"/>
      <c r="S354" s="223"/>
      <c r="T354" s="27"/>
      <c r="U354" s="223"/>
      <c r="V354" s="227"/>
      <c r="W354" s="227"/>
      <c r="X354" s="71"/>
      <c r="Y354" s="228"/>
      <c r="Z354" s="228"/>
      <c r="AA354" s="28"/>
      <c r="AB354" s="228"/>
      <c r="AC354" s="228"/>
      <c r="AD354" s="228"/>
      <c r="AE354" s="228"/>
      <c r="AF354" s="231"/>
      <c r="AG354" s="223"/>
      <c r="AH354" s="228"/>
      <c r="AI354" s="228"/>
      <c r="AJ354" s="55"/>
      <c r="AK354" s="206"/>
      <c r="AL354" s="223"/>
      <c r="AM354" s="223"/>
      <c r="AN354" s="224"/>
      <c r="AO354" s="224"/>
      <c r="AP354" s="224"/>
      <c r="AQ354" s="224"/>
      <c r="AR354" s="224"/>
      <c r="AS354" s="224"/>
      <c r="AT354" s="224"/>
      <c r="AU354" s="224"/>
      <c r="AV354" s="224"/>
      <c r="AW354" s="224"/>
      <c r="AX354" s="224"/>
      <c r="AY354" s="224"/>
      <c r="AZ354" s="224"/>
      <c r="BA354" s="28"/>
      <c r="BB354" s="224"/>
      <c r="BC354" s="224"/>
      <c r="BD354" s="224"/>
      <c r="BE354" s="224"/>
      <c r="BF354" s="224"/>
      <c r="BG354" s="224"/>
      <c r="BH354" s="224"/>
      <c r="BI354" s="224"/>
      <c r="BJ354" s="224"/>
      <c r="BK354" s="224"/>
      <c r="BL354" s="224"/>
      <c r="BM354" s="224"/>
      <c r="BN354" s="224"/>
      <c r="BO354" s="224"/>
      <c r="BP354" s="224"/>
      <c r="BQ354" s="154"/>
      <c r="BR354" s="224"/>
      <c r="BS354" s="224"/>
      <c r="BT354" s="224"/>
      <c r="BU354" s="224"/>
      <c r="BV354" s="224"/>
      <c r="BW354" s="223"/>
      <c r="BX354" s="223"/>
      <c r="BY354" s="223"/>
      <c r="BZ354" s="223"/>
    </row>
    <row r="355" spans="1:78" s="111" customFormat="1" x14ac:dyDescent="0.2">
      <c r="A355" s="148"/>
      <c r="B355" s="148"/>
      <c r="C355" s="223"/>
      <c r="D355" s="148"/>
      <c r="E355" s="27"/>
      <c r="F355" s="223"/>
      <c r="G355" s="223"/>
      <c r="H355" s="223"/>
      <c r="I355" s="223"/>
      <c r="J355" s="223"/>
      <c r="K355" s="223"/>
      <c r="L355" s="223"/>
      <c r="M355" s="270"/>
      <c r="N355" s="223"/>
      <c r="O355" s="27"/>
      <c r="P355" s="223"/>
      <c r="Q355" s="223"/>
      <c r="R355" s="223"/>
      <c r="S355" s="223"/>
      <c r="T355" s="27"/>
      <c r="U355" s="223"/>
      <c r="V355" s="227"/>
      <c r="W355" s="227"/>
      <c r="X355" s="71"/>
      <c r="Y355" s="228"/>
      <c r="Z355" s="228"/>
      <c r="AA355" s="28"/>
      <c r="AB355" s="228"/>
      <c r="AC355" s="228"/>
      <c r="AD355" s="228"/>
      <c r="AE355" s="228"/>
      <c r="AF355" s="231"/>
      <c r="AG355" s="223"/>
      <c r="AH355" s="228"/>
      <c r="AI355" s="228"/>
      <c r="AJ355" s="55"/>
      <c r="AK355" s="206"/>
      <c r="AL355" s="223"/>
      <c r="AM355" s="223"/>
      <c r="AN355" s="224"/>
      <c r="AO355" s="224"/>
      <c r="AP355" s="224"/>
      <c r="AQ355" s="224"/>
      <c r="AR355" s="224"/>
      <c r="AS355" s="28"/>
      <c r="AT355" s="224"/>
      <c r="AU355" s="224"/>
      <c r="AV355" s="224"/>
      <c r="AW355" s="224"/>
      <c r="AX355" s="224"/>
      <c r="AY355" s="224"/>
      <c r="AZ355" s="224"/>
      <c r="BA355" s="28"/>
      <c r="BB355" s="224"/>
      <c r="BC355" s="224"/>
      <c r="BD355" s="224"/>
      <c r="BE355" s="28"/>
      <c r="BF355" s="224"/>
      <c r="BG355" s="224"/>
      <c r="BH355" s="224"/>
      <c r="BI355" s="224"/>
      <c r="BJ355" s="224"/>
      <c r="BK355" s="224"/>
      <c r="BL355" s="224"/>
      <c r="BM355" s="224"/>
      <c r="BN355" s="224"/>
      <c r="BO355" s="224"/>
      <c r="BP355" s="224"/>
      <c r="BQ355" s="154"/>
      <c r="BR355" s="224"/>
      <c r="BS355" s="224"/>
      <c r="BT355" s="224"/>
      <c r="BU355" s="224"/>
      <c r="BV355" s="224"/>
      <c r="BW355" s="223"/>
      <c r="BX355" s="223"/>
      <c r="BY355" s="223"/>
      <c r="BZ355" s="223"/>
    </row>
    <row r="356" spans="1:78" s="111" customFormat="1" x14ac:dyDescent="0.2">
      <c r="A356" s="148"/>
      <c r="B356" s="148"/>
      <c r="C356" s="223"/>
      <c r="D356" s="148"/>
      <c r="E356" s="27"/>
      <c r="F356" s="223"/>
      <c r="G356" s="223"/>
      <c r="H356" s="223"/>
      <c r="I356" s="223"/>
      <c r="J356" s="223"/>
      <c r="K356" s="223"/>
      <c r="L356" s="223"/>
      <c r="M356" s="270"/>
      <c r="N356" s="223"/>
      <c r="O356" s="27"/>
      <c r="P356" s="223"/>
      <c r="Q356" s="223"/>
      <c r="R356" s="223"/>
      <c r="S356" s="223"/>
      <c r="T356" s="27"/>
      <c r="U356" s="223"/>
      <c r="V356" s="227"/>
      <c r="W356" s="227"/>
      <c r="X356" s="228"/>
      <c r="Y356" s="228"/>
      <c r="Z356" s="228"/>
      <c r="AA356" s="28"/>
      <c r="AB356" s="228"/>
      <c r="AC356" s="228"/>
      <c r="AD356" s="228"/>
      <c r="AE356" s="228"/>
      <c r="AF356" s="231"/>
      <c r="AG356" s="223"/>
      <c r="AH356" s="228"/>
      <c r="AI356" s="228"/>
      <c r="AJ356" s="55"/>
      <c r="AK356" s="206"/>
      <c r="AL356" s="223"/>
      <c r="AM356" s="223"/>
      <c r="AN356" s="224"/>
      <c r="AO356" s="224"/>
      <c r="AP356" s="224"/>
      <c r="AQ356" s="224"/>
      <c r="AR356" s="224"/>
      <c r="AS356" s="28"/>
      <c r="AT356" s="224"/>
      <c r="AU356" s="224"/>
      <c r="AV356" s="224"/>
      <c r="AW356" s="224"/>
      <c r="AX356" s="224"/>
      <c r="AY356" s="224"/>
      <c r="AZ356" s="224"/>
      <c r="BA356" s="224"/>
      <c r="BB356" s="224"/>
      <c r="BC356" s="224"/>
      <c r="BD356" s="224"/>
      <c r="BE356" s="28"/>
      <c r="BF356" s="224"/>
      <c r="BG356" s="224"/>
      <c r="BH356" s="224"/>
      <c r="BI356" s="224"/>
      <c r="BJ356" s="224"/>
      <c r="BK356" s="224"/>
      <c r="BL356" s="224"/>
      <c r="BM356" s="224"/>
      <c r="BN356" s="224"/>
      <c r="BO356" s="224"/>
      <c r="BP356" s="224"/>
      <c r="BQ356" s="154"/>
      <c r="BR356" s="224"/>
      <c r="BS356" s="224"/>
      <c r="BT356" s="224"/>
      <c r="BU356" s="224"/>
      <c r="BV356" s="224"/>
      <c r="BW356" s="223"/>
      <c r="BX356" s="223"/>
      <c r="BY356" s="223"/>
      <c r="BZ356" s="223"/>
    </row>
    <row r="357" spans="1:78" s="111" customFormat="1" x14ac:dyDescent="0.2">
      <c r="A357" s="148"/>
      <c r="B357" s="148"/>
      <c r="C357" s="223"/>
      <c r="D357" s="148"/>
      <c r="E357" s="27"/>
      <c r="F357" s="223"/>
      <c r="G357" s="223"/>
      <c r="H357" s="223"/>
      <c r="I357" s="223"/>
      <c r="J357" s="223"/>
      <c r="K357" s="223"/>
      <c r="L357" s="223"/>
      <c r="M357" s="270"/>
      <c r="N357" s="223"/>
      <c r="O357" s="27"/>
      <c r="P357" s="223"/>
      <c r="Q357" s="223"/>
      <c r="R357" s="223"/>
      <c r="S357" s="223"/>
      <c r="T357" s="27"/>
      <c r="U357" s="223"/>
      <c r="V357" s="227"/>
      <c r="W357" s="227"/>
      <c r="X357" s="71"/>
      <c r="Y357" s="228"/>
      <c r="Z357" s="228"/>
      <c r="AA357" s="28"/>
      <c r="AB357" s="228"/>
      <c r="AC357" s="228"/>
      <c r="AD357" s="228"/>
      <c r="AE357" s="228"/>
      <c r="AF357" s="231"/>
      <c r="AG357" s="223"/>
      <c r="AH357" s="228"/>
      <c r="AI357" s="228"/>
      <c r="AJ357" s="55"/>
      <c r="AK357" s="206"/>
      <c r="AL357" s="223"/>
      <c r="AM357" s="223"/>
      <c r="AN357" s="224"/>
      <c r="AO357" s="224"/>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154"/>
      <c r="BR357" s="224"/>
      <c r="BS357" s="224"/>
      <c r="BT357" s="224"/>
      <c r="BU357" s="224"/>
      <c r="BV357" s="224"/>
      <c r="BW357" s="223"/>
      <c r="BX357" s="223"/>
      <c r="BY357" s="223"/>
      <c r="BZ357" s="223"/>
    </row>
    <row r="358" spans="1:78" s="111" customFormat="1" x14ac:dyDescent="0.2">
      <c r="A358" s="148"/>
      <c r="B358" s="148"/>
      <c r="C358" s="223"/>
      <c r="D358" s="148"/>
      <c r="E358" s="27"/>
      <c r="F358" s="223"/>
      <c r="G358" s="223"/>
      <c r="H358" s="223"/>
      <c r="I358" s="223"/>
      <c r="J358" s="223"/>
      <c r="K358" s="223"/>
      <c r="L358" s="223"/>
      <c r="M358" s="270"/>
      <c r="N358" s="223"/>
      <c r="O358" s="27"/>
      <c r="P358" s="223"/>
      <c r="Q358" s="223"/>
      <c r="R358" s="223"/>
      <c r="S358" s="223"/>
      <c r="T358" s="27"/>
      <c r="U358" s="223"/>
      <c r="V358" s="227"/>
      <c r="W358" s="227"/>
      <c r="X358" s="71"/>
      <c r="Y358" s="228"/>
      <c r="Z358" s="228"/>
      <c r="AA358" s="28"/>
      <c r="AB358" s="228"/>
      <c r="AC358" s="228"/>
      <c r="AD358" s="228"/>
      <c r="AE358" s="228"/>
      <c r="AF358" s="231"/>
      <c r="AG358" s="223"/>
      <c r="AH358" s="228"/>
      <c r="AI358" s="228"/>
      <c r="AJ358" s="55"/>
      <c r="AK358" s="206"/>
      <c r="AL358" s="223"/>
      <c r="AM358" s="223"/>
      <c r="AN358" s="224"/>
      <c r="AO358" s="224"/>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154"/>
      <c r="BR358" s="224"/>
      <c r="BS358" s="224"/>
      <c r="BT358" s="224"/>
      <c r="BU358" s="224"/>
      <c r="BV358" s="224"/>
      <c r="BW358" s="223"/>
      <c r="BX358" s="223"/>
      <c r="BY358" s="223"/>
      <c r="BZ358" s="223"/>
    </row>
    <row r="359" spans="1:78" s="111" customFormat="1" x14ac:dyDescent="0.2">
      <c r="A359" s="148"/>
      <c r="B359" s="148"/>
      <c r="C359" s="223"/>
      <c r="D359" s="148"/>
      <c r="E359" s="27"/>
      <c r="F359" s="223"/>
      <c r="G359" s="223"/>
      <c r="H359" s="223"/>
      <c r="I359" s="223"/>
      <c r="J359" s="223"/>
      <c r="K359" s="223"/>
      <c r="L359" s="223"/>
      <c r="M359" s="270"/>
      <c r="N359" s="223"/>
      <c r="O359" s="27"/>
      <c r="P359" s="223"/>
      <c r="Q359" s="223"/>
      <c r="R359" s="223"/>
      <c r="S359" s="223"/>
      <c r="T359" s="27"/>
      <c r="U359" s="223"/>
      <c r="V359" s="227"/>
      <c r="W359" s="227"/>
      <c r="X359" s="71"/>
      <c r="Y359" s="228"/>
      <c r="Z359" s="228"/>
      <c r="AA359" s="28"/>
      <c r="AB359" s="228"/>
      <c r="AC359" s="228"/>
      <c r="AD359" s="228"/>
      <c r="AE359" s="228"/>
      <c r="AF359" s="231"/>
      <c r="AG359" s="223"/>
      <c r="AH359" s="228"/>
      <c r="AI359" s="228"/>
      <c r="AJ359" s="55"/>
      <c r="AK359" s="206"/>
      <c r="AL359" s="223"/>
      <c r="AM359" s="223"/>
      <c r="AN359" s="224"/>
      <c r="AO359" s="224"/>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154"/>
      <c r="BR359" s="224"/>
      <c r="BS359" s="224"/>
      <c r="BT359" s="224"/>
      <c r="BU359" s="224"/>
      <c r="BV359" s="224"/>
      <c r="BW359" s="223"/>
      <c r="BX359" s="223"/>
      <c r="BY359" s="223"/>
      <c r="BZ359" s="223"/>
    </row>
    <row r="360" spans="1:78" s="111" customFormat="1" x14ac:dyDescent="0.2">
      <c r="A360" s="148"/>
      <c r="B360" s="148"/>
      <c r="C360" s="223"/>
      <c r="D360" s="148"/>
      <c r="E360" s="27"/>
      <c r="F360" s="223"/>
      <c r="G360" s="223"/>
      <c r="H360" s="223"/>
      <c r="I360" s="223"/>
      <c r="J360" s="223"/>
      <c r="K360" s="223"/>
      <c r="L360" s="223"/>
      <c r="M360" s="270"/>
      <c r="N360" s="223"/>
      <c r="O360" s="27"/>
      <c r="P360" s="223"/>
      <c r="Q360" s="223"/>
      <c r="R360" s="223"/>
      <c r="S360" s="223"/>
      <c r="T360" s="27"/>
      <c r="U360" s="223"/>
      <c r="V360" s="227"/>
      <c r="W360" s="227"/>
      <c r="X360" s="71"/>
      <c r="Y360" s="228"/>
      <c r="Z360" s="228"/>
      <c r="AA360" s="28"/>
      <c r="AB360" s="228"/>
      <c r="AC360" s="228"/>
      <c r="AD360" s="228"/>
      <c r="AE360" s="228"/>
      <c r="AF360" s="231"/>
      <c r="AG360" s="223"/>
      <c r="AH360" s="228"/>
      <c r="AI360" s="228"/>
      <c r="AJ360" s="55"/>
      <c r="AK360" s="206"/>
      <c r="AL360" s="223"/>
      <c r="AM360" s="223"/>
      <c r="AN360" s="224"/>
      <c r="AO360" s="224"/>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154"/>
      <c r="BR360" s="224"/>
      <c r="BS360" s="224"/>
      <c r="BT360" s="224"/>
      <c r="BU360" s="224"/>
      <c r="BV360" s="224"/>
      <c r="BW360" s="223"/>
      <c r="BX360" s="223"/>
      <c r="BY360" s="223"/>
      <c r="BZ360" s="223"/>
    </row>
    <row r="361" spans="1:78" s="111" customFormat="1" x14ac:dyDescent="0.2">
      <c r="A361" s="148"/>
      <c r="B361" s="148"/>
      <c r="C361" s="223"/>
      <c r="D361" s="148"/>
      <c r="E361" s="27"/>
      <c r="F361" s="223"/>
      <c r="G361" s="223"/>
      <c r="H361" s="223"/>
      <c r="I361" s="223"/>
      <c r="J361" s="223"/>
      <c r="K361" s="223"/>
      <c r="L361" s="223"/>
      <c r="M361" s="270"/>
      <c r="N361" s="223"/>
      <c r="O361" s="27"/>
      <c r="P361" s="223"/>
      <c r="Q361" s="223"/>
      <c r="R361" s="223"/>
      <c r="S361" s="223"/>
      <c r="T361" s="27"/>
      <c r="U361" s="223"/>
      <c r="V361" s="227"/>
      <c r="W361" s="227"/>
      <c r="X361" s="71"/>
      <c r="Y361" s="228"/>
      <c r="Z361" s="228"/>
      <c r="AA361" s="28"/>
      <c r="AB361" s="228"/>
      <c r="AC361" s="228"/>
      <c r="AD361" s="228"/>
      <c r="AE361" s="228"/>
      <c r="AF361" s="231"/>
      <c r="AG361" s="223"/>
      <c r="AH361" s="228"/>
      <c r="AI361" s="228"/>
      <c r="AJ361" s="55"/>
      <c r="AK361" s="206"/>
      <c r="AL361" s="223"/>
      <c r="AM361" s="223"/>
      <c r="AN361" s="224"/>
      <c r="AO361" s="224"/>
      <c r="AP361" s="224"/>
      <c r="AQ361" s="224"/>
      <c r="AR361" s="224"/>
      <c r="AS361" s="224"/>
      <c r="AT361" s="224"/>
      <c r="AU361" s="224"/>
      <c r="AV361" s="224"/>
      <c r="AW361" s="224"/>
      <c r="AX361" s="224"/>
      <c r="AY361" s="224"/>
      <c r="AZ361" s="224"/>
      <c r="BA361" s="224"/>
      <c r="BB361" s="224"/>
      <c r="BC361" s="224"/>
      <c r="BD361" s="224"/>
      <c r="BE361" s="224"/>
      <c r="BF361" s="224"/>
      <c r="BG361" s="224"/>
      <c r="BH361" s="224"/>
      <c r="BI361" s="224"/>
      <c r="BJ361" s="224"/>
      <c r="BK361" s="224"/>
      <c r="BL361" s="224"/>
      <c r="BM361" s="224"/>
      <c r="BN361" s="224"/>
      <c r="BO361" s="224"/>
      <c r="BP361" s="224"/>
      <c r="BQ361" s="154"/>
      <c r="BR361" s="224"/>
      <c r="BS361" s="224"/>
      <c r="BT361" s="224"/>
      <c r="BU361" s="224"/>
      <c r="BV361" s="224"/>
      <c r="BW361" s="223"/>
      <c r="BX361" s="223"/>
      <c r="BY361" s="223"/>
      <c r="BZ361" s="223"/>
    </row>
    <row r="362" spans="1:78" s="111" customFormat="1" x14ac:dyDescent="0.2">
      <c r="A362" s="148"/>
      <c r="B362" s="148"/>
      <c r="C362" s="223"/>
      <c r="D362" s="148"/>
      <c r="E362" s="27"/>
      <c r="F362" s="223"/>
      <c r="G362" s="223"/>
      <c r="H362" s="223"/>
      <c r="I362" s="223"/>
      <c r="J362" s="223"/>
      <c r="K362" s="223"/>
      <c r="L362" s="223"/>
      <c r="M362" s="270"/>
      <c r="N362" s="223"/>
      <c r="O362" s="27"/>
      <c r="P362" s="223"/>
      <c r="Q362" s="223"/>
      <c r="R362" s="223"/>
      <c r="S362" s="223"/>
      <c r="T362" s="27"/>
      <c r="U362" s="223"/>
      <c r="V362" s="227"/>
      <c r="W362" s="227"/>
      <c r="X362" s="71"/>
      <c r="Y362" s="228"/>
      <c r="Z362" s="228"/>
      <c r="AA362" s="28"/>
      <c r="AB362" s="228"/>
      <c r="AC362" s="228"/>
      <c r="AD362" s="228"/>
      <c r="AE362" s="228"/>
      <c r="AF362" s="231"/>
      <c r="AG362" s="223"/>
      <c r="AH362" s="228"/>
      <c r="AI362" s="228"/>
      <c r="AJ362" s="55"/>
      <c r="AK362" s="206"/>
      <c r="AL362" s="223"/>
      <c r="AM362" s="223"/>
      <c r="AN362" s="224"/>
      <c r="AO362" s="224"/>
      <c r="AP362" s="224"/>
      <c r="AQ362" s="224"/>
      <c r="AR362" s="224"/>
      <c r="AS362" s="224"/>
      <c r="AT362" s="224"/>
      <c r="AU362" s="224"/>
      <c r="AV362" s="224"/>
      <c r="AW362" s="224"/>
      <c r="AX362" s="224"/>
      <c r="AY362" s="224"/>
      <c r="AZ362" s="224"/>
      <c r="BA362" s="224"/>
      <c r="BB362" s="224"/>
      <c r="BC362" s="224"/>
      <c r="BD362" s="224"/>
      <c r="BE362" s="224"/>
      <c r="BF362" s="224"/>
      <c r="BG362" s="224"/>
      <c r="BH362" s="224"/>
      <c r="BI362" s="224"/>
      <c r="BJ362" s="224"/>
      <c r="BK362" s="224"/>
      <c r="BL362" s="224"/>
      <c r="BM362" s="224"/>
      <c r="BN362" s="224"/>
      <c r="BO362" s="224"/>
      <c r="BP362" s="224"/>
      <c r="BQ362" s="154"/>
      <c r="BR362" s="224"/>
      <c r="BS362" s="224"/>
      <c r="BT362" s="224"/>
      <c r="BU362" s="224"/>
      <c r="BV362" s="224"/>
      <c r="BW362" s="223"/>
      <c r="BX362" s="223"/>
      <c r="BY362" s="223"/>
      <c r="BZ362" s="223"/>
    </row>
    <row r="363" spans="1:78" s="111" customFormat="1" x14ac:dyDescent="0.2">
      <c r="A363" s="148"/>
      <c r="B363" s="148"/>
      <c r="C363" s="223"/>
      <c r="D363" s="148"/>
      <c r="E363" s="27"/>
      <c r="F363" s="223"/>
      <c r="G363" s="223"/>
      <c r="H363" s="223"/>
      <c r="I363" s="223"/>
      <c r="J363" s="223"/>
      <c r="K363" s="223"/>
      <c r="L363" s="223"/>
      <c r="M363" s="270"/>
      <c r="N363" s="223"/>
      <c r="O363" s="27"/>
      <c r="P363" s="223"/>
      <c r="Q363" s="223"/>
      <c r="R363" s="223"/>
      <c r="S363" s="223"/>
      <c r="T363" s="27"/>
      <c r="U363" s="223"/>
      <c r="V363" s="227"/>
      <c r="W363" s="227"/>
      <c r="X363" s="71"/>
      <c r="Y363" s="228"/>
      <c r="Z363" s="228"/>
      <c r="AA363" s="28"/>
      <c r="AB363" s="228"/>
      <c r="AC363" s="228"/>
      <c r="AD363" s="228"/>
      <c r="AE363" s="228"/>
      <c r="AF363" s="231"/>
      <c r="AG363" s="223"/>
      <c r="AH363" s="228"/>
      <c r="AI363" s="228"/>
      <c r="AJ363" s="55"/>
      <c r="AK363" s="206"/>
      <c r="AL363" s="223"/>
      <c r="AM363" s="223"/>
      <c r="AN363" s="224"/>
      <c r="AO363" s="224"/>
      <c r="AP363" s="224"/>
      <c r="AQ363" s="224"/>
      <c r="AR363" s="224"/>
      <c r="AS363" s="224"/>
      <c r="AT363" s="224"/>
      <c r="AU363" s="224"/>
      <c r="AV363" s="224"/>
      <c r="AW363" s="224"/>
      <c r="AX363" s="224"/>
      <c r="AY363" s="224"/>
      <c r="AZ363" s="224"/>
      <c r="BA363" s="224"/>
      <c r="BB363" s="224"/>
      <c r="BC363" s="224"/>
      <c r="BD363" s="224"/>
      <c r="BE363" s="224"/>
      <c r="BF363" s="224"/>
      <c r="BG363" s="224"/>
      <c r="BH363" s="224"/>
      <c r="BI363" s="224"/>
      <c r="BJ363" s="224"/>
      <c r="BK363" s="224"/>
      <c r="BL363" s="224"/>
      <c r="BM363" s="224"/>
      <c r="BN363" s="224"/>
      <c r="BO363" s="224"/>
      <c r="BP363" s="224"/>
      <c r="BQ363" s="154"/>
      <c r="BR363" s="224"/>
      <c r="BS363" s="224"/>
      <c r="BT363" s="224"/>
      <c r="BU363" s="224"/>
      <c r="BV363" s="224"/>
      <c r="BW363" s="223"/>
      <c r="BX363" s="223"/>
      <c r="BY363" s="223"/>
      <c r="BZ363" s="223"/>
    </row>
    <row r="364" spans="1:78" s="111" customFormat="1" x14ac:dyDescent="0.2">
      <c r="A364" s="148"/>
      <c r="B364" s="148"/>
      <c r="C364" s="223"/>
      <c r="D364" s="148"/>
      <c r="E364" s="27"/>
      <c r="F364" s="223"/>
      <c r="G364" s="223"/>
      <c r="H364" s="223"/>
      <c r="I364" s="223"/>
      <c r="J364" s="223"/>
      <c r="K364" s="223"/>
      <c r="L364" s="223"/>
      <c r="M364" s="270"/>
      <c r="N364" s="223"/>
      <c r="O364" s="27"/>
      <c r="P364" s="223"/>
      <c r="Q364" s="223"/>
      <c r="R364" s="223"/>
      <c r="S364" s="223"/>
      <c r="T364" s="27"/>
      <c r="U364" s="223"/>
      <c r="V364" s="227"/>
      <c r="W364" s="227"/>
      <c r="X364" s="71"/>
      <c r="Y364" s="228"/>
      <c r="Z364" s="228"/>
      <c r="AA364" s="28"/>
      <c r="AB364" s="228"/>
      <c r="AC364" s="228"/>
      <c r="AD364" s="228"/>
      <c r="AE364" s="228"/>
      <c r="AF364" s="231"/>
      <c r="AG364" s="223"/>
      <c r="AH364" s="228"/>
      <c r="AI364" s="228"/>
      <c r="AJ364" s="55"/>
      <c r="AK364" s="206"/>
      <c r="AL364" s="223"/>
      <c r="AM364" s="223"/>
      <c r="AN364" s="224"/>
      <c r="AO364" s="224"/>
      <c r="AP364" s="224"/>
      <c r="AQ364" s="224"/>
      <c r="AR364" s="224"/>
      <c r="AS364" s="224"/>
      <c r="AT364" s="224"/>
      <c r="AU364" s="224"/>
      <c r="AV364" s="224"/>
      <c r="AW364" s="224"/>
      <c r="AX364" s="224"/>
      <c r="AY364" s="224"/>
      <c r="AZ364" s="224"/>
      <c r="BA364" s="224"/>
      <c r="BB364" s="224"/>
      <c r="BC364" s="224"/>
      <c r="BD364" s="224"/>
      <c r="BE364" s="224"/>
      <c r="BF364" s="224"/>
      <c r="BG364" s="224"/>
      <c r="BH364" s="224"/>
      <c r="BI364" s="224"/>
      <c r="BJ364" s="224"/>
      <c r="BK364" s="224"/>
      <c r="BL364" s="224"/>
      <c r="BM364" s="224"/>
      <c r="BN364" s="224"/>
      <c r="BO364" s="224"/>
      <c r="BP364" s="224"/>
      <c r="BQ364" s="154"/>
      <c r="BR364" s="224"/>
      <c r="BS364" s="224"/>
      <c r="BT364" s="224"/>
      <c r="BU364" s="224"/>
      <c r="BV364" s="224"/>
      <c r="BW364" s="223"/>
      <c r="BX364" s="223"/>
      <c r="BY364" s="223"/>
      <c r="BZ364" s="223"/>
    </row>
    <row r="365" spans="1:78" s="111" customFormat="1" x14ac:dyDescent="0.2">
      <c r="A365" s="148"/>
      <c r="B365" s="148"/>
      <c r="C365" s="223"/>
      <c r="D365" s="148"/>
      <c r="E365" s="27"/>
      <c r="F365" s="223"/>
      <c r="G365" s="223"/>
      <c r="H365" s="223"/>
      <c r="I365" s="223"/>
      <c r="J365" s="223"/>
      <c r="K365" s="223"/>
      <c r="L365" s="223"/>
      <c r="M365" s="270"/>
      <c r="N365" s="223"/>
      <c r="O365" s="27"/>
      <c r="P365" s="223"/>
      <c r="Q365" s="223"/>
      <c r="R365" s="223"/>
      <c r="S365" s="223"/>
      <c r="T365" s="27"/>
      <c r="U365" s="223"/>
      <c r="V365" s="227"/>
      <c r="W365" s="227"/>
      <c r="X365" s="71"/>
      <c r="Y365" s="228"/>
      <c r="Z365" s="228"/>
      <c r="AA365" s="28"/>
      <c r="AB365" s="228"/>
      <c r="AC365" s="228"/>
      <c r="AD365" s="228"/>
      <c r="AE365" s="228"/>
      <c r="AF365" s="231"/>
      <c r="AG365" s="223"/>
      <c r="AH365" s="228"/>
      <c r="AI365" s="228"/>
      <c r="AJ365" s="55"/>
      <c r="AK365" s="206"/>
      <c r="AL365" s="223"/>
      <c r="AM365" s="223"/>
      <c r="AN365" s="224"/>
      <c r="AO365" s="224"/>
      <c r="AP365" s="224"/>
      <c r="AQ365" s="224"/>
      <c r="AR365" s="224"/>
      <c r="AS365" s="224"/>
      <c r="AT365" s="224"/>
      <c r="AU365" s="224"/>
      <c r="AV365" s="224"/>
      <c r="AW365" s="224"/>
      <c r="AX365" s="224"/>
      <c r="AY365" s="224"/>
      <c r="AZ365" s="224"/>
      <c r="BA365" s="224"/>
      <c r="BB365" s="224"/>
      <c r="BC365" s="224"/>
      <c r="BD365" s="224"/>
      <c r="BE365" s="224"/>
      <c r="BF365" s="224"/>
      <c r="BG365" s="224"/>
      <c r="BH365" s="224"/>
      <c r="BI365" s="224"/>
      <c r="BJ365" s="224"/>
      <c r="BK365" s="224"/>
      <c r="BL365" s="224"/>
      <c r="BM365" s="224"/>
      <c r="BN365" s="224"/>
      <c r="BO365" s="224"/>
      <c r="BP365" s="224"/>
      <c r="BQ365" s="154"/>
      <c r="BR365" s="224"/>
      <c r="BS365" s="224"/>
      <c r="BT365" s="224"/>
      <c r="BU365" s="224"/>
      <c r="BV365" s="224"/>
      <c r="BW365" s="223"/>
      <c r="BX365" s="223"/>
      <c r="BY365" s="223"/>
      <c r="BZ365" s="223"/>
    </row>
    <row r="366" spans="1:78" s="111" customFormat="1" ht="28" customHeight="1" x14ac:dyDescent="0.2">
      <c r="A366" s="148"/>
      <c r="B366" s="148"/>
      <c r="C366" s="223"/>
      <c r="D366" s="148"/>
      <c r="E366" s="27"/>
      <c r="F366" s="223"/>
      <c r="G366" s="223"/>
      <c r="H366" s="223"/>
      <c r="I366" s="223"/>
      <c r="J366" s="223"/>
      <c r="K366" s="223"/>
      <c r="L366" s="223"/>
      <c r="M366" s="270"/>
      <c r="N366" s="223"/>
      <c r="O366" s="27"/>
      <c r="P366" s="223"/>
      <c r="Q366" s="223"/>
      <c r="R366" s="223"/>
      <c r="S366" s="223"/>
      <c r="T366" s="27"/>
      <c r="U366" s="223"/>
      <c r="V366" s="227"/>
      <c r="W366" s="227"/>
      <c r="X366" s="71"/>
      <c r="Y366" s="228"/>
      <c r="Z366" s="228"/>
      <c r="AA366" s="28"/>
      <c r="AB366" s="228"/>
      <c r="AC366" s="228"/>
      <c r="AD366" s="228"/>
      <c r="AE366" s="228"/>
      <c r="AF366" s="231"/>
      <c r="AG366" s="223"/>
      <c r="AH366" s="228"/>
      <c r="AI366" s="228"/>
      <c r="AJ366" s="55"/>
      <c r="AK366" s="206"/>
      <c r="AL366" s="223"/>
      <c r="AM366" s="223"/>
      <c r="AN366" s="224"/>
      <c r="AO366" s="224"/>
      <c r="AP366" s="224"/>
      <c r="AQ366" s="224"/>
      <c r="AR366" s="224"/>
      <c r="AS366" s="224"/>
      <c r="AT366" s="224"/>
      <c r="AU366" s="224"/>
      <c r="AV366" s="224"/>
      <c r="AW366" s="224"/>
      <c r="AX366" s="224"/>
      <c r="AY366" s="224"/>
      <c r="AZ366" s="224"/>
      <c r="BA366" s="224"/>
      <c r="BB366" s="224"/>
      <c r="BC366" s="224"/>
      <c r="BD366" s="224"/>
      <c r="BE366" s="224"/>
      <c r="BF366" s="224"/>
      <c r="BG366" s="224"/>
      <c r="BH366" s="224"/>
      <c r="BI366" s="224"/>
      <c r="BJ366" s="224"/>
      <c r="BK366" s="224"/>
      <c r="BL366" s="224"/>
      <c r="BM366" s="224"/>
      <c r="BN366" s="224"/>
      <c r="BO366" s="224"/>
      <c r="BP366" s="224"/>
      <c r="BQ366" s="154"/>
      <c r="BR366" s="224"/>
      <c r="BS366" s="224"/>
      <c r="BT366" s="224"/>
      <c r="BU366" s="224"/>
      <c r="BV366" s="224"/>
      <c r="BW366" s="223"/>
      <c r="BX366" s="223"/>
      <c r="BY366" s="223"/>
      <c r="BZ366" s="223"/>
    </row>
    <row r="367" spans="1:78" s="223" customFormat="1" x14ac:dyDescent="0.2">
      <c r="A367" s="54"/>
      <c r="B367" s="148"/>
      <c r="C367" s="148"/>
      <c r="D367" s="148"/>
      <c r="E367" s="27"/>
      <c r="V367" s="227"/>
      <c r="W367" s="227"/>
      <c r="X367" s="228"/>
      <c r="Y367" s="228"/>
      <c r="Z367" s="228"/>
      <c r="AA367" s="228"/>
      <c r="AB367" s="228"/>
      <c r="AC367" s="228"/>
      <c r="AD367" s="228"/>
      <c r="AE367" s="228"/>
      <c r="AF367" s="200"/>
      <c r="AG367" s="228"/>
      <c r="AH367" s="228"/>
      <c r="AI367" s="228"/>
      <c r="AJ367" s="206"/>
      <c r="AK367" s="206"/>
      <c r="AN367" s="224"/>
      <c r="AO367" s="224"/>
      <c r="AP367" s="224"/>
      <c r="AQ367" s="224"/>
      <c r="AR367" s="224"/>
      <c r="AS367" s="224"/>
      <c r="AT367" s="224"/>
      <c r="AU367" s="224"/>
      <c r="AV367" s="224"/>
      <c r="AW367" s="224"/>
      <c r="AX367" s="224"/>
      <c r="AY367" s="224"/>
      <c r="AZ367" s="224"/>
      <c r="BA367" s="224"/>
      <c r="BB367" s="224"/>
      <c r="BC367" s="224"/>
      <c r="BD367" s="224"/>
      <c r="BE367" s="224"/>
      <c r="BF367" s="224"/>
      <c r="BG367" s="225"/>
      <c r="BH367" s="224"/>
      <c r="BI367" s="224"/>
      <c r="BJ367" s="224"/>
      <c r="BK367" s="224"/>
      <c r="BL367" s="224"/>
      <c r="BM367" s="224"/>
      <c r="BN367" s="224"/>
      <c r="BO367" s="224"/>
      <c r="BP367" s="224"/>
      <c r="BQ367" s="306"/>
      <c r="BR367" s="224"/>
      <c r="BS367" s="224"/>
      <c r="BT367" s="224"/>
      <c r="BU367" s="224"/>
      <c r="BV367" s="224"/>
    </row>
    <row r="368" spans="1:78" s="223" customFormat="1" x14ac:dyDescent="0.2">
      <c r="A368" s="54"/>
      <c r="B368" s="148"/>
      <c r="C368" s="148"/>
      <c r="D368" s="148"/>
      <c r="E368" s="27"/>
      <c r="M368" s="227"/>
      <c r="V368" s="227"/>
      <c r="W368" s="227"/>
      <c r="X368" s="228"/>
      <c r="Y368" s="228"/>
      <c r="Z368" s="228"/>
      <c r="AA368" s="228"/>
      <c r="AB368" s="228"/>
      <c r="AC368" s="228"/>
      <c r="AD368" s="228"/>
      <c r="AE368" s="228"/>
      <c r="AF368" s="200"/>
      <c r="AG368" s="228"/>
      <c r="AH368" s="228"/>
      <c r="AI368" s="228"/>
      <c r="AJ368" s="206"/>
      <c r="AK368" s="206"/>
      <c r="AN368" s="224"/>
      <c r="AO368" s="224"/>
      <c r="AP368" s="224"/>
      <c r="AQ368" s="224"/>
      <c r="AR368" s="224"/>
      <c r="AS368" s="224"/>
      <c r="AT368" s="224"/>
      <c r="AU368" s="224"/>
      <c r="AV368" s="224"/>
      <c r="AW368" s="224"/>
      <c r="AX368" s="224"/>
      <c r="AY368" s="224"/>
      <c r="AZ368" s="224"/>
      <c r="BA368" s="224"/>
      <c r="BB368" s="224"/>
      <c r="BC368" s="224"/>
      <c r="BD368" s="224"/>
      <c r="BE368" s="224"/>
      <c r="BF368" s="224"/>
      <c r="BG368" s="225"/>
      <c r="BH368" s="224"/>
      <c r="BI368" s="224"/>
      <c r="BJ368" s="224"/>
      <c r="BK368" s="224"/>
      <c r="BL368" s="224"/>
      <c r="BM368" s="224"/>
      <c r="BN368" s="224"/>
      <c r="BO368" s="224"/>
      <c r="BP368" s="224"/>
      <c r="BQ368" s="306"/>
      <c r="BR368" s="224"/>
      <c r="BS368" s="224"/>
      <c r="BT368" s="224"/>
      <c r="BU368" s="224"/>
      <c r="BV368" s="224"/>
    </row>
    <row r="369" spans="1:74" s="223" customFormat="1" x14ac:dyDescent="0.2">
      <c r="A369" s="54"/>
      <c r="B369" s="148"/>
      <c r="C369" s="148"/>
      <c r="D369" s="148"/>
      <c r="E369" s="27"/>
      <c r="V369" s="227"/>
      <c r="W369" s="227"/>
      <c r="X369" s="228"/>
      <c r="Y369" s="228"/>
      <c r="Z369" s="228"/>
      <c r="AA369" s="228"/>
      <c r="AB369" s="228"/>
      <c r="AC369" s="228"/>
      <c r="AD369" s="228"/>
      <c r="AE369" s="228"/>
      <c r="AF369" s="200"/>
      <c r="AG369" s="228"/>
      <c r="AH369" s="228"/>
      <c r="AI369" s="228"/>
      <c r="AJ369" s="206"/>
      <c r="AK369" s="206"/>
      <c r="AN369" s="224"/>
      <c r="AO369" s="224"/>
      <c r="AP369" s="224"/>
      <c r="AQ369" s="224"/>
      <c r="AR369" s="224"/>
      <c r="AS369" s="224"/>
      <c r="AT369" s="224"/>
      <c r="AU369" s="224"/>
      <c r="AV369" s="224"/>
      <c r="AW369" s="224"/>
      <c r="AX369" s="224"/>
      <c r="AY369" s="224"/>
      <c r="AZ369" s="224"/>
      <c r="BA369" s="224"/>
      <c r="BB369" s="224"/>
      <c r="BC369" s="224"/>
      <c r="BD369" s="224"/>
      <c r="BE369" s="224"/>
      <c r="BF369" s="224"/>
      <c r="BG369" s="225"/>
      <c r="BH369" s="224"/>
      <c r="BI369" s="224"/>
      <c r="BJ369" s="224"/>
      <c r="BK369" s="224"/>
      <c r="BL369" s="224"/>
      <c r="BM369" s="224"/>
      <c r="BN369" s="224"/>
      <c r="BO369" s="224"/>
      <c r="BP369" s="224"/>
      <c r="BQ369" s="306"/>
      <c r="BR369" s="224"/>
      <c r="BS369" s="224"/>
      <c r="BT369" s="224"/>
      <c r="BU369" s="224"/>
      <c r="BV369" s="224"/>
    </row>
    <row r="370" spans="1:74" s="223" customFormat="1" x14ac:dyDescent="0.2">
      <c r="A370" s="54"/>
      <c r="B370" s="148"/>
      <c r="C370" s="148"/>
      <c r="D370" s="148"/>
      <c r="E370" s="27"/>
      <c r="V370" s="227"/>
      <c r="W370" s="227"/>
      <c r="X370" s="228"/>
      <c r="Y370" s="228"/>
      <c r="Z370" s="228"/>
      <c r="AA370" s="228"/>
      <c r="AB370" s="228"/>
      <c r="AC370" s="228"/>
      <c r="AD370" s="228"/>
      <c r="AE370" s="228"/>
      <c r="AF370" s="200"/>
      <c r="AG370" s="228"/>
      <c r="AH370" s="228"/>
      <c r="AI370" s="228"/>
      <c r="AJ370" s="206"/>
      <c r="AK370" s="206"/>
      <c r="AN370" s="224"/>
      <c r="AO370" s="224"/>
      <c r="AP370" s="224"/>
      <c r="AQ370" s="224"/>
      <c r="AR370" s="224"/>
      <c r="AS370" s="224"/>
      <c r="AT370" s="224"/>
      <c r="AU370" s="224"/>
      <c r="AV370" s="224"/>
      <c r="AW370" s="224"/>
      <c r="AX370" s="224"/>
      <c r="AY370" s="224"/>
      <c r="AZ370" s="224"/>
      <c r="BA370" s="224"/>
      <c r="BB370" s="224"/>
      <c r="BC370" s="224"/>
      <c r="BD370" s="224"/>
      <c r="BE370" s="224"/>
      <c r="BF370" s="224"/>
      <c r="BG370" s="225"/>
      <c r="BH370" s="224"/>
      <c r="BI370" s="224"/>
      <c r="BJ370" s="224"/>
      <c r="BK370" s="224"/>
      <c r="BL370" s="224"/>
      <c r="BM370" s="224"/>
      <c r="BN370" s="224"/>
      <c r="BO370" s="224"/>
      <c r="BP370" s="224"/>
      <c r="BQ370" s="306"/>
      <c r="BR370" s="224"/>
      <c r="BS370" s="224"/>
      <c r="BT370" s="224"/>
      <c r="BU370" s="224"/>
      <c r="BV370" s="224"/>
    </row>
    <row r="371" spans="1:74" s="223" customFormat="1" x14ac:dyDescent="0.2">
      <c r="A371" s="54"/>
      <c r="B371" s="148"/>
      <c r="C371" s="148"/>
      <c r="D371" s="148"/>
      <c r="E371" s="27"/>
      <c r="V371" s="227"/>
      <c r="W371" s="227"/>
      <c r="X371" s="228"/>
      <c r="Y371" s="228"/>
      <c r="Z371" s="228"/>
      <c r="AA371" s="228"/>
      <c r="AB371" s="228"/>
      <c r="AC371" s="228"/>
      <c r="AD371" s="228"/>
      <c r="AE371" s="228"/>
      <c r="AF371" s="200"/>
      <c r="AG371" s="228"/>
      <c r="AH371" s="228"/>
      <c r="AI371" s="228"/>
      <c r="AJ371" s="206"/>
      <c r="AK371" s="206"/>
      <c r="AN371" s="224"/>
      <c r="AO371" s="224"/>
      <c r="AP371" s="224"/>
      <c r="AQ371" s="224"/>
      <c r="AR371" s="224"/>
      <c r="AS371" s="224"/>
      <c r="AT371" s="224"/>
      <c r="AU371" s="224"/>
      <c r="AV371" s="224"/>
      <c r="AW371" s="224"/>
      <c r="AX371" s="224"/>
      <c r="AY371" s="224"/>
      <c r="AZ371" s="224"/>
      <c r="BA371" s="224"/>
      <c r="BB371" s="224"/>
      <c r="BC371" s="224"/>
      <c r="BD371" s="224"/>
      <c r="BE371" s="224"/>
      <c r="BF371" s="224"/>
      <c r="BG371" s="225"/>
      <c r="BH371" s="224"/>
      <c r="BI371" s="224"/>
      <c r="BJ371" s="224"/>
      <c r="BK371" s="224"/>
      <c r="BL371" s="224"/>
      <c r="BM371" s="224"/>
      <c r="BN371" s="224"/>
      <c r="BO371" s="224"/>
      <c r="BP371" s="224"/>
      <c r="BQ371" s="306"/>
      <c r="BR371" s="224"/>
      <c r="BS371" s="224"/>
      <c r="BT371" s="224"/>
      <c r="BU371" s="224"/>
      <c r="BV371" s="224"/>
    </row>
    <row r="372" spans="1:74" s="223" customFormat="1" x14ac:dyDescent="0.2">
      <c r="A372" s="54"/>
      <c r="B372" s="148"/>
      <c r="C372" s="148"/>
      <c r="D372" s="148"/>
      <c r="E372" s="27"/>
      <c r="V372" s="227"/>
      <c r="W372" s="227"/>
      <c r="X372" s="228"/>
      <c r="Y372" s="228"/>
      <c r="Z372" s="228"/>
      <c r="AA372" s="228"/>
      <c r="AB372" s="228"/>
      <c r="AC372" s="228"/>
      <c r="AD372" s="228"/>
      <c r="AE372" s="228"/>
      <c r="AF372" s="200"/>
      <c r="AG372" s="228"/>
      <c r="AH372" s="228"/>
      <c r="AI372" s="228"/>
      <c r="AJ372" s="206"/>
      <c r="AK372" s="206"/>
      <c r="AN372" s="224"/>
      <c r="AO372" s="224"/>
      <c r="AP372" s="224"/>
      <c r="AQ372" s="224"/>
      <c r="AR372" s="224"/>
      <c r="AS372" s="224"/>
      <c r="AT372" s="224"/>
      <c r="AU372" s="224"/>
      <c r="AV372" s="224"/>
      <c r="AW372" s="224"/>
      <c r="AX372" s="224"/>
      <c r="AY372" s="224"/>
      <c r="AZ372" s="224"/>
      <c r="BA372" s="224"/>
      <c r="BB372" s="224"/>
      <c r="BC372" s="224"/>
      <c r="BD372" s="224"/>
      <c r="BE372" s="224"/>
      <c r="BF372" s="224"/>
      <c r="BG372" s="225"/>
      <c r="BH372" s="224"/>
      <c r="BI372" s="224"/>
      <c r="BJ372" s="224"/>
      <c r="BK372" s="224"/>
      <c r="BL372" s="224"/>
      <c r="BM372" s="224"/>
      <c r="BN372" s="224"/>
      <c r="BO372" s="224"/>
      <c r="BP372" s="224"/>
      <c r="BQ372" s="306"/>
      <c r="BR372" s="224"/>
      <c r="BS372" s="224"/>
      <c r="BT372" s="224"/>
      <c r="BU372" s="224"/>
      <c r="BV372" s="224"/>
    </row>
    <row r="373" spans="1:74" s="223" customFormat="1" x14ac:dyDescent="0.2">
      <c r="A373" s="54"/>
      <c r="B373" s="148"/>
      <c r="C373" s="148"/>
      <c r="D373" s="148"/>
      <c r="E373" s="27"/>
      <c r="M373" s="270"/>
      <c r="V373" s="227"/>
      <c r="W373" s="227"/>
      <c r="X373" s="228"/>
      <c r="Y373" s="228"/>
      <c r="Z373" s="228"/>
      <c r="AA373" s="228"/>
      <c r="AB373" s="228"/>
      <c r="AC373" s="228"/>
      <c r="AD373" s="228"/>
      <c r="AE373" s="228"/>
      <c r="AF373" s="200"/>
      <c r="AG373" s="228"/>
      <c r="AH373" s="228"/>
      <c r="AI373" s="228"/>
      <c r="AJ373" s="206"/>
      <c r="AK373" s="206"/>
      <c r="AN373" s="224"/>
      <c r="AO373" s="224"/>
      <c r="AP373" s="224"/>
      <c r="AQ373" s="224"/>
      <c r="AR373" s="224"/>
      <c r="AS373" s="224"/>
      <c r="AT373" s="224"/>
      <c r="AU373" s="224"/>
      <c r="AV373" s="224"/>
      <c r="AW373" s="224"/>
      <c r="AX373" s="224"/>
      <c r="AY373" s="224"/>
      <c r="AZ373" s="224"/>
      <c r="BA373" s="224"/>
      <c r="BB373" s="224"/>
      <c r="BC373" s="224"/>
      <c r="BD373" s="224"/>
      <c r="BE373" s="224"/>
      <c r="BF373" s="224"/>
      <c r="BG373" s="225"/>
      <c r="BH373" s="224"/>
      <c r="BI373" s="224"/>
      <c r="BJ373" s="224"/>
      <c r="BK373" s="224"/>
      <c r="BL373" s="224"/>
      <c r="BM373" s="224"/>
      <c r="BN373" s="224"/>
      <c r="BO373" s="224"/>
      <c r="BP373" s="224"/>
      <c r="BQ373" s="306"/>
      <c r="BR373" s="224"/>
      <c r="BS373" s="224"/>
      <c r="BT373" s="224"/>
      <c r="BU373" s="224"/>
      <c r="BV373" s="224"/>
    </row>
    <row r="374" spans="1:74" s="223" customFormat="1" x14ac:dyDescent="0.2">
      <c r="A374" s="54"/>
      <c r="B374" s="148"/>
      <c r="C374" s="148"/>
      <c r="D374" s="148"/>
      <c r="E374" s="27"/>
      <c r="M374" s="270"/>
      <c r="V374" s="227"/>
      <c r="W374" s="425"/>
      <c r="X374" s="228"/>
      <c r="Y374" s="228"/>
      <c r="Z374" s="228"/>
      <c r="AA374" s="228"/>
      <c r="AB374" s="228"/>
      <c r="AC374" s="228"/>
      <c r="AD374" s="228"/>
      <c r="AE374" s="228"/>
      <c r="AF374" s="200"/>
      <c r="AG374" s="228"/>
      <c r="AH374" s="228"/>
      <c r="AI374" s="228"/>
      <c r="AJ374" s="206"/>
      <c r="AK374" s="206"/>
      <c r="AN374" s="224"/>
      <c r="AO374" s="224"/>
      <c r="AP374" s="224"/>
      <c r="AQ374" s="224"/>
      <c r="AR374" s="224"/>
      <c r="AS374" s="224"/>
      <c r="AT374" s="224"/>
      <c r="AU374" s="224"/>
      <c r="AV374" s="224"/>
      <c r="AW374" s="224"/>
      <c r="AX374" s="224"/>
      <c r="AY374" s="224"/>
      <c r="AZ374" s="224"/>
      <c r="BA374" s="224"/>
      <c r="BB374" s="224"/>
      <c r="BC374" s="224"/>
      <c r="BD374" s="224"/>
      <c r="BE374" s="224"/>
      <c r="BF374" s="224"/>
      <c r="BG374" s="225"/>
      <c r="BH374" s="224"/>
      <c r="BI374" s="224"/>
      <c r="BJ374" s="224"/>
      <c r="BK374" s="224"/>
      <c r="BL374" s="224"/>
      <c r="BM374" s="224"/>
      <c r="BN374" s="224"/>
      <c r="BO374" s="224"/>
      <c r="BP374" s="224"/>
      <c r="BQ374" s="306"/>
      <c r="BR374" s="224"/>
      <c r="BS374" s="224"/>
      <c r="BT374" s="224"/>
      <c r="BU374" s="224"/>
      <c r="BV374" s="224"/>
    </row>
    <row r="375" spans="1:74" s="223" customFormat="1" x14ac:dyDescent="0.2">
      <c r="A375" s="54"/>
      <c r="B375" s="148"/>
      <c r="C375" s="148"/>
      <c r="D375" s="148"/>
      <c r="E375" s="27"/>
      <c r="V375" s="227"/>
      <c r="W375" s="227"/>
      <c r="X375" s="228"/>
      <c r="Y375" s="228"/>
      <c r="Z375" s="228"/>
      <c r="AA375" s="228"/>
      <c r="AB375" s="228"/>
      <c r="AC375" s="228"/>
      <c r="AD375" s="228"/>
      <c r="AE375" s="228"/>
      <c r="AF375" s="200"/>
      <c r="AG375" s="228"/>
      <c r="AH375" s="228"/>
      <c r="AI375" s="228"/>
      <c r="AJ375" s="206"/>
      <c r="AK375" s="206"/>
      <c r="AN375" s="224"/>
      <c r="AO375" s="224"/>
      <c r="AP375" s="224"/>
      <c r="AQ375" s="224"/>
      <c r="AR375" s="224"/>
      <c r="AS375" s="224"/>
      <c r="AT375" s="224"/>
      <c r="AU375" s="224"/>
      <c r="AV375" s="224"/>
      <c r="AW375" s="224"/>
      <c r="AX375" s="224"/>
      <c r="AY375" s="224"/>
      <c r="AZ375" s="224"/>
      <c r="BA375" s="224"/>
      <c r="BB375" s="224"/>
      <c r="BC375" s="224"/>
      <c r="BD375" s="224"/>
      <c r="BE375" s="224"/>
      <c r="BF375" s="224"/>
      <c r="BG375" s="225"/>
      <c r="BH375" s="224"/>
      <c r="BI375" s="224"/>
      <c r="BJ375" s="224"/>
      <c r="BK375" s="224"/>
      <c r="BL375" s="224"/>
      <c r="BM375" s="224"/>
      <c r="BN375" s="224"/>
      <c r="BO375" s="224"/>
      <c r="BP375" s="224"/>
      <c r="BQ375" s="306"/>
      <c r="BR375" s="224"/>
      <c r="BS375" s="224"/>
      <c r="BT375" s="224"/>
      <c r="BU375" s="224"/>
      <c r="BV375" s="224"/>
    </row>
    <row r="376" spans="1:74" s="223" customFormat="1" x14ac:dyDescent="0.2">
      <c r="A376" s="54"/>
      <c r="B376" s="148"/>
      <c r="C376" s="148"/>
      <c r="D376" s="148"/>
      <c r="E376" s="27"/>
      <c r="M376" s="227"/>
      <c r="V376" s="227"/>
      <c r="W376" s="227"/>
      <c r="X376" s="228"/>
      <c r="Y376" s="228"/>
      <c r="Z376" s="228"/>
      <c r="AA376" s="228"/>
      <c r="AB376" s="228"/>
      <c r="AC376" s="228"/>
      <c r="AD376" s="228"/>
      <c r="AE376" s="228"/>
      <c r="AF376" s="200"/>
      <c r="AG376" s="228"/>
      <c r="AH376" s="228"/>
      <c r="AI376" s="228"/>
      <c r="AJ376" s="206"/>
      <c r="AK376" s="206"/>
      <c r="AN376" s="224"/>
      <c r="AO376" s="224"/>
      <c r="AP376" s="224"/>
      <c r="AQ376" s="224"/>
      <c r="AR376" s="224"/>
      <c r="AS376" s="224"/>
      <c r="AT376" s="224"/>
      <c r="AU376" s="224"/>
      <c r="AV376" s="224"/>
      <c r="AW376" s="224"/>
      <c r="AX376" s="224"/>
      <c r="AY376" s="224"/>
      <c r="AZ376" s="224"/>
      <c r="BA376" s="224"/>
      <c r="BB376" s="224"/>
      <c r="BC376" s="224"/>
      <c r="BD376" s="224"/>
      <c r="BE376" s="224"/>
      <c r="BF376" s="224"/>
      <c r="BG376" s="225"/>
      <c r="BH376" s="224"/>
      <c r="BI376" s="224"/>
      <c r="BJ376" s="224"/>
      <c r="BK376" s="224"/>
      <c r="BL376" s="224"/>
      <c r="BM376" s="224"/>
      <c r="BN376" s="224"/>
      <c r="BO376" s="224"/>
      <c r="BP376" s="224"/>
      <c r="BQ376" s="306"/>
      <c r="BR376" s="224"/>
      <c r="BS376" s="224"/>
      <c r="BT376" s="224"/>
      <c r="BU376" s="224"/>
      <c r="BV376" s="224"/>
    </row>
    <row r="377" spans="1:74" s="223" customFormat="1" x14ac:dyDescent="0.2">
      <c r="A377" s="54"/>
      <c r="B377" s="148"/>
      <c r="C377" s="148"/>
      <c r="D377" s="148"/>
      <c r="E377" s="27"/>
      <c r="V377" s="227"/>
      <c r="W377" s="227"/>
      <c r="X377" s="228"/>
      <c r="Y377" s="228"/>
      <c r="Z377" s="228"/>
      <c r="AA377" s="228"/>
      <c r="AB377" s="228"/>
      <c r="AC377" s="228"/>
      <c r="AD377" s="228"/>
      <c r="AE377" s="228"/>
      <c r="AF377" s="200"/>
      <c r="AG377" s="228"/>
      <c r="AH377" s="228"/>
      <c r="AI377" s="228"/>
      <c r="AJ377" s="206"/>
      <c r="AK377" s="206"/>
      <c r="AN377" s="224"/>
      <c r="AO377" s="224"/>
      <c r="AP377" s="224"/>
      <c r="AQ377" s="224"/>
      <c r="AR377" s="224"/>
      <c r="AS377" s="224"/>
      <c r="AT377" s="224"/>
      <c r="AU377" s="224"/>
      <c r="AV377" s="224"/>
      <c r="AW377" s="224"/>
      <c r="AX377" s="224"/>
      <c r="AY377" s="224"/>
      <c r="AZ377" s="224"/>
      <c r="BA377" s="224"/>
      <c r="BB377" s="224"/>
      <c r="BC377" s="224"/>
      <c r="BD377" s="224"/>
      <c r="BE377" s="224"/>
      <c r="BF377" s="224"/>
      <c r="BG377" s="225"/>
      <c r="BH377" s="224"/>
      <c r="BI377" s="224"/>
      <c r="BJ377" s="224"/>
      <c r="BK377" s="224"/>
      <c r="BL377" s="224"/>
      <c r="BM377" s="224"/>
      <c r="BN377" s="224"/>
      <c r="BO377" s="224"/>
      <c r="BP377" s="224"/>
      <c r="BQ377" s="306"/>
      <c r="BR377" s="224"/>
      <c r="BS377" s="224"/>
      <c r="BT377" s="224"/>
      <c r="BU377" s="224"/>
      <c r="BV377" s="224"/>
    </row>
    <row r="378" spans="1:74" s="223" customFormat="1" x14ac:dyDescent="0.2">
      <c r="A378" s="54"/>
      <c r="B378" s="148"/>
      <c r="C378" s="148"/>
      <c r="D378" s="148"/>
      <c r="E378" s="27"/>
      <c r="V378" s="227"/>
      <c r="W378" s="227"/>
      <c r="X378" s="228"/>
      <c r="Y378" s="228"/>
      <c r="Z378" s="228"/>
      <c r="AA378" s="228"/>
      <c r="AB378" s="228"/>
      <c r="AC378" s="228"/>
      <c r="AD378" s="228"/>
      <c r="AE378" s="228"/>
      <c r="AF378" s="200"/>
      <c r="AG378" s="228"/>
      <c r="AH378" s="228"/>
      <c r="AI378" s="228"/>
      <c r="AJ378" s="206"/>
      <c r="AK378" s="206"/>
      <c r="AN378" s="224"/>
      <c r="AO378" s="224"/>
      <c r="AP378" s="224"/>
      <c r="AQ378" s="224"/>
      <c r="AR378" s="224"/>
      <c r="AS378" s="224"/>
      <c r="AT378" s="224"/>
      <c r="AU378" s="224"/>
      <c r="AV378" s="224"/>
      <c r="AW378" s="224"/>
      <c r="AX378" s="224"/>
      <c r="AY378" s="224"/>
      <c r="AZ378" s="224"/>
      <c r="BA378" s="224"/>
      <c r="BB378" s="224"/>
      <c r="BC378" s="224"/>
      <c r="BD378" s="224"/>
      <c r="BE378" s="224"/>
      <c r="BF378" s="224"/>
      <c r="BG378" s="225"/>
      <c r="BH378" s="224"/>
      <c r="BI378" s="224"/>
      <c r="BJ378" s="224"/>
      <c r="BK378" s="224"/>
      <c r="BL378" s="224"/>
      <c r="BM378" s="224"/>
      <c r="BN378" s="224"/>
      <c r="BO378" s="224"/>
      <c r="BP378" s="224"/>
      <c r="BQ378" s="306"/>
      <c r="BR378" s="224"/>
      <c r="BS378" s="224"/>
      <c r="BT378" s="224"/>
      <c r="BU378" s="224"/>
      <c r="BV378" s="224"/>
    </row>
    <row r="379" spans="1:74" s="223" customFormat="1" x14ac:dyDescent="0.2">
      <c r="A379" s="54"/>
      <c r="B379" s="148"/>
      <c r="C379" s="148"/>
      <c r="D379" s="148"/>
      <c r="E379" s="27"/>
      <c r="V379" s="227"/>
      <c r="W379" s="227"/>
      <c r="X379" s="228"/>
      <c r="Y379" s="228"/>
      <c r="Z379" s="228"/>
      <c r="AA379" s="228"/>
      <c r="AB379" s="228"/>
      <c r="AC379" s="228"/>
      <c r="AD379" s="228"/>
      <c r="AE379" s="228"/>
      <c r="AF379" s="200"/>
      <c r="AG379" s="228"/>
      <c r="AH379" s="228"/>
      <c r="AI379" s="228"/>
      <c r="AJ379" s="206"/>
      <c r="AK379" s="206"/>
      <c r="AN379" s="224"/>
      <c r="AO379" s="224"/>
      <c r="AP379" s="224"/>
      <c r="AQ379" s="224"/>
      <c r="AR379" s="224"/>
      <c r="AS379" s="224"/>
      <c r="AT379" s="224"/>
      <c r="AU379" s="224"/>
      <c r="AV379" s="224"/>
      <c r="AW379" s="224"/>
      <c r="AX379" s="224"/>
      <c r="AY379" s="224"/>
      <c r="AZ379" s="224"/>
      <c r="BA379" s="224"/>
      <c r="BB379" s="224"/>
      <c r="BC379" s="224"/>
      <c r="BD379" s="224"/>
      <c r="BE379" s="224"/>
      <c r="BF379" s="224"/>
      <c r="BG379" s="225"/>
      <c r="BH379" s="224"/>
      <c r="BI379" s="224"/>
      <c r="BJ379" s="224"/>
      <c r="BK379" s="224"/>
      <c r="BL379" s="224"/>
      <c r="BM379" s="224"/>
      <c r="BN379" s="224"/>
      <c r="BO379" s="224"/>
      <c r="BP379" s="224"/>
      <c r="BQ379" s="306"/>
      <c r="BR379" s="224"/>
      <c r="BS379" s="224"/>
      <c r="BT379" s="224"/>
      <c r="BU379" s="224"/>
      <c r="BV379" s="224"/>
    </row>
    <row r="380" spans="1:74" s="223" customFormat="1" x14ac:dyDescent="0.2">
      <c r="A380" s="54"/>
      <c r="B380" s="148"/>
      <c r="C380" s="148"/>
      <c r="D380" s="148"/>
      <c r="E380" s="27"/>
      <c r="V380" s="227"/>
      <c r="W380" s="227"/>
      <c r="X380" s="228"/>
      <c r="Y380" s="228"/>
      <c r="Z380" s="228"/>
      <c r="AA380" s="228"/>
      <c r="AB380" s="228"/>
      <c r="AC380" s="228"/>
      <c r="AD380" s="228"/>
      <c r="AE380" s="228"/>
      <c r="AF380" s="200"/>
      <c r="AG380" s="228"/>
      <c r="AH380" s="228"/>
      <c r="AI380" s="228"/>
      <c r="AJ380" s="206"/>
      <c r="AK380" s="206"/>
      <c r="AN380" s="224"/>
      <c r="AO380" s="224"/>
      <c r="AP380" s="224"/>
      <c r="AQ380" s="224"/>
      <c r="AR380" s="224"/>
      <c r="AS380" s="224"/>
      <c r="AT380" s="224"/>
      <c r="AU380" s="224"/>
      <c r="AV380" s="224"/>
      <c r="AW380" s="224"/>
      <c r="AX380" s="224"/>
      <c r="AY380" s="224"/>
      <c r="AZ380" s="224"/>
      <c r="BA380" s="224"/>
      <c r="BB380" s="224"/>
      <c r="BC380" s="224"/>
      <c r="BD380" s="224"/>
      <c r="BE380" s="224"/>
      <c r="BF380" s="224"/>
      <c r="BG380" s="225"/>
      <c r="BH380" s="224"/>
      <c r="BI380" s="224"/>
      <c r="BJ380" s="224"/>
      <c r="BK380" s="224"/>
      <c r="BL380" s="224"/>
      <c r="BM380" s="224"/>
      <c r="BN380" s="224"/>
      <c r="BO380" s="224"/>
      <c r="BP380" s="224"/>
      <c r="BQ380" s="306"/>
      <c r="BR380" s="224"/>
      <c r="BS380" s="224"/>
      <c r="BT380" s="224"/>
      <c r="BU380" s="224"/>
      <c r="BV380" s="224"/>
    </row>
    <row r="381" spans="1:74" s="223" customFormat="1" x14ac:dyDescent="0.2">
      <c r="A381" s="54"/>
      <c r="B381" s="148"/>
      <c r="C381" s="148"/>
      <c r="D381" s="148"/>
      <c r="E381" s="27"/>
      <c r="V381" s="227"/>
      <c r="W381" s="227"/>
      <c r="X381" s="228"/>
      <c r="Y381" s="228"/>
      <c r="Z381" s="228"/>
      <c r="AA381" s="228"/>
      <c r="AB381" s="228"/>
      <c r="AC381" s="228"/>
      <c r="AD381" s="228"/>
      <c r="AE381" s="228"/>
      <c r="AF381" s="200"/>
      <c r="AG381" s="228"/>
      <c r="AH381" s="228"/>
      <c r="AI381" s="228"/>
      <c r="AJ381" s="206"/>
      <c r="AK381" s="206"/>
      <c r="AN381" s="224"/>
      <c r="AO381" s="224"/>
      <c r="AP381" s="224"/>
      <c r="AQ381" s="224"/>
      <c r="AR381" s="224"/>
      <c r="AS381" s="224"/>
      <c r="AT381" s="224"/>
      <c r="AU381" s="224"/>
      <c r="AV381" s="224"/>
      <c r="AW381" s="224"/>
      <c r="AX381" s="224"/>
      <c r="AY381" s="224"/>
      <c r="AZ381" s="224"/>
      <c r="BA381" s="224"/>
      <c r="BB381" s="224"/>
      <c r="BC381" s="224"/>
      <c r="BD381" s="224"/>
      <c r="BE381" s="224"/>
      <c r="BF381" s="224"/>
      <c r="BG381" s="225"/>
      <c r="BH381" s="224"/>
      <c r="BI381" s="224"/>
      <c r="BJ381" s="224"/>
      <c r="BK381" s="224"/>
      <c r="BL381" s="224"/>
      <c r="BM381" s="224"/>
      <c r="BN381" s="224"/>
      <c r="BO381" s="224"/>
      <c r="BP381" s="224"/>
      <c r="BQ381" s="306"/>
      <c r="BR381" s="224"/>
      <c r="BS381" s="224"/>
      <c r="BT381" s="224"/>
      <c r="BU381" s="224"/>
      <c r="BV381" s="224"/>
    </row>
    <row r="382" spans="1:74" s="223" customFormat="1" x14ac:dyDescent="0.2">
      <c r="A382" s="54"/>
      <c r="B382" s="148"/>
      <c r="C382" s="148"/>
      <c r="D382" s="148"/>
      <c r="E382" s="27"/>
      <c r="M382" s="270"/>
      <c r="V382" s="227"/>
      <c r="W382" s="227"/>
      <c r="X382" s="228"/>
      <c r="Y382" s="228"/>
      <c r="Z382" s="228"/>
      <c r="AA382" s="228"/>
      <c r="AB382" s="228"/>
      <c r="AC382" s="228"/>
      <c r="AD382" s="228"/>
      <c r="AE382" s="228"/>
      <c r="AF382" s="200"/>
      <c r="AG382" s="228"/>
      <c r="AH382" s="228"/>
      <c r="AI382" s="228"/>
      <c r="AJ382" s="206"/>
      <c r="AK382" s="206"/>
      <c r="AN382" s="224"/>
      <c r="AO382" s="224"/>
      <c r="AP382" s="224"/>
      <c r="AQ382" s="224"/>
      <c r="AR382" s="224"/>
      <c r="AS382" s="224"/>
      <c r="AT382" s="224"/>
      <c r="AU382" s="224"/>
      <c r="AV382" s="224"/>
      <c r="AW382" s="224"/>
      <c r="AX382" s="224"/>
      <c r="AY382" s="224"/>
      <c r="AZ382" s="224"/>
      <c r="BA382" s="224"/>
      <c r="BB382" s="224"/>
      <c r="BC382" s="224"/>
      <c r="BD382" s="224"/>
      <c r="BE382" s="224"/>
      <c r="BF382" s="224"/>
      <c r="BG382" s="225"/>
      <c r="BH382" s="224"/>
      <c r="BI382" s="224"/>
      <c r="BJ382" s="224"/>
      <c r="BK382" s="224"/>
      <c r="BL382" s="224"/>
      <c r="BM382" s="224"/>
      <c r="BN382" s="224"/>
      <c r="BO382" s="224"/>
      <c r="BP382" s="224"/>
      <c r="BQ382" s="306"/>
      <c r="BR382" s="224"/>
      <c r="BS382" s="224"/>
      <c r="BT382" s="224"/>
      <c r="BU382" s="224"/>
      <c r="BV382" s="224"/>
    </row>
    <row r="383" spans="1:74" s="223" customFormat="1" x14ac:dyDescent="0.2">
      <c r="A383" s="54"/>
      <c r="B383" s="148"/>
      <c r="C383" s="148"/>
      <c r="D383" s="148"/>
      <c r="E383" s="27"/>
      <c r="M383" s="270"/>
      <c r="V383" s="227"/>
      <c r="W383" s="425"/>
      <c r="X383" s="228"/>
      <c r="Y383" s="228"/>
      <c r="Z383" s="228"/>
      <c r="AA383" s="228"/>
      <c r="AB383" s="228"/>
      <c r="AC383" s="228"/>
      <c r="AD383" s="228"/>
      <c r="AE383" s="228"/>
      <c r="AF383" s="200"/>
      <c r="AG383" s="228"/>
      <c r="AH383" s="228"/>
      <c r="AI383" s="228"/>
      <c r="AJ383" s="206"/>
      <c r="AK383" s="206"/>
      <c r="AN383" s="224"/>
      <c r="AO383" s="224"/>
      <c r="AP383" s="224"/>
      <c r="AQ383" s="224"/>
      <c r="AR383" s="224"/>
      <c r="AS383" s="224"/>
      <c r="AT383" s="224"/>
      <c r="AU383" s="224"/>
      <c r="AV383" s="224"/>
      <c r="AW383" s="224"/>
      <c r="AX383" s="224"/>
      <c r="AY383" s="224"/>
      <c r="AZ383" s="224"/>
      <c r="BA383" s="224"/>
      <c r="BB383" s="224"/>
      <c r="BC383" s="224"/>
      <c r="BD383" s="224"/>
      <c r="BE383" s="224"/>
      <c r="BF383" s="224"/>
      <c r="BG383" s="225"/>
      <c r="BH383" s="224"/>
      <c r="BI383" s="224"/>
      <c r="BJ383" s="224"/>
      <c r="BK383" s="224"/>
      <c r="BL383" s="224"/>
      <c r="BM383" s="224"/>
      <c r="BN383" s="224"/>
      <c r="BO383" s="224"/>
      <c r="BP383" s="224"/>
      <c r="BQ383" s="306"/>
      <c r="BR383" s="224"/>
      <c r="BS383" s="224"/>
      <c r="BT383" s="224"/>
      <c r="BU383" s="224"/>
      <c r="BV383" s="224"/>
    </row>
    <row r="384" spans="1:74" s="223" customFormat="1" x14ac:dyDescent="0.2">
      <c r="A384" s="54"/>
      <c r="B384" s="148"/>
      <c r="C384" s="148"/>
      <c r="D384" s="148"/>
      <c r="E384" s="27"/>
      <c r="V384" s="227"/>
      <c r="W384" s="227"/>
      <c r="X384" s="228"/>
      <c r="Y384" s="228"/>
      <c r="Z384" s="228"/>
      <c r="AA384" s="228"/>
      <c r="AB384" s="228"/>
      <c r="AC384" s="228"/>
      <c r="AD384" s="228"/>
      <c r="AE384" s="228"/>
      <c r="AF384" s="200"/>
      <c r="AG384" s="228"/>
      <c r="AH384" s="228"/>
      <c r="AI384" s="228"/>
      <c r="AJ384" s="206"/>
      <c r="AK384" s="206"/>
      <c r="AN384" s="224"/>
      <c r="AO384" s="224"/>
      <c r="AP384" s="224"/>
      <c r="AQ384" s="224"/>
      <c r="AR384" s="224"/>
      <c r="AS384" s="224"/>
      <c r="AT384" s="224"/>
      <c r="AU384" s="224"/>
      <c r="AV384" s="224"/>
      <c r="AW384" s="224"/>
      <c r="AX384" s="224"/>
      <c r="AY384" s="224"/>
      <c r="AZ384" s="224"/>
      <c r="BA384" s="224"/>
      <c r="BB384" s="224"/>
      <c r="BC384" s="224"/>
      <c r="BD384" s="224"/>
      <c r="BE384" s="224"/>
      <c r="BF384" s="224"/>
      <c r="BG384" s="225"/>
      <c r="BH384" s="224"/>
      <c r="BI384" s="224"/>
      <c r="BJ384" s="224"/>
      <c r="BK384" s="224"/>
      <c r="BL384" s="224"/>
      <c r="BM384" s="224"/>
      <c r="BN384" s="224"/>
      <c r="BO384" s="224"/>
      <c r="BP384" s="224"/>
      <c r="BQ384" s="306"/>
      <c r="BR384" s="224"/>
      <c r="BS384" s="224"/>
      <c r="BT384" s="224"/>
      <c r="BU384" s="224"/>
      <c r="BV384" s="224"/>
    </row>
    <row r="385" spans="1:74" s="223" customFormat="1" x14ac:dyDescent="0.2">
      <c r="A385" s="54"/>
      <c r="B385" s="148"/>
      <c r="C385" s="148"/>
      <c r="D385" s="148"/>
      <c r="E385" s="27"/>
      <c r="M385" s="227"/>
      <c r="V385" s="227"/>
      <c r="W385" s="227"/>
      <c r="X385" s="228"/>
      <c r="Y385" s="228"/>
      <c r="Z385" s="228"/>
      <c r="AA385" s="228"/>
      <c r="AB385" s="228"/>
      <c r="AC385" s="228"/>
      <c r="AD385" s="228"/>
      <c r="AE385" s="228"/>
      <c r="AF385" s="200"/>
      <c r="AG385" s="228"/>
      <c r="AH385" s="228"/>
      <c r="AI385" s="228"/>
      <c r="AJ385" s="206"/>
      <c r="AK385" s="206"/>
      <c r="AN385" s="224"/>
      <c r="AO385" s="224"/>
      <c r="AP385" s="224"/>
      <c r="AQ385" s="224"/>
      <c r="AR385" s="224"/>
      <c r="AS385" s="224"/>
      <c r="AT385" s="224"/>
      <c r="AU385" s="224"/>
      <c r="AV385" s="224"/>
      <c r="AW385" s="224"/>
      <c r="AX385" s="224"/>
      <c r="AY385" s="224"/>
      <c r="AZ385" s="224"/>
      <c r="BA385" s="224"/>
      <c r="BB385" s="224"/>
      <c r="BC385" s="224"/>
      <c r="BD385" s="224"/>
      <c r="BE385" s="224"/>
      <c r="BF385" s="224"/>
      <c r="BG385" s="225"/>
      <c r="BH385" s="224"/>
      <c r="BI385" s="224"/>
      <c r="BJ385" s="224"/>
      <c r="BK385" s="224"/>
      <c r="BL385" s="224"/>
      <c r="BM385" s="224"/>
      <c r="BN385" s="224"/>
      <c r="BO385" s="224"/>
      <c r="BP385" s="224"/>
      <c r="BQ385" s="306"/>
      <c r="BR385" s="224"/>
      <c r="BS385" s="224"/>
      <c r="BT385" s="224"/>
      <c r="BU385" s="224"/>
      <c r="BV385" s="224"/>
    </row>
    <row r="386" spans="1:74" s="223" customFormat="1" x14ac:dyDescent="0.2">
      <c r="A386" s="54"/>
      <c r="B386" s="148"/>
      <c r="C386" s="148"/>
      <c r="D386" s="148"/>
      <c r="E386" s="27"/>
      <c r="V386" s="227"/>
      <c r="W386" s="227"/>
      <c r="X386" s="228"/>
      <c r="Y386" s="228"/>
      <c r="Z386" s="228"/>
      <c r="AA386" s="228"/>
      <c r="AB386" s="228"/>
      <c r="AC386" s="228"/>
      <c r="AD386" s="228"/>
      <c r="AE386" s="228"/>
      <c r="AF386" s="200"/>
      <c r="AG386" s="228"/>
      <c r="AH386" s="228"/>
      <c r="AI386" s="228"/>
      <c r="AJ386" s="206"/>
      <c r="AK386" s="206"/>
      <c r="AN386" s="224"/>
      <c r="AO386" s="224"/>
      <c r="AP386" s="224"/>
      <c r="AQ386" s="224"/>
      <c r="AR386" s="224"/>
      <c r="AS386" s="224"/>
      <c r="AT386" s="224"/>
      <c r="AU386" s="224"/>
      <c r="AV386" s="224"/>
      <c r="AW386" s="224"/>
      <c r="AX386" s="224"/>
      <c r="AY386" s="224"/>
      <c r="AZ386" s="224"/>
      <c r="BA386" s="224"/>
      <c r="BB386" s="224"/>
      <c r="BC386" s="224"/>
      <c r="BD386" s="224"/>
      <c r="BE386" s="224"/>
      <c r="BF386" s="224"/>
      <c r="BG386" s="225"/>
      <c r="BH386" s="224"/>
      <c r="BI386" s="224"/>
      <c r="BJ386" s="224"/>
      <c r="BK386" s="224"/>
      <c r="BL386" s="224"/>
      <c r="BM386" s="224"/>
      <c r="BN386" s="224"/>
      <c r="BO386" s="224"/>
      <c r="BP386" s="224"/>
      <c r="BQ386" s="306"/>
      <c r="BR386" s="224"/>
      <c r="BS386" s="224"/>
      <c r="BT386" s="224"/>
      <c r="BU386" s="224"/>
      <c r="BV386" s="224"/>
    </row>
    <row r="387" spans="1:74" s="223" customFormat="1" x14ac:dyDescent="0.2">
      <c r="A387" s="54"/>
      <c r="B387" s="148"/>
      <c r="C387" s="148"/>
      <c r="D387" s="148"/>
      <c r="E387" s="27"/>
      <c r="V387" s="227"/>
      <c r="W387" s="227"/>
      <c r="X387" s="228"/>
      <c r="Y387" s="228"/>
      <c r="Z387" s="228"/>
      <c r="AA387" s="228"/>
      <c r="AB387" s="228"/>
      <c r="AC387" s="228"/>
      <c r="AD387" s="228"/>
      <c r="AE387" s="228"/>
      <c r="AF387" s="200"/>
      <c r="AG387" s="228"/>
      <c r="AH387" s="228"/>
      <c r="AI387" s="228"/>
      <c r="AJ387" s="206"/>
      <c r="AK387" s="206"/>
      <c r="AN387" s="224"/>
      <c r="AO387" s="224"/>
      <c r="AP387" s="224"/>
      <c r="AQ387" s="224"/>
      <c r="AR387" s="224"/>
      <c r="AS387" s="224"/>
      <c r="AT387" s="224"/>
      <c r="AU387" s="224"/>
      <c r="AV387" s="224"/>
      <c r="AW387" s="224"/>
      <c r="AX387" s="224"/>
      <c r="AY387" s="224"/>
      <c r="AZ387" s="224"/>
      <c r="BA387" s="224"/>
      <c r="BB387" s="224"/>
      <c r="BC387" s="224"/>
      <c r="BD387" s="224"/>
      <c r="BE387" s="224"/>
      <c r="BF387" s="224"/>
      <c r="BG387" s="225"/>
      <c r="BH387" s="224"/>
      <c r="BI387" s="224"/>
      <c r="BJ387" s="224"/>
      <c r="BK387" s="224"/>
      <c r="BL387" s="224"/>
      <c r="BM387" s="224"/>
      <c r="BN387" s="224"/>
      <c r="BO387" s="224"/>
      <c r="BP387" s="224"/>
      <c r="BQ387" s="306"/>
      <c r="BR387" s="224"/>
      <c r="BS387" s="224"/>
      <c r="BT387" s="224"/>
      <c r="BU387" s="224"/>
      <c r="BV387" s="224"/>
    </row>
    <row r="388" spans="1:74" s="223" customFormat="1" x14ac:dyDescent="0.2">
      <c r="A388" s="54"/>
      <c r="B388" s="148"/>
      <c r="C388" s="148"/>
      <c r="D388" s="148"/>
      <c r="E388" s="27"/>
      <c r="V388" s="227"/>
      <c r="W388" s="227"/>
      <c r="X388" s="228"/>
      <c r="Y388" s="228"/>
      <c r="Z388" s="228"/>
      <c r="AA388" s="228"/>
      <c r="AB388" s="228"/>
      <c r="AC388" s="228"/>
      <c r="AD388" s="228"/>
      <c r="AE388" s="228"/>
      <c r="AF388" s="200"/>
      <c r="AG388" s="228"/>
      <c r="AH388" s="228"/>
      <c r="AI388" s="228"/>
      <c r="AJ388" s="206"/>
      <c r="AK388" s="206"/>
      <c r="AN388" s="224"/>
      <c r="AO388" s="224"/>
      <c r="AP388" s="224"/>
      <c r="AQ388" s="224"/>
      <c r="AR388" s="224"/>
      <c r="AS388" s="224"/>
      <c r="AT388" s="224"/>
      <c r="AU388" s="224"/>
      <c r="AV388" s="224"/>
      <c r="AW388" s="224"/>
      <c r="AX388" s="224"/>
      <c r="AY388" s="224"/>
      <c r="AZ388" s="224"/>
      <c r="BA388" s="224"/>
      <c r="BB388" s="224"/>
      <c r="BC388" s="224"/>
      <c r="BD388" s="224"/>
      <c r="BE388" s="224"/>
      <c r="BF388" s="224"/>
      <c r="BG388" s="225"/>
      <c r="BH388" s="224"/>
      <c r="BI388" s="224"/>
      <c r="BJ388" s="224"/>
      <c r="BK388" s="224"/>
      <c r="BL388" s="224"/>
      <c r="BM388" s="224"/>
      <c r="BN388" s="224"/>
      <c r="BO388" s="224"/>
      <c r="BP388" s="224"/>
      <c r="BQ388" s="306"/>
      <c r="BR388" s="224"/>
      <c r="BS388" s="224"/>
      <c r="BT388" s="224"/>
      <c r="BU388" s="224"/>
      <c r="BV388" s="224"/>
    </row>
    <row r="389" spans="1:74" s="223" customFormat="1" x14ac:dyDescent="0.2">
      <c r="A389" s="54"/>
      <c r="B389" s="148"/>
      <c r="C389" s="148"/>
      <c r="D389" s="148"/>
      <c r="E389" s="27"/>
      <c r="V389" s="227"/>
      <c r="W389" s="227"/>
      <c r="X389" s="228"/>
      <c r="Y389" s="228"/>
      <c r="Z389" s="228"/>
      <c r="AA389" s="228"/>
      <c r="AB389" s="228"/>
      <c r="AC389" s="228"/>
      <c r="AD389" s="228"/>
      <c r="AE389" s="228"/>
      <c r="AF389" s="200"/>
      <c r="AG389" s="228"/>
      <c r="AH389" s="228"/>
      <c r="AI389" s="228"/>
      <c r="AJ389" s="206"/>
      <c r="AK389" s="206"/>
      <c r="AN389" s="224"/>
      <c r="AO389" s="224"/>
      <c r="AP389" s="224"/>
      <c r="AQ389" s="224"/>
      <c r="AR389" s="224"/>
      <c r="AS389" s="224"/>
      <c r="AT389" s="224"/>
      <c r="AU389" s="224"/>
      <c r="AV389" s="224"/>
      <c r="AW389" s="224"/>
      <c r="AX389" s="224"/>
      <c r="AY389" s="224"/>
      <c r="AZ389" s="224"/>
      <c r="BA389" s="224"/>
      <c r="BB389" s="224"/>
      <c r="BC389" s="224"/>
      <c r="BD389" s="224"/>
      <c r="BE389" s="224"/>
      <c r="BF389" s="224"/>
      <c r="BG389" s="225"/>
      <c r="BH389" s="224"/>
      <c r="BI389" s="224"/>
      <c r="BJ389" s="224"/>
      <c r="BK389" s="224"/>
      <c r="BL389" s="224"/>
      <c r="BM389" s="224"/>
      <c r="BN389" s="224"/>
      <c r="BO389" s="224"/>
      <c r="BP389" s="224"/>
      <c r="BQ389" s="306"/>
      <c r="BR389" s="224"/>
      <c r="BS389" s="224"/>
      <c r="BT389" s="224"/>
      <c r="BU389" s="224"/>
      <c r="BV389" s="224"/>
    </row>
    <row r="390" spans="1:74" s="223" customFormat="1" x14ac:dyDescent="0.2">
      <c r="A390" s="54"/>
      <c r="B390" s="148"/>
      <c r="C390" s="148"/>
      <c r="D390" s="148"/>
      <c r="E390" s="27"/>
      <c r="V390" s="227"/>
      <c r="W390" s="227"/>
      <c r="X390" s="228"/>
      <c r="Y390" s="228"/>
      <c r="Z390" s="228"/>
      <c r="AA390" s="228"/>
      <c r="AB390" s="228"/>
      <c r="AC390" s="228"/>
      <c r="AD390" s="228"/>
      <c r="AE390" s="228"/>
      <c r="AF390" s="200"/>
      <c r="AG390" s="228"/>
      <c r="AH390" s="228"/>
      <c r="AI390" s="228"/>
      <c r="AJ390" s="206"/>
      <c r="AK390" s="206"/>
      <c r="AN390" s="224"/>
      <c r="AO390" s="224"/>
      <c r="AP390" s="224"/>
      <c r="AQ390" s="224"/>
      <c r="AR390" s="224"/>
      <c r="AS390" s="224"/>
      <c r="AT390" s="224"/>
      <c r="AU390" s="224"/>
      <c r="AV390" s="224"/>
      <c r="AW390" s="224"/>
      <c r="AX390" s="224"/>
      <c r="AY390" s="224"/>
      <c r="AZ390" s="224"/>
      <c r="BA390" s="224"/>
      <c r="BB390" s="224"/>
      <c r="BC390" s="224"/>
      <c r="BD390" s="224"/>
      <c r="BE390" s="224"/>
      <c r="BF390" s="224"/>
      <c r="BG390" s="225"/>
      <c r="BH390" s="224"/>
      <c r="BI390" s="224"/>
      <c r="BJ390" s="224"/>
      <c r="BK390" s="224"/>
      <c r="BL390" s="224"/>
      <c r="BM390" s="224"/>
      <c r="BN390" s="224"/>
      <c r="BO390" s="224"/>
      <c r="BP390" s="224"/>
      <c r="BQ390" s="306"/>
      <c r="BR390" s="224"/>
      <c r="BS390" s="224"/>
      <c r="BT390" s="224"/>
      <c r="BU390" s="224"/>
      <c r="BV390" s="224"/>
    </row>
    <row r="391" spans="1:74" s="223" customFormat="1" x14ac:dyDescent="0.2">
      <c r="A391" s="54"/>
      <c r="B391" s="148"/>
      <c r="C391" s="148"/>
      <c r="D391" s="148"/>
      <c r="E391" s="27"/>
      <c r="V391" s="227"/>
      <c r="W391" s="227"/>
      <c r="X391" s="228"/>
      <c r="Y391" s="228"/>
      <c r="Z391" s="228"/>
      <c r="AA391" s="228"/>
      <c r="AB391" s="228"/>
      <c r="AC391" s="228"/>
      <c r="AD391" s="228"/>
      <c r="AE391" s="228"/>
      <c r="AF391" s="200"/>
      <c r="AG391" s="228"/>
      <c r="AH391" s="228"/>
      <c r="AI391" s="228"/>
      <c r="AJ391" s="206"/>
      <c r="AK391" s="206"/>
      <c r="AN391" s="224"/>
      <c r="AO391" s="224"/>
      <c r="AP391" s="224"/>
      <c r="AQ391" s="224"/>
      <c r="AR391" s="224"/>
      <c r="AS391" s="224"/>
      <c r="AT391" s="224"/>
      <c r="AU391" s="224"/>
      <c r="AV391" s="224"/>
      <c r="AW391" s="224"/>
      <c r="AX391" s="224"/>
      <c r="AY391" s="224"/>
      <c r="AZ391" s="224"/>
      <c r="BA391" s="224"/>
      <c r="BB391" s="224"/>
      <c r="BC391" s="224"/>
      <c r="BD391" s="224"/>
      <c r="BE391" s="224"/>
      <c r="BF391" s="224"/>
      <c r="BG391" s="225"/>
      <c r="BH391" s="224"/>
      <c r="BI391" s="224"/>
      <c r="BJ391" s="224"/>
      <c r="BK391" s="224"/>
      <c r="BL391" s="224"/>
      <c r="BM391" s="224"/>
      <c r="BN391" s="224"/>
      <c r="BO391" s="224"/>
      <c r="BP391" s="224"/>
      <c r="BQ391" s="306"/>
      <c r="BR391" s="224"/>
      <c r="BS391" s="224"/>
      <c r="BT391" s="224"/>
      <c r="BU391" s="224"/>
      <c r="BV391" s="224"/>
    </row>
    <row r="392" spans="1:74" s="223" customFormat="1" x14ac:dyDescent="0.2">
      <c r="A392" s="54"/>
      <c r="B392" s="148"/>
      <c r="C392" s="148"/>
      <c r="D392" s="148"/>
      <c r="E392" s="27"/>
      <c r="M392" s="270"/>
      <c r="V392" s="227"/>
      <c r="W392" s="227"/>
      <c r="X392" s="228"/>
      <c r="Y392" s="228"/>
      <c r="Z392" s="228"/>
      <c r="AA392" s="228"/>
      <c r="AB392" s="228"/>
      <c r="AC392" s="228"/>
      <c r="AD392" s="228"/>
      <c r="AE392" s="228"/>
      <c r="AF392" s="200"/>
      <c r="AG392" s="228"/>
      <c r="AH392" s="228"/>
      <c r="AI392" s="228"/>
      <c r="AJ392" s="206"/>
      <c r="AK392" s="206"/>
      <c r="AN392" s="224"/>
      <c r="AO392" s="224"/>
      <c r="AP392" s="224"/>
      <c r="AQ392" s="224"/>
      <c r="AR392" s="224"/>
      <c r="AS392" s="224"/>
      <c r="AT392" s="224"/>
      <c r="AU392" s="224"/>
      <c r="AV392" s="224"/>
      <c r="AW392" s="224"/>
      <c r="AX392" s="224"/>
      <c r="AY392" s="224"/>
      <c r="AZ392" s="224"/>
      <c r="BA392" s="224"/>
      <c r="BB392" s="224"/>
      <c r="BC392" s="224"/>
      <c r="BD392" s="224"/>
      <c r="BE392" s="224"/>
      <c r="BF392" s="224"/>
      <c r="BG392" s="225"/>
      <c r="BH392" s="224"/>
      <c r="BI392" s="224"/>
      <c r="BJ392" s="224"/>
      <c r="BK392" s="224"/>
      <c r="BL392" s="224"/>
      <c r="BM392" s="224"/>
      <c r="BN392" s="224"/>
      <c r="BO392" s="224"/>
      <c r="BP392" s="224"/>
      <c r="BQ392" s="306"/>
      <c r="BR392" s="224"/>
      <c r="BS392" s="224"/>
      <c r="BT392" s="224"/>
      <c r="BU392" s="224"/>
      <c r="BV392" s="224"/>
    </row>
    <row r="393" spans="1:74" s="223" customFormat="1" x14ac:dyDescent="0.2">
      <c r="A393" s="54"/>
      <c r="B393" s="148"/>
      <c r="C393" s="148"/>
      <c r="D393" s="148"/>
      <c r="E393" s="27"/>
      <c r="M393" s="270"/>
      <c r="V393" s="227"/>
      <c r="W393" s="425"/>
      <c r="X393" s="228"/>
      <c r="Y393" s="228"/>
      <c r="Z393" s="228"/>
      <c r="AA393" s="228"/>
      <c r="AB393" s="228"/>
      <c r="AC393" s="228"/>
      <c r="AD393" s="228"/>
      <c r="AE393" s="228"/>
      <c r="AF393" s="200"/>
      <c r="AG393" s="228"/>
      <c r="AH393" s="228"/>
      <c r="AI393" s="228"/>
      <c r="AJ393" s="206"/>
      <c r="AK393" s="206"/>
      <c r="AN393" s="224"/>
      <c r="AO393" s="224"/>
      <c r="AP393" s="224"/>
      <c r="AQ393" s="224"/>
      <c r="AR393" s="224"/>
      <c r="AS393" s="224"/>
      <c r="AT393" s="224"/>
      <c r="AU393" s="224"/>
      <c r="AV393" s="224"/>
      <c r="AW393" s="224"/>
      <c r="AX393" s="224"/>
      <c r="AY393" s="224"/>
      <c r="AZ393" s="224"/>
      <c r="BA393" s="224"/>
      <c r="BB393" s="224"/>
      <c r="BC393" s="224"/>
      <c r="BD393" s="224"/>
      <c r="BE393" s="224"/>
      <c r="BF393" s="224"/>
      <c r="BG393" s="225"/>
      <c r="BH393" s="224"/>
      <c r="BI393" s="224"/>
      <c r="BJ393" s="224"/>
      <c r="BK393" s="224"/>
      <c r="BL393" s="224"/>
      <c r="BM393" s="224"/>
      <c r="BN393" s="224"/>
      <c r="BO393" s="224"/>
      <c r="BP393" s="224"/>
      <c r="BQ393" s="306"/>
      <c r="BR393" s="224"/>
      <c r="BS393" s="224"/>
      <c r="BT393" s="224"/>
      <c r="BU393" s="224"/>
      <c r="BV393" s="224"/>
    </row>
    <row r="394" spans="1:74" s="223" customFormat="1" x14ac:dyDescent="0.2">
      <c r="A394" s="54"/>
      <c r="B394" s="148"/>
      <c r="C394" s="148"/>
      <c r="D394" s="148"/>
      <c r="E394" s="27"/>
      <c r="V394" s="227"/>
      <c r="W394" s="227"/>
      <c r="X394" s="228"/>
      <c r="Y394" s="228"/>
      <c r="Z394" s="228"/>
      <c r="AA394" s="228"/>
      <c r="AB394" s="228"/>
      <c r="AC394" s="228"/>
      <c r="AD394" s="228"/>
      <c r="AE394" s="228"/>
      <c r="AF394" s="200"/>
      <c r="AG394" s="228"/>
      <c r="AH394" s="228"/>
      <c r="AI394" s="228"/>
      <c r="AJ394" s="206"/>
      <c r="AK394" s="206"/>
      <c r="AN394" s="224"/>
      <c r="AO394" s="224"/>
      <c r="AP394" s="224"/>
      <c r="AQ394" s="224"/>
      <c r="AR394" s="224"/>
      <c r="AS394" s="224"/>
      <c r="AT394" s="224"/>
      <c r="AU394" s="224"/>
      <c r="AV394" s="224"/>
      <c r="AW394" s="224"/>
      <c r="AX394" s="224"/>
      <c r="AY394" s="224"/>
      <c r="AZ394" s="224"/>
      <c r="BA394" s="224"/>
      <c r="BB394" s="224"/>
      <c r="BC394" s="224"/>
      <c r="BD394" s="224"/>
      <c r="BE394" s="224"/>
      <c r="BF394" s="224"/>
      <c r="BG394" s="225"/>
      <c r="BH394" s="224"/>
      <c r="BI394" s="224"/>
      <c r="BJ394" s="224"/>
      <c r="BK394" s="224"/>
      <c r="BL394" s="224"/>
      <c r="BM394" s="224"/>
      <c r="BN394" s="224"/>
      <c r="BO394" s="224"/>
      <c r="BP394" s="224"/>
      <c r="BQ394" s="306"/>
      <c r="BR394" s="224"/>
      <c r="BS394" s="224"/>
      <c r="BT394" s="224"/>
      <c r="BU394" s="224"/>
      <c r="BV394" s="224"/>
    </row>
    <row r="395" spans="1:74" s="223" customFormat="1" x14ac:dyDescent="0.2">
      <c r="A395" s="54"/>
      <c r="B395" s="148"/>
      <c r="C395" s="148"/>
      <c r="D395" s="148"/>
      <c r="E395" s="27"/>
      <c r="M395" s="227"/>
      <c r="V395" s="227"/>
      <c r="W395" s="227"/>
      <c r="X395" s="228"/>
      <c r="Y395" s="228"/>
      <c r="Z395" s="228"/>
      <c r="AA395" s="228"/>
      <c r="AB395" s="228"/>
      <c r="AC395" s="228"/>
      <c r="AD395" s="228"/>
      <c r="AE395" s="228"/>
      <c r="AF395" s="200"/>
      <c r="AG395" s="228"/>
      <c r="AH395" s="228"/>
      <c r="AI395" s="228"/>
      <c r="AJ395" s="206"/>
      <c r="AK395" s="206"/>
      <c r="AN395" s="224"/>
      <c r="AO395" s="224"/>
      <c r="AP395" s="224"/>
      <c r="AQ395" s="224"/>
      <c r="AR395" s="224"/>
      <c r="AS395" s="224"/>
      <c r="AT395" s="224"/>
      <c r="AU395" s="224"/>
      <c r="AV395" s="224"/>
      <c r="AW395" s="224"/>
      <c r="AX395" s="224"/>
      <c r="AY395" s="224"/>
      <c r="AZ395" s="224"/>
      <c r="BA395" s="224"/>
      <c r="BB395" s="224"/>
      <c r="BC395" s="224"/>
      <c r="BD395" s="224"/>
      <c r="BE395" s="224"/>
      <c r="BF395" s="224"/>
      <c r="BG395" s="225"/>
      <c r="BH395" s="224"/>
      <c r="BI395" s="224"/>
      <c r="BJ395" s="224"/>
      <c r="BK395" s="224"/>
      <c r="BL395" s="224"/>
      <c r="BM395" s="224"/>
      <c r="BN395" s="224"/>
      <c r="BO395" s="224"/>
      <c r="BP395" s="224"/>
      <c r="BQ395" s="306"/>
      <c r="BR395" s="224"/>
      <c r="BS395" s="224"/>
      <c r="BT395" s="224"/>
      <c r="BU395" s="224"/>
      <c r="BV395" s="224"/>
    </row>
    <row r="396" spans="1:74" s="223" customFormat="1" x14ac:dyDescent="0.2">
      <c r="A396" s="54"/>
      <c r="B396" s="148"/>
      <c r="C396" s="148"/>
      <c r="D396" s="148"/>
      <c r="E396" s="27"/>
      <c r="V396" s="227"/>
      <c r="W396" s="227"/>
      <c r="X396" s="228"/>
      <c r="Y396" s="228"/>
      <c r="Z396" s="228"/>
      <c r="AA396" s="228"/>
      <c r="AB396" s="228"/>
      <c r="AC396" s="228"/>
      <c r="AD396" s="228"/>
      <c r="AE396" s="228"/>
      <c r="AF396" s="200"/>
      <c r="AG396" s="228"/>
      <c r="AH396" s="228"/>
      <c r="AI396" s="228"/>
      <c r="AJ396" s="206"/>
      <c r="AK396" s="206"/>
      <c r="AN396" s="224"/>
      <c r="AO396" s="224"/>
      <c r="AP396" s="224"/>
      <c r="AQ396" s="224"/>
      <c r="AR396" s="224"/>
      <c r="AS396" s="224"/>
      <c r="AT396" s="224"/>
      <c r="AU396" s="224"/>
      <c r="AV396" s="224"/>
      <c r="AW396" s="224"/>
      <c r="AX396" s="224"/>
      <c r="AY396" s="224"/>
      <c r="AZ396" s="224"/>
      <c r="BA396" s="224"/>
      <c r="BB396" s="224"/>
      <c r="BC396" s="224"/>
      <c r="BD396" s="224"/>
      <c r="BE396" s="224"/>
      <c r="BF396" s="224"/>
      <c r="BG396" s="225"/>
      <c r="BH396" s="224"/>
      <c r="BI396" s="224"/>
      <c r="BJ396" s="224"/>
      <c r="BK396" s="224"/>
      <c r="BL396" s="224"/>
      <c r="BM396" s="224"/>
      <c r="BN396" s="224"/>
      <c r="BO396" s="224"/>
      <c r="BP396" s="224"/>
      <c r="BQ396" s="306"/>
      <c r="BR396" s="224"/>
      <c r="BS396" s="224"/>
      <c r="BT396" s="224"/>
      <c r="BU396" s="224"/>
      <c r="BV396" s="224"/>
    </row>
    <row r="397" spans="1:74" s="223" customFormat="1" x14ac:dyDescent="0.2">
      <c r="A397" s="54"/>
      <c r="B397" s="148"/>
      <c r="C397" s="148"/>
      <c r="D397" s="148"/>
      <c r="E397" s="27"/>
      <c r="V397" s="227"/>
      <c r="W397" s="227"/>
      <c r="X397" s="228"/>
      <c r="Y397" s="228"/>
      <c r="Z397" s="228"/>
      <c r="AA397" s="228"/>
      <c r="AB397" s="228"/>
      <c r="AC397" s="228"/>
      <c r="AD397" s="228"/>
      <c r="AE397" s="228"/>
      <c r="AF397" s="200"/>
      <c r="AG397" s="228"/>
      <c r="AH397" s="228"/>
      <c r="AI397" s="228"/>
      <c r="AJ397" s="206"/>
      <c r="AK397" s="206"/>
      <c r="AN397" s="224"/>
      <c r="AO397" s="224"/>
      <c r="AP397" s="224"/>
      <c r="AQ397" s="224"/>
      <c r="AR397" s="224"/>
      <c r="AS397" s="224"/>
      <c r="AT397" s="224"/>
      <c r="AU397" s="224"/>
      <c r="AV397" s="224"/>
      <c r="AW397" s="224"/>
      <c r="AX397" s="224"/>
      <c r="AY397" s="224"/>
      <c r="AZ397" s="224"/>
      <c r="BA397" s="224"/>
      <c r="BB397" s="224"/>
      <c r="BC397" s="224"/>
      <c r="BD397" s="224"/>
      <c r="BE397" s="224"/>
      <c r="BF397" s="224"/>
      <c r="BG397" s="225"/>
      <c r="BH397" s="224"/>
      <c r="BI397" s="224"/>
      <c r="BJ397" s="224"/>
      <c r="BK397" s="224"/>
      <c r="BL397" s="224"/>
      <c r="BM397" s="224"/>
      <c r="BN397" s="224"/>
      <c r="BO397" s="224"/>
      <c r="BP397" s="224"/>
      <c r="BQ397" s="306"/>
      <c r="BR397" s="224"/>
      <c r="BS397" s="224"/>
      <c r="BT397" s="224"/>
      <c r="BU397" s="224"/>
      <c r="BV397" s="224"/>
    </row>
    <row r="398" spans="1:74" s="223" customFormat="1" x14ac:dyDescent="0.2">
      <c r="A398" s="54"/>
      <c r="B398" s="148"/>
      <c r="C398" s="148"/>
      <c r="D398" s="148"/>
      <c r="E398" s="27"/>
      <c r="V398" s="227"/>
      <c r="W398" s="227"/>
      <c r="X398" s="228"/>
      <c r="Y398" s="228"/>
      <c r="Z398" s="228"/>
      <c r="AA398" s="228"/>
      <c r="AB398" s="228"/>
      <c r="AC398" s="228"/>
      <c r="AD398" s="228"/>
      <c r="AE398" s="228"/>
      <c r="AF398" s="200"/>
      <c r="AG398" s="228"/>
      <c r="AH398" s="228"/>
      <c r="AI398" s="228"/>
      <c r="AJ398" s="206"/>
      <c r="AK398" s="206"/>
      <c r="AN398" s="224"/>
      <c r="AO398" s="224"/>
      <c r="AP398" s="224"/>
      <c r="AQ398" s="224"/>
      <c r="AR398" s="224"/>
      <c r="AS398" s="224"/>
      <c r="AT398" s="224"/>
      <c r="AU398" s="224"/>
      <c r="AV398" s="224"/>
      <c r="AW398" s="224"/>
      <c r="AX398" s="224"/>
      <c r="AY398" s="224"/>
      <c r="AZ398" s="224"/>
      <c r="BA398" s="224"/>
      <c r="BB398" s="224"/>
      <c r="BC398" s="224"/>
      <c r="BD398" s="224"/>
      <c r="BE398" s="224"/>
      <c r="BF398" s="224"/>
      <c r="BG398" s="225"/>
      <c r="BH398" s="224"/>
      <c r="BI398" s="224"/>
      <c r="BJ398" s="224"/>
      <c r="BK398" s="224"/>
      <c r="BL398" s="224"/>
      <c r="BM398" s="224"/>
      <c r="BN398" s="224"/>
      <c r="BO398" s="224"/>
      <c r="BP398" s="224"/>
      <c r="BQ398" s="306"/>
      <c r="BR398" s="224"/>
      <c r="BS398" s="224"/>
      <c r="BT398" s="224"/>
      <c r="BU398" s="224"/>
      <c r="BV398" s="224"/>
    </row>
    <row r="399" spans="1:74" s="223" customFormat="1" x14ac:dyDescent="0.2">
      <c r="A399" s="54"/>
      <c r="B399" s="148"/>
      <c r="C399" s="148"/>
      <c r="D399" s="148"/>
      <c r="E399" s="27"/>
      <c r="V399" s="227"/>
      <c r="W399" s="227"/>
      <c r="X399" s="228"/>
      <c r="Y399" s="228"/>
      <c r="Z399" s="228"/>
      <c r="AA399" s="228"/>
      <c r="AB399" s="228"/>
      <c r="AC399" s="228"/>
      <c r="AD399" s="228"/>
      <c r="AE399" s="228"/>
      <c r="AF399" s="200"/>
      <c r="AG399" s="228"/>
      <c r="AH399" s="228"/>
      <c r="AI399" s="228"/>
      <c r="AJ399" s="206"/>
      <c r="AK399" s="206"/>
      <c r="AN399" s="224"/>
      <c r="AO399" s="224"/>
      <c r="AP399" s="224"/>
      <c r="AQ399" s="224"/>
      <c r="AR399" s="224"/>
      <c r="AS399" s="224"/>
      <c r="AT399" s="224"/>
      <c r="AU399" s="224"/>
      <c r="AV399" s="224"/>
      <c r="AW399" s="224"/>
      <c r="AX399" s="224"/>
      <c r="AY399" s="224"/>
      <c r="AZ399" s="224"/>
      <c r="BA399" s="224"/>
      <c r="BB399" s="224"/>
      <c r="BC399" s="224"/>
      <c r="BD399" s="224"/>
      <c r="BE399" s="224"/>
      <c r="BF399" s="224"/>
      <c r="BG399" s="225"/>
      <c r="BH399" s="224"/>
      <c r="BI399" s="224"/>
      <c r="BJ399" s="224"/>
      <c r="BK399" s="224"/>
      <c r="BL399" s="224"/>
      <c r="BM399" s="224"/>
      <c r="BN399" s="224"/>
      <c r="BO399" s="224"/>
      <c r="BP399" s="224"/>
      <c r="BQ399" s="306"/>
      <c r="BR399" s="224"/>
      <c r="BS399" s="224"/>
      <c r="BT399" s="224"/>
      <c r="BU399" s="224"/>
      <c r="BV399" s="224"/>
    </row>
    <row r="400" spans="1:74" s="223" customFormat="1" x14ac:dyDescent="0.2">
      <c r="A400" s="54"/>
      <c r="B400" s="148"/>
      <c r="C400" s="148"/>
      <c r="D400" s="148"/>
      <c r="E400" s="27"/>
      <c r="V400" s="227"/>
      <c r="W400" s="227"/>
      <c r="X400" s="228"/>
      <c r="Y400" s="228"/>
      <c r="Z400" s="228"/>
      <c r="AA400" s="228"/>
      <c r="AB400" s="228"/>
      <c r="AC400" s="228"/>
      <c r="AD400" s="228"/>
      <c r="AE400" s="228"/>
      <c r="AF400" s="200"/>
      <c r="AG400" s="228"/>
      <c r="AH400" s="228"/>
      <c r="AI400" s="228"/>
      <c r="AJ400" s="206"/>
      <c r="AK400" s="206"/>
      <c r="AN400" s="224"/>
      <c r="AO400" s="224"/>
      <c r="AP400" s="224"/>
      <c r="AQ400" s="224"/>
      <c r="AR400" s="224"/>
      <c r="AS400" s="224"/>
      <c r="AT400" s="224"/>
      <c r="AU400" s="224"/>
      <c r="AV400" s="224"/>
      <c r="AW400" s="224"/>
      <c r="AX400" s="224"/>
      <c r="AY400" s="224"/>
      <c r="AZ400" s="224"/>
      <c r="BA400" s="224"/>
      <c r="BB400" s="224"/>
      <c r="BC400" s="224"/>
      <c r="BD400" s="224"/>
      <c r="BE400" s="224"/>
      <c r="BF400" s="224"/>
      <c r="BG400" s="225"/>
      <c r="BH400" s="224"/>
      <c r="BI400" s="224"/>
      <c r="BJ400" s="224"/>
      <c r="BK400" s="224"/>
      <c r="BL400" s="224"/>
      <c r="BM400" s="224"/>
      <c r="BN400" s="224"/>
      <c r="BO400" s="224"/>
      <c r="BP400" s="224"/>
      <c r="BQ400" s="306"/>
      <c r="BR400" s="224"/>
      <c r="BS400" s="224"/>
      <c r="BT400" s="224"/>
      <c r="BU400" s="224"/>
      <c r="BV400" s="224"/>
    </row>
    <row r="401" spans="1:78" s="223" customFormat="1" x14ac:dyDescent="0.2">
      <c r="A401" s="54"/>
      <c r="B401" s="148"/>
      <c r="C401" s="148"/>
      <c r="D401" s="148"/>
      <c r="E401" s="27"/>
      <c r="V401" s="227"/>
      <c r="W401" s="227"/>
      <c r="X401" s="228"/>
      <c r="Y401" s="228"/>
      <c r="Z401" s="228"/>
      <c r="AA401" s="228"/>
      <c r="AB401" s="228"/>
      <c r="AC401" s="228"/>
      <c r="AD401" s="228"/>
      <c r="AE401" s="228"/>
      <c r="AF401" s="200"/>
      <c r="AG401" s="228"/>
      <c r="AH401" s="228"/>
      <c r="AI401" s="228"/>
      <c r="AJ401" s="206"/>
      <c r="AK401" s="206"/>
      <c r="AN401" s="224"/>
      <c r="AO401" s="224"/>
      <c r="AP401" s="224"/>
      <c r="AQ401" s="224"/>
      <c r="AR401" s="224"/>
      <c r="AS401" s="224"/>
      <c r="AT401" s="224"/>
      <c r="AU401" s="224"/>
      <c r="AV401" s="224"/>
      <c r="AW401" s="224"/>
      <c r="AX401" s="224"/>
      <c r="AY401" s="224"/>
      <c r="AZ401" s="224"/>
      <c r="BA401" s="224"/>
      <c r="BB401" s="224"/>
      <c r="BC401" s="224"/>
      <c r="BD401" s="224"/>
      <c r="BE401" s="224"/>
      <c r="BF401" s="224"/>
      <c r="BG401" s="225"/>
      <c r="BH401" s="224"/>
      <c r="BI401" s="224"/>
      <c r="BJ401" s="224"/>
      <c r="BK401" s="224"/>
      <c r="BL401" s="224"/>
      <c r="BM401" s="224"/>
      <c r="BN401" s="224"/>
      <c r="BO401" s="224"/>
      <c r="BP401" s="224"/>
      <c r="BQ401" s="306"/>
      <c r="BR401" s="224"/>
      <c r="BS401" s="224"/>
      <c r="BT401" s="224"/>
      <c r="BU401" s="224"/>
      <c r="BV401" s="224"/>
    </row>
    <row r="402" spans="1:78" s="223" customFormat="1" x14ac:dyDescent="0.2">
      <c r="A402" s="54"/>
      <c r="B402" s="148"/>
      <c r="C402" s="148"/>
      <c r="D402" s="148"/>
      <c r="E402" s="27"/>
      <c r="M402" s="270"/>
      <c r="V402" s="227"/>
      <c r="W402" s="227"/>
      <c r="X402" s="228"/>
      <c r="Y402" s="228"/>
      <c r="Z402" s="228"/>
      <c r="AA402" s="228"/>
      <c r="AB402" s="228"/>
      <c r="AC402" s="228"/>
      <c r="AD402" s="228"/>
      <c r="AE402" s="228"/>
      <c r="AF402" s="200"/>
      <c r="AG402" s="228"/>
      <c r="AH402" s="228"/>
      <c r="AI402" s="228"/>
      <c r="AJ402" s="206"/>
      <c r="AK402" s="206"/>
      <c r="AN402" s="224"/>
      <c r="AO402" s="224"/>
      <c r="AP402" s="224"/>
      <c r="AQ402" s="224"/>
      <c r="AR402" s="224"/>
      <c r="AS402" s="224"/>
      <c r="AT402" s="224"/>
      <c r="AU402" s="224"/>
      <c r="AV402" s="224"/>
      <c r="AW402" s="224"/>
      <c r="AX402" s="224"/>
      <c r="AY402" s="224"/>
      <c r="AZ402" s="224"/>
      <c r="BA402" s="224"/>
      <c r="BB402" s="224"/>
      <c r="BC402" s="224"/>
      <c r="BD402" s="224"/>
      <c r="BE402" s="224"/>
      <c r="BF402" s="224"/>
      <c r="BG402" s="225"/>
      <c r="BH402" s="224"/>
      <c r="BI402" s="224"/>
      <c r="BJ402" s="224"/>
      <c r="BK402" s="224"/>
      <c r="BL402" s="224"/>
      <c r="BM402" s="224"/>
      <c r="BN402" s="224"/>
      <c r="BO402" s="224"/>
      <c r="BP402" s="224"/>
      <c r="BQ402" s="306"/>
      <c r="BR402" s="224"/>
      <c r="BS402" s="224"/>
      <c r="BT402" s="224"/>
      <c r="BU402" s="224"/>
      <c r="BV402" s="224"/>
    </row>
    <row r="403" spans="1:78" s="223" customFormat="1" x14ac:dyDescent="0.2">
      <c r="A403" s="54"/>
      <c r="B403" s="148"/>
      <c r="C403" s="148"/>
      <c r="D403" s="148"/>
      <c r="E403" s="27"/>
      <c r="M403" s="270"/>
      <c r="V403" s="227"/>
      <c r="W403" s="425"/>
      <c r="X403" s="228"/>
      <c r="Y403" s="228"/>
      <c r="Z403" s="228"/>
      <c r="AA403" s="228"/>
      <c r="AB403" s="228"/>
      <c r="AC403" s="228"/>
      <c r="AD403" s="228"/>
      <c r="AE403" s="228"/>
      <c r="AF403" s="200"/>
      <c r="AG403" s="228"/>
      <c r="AH403" s="228"/>
      <c r="AI403" s="228"/>
      <c r="AJ403" s="206"/>
      <c r="AK403" s="206"/>
      <c r="AN403" s="224"/>
      <c r="AO403" s="224"/>
      <c r="AP403" s="224"/>
      <c r="AQ403" s="224"/>
      <c r="AR403" s="224"/>
      <c r="AS403" s="224"/>
      <c r="AT403" s="224"/>
      <c r="AU403" s="224"/>
      <c r="AV403" s="224"/>
      <c r="AW403" s="224"/>
      <c r="AX403" s="224"/>
      <c r="AY403" s="224"/>
      <c r="AZ403" s="224"/>
      <c r="BA403" s="224"/>
      <c r="BB403" s="224"/>
      <c r="BC403" s="224"/>
      <c r="BD403" s="224"/>
      <c r="BE403" s="224"/>
      <c r="BF403" s="224"/>
      <c r="BG403" s="225"/>
      <c r="BH403" s="224"/>
      <c r="BI403" s="224"/>
      <c r="BJ403" s="224"/>
      <c r="BK403" s="224"/>
      <c r="BL403" s="224"/>
      <c r="BM403" s="224"/>
      <c r="BN403" s="224"/>
      <c r="BO403" s="224"/>
      <c r="BP403" s="224"/>
      <c r="BQ403" s="306"/>
      <c r="BR403" s="224"/>
      <c r="BS403" s="224"/>
      <c r="BT403" s="224"/>
      <c r="BU403" s="224"/>
      <c r="BV403" s="224"/>
    </row>
    <row r="404" spans="1:78" s="223" customFormat="1" x14ac:dyDescent="0.2">
      <c r="A404" s="54"/>
      <c r="B404" s="148"/>
      <c r="C404" s="148"/>
      <c r="D404" s="148"/>
      <c r="E404" s="27"/>
      <c r="M404" s="270"/>
      <c r="V404" s="227"/>
      <c r="W404" s="227"/>
      <c r="X404" s="228"/>
      <c r="Y404" s="228"/>
      <c r="Z404" s="228"/>
      <c r="AA404" s="228"/>
      <c r="AB404" s="228"/>
      <c r="AC404" s="228"/>
      <c r="AD404" s="228"/>
      <c r="AE404" s="228"/>
      <c r="AF404" s="200"/>
      <c r="AG404" s="228"/>
      <c r="AH404" s="228"/>
      <c r="AI404" s="228"/>
      <c r="AJ404" s="206"/>
      <c r="AK404" s="206"/>
      <c r="AN404" s="224"/>
      <c r="AO404" s="224"/>
      <c r="AP404" s="224"/>
      <c r="AQ404" s="224"/>
      <c r="AR404" s="224"/>
      <c r="AS404" s="224"/>
      <c r="AT404" s="224"/>
      <c r="AU404" s="224"/>
      <c r="AV404" s="224"/>
      <c r="AW404" s="224"/>
      <c r="AX404" s="224"/>
      <c r="AY404" s="224"/>
      <c r="AZ404" s="224"/>
      <c r="BA404" s="224"/>
      <c r="BB404" s="224"/>
      <c r="BC404" s="224"/>
      <c r="BD404" s="224"/>
      <c r="BE404" s="224"/>
      <c r="BF404" s="224"/>
      <c r="BG404" s="225"/>
      <c r="BH404" s="224"/>
      <c r="BI404" s="224"/>
      <c r="BJ404" s="224"/>
      <c r="BK404" s="224"/>
      <c r="BL404" s="224"/>
      <c r="BM404" s="224"/>
      <c r="BN404" s="224"/>
      <c r="BO404" s="224"/>
      <c r="BP404" s="224"/>
      <c r="BQ404" s="306"/>
      <c r="BR404" s="224"/>
      <c r="BS404" s="224"/>
      <c r="BT404" s="224"/>
      <c r="BU404" s="224"/>
      <c r="BV404" s="224"/>
    </row>
    <row r="405" spans="1:78" s="223" customFormat="1" x14ac:dyDescent="0.2">
      <c r="A405" s="54"/>
      <c r="B405" s="148"/>
      <c r="C405" s="148"/>
      <c r="D405" s="148"/>
      <c r="E405" s="27"/>
      <c r="M405" s="270"/>
      <c r="V405" s="227"/>
      <c r="W405" s="227"/>
      <c r="X405" s="228"/>
      <c r="Y405" s="228"/>
      <c r="Z405" s="228"/>
      <c r="AA405" s="228"/>
      <c r="AB405" s="228"/>
      <c r="AC405" s="228"/>
      <c r="AD405" s="228"/>
      <c r="AE405" s="228"/>
      <c r="AF405" s="200"/>
      <c r="AG405" s="228"/>
      <c r="AH405" s="228"/>
      <c r="AI405" s="228"/>
      <c r="AJ405" s="206"/>
      <c r="AK405" s="206"/>
      <c r="AN405" s="224"/>
      <c r="AO405" s="224"/>
      <c r="AP405" s="224"/>
      <c r="AQ405" s="224"/>
      <c r="AR405" s="224"/>
      <c r="AS405" s="224"/>
      <c r="AT405" s="224"/>
      <c r="AU405" s="224"/>
      <c r="AV405" s="224"/>
      <c r="AW405" s="224"/>
      <c r="AX405" s="224"/>
      <c r="AY405" s="224"/>
      <c r="AZ405" s="224"/>
      <c r="BA405" s="224"/>
      <c r="BB405" s="224"/>
      <c r="BC405" s="224"/>
      <c r="BD405" s="224"/>
      <c r="BE405" s="224"/>
      <c r="BF405" s="224"/>
      <c r="BG405" s="225"/>
      <c r="BH405" s="224"/>
      <c r="BI405" s="224"/>
      <c r="BJ405" s="224"/>
      <c r="BK405" s="224"/>
      <c r="BL405" s="224"/>
      <c r="BM405" s="224"/>
      <c r="BN405" s="224"/>
      <c r="BO405" s="224"/>
      <c r="BP405" s="224"/>
      <c r="BQ405" s="306"/>
      <c r="BR405" s="224"/>
      <c r="BS405" s="224"/>
      <c r="BT405" s="224"/>
      <c r="BU405" s="224"/>
      <c r="BV405" s="224"/>
    </row>
    <row r="406" spans="1:78" s="111" customFormat="1" x14ac:dyDescent="0.2">
      <c r="A406" s="148"/>
      <c r="B406" s="148"/>
      <c r="C406" s="148"/>
      <c r="D406" s="148"/>
      <c r="E406" s="27"/>
      <c r="I406" s="223"/>
      <c r="K406" s="223"/>
      <c r="M406" s="270"/>
      <c r="N406" s="223"/>
      <c r="P406" s="223"/>
      <c r="Q406" s="223"/>
      <c r="R406" s="223"/>
      <c r="S406" s="223"/>
      <c r="U406" s="223"/>
      <c r="V406" s="227"/>
      <c r="W406" s="227"/>
      <c r="X406" s="71"/>
      <c r="Y406" s="71"/>
      <c r="Z406" s="28"/>
      <c r="AA406" s="28"/>
      <c r="AB406" s="28"/>
      <c r="AC406" s="28"/>
      <c r="AD406" s="28"/>
      <c r="AE406" s="71"/>
      <c r="AF406" s="151"/>
      <c r="AI406" s="155"/>
      <c r="AJ406" s="154"/>
      <c r="AK406" s="154"/>
      <c r="AM406" s="223"/>
      <c r="AN406" s="28"/>
      <c r="AO406" s="28"/>
      <c r="AP406" s="28"/>
      <c r="AQ406" s="28"/>
      <c r="AR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154"/>
      <c r="BR406" s="28"/>
      <c r="BS406" s="28"/>
      <c r="BT406" s="28"/>
      <c r="BU406" s="28"/>
      <c r="BV406" s="28"/>
    </row>
    <row r="407" spans="1:78" s="111" customFormat="1" x14ac:dyDescent="0.2">
      <c r="A407" s="148"/>
      <c r="B407" s="148"/>
      <c r="C407" s="148"/>
      <c r="D407" s="148"/>
      <c r="E407" s="27"/>
      <c r="F407" s="223"/>
      <c r="I407" s="223"/>
      <c r="K407" s="223"/>
      <c r="M407" s="270"/>
      <c r="N407" s="223"/>
      <c r="P407" s="223"/>
      <c r="Q407" s="223"/>
      <c r="R407" s="223"/>
      <c r="S407" s="223"/>
      <c r="T407" s="223"/>
      <c r="U407" s="223"/>
      <c r="V407" s="227"/>
      <c r="W407" s="227"/>
      <c r="X407" s="71"/>
      <c r="Y407" s="71"/>
      <c r="Z407" s="228"/>
      <c r="AA407" s="228"/>
      <c r="AB407" s="228"/>
      <c r="AC407" s="228"/>
      <c r="AD407" s="228"/>
      <c r="AE407" s="228"/>
      <c r="AF407" s="231"/>
      <c r="AG407" s="223"/>
      <c r="AH407" s="223"/>
      <c r="AI407" s="155"/>
      <c r="AJ407" s="154"/>
      <c r="AK407" s="154"/>
      <c r="AL407" s="223"/>
      <c r="AM407" s="223"/>
      <c r="AN407" s="224"/>
      <c r="AO407" s="224"/>
      <c r="AP407" s="224"/>
      <c r="AQ407" s="224"/>
      <c r="AR407" s="224"/>
      <c r="AS407" s="28"/>
      <c r="AT407" s="224"/>
      <c r="AU407" s="28"/>
      <c r="AV407" s="224"/>
      <c r="AW407" s="224"/>
      <c r="AX407" s="224"/>
      <c r="AY407" s="28"/>
      <c r="AZ407" s="28"/>
      <c r="BA407" s="28"/>
      <c r="BB407" s="224"/>
      <c r="BC407" s="28"/>
      <c r="BD407" s="224"/>
      <c r="BE407" s="28"/>
      <c r="BF407" s="28"/>
      <c r="BG407" s="28"/>
      <c r="BH407" s="28"/>
      <c r="BI407" s="224"/>
      <c r="BJ407" s="224"/>
      <c r="BK407" s="224"/>
      <c r="BL407" s="224"/>
      <c r="BM407" s="224"/>
      <c r="BN407" s="224"/>
      <c r="BO407" s="224"/>
      <c r="BP407" s="224"/>
      <c r="BQ407" s="154"/>
      <c r="BR407" s="224"/>
      <c r="BS407" s="224"/>
      <c r="BT407" s="224"/>
      <c r="BU407" s="224"/>
      <c r="BV407" s="224"/>
      <c r="BW407" s="223"/>
      <c r="BX407" s="223"/>
      <c r="BY407" s="223"/>
      <c r="BZ407" s="223"/>
    </row>
    <row r="408" spans="1:78" s="111" customFormat="1" x14ac:dyDescent="0.2">
      <c r="A408" s="148"/>
      <c r="B408" s="148"/>
      <c r="C408" s="148"/>
      <c r="D408" s="148"/>
      <c r="E408" s="27"/>
      <c r="F408" s="223"/>
      <c r="I408" s="223"/>
      <c r="K408" s="223"/>
      <c r="M408" s="270"/>
      <c r="N408" s="223"/>
      <c r="P408" s="223"/>
      <c r="Q408" s="223"/>
      <c r="R408" s="223"/>
      <c r="S408" s="223"/>
      <c r="T408" s="223"/>
      <c r="U408" s="223"/>
      <c r="V408" s="227"/>
      <c r="W408" s="227"/>
      <c r="X408" s="71"/>
      <c r="Y408" s="228"/>
      <c r="Z408" s="228"/>
      <c r="AA408" s="228"/>
      <c r="AB408" s="228"/>
      <c r="AC408" s="228"/>
      <c r="AD408" s="228"/>
      <c r="AE408" s="228"/>
      <c r="AF408" s="231"/>
      <c r="AG408" s="223"/>
      <c r="AH408" s="223"/>
      <c r="AI408" s="155"/>
      <c r="AJ408" s="154"/>
      <c r="AK408" s="154"/>
      <c r="AL408" s="223"/>
      <c r="AM408" s="223"/>
      <c r="AN408" s="224"/>
      <c r="AO408" s="224"/>
      <c r="AP408" s="224"/>
      <c r="AQ408" s="224"/>
      <c r="AR408" s="224"/>
      <c r="AS408" s="224"/>
      <c r="AT408" s="224"/>
      <c r="AU408" s="224"/>
      <c r="AV408" s="224"/>
      <c r="AW408" s="224"/>
      <c r="AX408" s="224"/>
      <c r="AY408" s="28"/>
      <c r="AZ408" s="224"/>
      <c r="BA408" s="224"/>
      <c r="BB408" s="224"/>
      <c r="BC408" s="28"/>
      <c r="BD408" s="224"/>
      <c r="BE408" s="28"/>
      <c r="BF408" s="28"/>
      <c r="BG408" s="28"/>
      <c r="BH408" s="28"/>
      <c r="BI408" s="224"/>
      <c r="BJ408" s="224"/>
      <c r="BK408" s="224"/>
      <c r="BL408" s="224"/>
      <c r="BM408" s="224"/>
      <c r="BN408" s="224"/>
      <c r="BO408" s="224"/>
      <c r="BP408" s="224"/>
      <c r="BQ408" s="154"/>
      <c r="BR408" s="224"/>
      <c r="BS408" s="224"/>
      <c r="BT408" s="224"/>
      <c r="BU408" s="224"/>
      <c r="BV408" s="224"/>
      <c r="BW408" s="223"/>
      <c r="BX408" s="223"/>
      <c r="BY408" s="223"/>
      <c r="BZ408" s="223"/>
    </row>
    <row r="409" spans="1:78" s="111" customFormat="1" x14ac:dyDescent="0.2">
      <c r="A409" s="148"/>
      <c r="B409" s="148"/>
      <c r="C409" s="148"/>
      <c r="D409" s="148"/>
      <c r="E409" s="27"/>
      <c r="F409" s="223"/>
      <c r="I409" s="223"/>
      <c r="K409" s="223"/>
      <c r="M409" s="270"/>
      <c r="N409" s="223"/>
      <c r="P409" s="223"/>
      <c r="Q409" s="223"/>
      <c r="R409" s="223"/>
      <c r="S409" s="223"/>
      <c r="T409" s="223"/>
      <c r="U409" s="223"/>
      <c r="V409" s="227"/>
      <c r="W409" s="227"/>
      <c r="X409" s="71"/>
      <c r="Y409" s="228"/>
      <c r="Z409" s="228"/>
      <c r="AA409" s="228"/>
      <c r="AB409" s="228"/>
      <c r="AC409" s="228"/>
      <c r="AD409" s="228"/>
      <c r="AE409" s="228"/>
      <c r="AF409" s="231"/>
      <c r="AG409" s="223"/>
      <c r="AH409" s="223"/>
      <c r="AI409" s="155"/>
      <c r="AJ409" s="154"/>
      <c r="AK409" s="154"/>
      <c r="AL409" s="223"/>
      <c r="AM409" s="223"/>
      <c r="AN409" s="224"/>
      <c r="AO409" s="224"/>
      <c r="AP409" s="224"/>
      <c r="AQ409" s="224"/>
      <c r="AR409" s="224"/>
      <c r="AS409" s="224"/>
      <c r="AT409" s="224"/>
      <c r="AU409" s="224"/>
      <c r="AV409" s="224"/>
      <c r="AW409" s="224"/>
      <c r="AX409" s="224"/>
      <c r="AY409" s="224"/>
      <c r="AZ409" s="224"/>
      <c r="BA409" s="224"/>
      <c r="BB409" s="224"/>
      <c r="BC409" s="28"/>
      <c r="BD409" s="224"/>
      <c r="BE409" s="28"/>
      <c r="BF409" s="28"/>
      <c r="BG409" s="28"/>
      <c r="BH409" s="224"/>
      <c r="BI409" s="224"/>
      <c r="BJ409" s="224"/>
      <c r="BK409" s="224"/>
      <c r="BL409" s="224"/>
      <c r="BM409" s="224"/>
      <c r="BN409" s="224"/>
      <c r="BO409" s="224"/>
      <c r="BP409" s="224"/>
      <c r="BQ409" s="154"/>
      <c r="BR409" s="224"/>
      <c r="BS409" s="224"/>
      <c r="BT409" s="224"/>
      <c r="BU409" s="224"/>
      <c r="BV409" s="224"/>
      <c r="BW409" s="223"/>
      <c r="BX409" s="223"/>
      <c r="BY409" s="223"/>
      <c r="BZ409" s="223"/>
    </row>
    <row r="410" spans="1:78" s="111" customFormat="1" x14ac:dyDescent="0.2">
      <c r="A410" s="148"/>
      <c r="B410" s="148"/>
      <c r="C410" s="148"/>
      <c r="D410" s="148"/>
      <c r="E410" s="27"/>
      <c r="F410" s="223"/>
      <c r="I410" s="223"/>
      <c r="K410" s="223"/>
      <c r="M410" s="270"/>
      <c r="N410" s="223"/>
      <c r="P410" s="223"/>
      <c r="Q410" s="223"/>
      <c r="R410" s="223"/>
      <c r="S410" s="223"/>
      <c r="T410" s="223"/>
      <c r="U410" s="223"/>
      <c r="V410" s="227"/>
      <c r="W410" s="227"/>
      <c r="X410" s="71"/>
      <c r="Y410" s="228"/>
      <c r="Z410" s="228"/>
      <c r="AA410" s="228"/>
      <c r="AB410" s="228"/>
      <c r="AC410" s="228"/>
      <c r="AD410" s="228"/>
      <c r="AE410" s="228"/>
      <c r="AF410" s="231"/>
      <c r="AG410" s="223"/>
      <c r="AH410" s="223"/>
      <c r="AI410" s="155"/>
      <c r="AJ410" s="154"/>
      <c r="AK410" s="154"/>
      <c r="AL410" s="223"/>
      <c r="AM410" s="223"/>
      <c r="AN410" s="224"/>
      <c r="AO410" s="224"/>
      <c r="AP410" s="224"/>
      <c r="AQ410" s="224"/>
      <c r="AR410" s="224"/>
      <c r="AS410" s="28"/>
      <c r="AT410" s="28"/>
      <c r="AU410" s="28"/>
      <c r="AV410" s="224"/>
      <c r="AW410" s="224"/>
      <c r="AX410" s="224"/>
      <c r="AY410" s="28"/>
      <c r="AZ410" s="28"/>
      <c r="BA410" s="224"/>
      <c r="BB410" s="224"/>
      <c r="BC410" s="28"/>
      <c r="BD410" s="28"/>
      <c r="BE410" s="28"/>
      <c r="BF410" s="28"/>
      <c r="BG410" s="28"/>
      <c r="BH410" s="224"/>
      <c r="BI410" s="224"/>
      <c r="BJ410" s="224"/>
      <c r="BK410" s="224"/>
      <c r="BL410" s="224"/>
      <c r="BM410" s="224"/>
      <c r="BN410" s="224"/>
      <c r="BO410" s="224"/>
      <c r="BP410" s="224"/>
      <c r="BQ410" s="154"/>
      <c r="BR410" s="224"/>
      <c r="BS410" s="224"/>
      <c r="BT410" s="224"/>
      <c r="BU410" s="224"/>
      <c r="BV410" s="224"/>
      <c r="BW410" s="223"/>
      <c r="BX410" s="223"/>
      <c r="BY410" s="223"/>
      <c r="BZ410" s="223"/>
    </row>
    <row r="411" spans="1:78" s="111" customFormat="1" x14ac:dyDescent="0.2">
      <c r="A411" s="148"/>
      <c r="B411" s="148"/>
      <c r="C411" s="148"/>
      <c r="D411" s="148"/>
      <c r="E411" s="27"/>
      <c r="F411" s="223"/>
      <c r="I411" s="223"/>
      <c r="K411" s="223"/>
      <c r="M411" s="270"/>
      <c r="N411" s="223"/>
      <c r="P411" s="223"/>
      <c r="Q411" s="223"/>
      <c r="R411" s="223"/>
      <c r="S411" s="223"/>
      <c r="T411" s="223"/>
      <c r="U411" s="223"/>
      <c r="V411" s="227"/>
      <c r="W411" s="227"/>
      <c r="X411" s="71"/>
      <c r="Y411" s="228"/>
      <c r="Z411" s="228"/>
      <c r="AA411" s="228"/>
      <c r="AB411" s="228"/>
      <c r="AC411" s="228"/>
      <c r="AD411" s="228"/>
      <c r="AE411" s="228"/>
      <c r="AF411" s="231"/>
      <c r="AG411" s="223"/>
      <c r="AH411" s="223"/>
      <c r="AI411" s="155"/>
      <c r="AJ411" s="154"/>
      <c r="AK411" s="154"/>
      <c r="AL411" s="223"/>
      <c r="AM411" s="223"/>
      <c r="AN411" s="224"/>
      <c r="AO411" s="224"/>
      <c r="AP411" s="224"/>
      <c r="AQ411" s="224"/>
      <c r="AR411" s="224"/>
      <c r="AS411" s="224"/>
      <c r="AT411" s="224"/>
      <c r="AU411" s="28"/>
      <c r="AV411" s="224"/>
      <c r="AW411" s="224"/>
      <c r="AX411" s="224"/>
      <c r="AY411" s="224"/>
      <c r="AZ411" s="28"/>
      <c r="BA411" s="224"/>
      <c r="BB411" s="224"/>
      <c r="BC411" s="28"/>
      <c r="BD411" s="28"/>
      <c r="BE411" s="28"/>
      <c r="BF411" s="28"/>
      <c r="BG411" s="28"/>
      <c r="BH411" s="224"/>
      <c r="BI411" s="224"/>
      <c r="BJ411" s="224"/>
      <c r="BK411" s="224"/>
      <c r="BL411" s="224"/>
      <c r="BM411" s="224"/>
      <c r="BN411" s="224"/>
      <c r="BO411" s="224"/>
      <c r="BP411" s="224"/>
      <c r="BQ411" s="154"/>
      <c r="BR411" s="224"/>
      <c r="BS411" s="224"/>
      <c r="BT411" s="224"/>
      <c r="BU411" s="224"/>
      <c r="BV411" s="224"/>
      <c r="BW411" s="223"/>
      <c r="BX411" s="223"/>
      <c r="BY411" s="223"/>
      <c r="BZ411" s="223"/>
    </row>
    <row r="412" spans="1:78" s="223" customFormat="1" x14ac:dyDescent="0.2">
      <c r="A412" s="148"/>
      <c r="B412" s="148"/>
      <c r="C412" s="148"/>
      <c r="D412" s="148"/>
      <c r="E412" s="27"/>
      <c r="M412" s="270"/>
      <c r="V412" s="227"/>
      <c r="W412" s="227"/>
      <c r="X412" s="228"/>
      <c r="Y412" s="228"/>
      <c r="Z412" s="228"/>
      <c r="AA412" s="228"/>
      <c r="AB412" s="228"/>
      <c r="AC412" s="228"/>
      <c r="AD412" s="228"/>
      <c r="AE412" s="228"/>
      <c r="AF412" s="231"/>
      <c r="AI412" s="155"/>
      <c r="AJ412" s="154"/>
      <c r="AK412" s="154"/>
      <c r="AN412" s="224"/>
      <c r="AO412" s="224"/>
      <c r="AP412" s="224"/>
      <c r="AQ412" s="224"/>
      <c r="AR412" s="224"/>
      <c r="AS412" s="224"/>
      <c r="AT412" s="224"/>
      <c r="AU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154"/>
      <c r="BR412" s="224"/>
      <c r="BS412" s="224"/>
      <c r="BT412" s="224"/>
      <c r="BU412" s="224"/>
      <c r="BV412" s="224"/>
    </row>
    <row r="413" spans="1:78" s="223" customFormat="1" x14ac:dyDescent="0.2">
      <c r="A413" s="148"/>
      <c r="B413" s="148"/>
      <c r="C413" s="148"/>
      <c r="D413" s="148"/>
      <c r="E413" s="27"/>
      <c r="M413" s="270"/>
      <c r="V413" s="227"/>
      <c r="W413" s="227"/>
      <c r="X413" s="228"/>
      <c r="Y413" s="228"/>
      <c r="Z413" s="228"/>
      <c r="AA413" s="228"/>
      <c r="AB413" s="228"/>
      <c r="AC413" s="228"/>
      <c r="AD413" s="228"/>
      <c r="AE413" s="228"/>
      <c r="AF413" s="231"/>
      <c r="AI413" s="155"/>
      <c r="AJ413" s="154"/>
      <c r="AK413" s="154"/>
      <c r="AN413" s="224"/>
      <c r="AO413" s="224"/>
      <c r="AP413" s="224"/>
      <c r="AQ413" s="224"/>
      <c r="AR413" s="224"/>
      <c r="AS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154"/>
      <c r="BR413" s="224"/>
      <c r="BS413" s="224"/>
      <c r="BT413" s="224"/>
      <c r="BU413" s="224"/>
      <c r="BV413" s="224"/>
    </row>
    <row r="414" spans="1:78" s="223" customFormat="1" x14ac:dyDescent="0.2">
      <c r="A414" s="148"/>
      <c r="B414" s="148"/>
      <c r="C414" s="148"/>
      <c r="D414" s="148"/>
      <c r="E414" s="27"/>
      <c r="M414" s="270"/>
      <c r="V414" s="227"/>
      <c r="W414" s="227"/>
      <c r="X414" s="228"/>
      <c r="Y414" s="228"/>
      <c r="Z414" s="228"/>
      <c r="AA414" s="228"/>
      <c r="AB414" s="228"/>
      <c r="AC414" s="228"/>
      <c r="AD414" s="228"/>
      <c r="AE414" s="228"/>
      <c r="AF414" s="231"/>
      <c r="AI414" s="155"/>
      <c r="AJ414" s="154"/>
      <c r="AK414" s="154"/>
      <c r="AN414" s="224"/>
      <c r="AO414" s="22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154"/>
      <c r="BR414" s="224"/>
      <c r="BS414" s="224"/>
      <c r="BT414" s="224"/>
      <c r="BU414" s="224"/>
      <c r="BV414" s="224"/>
    </row>
    <row r="415" spans="1:78" s="223" customFormat="1" x14ac:dyDescent="0.2">
      <c r="A415" s="148"/>
      <c r="B415" s="148"/>
      <c r="C415" s="148"/>
      <c r="D415" s="148"/>
      <c r="E415" s="27"/>
      <c r="M415" s="270"/>
      <c r="V415" s="227"/>
      <c r="W415" s="227"/>
      <c r="X415" s="228"/>
      <c r="Y415" s="228"/>
      <c r="Z415" s="224"/>
      <c r="AA415" s="224"/>
      <c r="AB415" s="228"/>
      <c r="AC415" s="228"/>
      <c r="AD415" s="228"/>
      <c r="AE415" s="228"/>
      <c r="AF415" s="231"/>
      <c r="AI415" s="155"/>
      <c r="AJ415" s="154"/>
      <c r="AK415" s="154"/>
      <c r="AN415" s="224"/>
      <c r="AO415" s="224"/>
      <c r="AP415" s="224"/>
      <c r="AQ415" s="224"/>
      <c r="AR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154"/>
      <c r="BR415" s="224"/>
      <c r="BS415" s="224"/>
      <c r="BT415" s="224"/>
      <c r="BU415" s="224"/>
      <c r="BV415" s="224"/>
    </row>
    <row r="416" spans="1:78" s="223" customFormat="1" x14ac:dyDescent="0.2">
      <c r="A416" s="148"/>
      <c r="B416" s="148"/>
      <c r="C416" s="148"/>
      <c r="D416" s="148"/>
      <c r="E416" s="27"/>
      <c r="M416" s="270"/>
      <c r="V416" s="227"/>
      <c r="W416" s="227"/>
      <c r="X416" s="228"/>
      <c r="Y416" s="228"/>
      <c r="Z416" s="228"/>
      <c r="AA416" s="228"/>
      <c r="AB416" s="228"/>
      <c r="AC416" s="228"/>
      <c r="AD416" s="228"/>
      <c r="AE416" s="228"/>
      <c r="AF416" s="231"/>
      <c r="AI416" s="155"/>
      <c r="AJ416" s="154"/>
      <c r="AK416" s="154"/>
      <c r="AN416" s="224"/>
      <c r="AO416" s="224"/>
      <c r="AP416" s="224"/>
      <c r="AQ416" s="224"/>
      <c r="AR416" s="224"/>
      <c r="AS416" s="224"/>
      <c r="AT416" s="224"/>
      <c r="AU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154"/>
      <c r="BR416" s="224"/>
      <c r="BS416" s="224"/>
      <c r="BT416" s="224"/>
      <c r="BU416" s="224"/>
      <c r="BV416" s="224"/>
    </row>
    <row r="417" spans="1:78" s="223" customFormat="1" x14ac:dyDescent="0.2">
      <c r="A417" s="148"/>
      <c r="B417" s="148"/>
      <c r="C417" s="148"/>
      <c r="D417" s="148"/>
      <c r="E417" s="27"/>
      <c r="M417" s="270"/>
      <c r="V417" s="227"/>
      <c r="W417" s="227"/>
      <c r="X417" s="228"/>
      <c r="Y417" s="228"/>
      <c r="Z417" s="228"/>
      <c r="AA417" s="228"/>
      <c r="AB417" s="228"/>
      <c r="AC417" s="228"/>
      <c r="AD417" s="228"/>
      <c r="AE417" s="228"/>
      <c r="AF417" s="231"/>
      <c r="AI417" s="155"/>
      <c r="AJ417" s="154"/>
      <c r="AK417" s="154"/>
      <c r="AN417" s="224"/>
      <c r="AO417" s="224"/>
      <c r="AP417" s="224"/>
      <c r="AQ417" s="224"/>
      <c r="AR417" s="224"/>
      <c r="AS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154"/>
      <c r="BR417" s="224"/>
      <c r="BS417" s="224"/>
      <c r="BT417" s="224"/>
      <c r="BU417" s="224"/>
      <c r="BV417" s="224"/>
    </row>
    <row r="418" spans="1:78" s="223" customFormat="1" x14ac:dyDescent="0.2">
      <c r="A418" s="148"/>
      <c r="B418" s="148"/>
      <c r="C418" s="148"/>
      <c r="D418" s="148"/>
      <c r="E418" s="27"/>
      <c r="M418" s="270"/>
      <c r="V418" s="227"/>
      <c r="W418" s="227"/>
      <c r="X418" s="228"/>
      <c r="Y418" s="228"/>
      <c r="Z418" s="228"/>
      <c r="AA418" s="228"/>
      <c r="AB418" s="228"/>
      <c r="AC418" s="228"/>
      <c r="AD418" s="228"/>
      <c r="AE418" s="228"/>
      <c r="AF418" s="231"/>
      <c r="AI418" s="155"/>
      <c r="AJ418" s="154"/>
      <c r="AK418" s="154"/>
      <c r="AN418" s="224"/>
      <c r="AO418" s="22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154"/>
      <c r="BR418" s="224"/>
      <c r="BS418" s="224"/>
      <c r="BT418" s="224"/>
      <c r="BU418" s="224"/>
      <c r="BV418" s="224"/>
    </row>
    <row r="419" spans="1:78" s="223" customFormat="1" x14ac:dyDescent="0.2">
      <c r="A419" s="148"/>
      <c r="B419" s="148"/>
      <c r="C419" s="148"/>
      <c r="D419" s="148"/>
      <c r="E419" s="27"/>
      <c r="M419" s="270"/>
      <c r="V419" s="227"/>
      <c r="W419" s="227"/>
      <c r="X419" s="228"/>
      <c r="Y419" s="228"/>
      <c r="Z419" s="224"/>
      <c r="AA419" s="224"/>
      <c r="AB419" s="228"/>
      <c r="AC419" s="228"/>
      <c r="AD419" s="228"/>
      <c r="AE419" s="228"/>
      <c r="AF419" s="231"/>
      <c r="AI419" s="155"/>
      <c r="AJ419" s="154"/>
      <c r="AK419" s="154"/>
      <c r="AN419" s="224"/>
      <c r="AO419" s="224"/>
      <c r="AP419" s="224"/>
      <c r="AQ419" s="224"/>
      <c r="AR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154"/>
      <c r="BR419" s="224"/>
      <c r="BS419" s="224"/>
      <c r="BT419" s="224"/>
      <c r="BU419" s="224"/>
      <c r="BV419" s="224"/>
    </row>
    <row r="420" spans="1:78" s="223" customFormat="1" x14ac:dyDescent="0.2">
      <c r="A420" s="148"/>
      <c r="B420" s="148"/>
      <c r="C420" s="148"/>
      <c r="D420" s="148"/>
      <c r="E420" s="27"/>
      <c r="M420" s="270"/>
      <c r="V420" s="227"/>
      <c r="W420" s="227"/>
      <c r="X420" s="228"/>
      <c r="Y420" s="228"/>
      <c r="Z420" s="228"/>
      <c r="AA420" s="228"/>
      <c r="AB420" s="228"/>
      <c r="AC420" s="228"/>
      <c r="AD420" s="228"/>
      <c r="AE420" s="228"/>
      <c r="AF420" s="231"/>
      <c r="AI420" s="155"/>
      <c r="AJ420" s="154"/>
      <c r="AK420" s="154"/>
      <c r="AN420" s="224"/>
      <c r="AO420" s="224"/>
      <c r="AP420" s="224"/>
      <c r="AQ420" s="224"/>
      <c r="AR420" s="224"/>
      <c r="AS420" s="224"/>
      <c r="AT420" s="224"/>
      <c r="AU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154"/>
      <c r="BR420" s="224"/>
      <c r="BS420" s="224"/>
      <c r="BT420" s="224"/>
      <c r="BU420" s="224"/>
      <c r="BV420" s="224"/>
    </row>
    <row r="421" spans="1:78" s="223" customFormat="1" x14ac:dyDescent="0.2">
      <c r="A421" s="148"/>
      <c r="B421" s="148"/>
      <c r="C421" s="148"/>
      <c r="D421" s="148"/>
      <c r="E421" s="27"/>
      <c r="M421" s="270"/>
      <c r="V421" s="227"/>
      <c r="W421" s="227"/>
      <c r="X421" s="228"/>
      <c r="Y421" s="228"/>
      <c r="Z421" s="228"/>
      <c r="AA421" s="228"/>
      <c r="AB421" s="228"/>
      <c r="AC421" s="228"/>
      <c r="AD421" s="228"/>
      <c r="AE421" s="228"/>
      <c r="AF421" s="231"/>
      <c r="AI421" s="155"/>
      <c r="AJ421" s="154"/>
      <c r="AK421" s="154"/>
      <c r="AN421" s="224"/>
      <c r="AO421" s="224"/>
      <c r="AP421" s="224"/>
      <c r="AQ421" s="224"/>
      <c r="AR421" s="224"/>
      <c r="AS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154"/>
      <c r="BR421" s="224"/>
      <c r="BS421" s="224"/>
      <c r="BT421" s="224"/>
      <c r="BU421" s="224"/>
      <c r="BV421" s="224"/>
    </row>
    <row r="422" spans="1:78" s="223" customFormat="1" x14ac:dyDescent="0.2">
      <c r="A422" s="148"/>
      <c r="B422" s="148"/>
      <c r="C422" s="148"/>
      <c r="D422" s="148"/>
      <c r="E422" s="27"/>
      <c r="M422" s="270"/>
      <c r="V422" s="227"/>
      <c r="W422" s="227"/>
      <c r="X422" s="228"/>
      <c r="Y422" s="228"/>
      <c r="Z422" s="228"/>
      <c r="AA422" s="228"/>
      <c r="AB422" s="228"/>
      <c r="AC422" s="228"/>
      <c r="AD422" s="228"/>
      <c r="AE422" s="228"/>
      <c r="AF422" s="231"/>
      <c r="AI422" s="155"/>
      <c r="AJ422" s="154"/>
      <c r="AK422" s="154"/>
      <c r="AN422" s="224"/>
      <c r="AO422" s="22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154"/>
      <c r="BR422" s="224"/>
      <c r="BS422" s="224"/>
      <c r="BT422" s="224"/>
      <c r="BU422" s="224"/>
      <c r="BV422" s="224"/>
    </row>
    <row r="423" spans="1:78" s="223" customFormat="1" x14ac:dyDescent="0.2">
      <c r="A423" s="148"/>
      <c r="B423" s="148"/>
      <c r="C423" s="148"/>
      <c r="D423" s="148"/>
      <c r="E423" s="27"/>
      <c r="M423" s="270"/>
      <c r="V423" s="227"/>
      <c r="W423" s="227"/>
      <c r="X423" s="228"/>
      <c r="Y423" s="228"/>
      <c r="Z423" s="224"/>
      <c r="AA423" s="224"/>
      <c r="AB423" s="228"/>
      <c r="AC423" s="228"/>
      <c r="AD423" s="228"/>
      <c r="AE423" s="228"/>
      <c r="AF423" s="231"/>
      <c r="AI423" s="155"/>
      <c r="AJ423" s="154"/>
      <c r="AK423" s="154"/>
      <c r="AN423" s="224"/>
      <c r="AO423" s="224"/>
      <c r="AP423" s="224"/>
      <c r="AQ423" s="224"/>
      <c r="AR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154"/>
      <c r="BR423" s="224"/>
      <c r="BS423" s="224"/>
      <c r="BT423" s="224"/>
      <c r="BU423" s="224"/>
      <c r="BV423" s="224"/>
    </row>
    <row r="424" spans="1:78" s="223" customFormat="1" x14ac:dyDescent="0.2">
      <c r="A424" s="148"/>
      <c r="B424" s="148"/>
      <c r="C424" s="148"/>
      <c r="D424" s="148"/>
      <c r="E424" s="27"/>
      <c r="M424" s="270"/>
      <c r="V424" s="227"/>
      <c r="W424" s="227"/>
      <c r="X424" s="228"/>
      <c r="Y424" s="228"/>
      <c r="Z424" s="228"/>
      <c r="AA424" s="228"/>
      <c r="AB424" s="228"/>
      <c r="AC424" s="228"/>
      <c r="AD424" s="228"/>
      <c r="AE424" s="228"/>
      <c r="AF424" s="231"/>
      <c r="AI424" s="155"/>
      <c r="AJ424" s="154"/>
      <c r="AK424" s="154"/>
      <c r="AN424" s="224"/>
      <c r="AO424" s="224"/>
      <c r="AP424" s="224"/>
      <c r="AQ424" s="224"/>
      <c r="AR424" s="224"/>
      <c r="AS424" s="224"/>
      <c r="AT424" s="224"/>
      <c r="AU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154"/>
      <c r="BR424" s="224"/>
      <c r="BS424" s="224"/>
      <c r="BT424" s="224"/>
      <c r="BU424" s="224"/>
      <c r="BV424" s="224"/>
    </row>
    <row r="425" spans="1:78" s="223" customFormat="1" x14ac:dyDescent="0.2">
      <c r="A425" s="148"/>
      <c r="B425" s="148"/>
      <c r="C425" s="148"/>
      <c r="D425" s="148"/>
      <c r="E425" s="27"/>
      <c r="M425" s="270"/>
      <c r="V425" s="227"/>
      <c r="W425" s="227"/>
      <c r="X425" s="228"/>
      <c r="Y425" s="228"/>
      <c r="Z425" s="228"/>
      <c r="AA425" s="228"/>
      <c r="AB425" s="228"/>
      <c r="AC425" s="228"/>
      <c r="AD425" s="228"/>
      <c r="AE425" s="228"/>
      <c r="AF425" s="231"/>
      <c r="AI425" s="155"/>
      <c r="AJ425" s="154"/>
      <c r="AK425" s="154"/>
      <c r="AN425" s="224"/>
      <c r="AO425" s="224"/>
      <c r="AP425" s="224"/>
      <c r="AQ425" s="224"/>
      <c r="AR425" s="224"/>
      <c r="AS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154"/>
      <c r="BR425" s="224"/>
      <c r="BS425" s="224"/>
      <c r="BT425" s="224"/>
      <c r="BU425" s="224"/>
      <c r="BV425" s="224"/>
    </row>
    <row r="426" spans="1:78" s="223" customFormat="1" x14ac:dyDescent="0.2">
      <c r="A426" s="148"/>
      <c r="B426" s="148"/>
      <c r="C426" s="148"/>
      <c r="D426" s="148"/>
      <c r="E426" s="27"/>
      <c r="M426" s="270"/>
      <c r="V426" s="227"/>
      <c r="W426" s="227"/>
      <c r="X426" s="228"/>
      <c r="Y426" s="228"/>
      <c r="Z426" s="228"/>
      <c r="AA426" s="228"/>
      <c r="AB426" s="228"/>
      <c r="AC426" s="228"/>
      <c r="AD426" s="228"/>
      <c r="AE426" s="228"/>
      <c r="AF426" s="231"/>
      <c r="AI426" s="155"/>
      <c r="AJ426" s="154"/>
      <c r="AK426" s="154"/>
      <c r="AN426" s="224"/>
      <c r="AO426" s="224"/>
      <c r="AP426" s="224"/>
      <c r="AQ426" s="224"/>
      <c r="AR426" s="224"/>
      <c r="AS426" s="224"/>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154"/>
      <c r="BR426" s="224"/>
      <c r="BS426" s="224"/>
      <c r="BT426" s="224"/>
      <c r="BU426" s="224"/>
      <c r="BV426" s="224"/>
    </row>
    <row r="427" spans="1:78" s="223" customFormat="1" x14ac:dyDescent="0.2">
      <c r="A427" s="148"/>
      <c r="B427" s="148"/>
      <c r="C427" s="148"/>
      <c r="D427" s="148"/>
      <c r="E427" s="27"/>
      <c r="M427" s="270"/>
      <c r="V427" s="227"/>
      <c r="W427" s="227"/>
      <c r="X427" s="228"/>
      <c r="Y427" s="228"/>
      <c r="Z427" s="224"/>
      <c r="AA427" s="224"/>
      <c r="AB427" s="228"/>
      <c r="AC427" s="228"/>
      <c r="AD427" s="228"/>
      <c r="AE427" s="228"/>
      <c r="AF427" s="231"/>
      <c r="AI427" s="155"/>
      <c r="AJ427" s="154"/>
      <c r="AK427" s="154"/>
      <c r="AN427" s="224"/>
      <c r="AO427" s="224"/>
      <c r="AP427" s="224"/>
      <c r="AQ427" s="224"/>
      <c r="AR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154"/>
      <c r="BR427" s="224"/>
      <c r="BS427" s="224"/>
      <c r="BT427" s="224"/>
      <c r="BU427" s="224"/>
      <c r="BV427" s="224"/>
    </row>
    <row r="428" spans="1:78" s="223" customFormat="1" x14ac:dyDescent="0.2">
      <c r="A428" s="148"/>
      <c r="B428" s="148"/>
      <c r="C428" s="148"/>
      <c r="D428" s="148"/>
      <c r="E428" s="27"/>
      <c r="M428" s="270"/>
      <c r="V428" s="227"/>
      <c r="W428" s="227"/>
      <c r="X428" s="228"/>
      <c r="Y428" s="228"/>
      <c r="Z428" s="228"/>
      <c r="AA428" s="228"/>
      <c r="AB428" s="228"/>
      <c r="AC428" s="228"/>
      <c r="AD428" s="228"/>
      <c r="AE428" s="228"/>
      <c r="AF428" s="231"/>
      <c r="AI428" s="155"/>
      <c r="AJ428" s="154"/>
      <c r="AK428" s="154"/>
      <c r="AN428" s="224"/>
      <c r="AO428" s="224"/>
      <c r="AP428" s="224"/>
      <c r="AQ428" s="224"/>
      <c r="AR428" s="224"/>
      <c r="AS428" s="224"/>
      <c r="AT428" s="224"/>
      <c r="AU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154"/>
      <c r="BR428" s="224"/>
      <c r="BS428" s="224"/>
      <c r="BT428" s="224"/>
      <c r="BU428" s="224"/>
      <c r="BV428" s="224"/>
    </row>
    <row r="429" spans="1:78" s="223" customFormat="1" x14ac:dyDescent="0.2">
      <c r="A429" s="148"/>
      <c r="B429" s="148"/>
      <c r="C429" s="148"/>
      <c r="D429" s="148"/>
      <c r="E429" s="27"/>
      <c r="M429" s="270"/>
      <c r="V429" s="227"/>
      <c r="W429" s="227"/>
      <c r="X429" s="228"/>
      <c r="Y429" s="228"/>
      <c r="Z429" s="228"/>
      <c r="AA429" s="228"/>
      <c r="AB429" s="228"/>
      <c r="AC429" s="228"/>
      <c r="AD429" s="228"/>
      <c r="AE429" s="228"/>
      <c r="AF429" s="231"/>
      <c r="AI429" s="155"/>
      <c r="AJ429" s="154"/>
      <c r="AK429" s="154"/>
      <c r="AN429" s="224"/>
      <c r="AO429" s="224"/>
      <c r="AP429" s="224"/>
      <c r="AQ429" s="224"/>
      <c r="AR429" s="224"/>
      <c r="AS429" s="224"/>
      <c r="AT429" s="224"/>
      <c r="AU429" s="224"/>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154"/>
      <c r="BR429" s="224"/>
      <c r="BS429" s="224"/>
      <c r="BT429" s="224"/>
      <c r="BU429" s="224"/>
      <c r="BV429" s="224"/>
    </row>
    <row r="430" spans="1:78" s="223" customFormat="1" x14ac:dyDescent="0.2">
      <c r="A430" s="148"/>
      <c r="B430" s="148"/>
      <c r="C430" s="148"/>
      <c r="D430" s="148"/>
      <c r="E430" s="27"/>
      <c r="M430" s="270"/>
      <c r="V430" s="227"/>
      <c r="W430" s="227"/>
      <c r="X430" s="228"/>
      <c r="Y430" s="228"/>
      <c r="Z430" s="228"/>
      <c r="AA430" s="228"/>
      <c r="AB430" s="228"/>
      <c r="AC430" s="228"/>
      <c r="AD430" s="228"/>
      <c r="AE430" s="228"/>
      <c r="AF430" s="231"/>
      <c r="AI430" s="155"/>
      <c r="AJ430" s="154"/>
      <c r="AK430" s="154"/>
      <c r="AN430" s="224"/>
      <c r="AO430" s="224"/>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154"/>
      <c r="BR430" s="224"/>
      <c r="BS430" s="224"/>
      <c r="BT430" s="224"/>
      <c r="BU430" s="224"/>
      <c r="BV430" s="224"/>
    </row>
    <row r="431" spans="1:78" s="223" customFormat="1" x14ac:dyDescent="0.2">
      <c r="A431" s="148"/>
      <c r="B431" s="148"/>
      <c r="C431" s="148"/>
      <c r="D431" s="148"/>
      <c r="E431" s="27"/>
      <c r="M431" s="270"/>
      <c r="V431" s="227"/>
      <c r="W431" s="227"/>
      <c r="X431" s="228"/>
      <c r="Y431" s="228"/>
      <c r="Z431" s="224"/>
      <c r="AA431" s="224"/>
      <c r="AB431" s="228"/>
      <c r="AC431" s="228"/>
      <c r="AD431" s="228"/>
      <c r="AE431" s="228"/>
      <c r="AF431" s="231"/>
      <c r="AI431" s="155"/>
      <c r="AJ431" s="154"/>
      <c r="AK431" s="154"/>
      <c r="AN431" s="224"/>
      <c r="AO431" s="224"/>
      <c r="AP431" s="224"/>
      <c r="AQ431" s="224"/>
      <c r="AR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154"/>
      <c r="BR431" s="224"/>
      <c r="BS431" s="224"/>
      <c r="BT431" s="224"/>
      <c r="BU431" s="224"/>
      <c r="BV431" s="224"/>
    </row>
    <row r="432" spans="1:78" s="111" customFormat="1" x14ac:dyDescent="0.2">
      <c r="A432" s="148"/>
      <c r="B432" s="148"/>
      <c r="C432" s="148"/>
      <c r="D432" s="148"/>
      <c r="E432" s="27"/>
      <c r="F432" s="223"/>
      <c r="G432" s="223"/>
      <c r="H432" s="223"/>
      <c r="I432" s="223"/>
      <c r="J432" s="223"/>
      <c r="K432" s="223"/>
      <c r="L432" s="223"/>
      <c r="M432" s="270"/>
      <c r="N432" s="223"/>
      <c r="O432" s="223"/>
      <c r="P432" s="223"/>
      <c r="Q432" s="223"/>
      <c r="R432" s="223"/>
      <c r="S432" s="223"/>
      <c r="T432" s="223"/>
      <c r="U432" s="223"/>
      <c r="V432" s="227"/>
      <c r="W432" s="227"/>
      <c r="X432" s="71"/>
      <c r="Y432" s="228"/>
      <c r="Z432" s="228"/>
      <c r="AA432" s="228"/>
      <c r="AB432" s="228"/>
      <c r="AC432" s="228"/>
      <c r="AD432" s="228"/>
      <c r="AE432" s="228"/>
      <c r="AF432" s="231"/>
      <c r="AG432" s="223"/>
      <c r="AH432" s="223"/>
      <c r="AI432" s="155"/>
      <c r="AJ432" s="154"/>
      <c r="AK432" s="154"/>
      <c r="AL432" s="223"/>
      <c r="AM432" s="223"/>
      <c r="AN432" s="224"/>
      <c r="AO432" s="224"/>
      <c r="AP432" s="224"/>
      <c r="AQ432" s="224"/>
      <c r="AR432" s="224"/>
      <c r="AS432" s="223"/>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154"/>
      <c r="BR432" s="224"/>
      <c r="BS432" s="224"/>
      <c r="BT432" s="224"/>
      <c r="BU432" s="224"/>
      <c r="BV432" s="224"/>
      <c r="BW432" s="223"/>
      <c r="BX432" s="223"/>
      <c r="BY432" s="223"/>
      <c r="BZ432" s="223"/>
    </row>
    <row r="433" spans="1:78" s="111" customFormat="1" x14ac:dyDescent="0.2">
      <c r="A433" s="148"/>
      <c r="B433" s="148"/>
      <c r="C433" s="148"/>
      <c r="D433" s="148"/>
      <c r="E433" s="27"/>
      <c r="F433" s="223"/>
      <c r="G433" s="223"/>
      <c r="H433" s="223"/>
      <c r="I433" s="223"/>
      <c r="J433" s="223"/>
      <c r="K433" s="223"/>
      <c r="L433" s="223"/>
      <c r="M433" s="270"/>
      <c r="N433" s="223"/>
      <c r="O433" s="223"/>
      <c r="P433" s="223"/>
      <c r="Q433" s="223"/>
      <c r="R433" s="223"/>
      <c r="S433" s="223"/>
      <c r="T433" s="223"/>
      <c r="U433" s="223"/>
      <c r="V433" s="227"/>
      <c r="W433" s="227"/>
      <c r="X433" s="71"/>
      <c r="Y433" s="228"/>
      <c r="Z433" s="228"/>
      <c r="AA433" s="228"/>
      <c r="AB433" s="228"/>
      <c r="AC433" s="228"/>
      <c r="AD433" s="228"/>
      <c r="AE433" s="228"/>
      <c r="AF433" s="231"/>
      <c r="AG433" s="223"/>
      <c r="AH433" s="223"/>
      <c r="AI433" s="155"/>
      <c r="AJ433" s="154"/>
      <c r="AK433" s="154"/>
      <c r="AL433" s="223"/>
      <c r="AM433" s="223"/>
      <c r="AN433" s="224"/>
      <c r="AO433" s="224"/>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154"/>
      <c r="BR433" s="224"/>
      <c r="BS433" s="224"/>
      <c r="BT433" s="224"/>
      <c r="BU433" s="224"/>
      <c r="BV433" s="224"/>
      <c r="BW433" s="223"/>
      <c r="BX433" s="223"/>
      <c r="BY433" s="223"/>
      <c r="BZ433" s="223"/>
    </row>
    <row r="434" spans="1:78" s="111" customFormat="1" x14ac:dyDescent="0.2">
      <c r="A434" s="148"/>
      <c r="B434" s="148"/>
      <c r="C434" s="148"/>
      <c r="D434" s="148"/>
      <c r="E434" s="27"/>
      <c r="F434" s="223"/>
      <c r="G434" s="223"/>
      <c r="H434" s="223"/>
      <c r="I434" s="223"/>
      <c r="J434" s="223"/>
      <c r="K434" s="223"/>
      <c r="L434" s="223"/>
      <c r="M434" s="270"/>
      <c r="N434" s="223"/>
      <c r="O434" s="223"/>
      <c r="P434" s="223"/>
      <c r="Q434" s="223"/>
      <c r="R434" s="223"/>
      <c r="S434" s="223"/>
      <c r="T434" s="223"/>
      <c r="U434" s="223"/>
      <c r="V434" s="227"/>
      <c r="W434" s="227"/>
      <c r="X434" s="71"/>
      <c r="Y434" s="228"/>
      <c r="Z434" s="228"/>
      <c r="AA434" s="228"/>
      <c r="AB434" s="228"/>
      <c r="AC434" s="228"/>
      <c r="AD434" s="228"/>
      <c r="AE434" s="228"/>
      <c r="AF434" s="231"/>
      <c r="AG434" s="223"/>
      <c r="AH434" s="223"/>
      <c r="AI434" s="155"/>
      <c r="AJ434" s="154"/>
      <c r="AK434" s="154"/>
      <c r="AL434" s="223"/>
      <c r="AM434" s="223"/>
      <c r="AN434" s="224"/>
      <c r="AO434" s="224"/>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154"/>
      <c r="BR434" s="224"/>
      <c r="BS434" s="224"/>
      <c r="BT434" s="224"/>
      <c r="BU434" s="224"/>
      <c r="BV434" s="224"/>
      <c r="BW434" s="223"/>
      <c r="BX434" s="223"/>
      <c r="BY434" s="223"/>
      <c r="BZ434" s="223"/>
    </row>
    <row r="435" spans="1:78" s="111" customFormat="1" x14ac:dyDescent="0.2">
      <c r="A435" s="148"/>
      <c r="B435" s="148"/>
      <c r="C435" s="148"/>
      <c r="D435" s="148"/>
      <c r="E435" s="27"/>
      <c r="F435" s="223"/>
      <c r="G435" s="223"/>
      <c r="H435" s="223"/>
      <c r="I435" s="223"/>
      <c r="J435" s="223"/>
      <c r="K435" s="223"/>
      <c r="L435" s="223"/>
      <c r="M435" s="270"/>
      <c r="N435" s="223"/>
      <c r="O435" s="223"/>
      <c r="P435" s="223"/>
      <c r="Q435" s="223"/>
      <c r="R435" s="223"/>
      <c r="S435" s="223"/>
      <c r="T435" s="223"/>
      <c r="U435" s="223"/>
      <c r="V435" s="227"/>
      <c r="W435" s="227"/>
      <c r="X435" s="71"/>
      <c r="Y435" s="228"/>
      <c r="Z435" s="228"/>
      <c r="AA435" s="228"/>
      <c r="AB435" s="228"/>
      <c r="AC435" s="228"/>
      <c r="AD435" s="228"/>
      <c r="AE435" s="228"/>
      <c r="AF435" s="231"/>
      <c r="AG435" s="223"/>
      <c r="AH435" s="223"/>
      <c r="AI435" s="155"/>
      <c r="AJ435" s="154"/>
      <c r="AK435" s="154"/>
      <c r="AL435" s="223"/>
      <c r="AM435" s="223"/>
      <c r="AN435" s="224"/>
      <c r="AO435" s="22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154"/>
      <c r="BR435" s="224"/>
      <c r="BS435" s="224"/>
      <c r="BT435" s="224"/>
      <c r="BU435" s="224"/>
      <c r="BV435" s="224"/>
      <c r="BW435" s="223"/>
      <c r="BX435" s="223"/>
      <c r="BY435" s="223"/>
      <c r="BZ435" s="223"/>
    </row>
    <row r="436" spans="1:78" s="111" customFormat="1" ht="27" customHeight="1" x14ac:dyDescent="0.2">
      <c r="A436" s="148"/>
      <c r="B436" s="148"/>
      <c r="C436" s="148"/>
      <c r="D436" s="148"/>
      <c r="E436" s="27"/>
      <c r="F436" s="223"/>
      <c r="G436" s="223"/>
      <c r="H436" s="223"/>
      <c r="I436" s="223"/>
      <c r="J436" s="223"/>
      <c r="K436" s="223"/>
      <c r="L436" s="223"/>
      <c r="M436" s="270"/>
      <c r="N436" s="223"/>
      <c r="O436" s="223"/>
      <c r="P436" s="223"/>
      <c r="Q436" s="223"/>
      <c r="R436" s="223"/>
      <c r="S436" s="223"/>
      <c r="T436" s="223"/>
      <c r="U436" s="223"/>
      <c r="V436" s="227"/>
      <c r="W436" s="227"/>
      <c r="X436" s="71"/>
      <c r="Y436" s="228"/>
      <c r="Z436" s="228"/>
      <c r="AA436" s="228"/>
      <c r="AB436" s="228"/>
      <c r="AC436" s="228"/>
      <c r="AD436" s="228"/>
      <c r="AE436" s="228"/>
      <c r="AF436" s="231"/>
      <c r="AG436" s="223"/>
      <c r="AH436" s="223"/>
      <c r="AI436" s="155"/>
      <c r="AJ436" s="154"/>
      <c r="AK436" s="154"/>
      <c r="AL436" s="223"/>
      <c r="AM436" s="223"/>
      <c r="AN436" s="224"/>
      <c r="AO436" s="224"/>
      <c r="AP436" s="224"/>
      <c r="AQ436" s="224"/>
      <c r="AR436" s="224"/>
      <c r="AS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154"/>
      <c r="BR436" s="224"/>
      <c r="BS436" s="224"/>
      <c r="BT436" s="224"/>
      <c r="BU436" s="224"/>
      <c r="BV436" s="224"/>
      <c r="BW436" s="223"/>
      <c r="BX436" s="223"/>
      <c r="BY436" s="223"/>
      <c r="BZ436" s="223"/>
    </row>
    <row r="437" spans="1:78" s="111" customFormat="1" ht="31.5" customHeight="1" x14ac:dyDescent="0.2">
      <c r="A437" s="148"/>
      <c r="B437" s="148"/>
      <c r="C437" s="148"/>
      <c r="D437" s="148"/>
      <c r="E437" s="27"/>
      <c r="F437" s="223"/>
      <c r="G437" s="223"/>
      <c r="H437" s="223"/>
      <c r="I437" s="223"/>
      <c r="J437" s="223"/>
      <c r="K437" s="223"/>
      <c r="L437" s="223"/>
      <c r="M437" s="270"/>
      <c r="N437" s="223"/>
      <c r="O437" s="223"/>
      <c r="P437" s="223"/>
      <c r="Q437" s="223"/>
      <c r="R437" s="223"/>
      <c r="S437" s="223"/>
      <c r="T437" s="223"/>
      <c r="U437" s="223"/>
      <c r="V437" s="227"/>
      <c r="W437" s="227"/>
      <c r="X437" s="71"/>
      <c r="Y437" s="228"/>
      <c r="Z437" s="228"/>
      <c r="AA437" s="228"/>
      <c r="AB437" s="228"/>
      <c r="AC437" s="228"/>
      <c r="AD437" s="228"/>
      <c r="AE437" s="228"/>
      <c r="AF437" s="231"/>
      <c r="AG437" s="223"/>
      <c r="AH437" s="223"/>
      <c r="AI437" s="155"/>
      <c r="AJ437" s="154"/>
      <c r="AK437" s="154"/>
      <c r="AL437" s="223"/>
      <c r="AM437" s="223"/>
      <c r="AN437" s="224"/>
      <c r="AO437" s="22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154"/>
      <c r="BR437" s="224"/>
      <c r="BS437" s="224"/>
      <c r="BT437" s="224"/>
      <c r="BU437" s="224"/>
      <c r="BV437" s="224"/>
      <c r="BW437" s="223"/>
      <c r="BX437" s="223"/>
      <c r="BY437" s="223"/>
      <c r="BZ437" s="223"/>
    </row>
    <row r="438" spans="1:78" s="223" customFormat="1" ht="31.5" customHeight="1" x14ac:dyDescent="0.2">
      <c r="A438" s="148"/>
      <c r="B438" s="148"/>
      <c r="C438" s="148"/>
      <c r="D438" s="148"/>
      <c r="E438" s="27"/>
      <c r="M438" s="270"/>
      <c r="V438" s="227"/>
      <c r="W438" s="227"/>
      <c r="X438" s="228"/>
      <c r="Y438" s="228"/>
      <c r="Z438" s="228"/>
      <c r="AA438" s="228"/>
      <c r="AB438" s="228"/>
      <c r="AC438" s="228"/>
      <c r="AD438" s="228"/>
      <c r="AE438" s="228"/>
      <c r="AF438" s="231"/>
      <c r="AI438" s="155"/>
      <c r="AJ438" s="154"/>
      <c r="AK438" s="154"/>
      <c r="AN438" s="224"/>
      <c r="AO438" s="22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154"/>
      <c r="BR438" s="224"/>
      <c r="BS438" s="224"/>
      <c r="BT438" s="224"/>
      <c r="BU438" s="224"/>
      <c r="BV438" s="224"/>
    </row>
    <row r="439" spans="1:78" s="223" customFormat="1" ht="31.5" customHeight="1" x14ac:dyDescent="0.2">
      <c r="A439" s="148"/>
      <c r="B439" s="148"/>
      <c r="C439" s="148"/>
      <c r="D439" s="148"/>
      <c r="E439" s="27"/>
      <c r="M439" s="270"/>
      <c r="V439" s="227"/>
      <c r="W439" s="227"/>
      <c r="X439" s="228"/>
      <c r="Y439" s="228"/>
      <c r="Z439" s="228"/>
      <c r="AA439" s="228"/>
      <c r="AB439" s="228"/>
      <c r="AC439" s="228"/>
      <c r="AD439" s="228"/>
      <c r="AE439" s="228"/>
      <c r="AF439" s="231"/>
      <c r="AI439" s="155"/>
      <c r="AJ439" s="154"/>
      <c r="AK439" s="154"/>
      <c r="AN439" s="224"/>
      <c r="AO439" s="224"/>
      <c r="AP439" s="224"/>
      <c r="AQ439" s="224"/>
      <c r="AR439" s="224"/>
      <c r="AS439" s="224"/>
      <c r="AT439" s="224"/>
      <c r="AU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154"/>
      <c r="BR439" s="224"/>
      <c r="BS439" s="224"/>
      <c r="BT439" s="224"/>
      <c r="BU439" s="224"/>
      <c r="BV439" s="224"/>
    </row>
    <row r="440" spans="1:78" s="223" customFormat="1" ht="31.5" customHeight="1" x14ac:dyDescent="0.2">
      <c r="A440" s="148"/>
      <c r="B440" s="148"/>
      <c r="C440" s="148"/>
      <c r="D440" s="148"/>
      <c r="E440" s="27"/>
      <c r="M440" s="270"/>
      <c r="V440" s="227"/>
      <c r="W440" s="227"/>
      <c r="X440" s="228"/>
      <c r="Y440" s="228"/>
      <c r="Z440" s="228"/>
      <c r="AA440" s="228"/>
      <c r="AB440" s="228"/>
      <c r="AC440" s="228"/>
      <c r="AD440" s="228"/>
      <c r="AE440" s="228"/>
      <c r="AF440" s="231"/>
      <c r="AI440" s="155"/>
      <c r="AJ440" s="154"/>
      <c r="AK440" s="154"/>
      <c r="AN440" s="224"/>
      <c r="AO440" s="22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154"/>
      <c r="BR440" s="224"/>
      <c r="BS440" s="224"/>
      <c r="BT440" s="224"/>
      <c r="BU440" s="224"/>
      <c r="BV440" s="224"/>
    </row>
    <row r="441" spans="1:78" s="223" customFormat="1" ht="31.5" customHeight="1" x14ac:dyDescent="0.2">
      <c r="A441" s="148"/>
      <c r="B441" s="148"/>
      <c r="C441" s="148"/>
      <c r="D441" s="148"/>
      <c r="E441" s="27"/>
      <c r="M441" s="270"/>
      <c r="V441" s="227"/>
      <c r="W441" s="227"/>
      <c r="X441" s="228"/>
      <c r="Y441" s="228"/>
      <c r="Z441" s="228"/>
      <c r="AA441" s="228"/>
      <c r="AB441" s="228"/>
      <c r="AC441" s="228"/>
      <c r="AD441" s="228"/>
      <c r="AE441" s="228"/>
      <c r="AF441" s="231"/>
      <c r="AI441" s="155"/>
      <c r="AJ441" s="154"/>
      <c r="AK441" s="154"/>
      <c r="AN441" s="224"/>
      <c r="AO441" s="224"/>
      <c r="AP441" s="224"/>
      <c r="AQ441" s="224"/>
      <c r="AR441" s="224"/>
      <c r="AS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154"/>
      <c r="BR441" s="224"/>
      <c r="BS441" s="224"/>
      <c r="BT441" s="224"/>
      <c r="BU441" s="224"/>
      <c r="BV441" s="224"/>
    </row>
    <row r="442" spans="1:78" s="223" customFormat="1" ht="31.5" customHeight="1" x14ac:dyDescent="0.2">
      <c r="A442" s="148"/>
      <c r="B442" s="148"/>
      <c r="C442" s="148"/>
      <c r="D442" s="148"/>
      <c r="E442" s="27"/>
      <c r="M442" s="270"/>
      <c r="V442" s="227"/>
      <c r="W442" s="227"/>
      <c r="X442" s="228"/>
      <c r="Y442" s="228"/>
      <c r="Z442" s="224"/>
      <c r="AA442" s="224"/>
      <c r="AB442" s="228"/>
      <c r="AC442" s="228"/>
      <c r="AD442" s="228"/>
      <c r="AE442" s="228"/>
      <c r="AF442" s="231"/>
      <c r="AI442" s="155"/>
      <c r="AJ442" s="154"/>
      <c r="AK442" s="154"/>
      <c r="AN442" s="224"/>
      <c r="AO442" s="224"/>
      <c r="AP442" s="224"/>
      <c r="AQ442" s="224"/>
      <c r="AR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154"/>
      <c r="BR442" s="224"/>
      <c r="BS442" s="224"/>
      <c r="BT442" s="224"/>
      <c r="BU442" s="224"/>
      <c r="BV442" s="224"/>
    </row>
    <row r="443" spans="1:78" s="223" customFormat="1" ht="31.5" customHeight="1" x14ac:dyDescent="0.2">
      <c r="A443" s="148"/>
      <c r="B443" s="148"/>
      <c r="C443" s="148"/>
      <c r="D443" s="148"/>
      <c r="E443" s="27"/>
      <c r="M443" s="270"/>
      <c r="V443" s="227"/>
      <c r="W443" s="227"/>
      <c r="X443" s="228"/>
      <c r="Y443" s="228"/>
      <c r="Z443" s="228"/>
      <c r="AA443" s="228"/>
      <c r="AB443" s="228"/>
      <c r="AC443" s="228"/>
      <c r="AD443" s="228"/>
      <c r="AE443" s="228"/>
      <c r="AF443" s="231"/>
      <c r="AI443" s="155"/>
      <c r="AJ443" s="154"/>
      <c r="AK443" s="154"/>
      <c r="AN443" s="224"/>
      <c r="AO443" s="22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154"/>
      <c r="BR443" s="224"/>
      <c r="BS443" s="224"/>
      <c r="BT443" s="224"/>
      <c r="BU443" s="224"/>
      <c r="BV443" s="224"/>
    </row>
    <row r="444" spans="1:78" s="223" customFormat="1" ht="31.5" customHeight="1" x14ac:dyDescent="0.2">
      <c r="A444" s="148"/>
      <c r="B444" s="148"/>
      <c r="C444" s="148"/>
      <c r="D444" s="148"/>
      <c r="E444" s="27"/>
      <c r="M444" s="270"/>
      <c r="V444" s="227"/>
      <c r="W444" s="227"/>
      <c r="X444" s="228"/>
      <c r="Y444" s="228"/>
      <c r="Z444" s="228"/>
      <c r="AA444" s="228"/>
      <c r="AB444" s="228"/>
      <c r="AC444" s="228"/>
      <c r="AD444" s="228"/>
      <c r="AE444" s="228"/>
      <c r="AF444" s="231"/>
      <c r="AI444" s="155"/>
      <c r="AJ444" s="154"/>
      <c r="AK444" s="154"/>
      <c r="AN444" s="224"/>
      <c r="AO444" s="224"/>
      <c r="AP444" s="224"/>
      <c r="AQ444" s="224"/>
      <c r="AR444" s="224"/>
      <c r="AS444" s="224"/>
      <c r="AT444" s="224"/>
      <c r="AU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154"/>
      <c r="BR444" s="224"/>
      <c r="BS444" s="224"/>
      <c r="BT444" s="224"/>
      <c r="BU444" s="224"/>
      <c r="BV444" s="224"/>
    </row>
    <row r="445" spans="1:78" s="223" customFormat="1" ht="31.5" customHeight="1" x14ac:dyDescent="0.2">
      <c r="A445" s="148"/>
      <c r="B445" s="148"/>
      <c r="C445" s="148"/>
      <c r="D445" s="148"/>
      <c r="E445" s="27"/>
      <c r="M445" s="270"/>
      <c r="V445" s="227"/>
      <c r="W445" s="227"/>
      <c r="X445" s="228"/>
      <c r="Y445" s="228"/>
      <c r="Z445" s="228"/>
      <c r="AA445" s="228"/>
      <c r="AB445" s="228"/>
      <c r="AC445" s="228"/>
      <c r="AD445" s="228"/>
      <c r="AE445" s="228"/>
      <c r="AF445" s="231"/>
      <c r="AI445" s="155"/>
      <c r="AJ445" s="154"/>
      <c r="AK445" s="154"/>
      <c r="AN445" s="224"/>
      <c r="AO445" s="22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154"/>
      <c r="BR445" s="224"/>
      <c r="BS445" s="224"/>
      <c r="BT445" s="224"/>
      <c r="BU445" s="224"/>
      <c r="BV445" s="224"/>
    </row>
    <row r="446" spans="1:78" s="223" customFormat="1" ht="31.5" customHeight="1" x14ac:dyDescent="0.2">
      <c r="A446" s="148"/>
      <c r="B446" s="148"/>
      <c r="C446" s="148"/>
      <c r="D446" s="148"/>
      <c r="E446" s="27"/>
      <c r="M446" s="270"/>
      <c r="V446" s="227"/>
      <c r="W446" s="227"/>
      <c r="X446" s="228"/>
      <c r="Y446" s="228"/>
      <c r="Z446" s="228"/>
      <c r="AA446" s="228"/>
      <c r="AB446" s="228"/>
      <c r="AC446" s="228"/>
      <c r="AD446" s="228"/>
      <c r="AE446" s="228"/>
      <c r="AF446" s="231"/>
      <c r="AI446" s="155"/>
      <c r="AJ446" s="154"/>
      <c r="AK446" s="154"/>
      <c r="AN446" s="224"/>
      <c r="AO446" s="224"/>
      <c r="AP446" s="224"/>
      <c r="AQ446" s="224"/>
      <c r="AR446" s="224"/>
      <c r="AS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154"/>
      <c r="BR446" s="224"/>
      <c r="BS446" s="224"/>
      <c r="BT446" s="224"/>
      <c r="BU446" s="224"/>
      <c r="BV446" s="224"/>
    </row>
    <row r="447" spans="1:78" s="223" customFormat="1" ht="31.5" customHeight="1" x14ac:dyDescent="0.2">
      <c r="A447" s="148"/>
      <c r="B447" s="148"/>
      <c r="C447" s="148"/>
      <c r="D447" s="148"/>
      <c r="E447" s="27"/>
      <c r="M447" s="270"/>
      <c r="V447" s="227"/>
      <c r="W447" s="227"/>
      <c r="X447" s="228"/>
      <c r="Y447" s="228"/>
      <c r="Z447" s="224"/>
      <c r="AA447" s="224"/>
      <c r="AB447" s="228"/>
      <c r="AC447" s="228"/>
      <c r="AD447" s="228"/>
      <c r="AE447" s="228"/>
      <c r="AF447" s="231"/>
      <c r="AI447" s="155"/>
      <c r="AJ447" s="154"/>
      <c r="AK447" s="154"/>
      <c r="AN447" s="224"/>
      <c r="AO447" s="224"/>
      <c r="AP447" s="224"/>
      <c r="AQ447" s="224"/>
      <c r="AR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154"/>
      <c r="BR447" s="224"/>
      <c r="BS447" s="224"/>
      <c r="BT447" s="224"/>
      <c r="BU447" s="224"/>
      <c r="BV447" s="224"/>
    </row>
    <row r="448" spans="1:78" s="223" customFormat="1" ht="31.5" customHeight="1" x14ac:dyDescent="0.2">
      <c r="A448" s="148"/>
      <c r="B448" s="148"/>
      <c r="C448" s="148"/>
      <c r="D448" s="148"/>
      <c r="E448" s="27"/>
      <c r="M448" s="270"/>
      <c r="V448" s="227"/>
      <c r="W448" s="227"/>
      <c r="X448" s="228"/>
      <c r="Y448" s="228"/>
      <c r="Z448" s="228"/>
      <c r="AA448" s="228"/>
      <c r="AB448" s="228"/>
      <c r="AC448" s="228"/>
      <c r="AD448" s="228"/>
      <c r="AE448" s="228"/>
      <c r="AF448" s="231"/>
      <c r="AI448" s="155"/>
      <c r="AJ448" s="154"/>
      <c r="AK448" s="154"/>
      <c r="AN448" s="224"/>
      <c r="AO448" s="22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154"/>
      <c r="BR448" s="224"/>
      <c r="BS448" s="224"/>
      <c r="BT448" s="224"/>
      <c r="BU448" s="224"/>
      <c r="BV448" s="224"/>
    </row>
    <row r="449" spans="1:78" s="223" customFormat="1" ht="31.5" customHeight="1" x14ac:dyDescent="0.2">
      <c r="A449" s="148"/>
      <c r="B449" s="148"/>
      <c r="C449" s="148"/>
      <c r="D449" s="148"/>
      <c r="E449" s="27"/>
      <c r="M449" s="270"/>
      <c r="V449" s="227"/>
      <c r="W449" s="227"/>
      <c r="X449" s="228"/>
      <c r="Y449" s="228"/>
      <c r="Z449" s="228"/>
      <c r="AA449" s="228"/>
      <c r="AB449" s="228"/>
      <c r="AC449" s="228"/>
      <c r="AD449" s="228"/>
      <c r="AE449" s="228"/>
      <c r="AF449" s="231"/>
      <c r="AI449" s="155"/>
      <c r="AJ449" s="154"/>
      <c r="AK449" s="154"/>
      <c r="AN449" s="224"/>
      <c r="AO449" s="224"/>
      <c r="AP449" s="224"/>
      <c r="AQ449" s="224"/>
      <c r="AR449" s="224"/>
      <c r="AS449" s="224"/>
      <c r="AT449" s="224"/>
      <c r="AU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154"/>
      <c r="BR449" s="224"/>
      <c r="BS449" s="224"/>
      <c r="BT449" s="224"/>
      <c r="BU449" s="224"/>
      <c r="BV449" s="224"/>
    </row>
    <row r="450" spans="1:78" s="223" customFormat="1" ht="31.5" customHeight="1" x14ac:dyDescent="0.2">
      <c r="A450" s="148"/>
      <c r="B450" s="148"/>
      <c r="C450" s="148"/>
      <c r="D450" s="148"/>
      <c r="E450" s="27"/>
      <c r="M450" s="270"/>
      <c r="V450" s="227"/>
      <c r="W450" s="227"/>
      <c r="X450" s="228"/>
      <c r="Y450" s="228"/>
      <c r="Z450" s="228"/>
      <c r="AA450" s="228"/>
      <c r="AB450" s="228"/>
      <c r="AC450" s="228"/>
      <c r="AD450" s="228"/>
      <c r="AE450" s="228"/>
      <c r="AF450" s="231"/>
      <c r="AI450" s="155"/>
      <c r="AJ450" s="154"/>
      <c r="AK450" s="154"/>
      <c r="AN450" s="224"/>
      <c r="AO450" s="22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154"/>
      <c r="BR450" s="224"/>
      <c r="BS450" s="224"/>
      <c r="BT450" s="224"/>
      <c r="BU450" s="224"/>
      <c r="BV450" s="224"/>
    </row>
    <row r="451" spans="1:78" s="223" customFormat="1" ht="31.5" customHeight="1" x14ac:dyDescent="0.2">
      <c r="A451" s="148"/>
      <c r="B451" s="148"/>
      <c r="C451" s="148"/>
      <c r="D451" s="148"/>
      <c r="E451" s="27"/>
      <c r="M451" s="270"/>
      <c r="V451" s="227"/>
      <c r="W451" s="227"/>
      <c r="X451" s="228"/>
      <c r="Y451" s="228"/>
      <c r="Z451" s="228"/>
      <c r="AA451" s="228"/>
      <c r="AB451" s="228"/>
      <c r="AC451" s="228"/>
      <c r="AD451" s="228"/>
      <c r="AE451" s="228"/>
      <c r="AF451" s="231"/>
      <c r="AI451" s="155"/>
      <c r="AJ451" s="154"/>
      <c r="AK451" s="154"/>
      <c r="AN451" s="224"/>
      <c r="AO451" s="224"/>
      <c r="AP451" s="224"/>
      <c r="AQ451" s="224"/>
      <c r="AR451" s="224"/>
      <c r="AS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154"/>
      <c r="BR451" s="224"/>
      <c r="BS451" s="224"/>
      <c r="BT451" s="224"/>
      <c r="BU451" s="224"/>
      <c r="BV451" s="224"/>
    </row>
    <row r="452" spans="1:78" s="223" customFormat="1" ht="31.5" customHeight="1" x14ac:dyDescent="0.2">
      <c r="A452" s="148"/>
      <c r="B452" s="148"/>
      <c r="C452" s="148"/>
      <c r="D452" s="148"/>
      <c r="E452" s="27"/>
      <c r="M452" s="270"/>
      <c r="V452" s="227"/>
      <c r="W452" s="227"/>
      <c r="X452" s="228"/>
      <c r="Y452" s="228"/>
      <c r="Z452" s="224"/>
      <c r="AA452" s="224"/>
      <c r="AB452" s="228"/>
      <c r="AC452" s="228"/>
      <c r="AD452" s="228"/>
      <c r="AE452" s="228"/>
      <c r="AF452" s="231"/>
      <c r="AI452" s="155"/>
      <c r="AJ452" s="154"/>
      <c r="AK452" s="154"/>
      <c r="AN452" s="224"/>
      <c r="AO452" s="224"/>
      <c r="AP452" s="224"/>
      <c r="AQ452" s="224"/>
      <c r="AR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154"/>
      <c r="BR452" s="224"/>
      <c r="BS452" s="224"/>
      <c r="BT452" s="224"/>
      <c r="BU452" s="224"/>
      <c r="BV452" s="224"/>
    </row>
    <row r="453" spans="1:78" s="223" customFormat="1" ht="31.5" customHeight="1" x14ac:dyDescent="0.2">
      <c r="A453" s="148"/>
      <c r="B453" s="148"/>
      <c r="C453" s="148"/>
      <c r="D453" s="148"/>
      <c r="E453" s="27"/>
      <c r="M453" s="270"/>
      <c r="V453" s="227"/>
      <c r="W453" s="227"/>
      <c r="X453" s="228"/>
      <c r="Y453" s="228"/>
      <c r="Z453" s="228"/>
      <c r="AA453" s="228"/>
      <c r="AB453" s="228"/>
      <c r="AC453" s="228"/>
      <c r="AD453" s="228"/>
      <c r="AE453" s="228"/>
      <c r="AF453" s="231"/>
      <c r="AI453" s="155"/>
      <c r="AJ453" s="154"/>
      <c r="AK453" s="15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154"/>
      <c r="BR453" s="224"/>
      <c r="BS453" s="224"/>
      <c r="BT453" s="224"/>
      <c r="BU453" s="224"/>
      <c r="BV453" s="224"/>
    </row>
    <row r="454" spans="1:78" s="223" customFormat="1" ht="31.5" customHeight="1" x14ac:dyDescent="0.2">
      <c r="A454" s="148"/>
      <c r="B454" s="148"/>
      <c r="C454" s="148"/>
      <c r="D454" s="148"/>
      <c r="E454" s="27"/>
      <c r="M454" s="270"/>
      <c r="V454" s="227"/>
      <c r="W454" s="227"/>
      <c r="X454" s="228"/>
      <c r="Y454" s="228"/>
      <c r="Z454" s="228"/>
      <c r="AA454" s="228"/>
      <c r="AB454" s="228"/>
      <c r="AC454" s="228"/>
      <c r="AD454" s="228"/>
      <c r="AE454" s="228"/>
      <c r="AF454" s="231"/>
      <c r="AI454" s="155"/>
      <c r="AJ454" s="154"/>
      <c r="AK454" s="154"/>
      <c r="AN454" s="224"/>
      <c r="AO454" s="224"/>
      <c r="AP454" s="224"/>
      <c r="AQ454" s="224"/>
      <c r="AR454" s="224"/>
      <c r="AS454" s="224"/>
      <c r="AT454" s="224"/>
      <c r="AU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154"/>
      <c r="BR454" s="224"/>
      <c r="BS454" s="224"/>
      <c r="BT454" s="224"/>
      <c r="BU454" s="224"/>
      <c r="BV454" s="224"/>
    </row>
    <row r="455" spans="1:78" s="223" customFormat="1" ht="31.5" customHeight="1" x14ac:dyDescent="0.2">
      <c r="A455" s="148"/>
      <c r="B455" s="148"/>
      <c r="C455" s="148"/>
      <c r="D455" s="148"/>
      <c r="E455" s="27"/>
      <c r="M455" s="270"/>
      <c r="V455" s="227"/>
      <c r="W455" s="227"/>
      <c r="X455" s="228"/>
      <c r="Y455" s="228"/>
      <c r="Z455" s="228"/>
      <c r="AA455" s="228"/>
      <c r="AB455" s="228"/>
      <c r="AC455" s="228"/>
      <c r="AD455" s="228"/>
      <c r="AE455" s="228"/>
      <c r="AF455" s="231"/>
      <c r="AI455" s="155"/>
      <c r="AJ455" s="154"/>
      <c r="AK455" s="154"/>
      <c r="AN455" s="224"/>
      <c r="AO455" s="22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154"/>
      <c r="BR455" s="224"/>
      <c r="BS455" s="224"/>
      <c r="BT455" s="224"/>
      <c r="BU455" s="224"/>
      <c r="BV455" s="224"/>
    </row>
    <row r="456" spans="1:78" s="223" customFormat="1" ht="31.5" customHeight="1" x14ac:dyDescent="0.2">
      <c r="A456" s="148"/>
      <c r="B456" s="148"/>
      <c r="C456" s="148"/>
      <c r="D456" s="148"/>
      <c r="E456" s="27"/>
      <c r="M456" s="270"/>
      <c r="V456" s="227"/>
      <c r="W456" s="227"/>
      <c r="X456" s="228"/>
      <c r="Y456" s="228"/>
      <c r="Z456" s="228"/>
      <c r="AA456" s="228"/>
      <c r="AB456" s="228"/>
      <c r="AC456" s="228"/>
      <c r="AD456" s="228"/>
      <c r="AE456" s="228"/>
      <c r="AF456" s="231"/>
      <c r="AI456" s="155"/>
      <c r="AJ456" s="154"/>
      <c r="AK456" s="154"/>
      <c r="AN456" s="224"/>
      <c r="AO456" s="224"/>
      <c r="AP456" s="224"/>
      <c r="AQ456" s="224"/>
      <c r="AR456" s="224"/>
      <c r="AS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154"/>
      <c r="BR456" s="224"/>
      <c r="BS456" s="224"/>
      <c r="BT456" s="224"/>
      <c r="BU456" s="224"/>
      <c r="BV456" s="224"/>
    </row>
    <row r="457" spans="1:78" s="223" customFormat="1" ht="31.5" customHeight="1" x14ac:dyDescent="0.2">
      <c r="A457" s="148"/>
      <c r="B457" s="148"/>
      <c r="C457" s="148"/>
      <c r="D457" s="148"/>
      <c r="E457" s="27"/>
      <c r="M457" s="270"/>
      <c r="V457" s="227"/>
      <c r="W457" s="227"/>
      <c r="X457" s="228"/>
      <c r="Y457" s="228"/>
      <c r="Z457" s="224"/>
      <c r="AA457" s="224"/>
      <c r="AB457" s="228"/>
      <c r="AC457" s="228"/>
      <c r="AD457" s="228"/>
      <c r="AE457" s="228"/>
      <c r="AF457" s="231"/>
      <c r="AI457" s="155"/>
      <c r="AJ457" s="154"/>
      <c r="AK457" s="154"/>
      <c r="AN457" s="224"/>
      <c r="AO457" s="224"/>
      <c r="AP457" s="224"/>
      <c r="AQ457" s="224"/>
      <c r="AR457" s="224"/>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154"/>
      <c r="BR457" s="224"/>
      <c r="BS457" s="224"/>
      <c r="BT457" s="224"/>
      <c r="BU457" s="224"/>
      <c r="BV457" s="224"/>
    </row>
    <row r="458" spans="1:78" s="223" customFormat="1" ht="31.5" customHeight="1" x14ac:dyDescent="0.2">
      <c r="A458" s="148"/>
      <c r="B458" s="148"/>
      <c r="C458" s="148"/>
      <c r="D458" s="148"/>
      <c r="E458" s="27"/>
      <c r="M458" s="270"/>
      <c r="V458" s="227"/>
      <c r="W458" s="227"/>
      <c r="X458" s="228"/>
      <c r="Y458" s="228"/>
      <c r="Z458" s="228"/>
      <c r="AA458" s="228"/>
      <c r="AB458" s="228"/>
      <c r="AC458" s="228"/>
      <c r="AD458" s="228"/>
      <c r="AE458" s="228"/>
      <c r="AF458" s="231"/>
      <c r="AI458" s="155"/>
      <c r="AJ458" s="154"/>
      <c r="AK458" s="154"/>
      <c r="AN458" s="224"/>
      <c r="AO458" s="22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154"/>
      <c r="BR458" s="224"/>
      <c r="BS458" s="224"/>
      <c r="BT458" s="224"/>
      <c r="BU458" s="224"/>
      <c r="BV458" s="224"/>
    </row>
    <row r="459" spans="1:78" s="223" customFormat="1" ht="31.5" customHeight="1" x14ac:dyDescent="0.2">
      <c r="A459" s="148"/>
      <c r="B459" s="148"/>
      <c r="C459" s="148"/>
      <c r="D459" s="148"/>
      <c r="E459" s="27"/>
      <c r="M459" s="270"/>
      <c r="V459" s="227"/>
      <c r="W459" s="227"/>
      <c r="X459" s="228"/>
      <c r="Y459" s="228"/>
      <c r="Z459" s="228"/>
      <c r="AA459" s="228"/>
      <c r="AB459" s="228"/>
      <c r="AC459" s="228"/>
      <c r="AD459" s="228"/>
      <c r="AE459" s="228"/>
      <c r="AF459" s="231"/>
      <c r="AI459" s="155"/>
      <c r="AJ459" s="154"/>
      <c r="AK459" s="154"/>
      <c r="AN459" s="224"/>
      <c r="AO459" s="224"/>
      <c r="AP459" s="224"/>
      <c r="AQ459" s="224"/>
      <c r="AR459" s="224"/>
      <c r="AS459" s="224"/>
      <c r="AT459" s="224"/>
      <c r="AU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154"/>
      <c r="BR459" s="224"/>
      <c r="BS459" s="224"/>
      <c r="BT459" s="224"/>
      <c r="BU459" s="224"/>
      <c r="BV459" s="224"/>
    </row>
    <row r="460" spans="1:78" s="223" customFormat="1" ht="31.5" customHeight="1" x14ac:dyDescent="0.2">
      <c r="A460" s="148"/>
      <c r="B460" s="148"/>
      <c r="C460" s="148"/>
      <c r="D460" s="148"/>
      <c r="E460" s="27"/>
      <c r="M460" s="270"/>
      <c r="V460" s="227"/>
      <c r="W460" s="227"/>
      <c r="X460" s="228"/>
      <c r="Y460" s="228"/>
      <c r="Z460" s="228"/>
      <c r="AA460" s="228"/>
      <c r="AB460" s="228"/>
      <c r="AC460" s="228"/>
      <c r="AD460" s="228"/>
      <c r="AE460" s="228"/>
      <c r="AF460" s="231"/>
      <c r="AI460" s="155"/>
      <c r="AJ460" s="154"/>
      <c r="AK460" s="154"/>
      <c r="AN460" s="224"/>
      <c r="AO460" s="224"/>
      <c r="AP460" s="224"/>
      <c r="AQ460" s="224"/>
      <c r="AR460" s="224"/>
      <c r="AS460" s="224"/>
      <c r="AT460" s="224"/>
      <c r="AU460" s="224"/>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154"/>
      <c r="BR460" s="224"/>
      <c r="BS460" s="224"/>
      <c r="BT460" s="224"/>
      <c r="BU460" s="224"/>
      <c r="BV460" s="224"/>
    </row>
    <row r="461" spans="1:78" s="223" customFormat="1" ht="31.5" customHeight="1" x14ac:dyDescent="0.2">
      <c r="A461" s="148"/>
      <c r="B461" s="148"/>
      <c r="C461" s="148"/>
      <c r="D461" s="148"/>
      <c r="E461" s="27"/>
      <c r="M461" s="270"/>
      <c r="V461" s="227"/>
      <c r="W461" s="227"/>
      <c r="X461" s="228"/>
      <c r="Y461" s="228"/>
      <c r="Z461" s="228"/>
      <c r="AA461" s="228"/>
      <c r="AB461" s="228"/>
      <c r="AC461" s="228"/>
      <c r="AD461" s="228"/>
      <c r="AE461" s="228"/>
      <c r="AF461" s="231"/>
      <c r="AI461" s="155"/>
      <c r="AJ461" s="154"/>
      <c r="AK461" s="154"/>
      <c r="AN461" s="224"/>
      <c r="AO461" s="224"/>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154"/>
      <c r="BR461" s="224"/>
      <c r="BS461" s="224"/>
      <c r="BT461" s="224"/>
      <c r="BU461" s="224"/>
      <c r="BV461" s="224"/>
    </row>
    <row r="462" spans="1:78" s="223" customFormat="1" ht="31.5" customHeight="1" x14ac:dyDescent="0.2">
      <c r="A462" s="148"/>
      <c r="B462" s="148"/>
      <c r="C462" s="148"/>
      <c r="D462" s="148"/>
      <c r="E462" s="27"/>
      <c r="M462" s="270"/>
      <c r="V462" s="227"/>
      <c r="W462" s="227"/>
      <c r="X462" s="228"/>
      <c r="Y462" s="228"/>
      <c r="Z462" s="224"/>
      <c r="AA462" s="224"/>
      <c r="AB462" s="228"/>
      <c r="AC462" s="228"/>
      <c r="AD462" s="228"/>
      <c r="AE462" s="228"/>
      <c r="AF462" s="231"/>
      <c r="AI462" s="155"/>
      <c r="AJ462" s="154"/>
      <c r="AK462" s="154"/>
      <c r="AN462" s="224"/>
      <c r="AO462" s="224"/>
      <c r="AP462" s="224"/>
      <c r="AQ462" s="224"/>
      <c r="AR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154"/>
      <c r="BR462" s="224"/>
      <c r="BS462" s="224"/>
      <c r="BT462" s="224"/>
      <c r="BU462" s="224"/>
      <c r="BV462" s="224"/>
    </row>
    <row r="463" spans="1:78" s="111" customFormat="1" x14ac:dyDescent="0.2">
      <c r="A463" s="148"/>
      <c r="B463" s="148"/>
      <c r="C463" s="148"/>
      <c r="D463" s="148"/>
      <c r="E463" s="27"/>
      <c r="F463" s="223"/>
      <c r="G463" s="223"/>
      <c r="H463" s="223"/>
      <c r="I463" s="223"/>
      <c r="J463" s="223"/>
      <c r="K463" s="223"/>
      <c r="L463" s="223"/>
      <c r="M463" s="270"/>
      <c r="N463" s="223"/>
      <c r="O463" s="223"/>
      <c r="P463" s="223"/>
      <c r="Q463" s="223"/>
      <c r="R463" s="223"/>
      <c r="S463" s="223"/>
      <c r="T463" s="223"/>
      <c r="U463" s="223"/>
      <c r="V463" s="227"/>
      <c r="W463" s="227"/>
      <c r="X463" s="71"/>
      <c r="Y463" s="228"/>
      <c r="Z463" s="228"/>
      <c r="AA463" s="228"/>
      <c r="AB463" s="228"/>
      <c r="AC463" s="228"/>
      <c r="AD463" s="228"/>
      <c r="AE463" s="228"/>
      <c r="AF463" s="231"/>
      <c r="AG463" s="223"/>
      <c r="AH463" s="223"/>
      <c r="AI463" s="155"/>
      <c r="AJ463" s="154"/>
      <c r="AK463" s="154"/>
      <c r="AL463" s="223"/>
      <c r="AM463" s="223"/>
      <c r="AN463" s="224"/>
      <c r="AO463" s="224"/>
      <c r="AP463" s="224"/>
      <c r="AQ463" s="224"/>
      <c r="AR463" s="224"/>
      <c r="AS463" s="223"/>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154"/>
      <c r="BR463" s="224"/>
      <c r="BS463" s="224"/>
      <c r="BT463" s="224"/>
      <c r="BU463" s="224"/>
      <c r="BV463" s="224"/>
      <c r="BW463" s="223"/>
      <c r="BX463" s="223"/>
      <c r="BY463" s="223"/>
      <c r="BZ463" s="223"/>
    </row>
    <row r="464" spans="1:78" s="111" customFormat="1" ht="28.25" customHeight="1" x14ac:dyDescent="0.2">
      <c r="A464" s="148"/>
      <c r="B464" s="148"/>
      <c r="C464" s="148"/>
      <c r="D464" s="148"/>
      <c r="E464" s="27"/>
      <c r="F464" s="223"/>
      <c r="G464" s="223"/>
      <c r="H464" s="223"/>
      <c r="I464" s="223"/>
      <c r="J464" s="223"/>
      <c r="K464" s="223"/>
      <c r="L464" s="223"/>
      <c r="M464" s="270"/>
      <c r="N464" s="223"/>
      <c r="O464" s="223"/>
      <c r="P464" s="223"/>
      <c r="Q464" s="223"/>
      <c r="R464" s="223"/>
      <c r="S464" s="223"/>
      <c r="T464" s="223"/>
      <c r="U464" s="223"/>
      <c r="V464" s="227"/>
      <c r="W464" s="227"/>
      <c r="X464" s="71"/>
      <c r="Y464" s="228"/>
      <c r="Z464" s="228"/>
      <c r="AA464" s="228"/>
      <c r="AB464" s="228"/>
      <c r="AC464" s="228"/>
      <c r="AD464" s="228"/>
      <c r="AE464" s="228"/>
      <c r="AF464" s="231"/>
      <c r="AG464" s="223"/>
      <c r="AH464" s="223"/>
      <c r="AI464" s="155"/>
      <c r="AJ464" s="154"/>
      <c r="AK464" s="154"/>
      <c r="AL464" s="223"/>
      <c r="AM464" s="223"/>
      <c r="AN464" s="224"/>
      <c r="AO464" s="224"/>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154"/>
      <c r="BR464" s="224"/>
      <c r="BS464" s="224"/>
      <c r="BT464" s="224"/>
      <c r="BU464" s="224"/>
      <c r="BV464" s="224"/>
      <c r="BW464" s="223"/>
      <c r="BX464" s="223"/>
      <c r="BY464" s="223"/>
      <c r="BZ464" s="223"/>
    </row>
    <row r="465" spans="1:78" s="111" customFormat="1" ht="28.25" customHeight="1" x14ac:dyDescent="0.2">
      <c r="A465" s="148"/>
      <c r="B465" s="148"/>
      <c r="C465" s="148"/>
      <c r="D465" s="148"/>
      <c r="E465" s="27"/>
      <c r="F465" s="223"/>
      <c r="G465" s="223"/>
      <c r="H465" s="223"/>
      <c r="I465" s="223"/>
      <c r="J465" s="223"/>
      <c r="K465" s="223"/>
      <c r="L465" s="223"/>
      <c r="M465" s="270"/>
      <c r="N465" s="223"/>
      <c r="O465" s="223"/>
      <c r="P465" s="223"/>
      <c r="Q465" s="223"/>
      <c r="R465" s="223"/>
      <c r="S465" s="223"/>
      <c r="T465" s="223"/>
      <c r="U465" s="223"/>
      <c r="V465" s="227"/>
      <c r="W465" s="227"/>
      <c r="X465" s="71"/>
      <c r="Y465" s="228"/>
      <c r="Z465" s="228"/>
      <c r="AA465" s="228"/>
      <c r="AB465" s="228"/>
      <c r="AC465" s="228"/>
      <c r="AD465" s="228"/>
      <c r="AE465" s="228"/>
      <c r="AF465" s="231"/>
      <c r="AG465" s="223"/>
      <c r="AH465" s="223"/>
      <c r="AI465" s="155"/>
      <c r="AJ465" s="154"/>
      <c r="AK465" s="154"/>
      <c r="AL465" s="223"/>
      <c r="AM465" s="223"/>
      <c r="AN465" s="224"/>
      <c r="AO465" s="224"/>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154"/>
      <c r="BR465" s="224"/>
      <c r="BS465" s="224"/>
      <c r="BT465" s="224"/>
      <c r="BU465" s="224"/>
      <c r="BV465" s="224"/>
      <c r="BW465" s="223"/>
      <c r="BX465" s="223"/>
      <c r="BY465" s="223"/>
      <c r="BZ465" s="223"/>
    </row>
    <row r="466" spans="1:78" s="111" customFormat="1" ht="30.25" customHeight="1" x14ac:dyDescent="0.2">
      <c r="A466" s="148"/>
      <c r="B466" s="148"/>
      <c r="C466" s="148"/>
      <c r="D466" s="148"/>
      <c r="E466" s="27"/>
      <c r="F466" s="223"/>
      <c r="G466" s="223"/>
      <c r="H466" s="223"/>
      <c r="I466" s="223"/>
      <c r="J466" s="223"/>
      <c r="K466" s="223"/>
      <c r="L466" s="223"/>
      <c r="M466" s="270"/>
      <c r="N466" s="223"/>
      <c r="O466" s="223"/>
      <c r="P466" s="223"/>
      <c r="Q466" s="223"/>
      <c r="R466" s="223"/>
      <c r="S466" s="223"/>
      <c r="T466" s="223"/>
      <c r="U466" s="223"/>
      <c r="V466" s="227"/>
      <c r="W466" s="227"/>
      <c r="X466" s="71"/>
      <c r="Y466" s="228"/>
      <c r="Z466" s="228"/>
      <c r="AA466" s="228"/>
      <c r="AB466" s="228"/>
      <c r="AC466" s="228"/>
      <c r="AD466" s="228"/>
      <c r="AE466" s="228"/>
      <c r="AF466" s="231"/>
      <c r="AG466" s="223"/>
      <c r="AH466" s="223"/>
      <c r="AI466" s="155"/>
      <c r="AJ466" s="154"/>
      <c r="AK466" s="154"/>
      <c r="AL466" s="223"/>
      <c r="AM466" s="223"/>
      <c r="AN466" s="224"/>
      <c r="AO466" s="22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154"/>
      <c r="BR466" s="224"/>
      <c r="BS466" s="224"/>
      <c r="BT466" s="224"/>
      <c r="BU466" s="224"/>
      <c r="BV466" s="224"/>
      <c r="BW466" s="223"/>
      <c r="BX466" s="223"/>
      <c r="BY466" s="223"/>
      <c r="BZ466" s="223"/>
    </row>
    <row r="467" spans="1:78" s="111" customFormat="1" x14ac:dyDescent="0.2">
      <c r="A467" s="148"/>
      <c r="B467" s="148"/>
      <c r="C467" s="148"/>
      <c r="D467" s="148"/>
      <c r="E467" s="27"/>
      <c r="F467" s="223"/>
      <c r="G467" s="223"/>
      <c r="H467" s="223"/>
      <c r="I467" s="223"/>
      <c r="J467" s="223"/>
      <c r="K467" s="223"/>
      <c r="L467" s="223"/>
      <c r="M467" s="270"/>
      <c r="N467" s="223"/>
      <c r="O467" s="223"/>
      <c r="P467" s="223"/>
      <c r="Q467" s="223"/>
      <c r="R467" s="223"/>
      <c r="S467" s="223"/>
      <c r="T467" s="223"/>
      <c r="U467" s="223"/>
      <c r="V467" s="227"/>
      <c r="W467" s="227"/>
      <c r="X467" s="71"/>
      <c r="Y467" s="228"/>
      <c r="Z467" s="228"/>
      <c r="AA467" s="228"/>
      <c r="AB467" s="228"/>
      <c r="AC467" s="228"/>
      <c r="AD467" s="228"/>
      <c r="AE467" s="228"/>
      <c r="AF467" s="231"/>
      <c r="AG467" s="223"/>
      <c r="AH467" s="223"/>
      <c r="AI467" s="155"/>
      <c r="AJ467" s="154"/>
      <c r="AK467" s="154"/>
      <c r="AL467" s="223"/>
      <c r="AM467" s="223"/>
      <c r="AN467" s="224"/>
      <c r="AO467" s="224"/>
      <c r="AP467" s="224"/>
      <c r="AQ467" s="224"/>
      <c r="AR467" s="224"/>
      <c r="AS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154"/>
      <c r="BR467" s="224"/>
      <c r="BS467" s="224"/>
      <c r="BT467" s="224"/>
      <c r="BU467" s="224"/>
      <c r="BV467" s="224"/>
      <c r="BW467" s="223"/>
      <c r="BX467" s="223"/>
      <c r="BY467" s="223"/>
      <c r="BZ467" s="223"/>
    </row>
    <row r="468" spans="1:78" s="111" customFormat="1" x14ac:dyDescent="0.2">
      <c r="A468" s="148"/>
      <c r="B468" s="148"/>
      <c r="C468" s="148"/>
      <c r="D468" s="148"/>
      <c r="E468" s="27"/>
      <c r="F468" s="223"/>
      <c r="G468" s="223"/>
      <c r="H468" s="223"/>
      <c r="I468" s="223"/>
      <c r="J468" s="223"/>
      <c r="K468" s="223"/>
      <c r="L468" s="223"/>
      <c r="M468" s="270"/>
      <c r="N468" s="223"/>
      <c r="O468" s="223"/>
      <c r="P468" s="223"/>
      <c r="Q468" s="223"/>
      <c r="R468" s="223"/>
      <c r="S468" s="223"/>
      <c r="T468" s="223"/>
      <c r="U468" s="223"/>
      <c r="V468" s="227"/>
      <c r="W468" s="227"/>
      <c r="X468" s="71"/>
      <c r="Y468" s="228"/>
      <c r="Z468" s="228"/>
      <c r="AA468" s="228"/>
      <c r="AB468" s="228"/>
      <c r="AC468" s="228"/>
      <c r="AD468" s="228"/>
      <c r="AE468" s="228"/>
      <c r="AF468" s="231"/>
      <c r="AG468" s="223"/>
      <c r="AH468" s="223"/>
      <c r="AI468" s="155"/>
      <c r="AJ468" s="154"/>
      <c r="AK468" s="154"/>
      <c r="AL468" s="223"/>
      <c r="AM468" s="223"/>
      <c r="AN468" s="224"/>
      <c r="AO468" s="22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154"/>
      <c r="BR468" s="224"/>
      <c r="BS468" s="224"/>
      <c r="BT468" s="224"/>
      <c r="BU468" s="224"/>
      <c r="BV468" s="224"/>
      <c r="BW468" s="223"/>
      <c r="BX468" s="223"/>
      <c r="BY468" s="223"/>
      <c r="BZ468" s="223"/>
    </row>
    <row r="469" spans="1:78" s="223" customFormat="1" ht="31.5" customHeight="1" x14ac:dyDescent="0.2">
      <c r="A469" s="148"/>
      <c r="B469" s="148"/>
      <c r="C469" s="148"/>
      <c r="D469" s="148"/>
      <c r="E469" s="27"/>
      <c r="M469" s="270"/>
      <c r="V469" s="227"/>
      <c r="W469" s="227"/>
      <c r="X469" s="228"/>
      <c r="Y469" s="228"/>
      <c r="Z469" s="228"/>
      <c r="AA469" s="228"/>
      <c r="AB469" s="228"/>
      <c r="AC469" s="228"/>
      <c r="AD469" s="228"/>
      <c r="AE469" s="228"/>
      <c r="AF469" s="231"/>
      <c r="AI469" s="155"/>
      <c r="AJ469" s="154"/>
      <c r="AK469" s="154"/>
      <c r="AN469" s="224"/>
      <c r="AO469" s="22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154"/>
      <c r="BR469" s="224"/>
      <c r="BS469" s="224"/>
      <c r="BT469" s="224"/>
      <c r="BU469" s="224"/>
      <c r="BV469" s="224"/>
    </row>
    <row r="470" spans="1:78" s="223" customFormat="1" ht="31.5" customHeight="1" x14ac:dyDescent="0.2">
      <c r="A470" s="148"/>
      <c r="B470" s="148"/>
      <c r="C470" s="148"/>
      <c r="D470" s="148"/>
      <c r="E470" s="27"/>
      <c r="M470" s="270"/>
      <c r="V470" s="227"/>
      <c r="W470" s="227"/>
      <c r="X470" s="228"/>
      <c r="Y470" s="228"/>
      <c r="Z470" s="228"/>
      <c r="AA470" s="228"/>
      <c r="AB470" s="228"/>
      <c r="AC470" s="228"/>
      <c r="AD470" s="228"/>
      <c r="AE470" s="228"/>
      <c r="AF470" s="231"/>
      <c r="AI470" s="155"/>
      <c r="AJ470" s="154"/>
      <c r="AK470" s="154"/>
      <c r="AN470" s="224"/>
      <c r="AO470" s="224"/>
      <c r="AP470" s="224"/>
      <c r="AQ470" s="224"/>
      <c r="AR470" s="224"/>
      <c r="AS470" s="224"/>
      <c r="AT470" s="224"/>
      <c r="AU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154"/>
      <c r="BR470" s="224"/>
      <c r="BS470" s="224"/>
      <c r="BT470" s="224"/>
      <c r="BU470" s="224"/>
      <c r="BV470" s="224"/>
    </row>
    <row r="471" spans="1:78" s="223" customFormat="1" ht="31.5" customHeight="1" x14ac:dyDescent="0.2">
      <c r="A471" s="148"/>
      <c r="B471" s="148"/>
      <c r="C471" s="148"/>
      <c r="D471" s="148"/>
      <c r="E471" s="27"/>
      <c r="M471" s="270"/>
      <c r="V471" s="227"/>
      <c r="W471" s="227"/>
      <c r="X471" s="228"/>
      <c r="Y471" s="228"/>
      <c r="Z471" s="228"/>
      <c r="AA471" s="228"/>
      <c r="AB471" s="228"/>
      <c r="AC471" s="228"/>
      <c r="AD471" s="228"/>
      <c r="AE471" s="228"/>
      <c r="AF471" s="231"/>
      <c r="AI471" s="155"/>
      <c r="AJ471" s="154"/>
      <c r="AK471" s="154"/>
      <c r="AN471" s="224"/>
      <c r="AO471" s="22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154"/>
      <c r="BR471" s="224"/>
      <c r="BS471" s="224"/>
      <c r="BT471" s="224"/>
      <c r="BU471" s="224"/>
      <c r="BV471" s="224"/>
    </row>
    <row r="472" spans="1:78" s="223" customFormat="1" ht="31.5" customHeight="1" x14ac:dyDescent="0.2">
      <c r="A472" s="148"/>
      <c r="B472" s="148"/>
      <c r="C472" s="148"/>
      <c r="D472" s="148"/>
      <c r="E472" s="27"/>
      <c r="M472" s="270"/>
      <c r="V472" s="227"/>
      <c r="W472" s="227"/>
      <c r="X472" s="228"/>
      <c r="Y472" s="228"/>
      <c r="Z472" s="228"/>
      <c r="AA472" s="228"/>
      <c r="AB472" s="228"/>
      <c r="AC472" s="228"/>
      <c r="AD472" s="228"/>
      <c r="AE472" s="228"/>
      <c r="AF472" s="231"/>
      <c r="AI472" s="155"/>
      <c r="AJ472" s="154"/>
      <c r="AK472" s="154"/>
      <c r="AN472" s="224"/>
      <c r="AO472" s="224"/>
      <c r="AP472" s="224"/>
      <c r="AQ472" s="224"/>
      <c r="AR472" s="224"/>
      <c r="AS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154"/>
      <c r="BR472" s="224"/>
      <c r="BS472" s="224"/>
      <c r="BT472" s="224"/>
      <c r="BU472" s="224"/>
      <c r="BV472" s="224"/>
    </row>
    <row r="473" spans="1:78" s="223" customFormat="1" ht="31.5" customHeight="1" x14ac:dyDescent="0.2">
      <c r="A473" s="148"/>
      <c r="B473" s="148"/>
      <c r="C473" s="148"/>
      <c r="D473" s="148"/>
      <c r="E473" s="27"/>
      <c r="M473" s="270"/>
      <c r="V473" s="227"/>
      <c r="W473" s="227"/>
      <c r="X473" s="228"/>
      <c r="Y473" s="228"/>
      <c r="Z473" s="224"/>
      <c r="AA473" s="224"/>
      <c r="AB473" s="228"/>
      <c r="AC473" s="228"/>
      <c r="AD473" s="228"/>
      <c r="AE473" s="228"/>
      <c r="AF473" s="231"/>
      <c r="AI473" s="155"/>
      <c r="AJ473" s="154"/>
      <c r="AK473" s="154"/>
      <c r="AN473" s="224"/>
      <c r="AO473" s="224"/>
      <c r="AP473" s="224"/>
      <c r="AQ473" s="224"/>
      <c r="AR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154"/>
      <c r="BR473" s="224"/>
      <c r="BS473" s="224"/>
      <c r="BT473" s="224"/>
      <c r="BU473" s="224"/>
      <c r="BV473" s="224"/>
    </row>
    <row r="474" spans="1:78" s="223" customFormat="1" ht="31.5" customHeight="1" x14ac:dyDescent="0.2">
      <c r="A474" s="148"/>
      <c r="B474" s="148"/>
      <c r="C474" s="148"/>
      <c r="D474" s="148"/>
      <c r="E474" s="27"/>
      <c r="M474" s="270"/>
      <c r="V474" s="227"/>
      <c r="W474" s="227"/>
      <c r="X474" s="228"/>
      <c r="Y474" s="228"/>
      <c r="Z474" s="228"/>
      <c r="AA474" s="228"/>
      <c r="AB474" s="228"/>
      <c r="AC474" s="228"/>
      <c r="AD474" s="228"/>
      <c r="AE474" s="228"/>
      <c r="AF474" s="231"/>
      <c r="AI474" s="155"/>
      <c r="AJ474" s="154"/>
      <c r="AK474" s="154"/>
      <c r="AN474" s="224"/>
      <c r="AO474" s="22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154"/>
      <c r="BR474" s="224"/>
      <c r="BS474" s="224"/>
      <c r="BT474" s="224"/>
      <c r="BU474" s="224"/>
      <c r="BV474" s="224"/>
    </row>
    <row r="475" spans="1:78" s="223" customFormat="1" ht="31.5" customHeight="1" x14ac:dyDescent="0.2">
      <c r="A475" s="148"/>
      <c r="B475" s="148"/>
      <c r="C475" s="148"/>
      <c r="D475" s="148"/>
      <c r="E475" s="27"/>
      <c r="M475" s="270"/>
      <c r="V475" s="227"/>
      <c r="W475" s="227"/>
      <c r="X475" s="228"/>
      <c r="Y475" s="228"/>
      <c r="Z475" s="228"/>
      <c r="AA475" s="228"/>
      <c r="AB475" s="228"/>
      <c r="AC475" s="228"/>
      <c r="AD475" s="228"/>
      <c r="AE475" s="228"/>
      <c r="AF475" s="231"/>
      <c r="AI475" s="155"/>
      <c r="AJ475" s="154"/>
      <c r="AK475" s="154"/>
      <c r="AN475" s="224"/>
      <c r="AO475" s="224"/>
      <c r="AP475" s="224"/>
      <c r="AQ475" s="224"/>
      <c r="AR475" s="224"/>
      <c r="AS475" s="224"/>
      <c r="AT475" s="224"/>
      <c r="AU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154"/>
      <c r="BR475" s="224"/>
      <c r="BS475" s="224"/>
      <c r="BT475" s="224"/>
      <c r="BU475" s="224"/>
      <c r="BV475" s="224"/>
    </row>
    <row r="476" spans="1:78" s="223" customFormat="1" ht="31.5" customHeight="1" x14ac:dyDescent="0.2">
      <c r="A476" s="148"/>
      <c r="B476" s="148"/>
      <c r="C476" s="148"/>
      <c r="D476" s="148"/>
      <c r="E476" s="27"/>
      <c r="M476" s="270"/>
      <c r="V476" s="227"/>
      <c r="W476" s="227"/>
      <c r="X476" s="228"/>
      <c r="Y476" s="228"/>
      <c r="Z476" s="228"/>
      <c r="AA476" s="228"/>
      <c r="AB476" s="228"/>
      <c r="AC476" s="228"/>
      <c r="AD476" s="228"/>
      <c r="AE476" s="228"/>
      <c r="AF476" s="231"/>
      <c r="AI476" s="155"/>
      <c r="AJ476" s="154"/>
      <c r="AK476" s="154"/>
      <c r="AN476" s="224"/>
      <c r="AO476" s="22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154"/>
      <c r="BR476" s="224"/>
      <c r="BS476" s="224"/>
      <c r="BT476" s="224"/>
      <c r="BU476" s="224"/>
      <c r="BV476" s="224"/>
    </row>
    <row r="477" spans="1:78" s="223" customFormat="1" ht="31.5" customHeight="1" x14ac:dyDescent="0.2">
      <c r="A477" s="148"/>
      <c r="B477" s="148"/>
      <c r="C477" s="148"/>
      <c r="D477" s="148"/>
      <c r="E477" s="27"/>
      <c r="M477" s="270"/>
      <c r="V477" s="227"/>
      <c r="W477" s="227"/>
      <c r="X477" s="228"/>
      <c r="Y477" s="228"/>
      <c r="Z477" s="228"/>
      <c r="AA477" s="228"/>
      <c r="AB477" s="228"/>
      <c r="AC477" s="228"/>
      <c r="AD477" s="228"/>
      <c r="AE477" s="228"/>
      <c r="AF477" s="231"/>
      <c r="AI477" s="155"/>
      <c r="AJ477" s="154"/>
      <c r="AK477" s="154"/>
      <c r="AN477" s="224"/>
      <c r="AO477" s="224"/>
      <c r="AP477" s="224"/>
      <c r="AQ477" s="224"/>
      <c r="AR477" s="224"/>
      <c r="AS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154"/>
      <c r="BR477" s="224"/>
      <c r="BS477" s="224"/>
      <c r="BT477" s="224"/>
      <c r="BU477" s="224"/>
      <c r="BV477" s="224"/>
    </row>
    <row r="478" spans="1:78" s="223" customFormat="1" ht="31.5" customHeight="1" x14ac:dyDescent="0.2">
      <c r="A478" s="148"/>
      <c r="B478" s="148"/>
      <c r="C478" s="148"/>
      <c r="D478" s="148"/>
      <c r="E478" s="27"/>
      <c r="M478" s="270"/>
      <c r="V478" s="227"/>
      <c r="W478" s="227"/>
      <c r="X478" s="228"/>
      <c r="Y478" s="228"/>
      <c r="Z478" s="224"/>
      <c r="AA478" s="224"/>
      <c r="AB478" s="228"/>
      <c r="AC478" s="228"/>
      <c r="AD478" s="228"/>
      <c r="AE478" s="228"/>
      <c r="AF478" s="231"/>
      <c r="AI478" s="155"/>
      <c r="AJ478" s="154"/>
      <c r="AK478" s="154"/>
      <c r="AN478" s="224"/>
      <c r="AO478" s="224"/>
      <c r="AP478" s="224"/>
      <c r="AQ478" s="224"/>
      <c r="AR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154"/>
      <c r="BR478" s="224"/>
      <c r="BS478" s="224"/>
      <c r="BT478" s="224"/>
      <c r="BU478" s="224"/>
      <c r="BV478" s="224"/>
    </row>
    <row r="479" spans="1:78" s="223" customFormat="1" ht="31.5" customHeight="1" x14ac:dyDescent="0.2">
      <c r="A479" s="148"/>
      <c r="B479" s="148"/>
      <c r="C479" s="148"/>
      <c r="D479" s="148"/>
      <c r="E479" s="27"/>
      <c r="M479" s="270"/>
      <c r="V479" s="227"/>
      <c r="W479" s="227"/>
      <c r="X479" s="228"/>
      <c r="Y479" s="228"/>
      <c r="Z479" s="228"/>
      <c r="AA479" s="228"/>
      <c r="AB479" s="228"/>
      <c r="AC479" s="228"/>
      <c r="AD479" s="228"/>
      <c r="AE479" s="228"/>
      <c r="AF479" s="231"/>
      <c r="AI479" s="155"/>
      <c r="AJ479" s="154"/>
      <c r="AK479" s="154"/>
      <c r="AN479" s="224"/>
      <c r="AO479" s="22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154"/>
      <c r="BR479" s="224"/>
      <c r="BS479" s="224"/>
      <c r="BT479" s="224"/>
      <c r="BU479" s="224"/>
      <c r="BV479" s="224"/>
    </row>
    <row r="480" spans="1:78" s="223" customFormat="1" ht="31.5" customHeight="1" x14ac:dyDescent="0.2">
      <c r="A480" s="148"/>
      <c r="B480" s="148"/>
      <c r="C480" s="148"/>
      <c r="D480" s="148"/>
      <c r="E480" s="27"/>
      <c r="M480" s="270"/>
      <c r="V480" s="227"/>
      <c r="W480" s="227"/>
      <c r="X480" s="228"/>
      <c r="Y480" s="228"/>
      <c r="Z480" s="228"/>
      <c r="AA480" s="228"/>
      <c r="AB480" s="228"/>
      <c r="AC480" s="228"/>
      <c r="AD480" s="228"/>
      <c r="AE480" s="228"/>
      <c r="AF480" s="231"/>
      <c r="AI480" s="155"/>
      <c r="AJ480" s="154"/>
      <c r="AK480" s="154"/>
      <c r="AN480" s="224"/>
      <c r="AO480" s="224"/>
      <c r="AP480" s="224"/>
      <c r="AQ480" s="224"/>
      <c r="AR480" s="224"/>
      <c r="AS480" s="224"/>
      <c r="AT480" s="224"/>
      <c r="AU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154"/>
      <c r="BR480" s="224"/>
      <c r="BS480" s="224"/>
      <c r="BT480" s="224"/>
      <c r="BU480" s="224"/>
      <c r="BV480" s="224"/>
    </row>
    <row r="481" spans="1:78" s="223" customFormat="1" ht="31.5" customHeight="1" x14ac:dyDescent="0.2">
      <c r="A481" s="148"/>
      <c r="B481" s="148"/>
      <c r="C481" s="148"/>
      <c r="D481" s="148"/>
      <c r="E481" s="27"/>
      <c r="M481" s="270"/>
      <c r="V481" s="227"/>
      <c r="W481" s="227"/>
      <c r="X481" s="228"/>
      <c r="Y481" s="228"/>
      <c r="Z481" s="228"/>
      <c r="AA481" s="228"/>
      <c r="AB481" s="228"/>
      <c r="AC481" s="228"/>
      <c r="AD481" s="228"/>
      <c r="AE481" s="228"/>
      <c r="AF481" s="231"/>
      <c r="AI481" s="155"/>
      <c r="AJ481" s="154"/>
      <c r="AK481" s="154"/>
      <c r="AN481" s="224"/>
      <c r="AO481" s="22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154"/>
      <c r="BR481" s="224"/>
      <c r="BS481" s="224"/>
      <c r="BT481" s="224"/>
      <c r="BU481" s="224"/>
      <c r="BV481" s="224"/>
    </row>
    <row r="482" spans="1:78" s="223" customFormat="1" ht="31.5" customHeight="1" x14ac:dyDescent="0.2">
      <c r="A482" s="148"/>
      <c r="B482" s="148"/>
      <c r="C482" s="148"/>
      <c r="D482" s="148"/>
      <c r="E482" s="27"/>
      <c r="M482" s="270"/>
      <c r="V482" s="227"/>
      <c r="W482" s="227"/>
      <c r="X482" s="228"/>
      <c r="Y482" s="228"/>
      <c r="Z482" s="228"/>
      <c r="AA482" s="228"/>
      <c r="AB482" s="228"/>
      <c r="AC482" s="228"/>
      <c r="AD482" s="228"/>
      <c r="AE482" s="228"/>
      <c r="AF482" s="231"/>
      <c r="AI482" s="155"/>
      <c r="AJ482" s="154"/>
      <c r="AK482" s="154"/>
      <c r="AN482" s="224"/>
      <c r="AO482" s="224"/>
      <c r="AP482" s="224"/>
      <c r="AQ482" s="224"/>
      <c r="AR482" s="224"/>
      <c r="AS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154"/>
      <c r="BR482" s="224"/>
      <c r="BS482" s="224"/>
      <c r="BT482" s="224"/>
      <c r="BU482" s="224"/>
      <c r="BV482" s="224"/>
    </row>
    <row r="483" spans="1:78" s="223" customFormat="1" ht="31.5" customHeight="1" x14ac:dyDescent="0.2">
      <c r="A483" s="148"/>
      <c r="B483" s="148"/>
      <c r="C483" s="148"/>
      <c r="D483" s="148"/>
      <c r="E483" s="27"/>
      <c r="M483" s="270"/>
      <c r="V483" s="227"/>
      <c r="W483" s="227"/>
      <c r="X483" s="228"/>
      <c r="Y483" s="228"/>
      <c r="Z483" s="224"/>
      <c r="AA483" s="224"/>
      <c r="AB483" s="228"/>
      <c r="AC483" s="228"/>
      <c r="AD483" s="228"/>
      <c r="AE483" s="228"/>
      <c r="AF483" s="231"/>
      <c r="AI483" s="155"/>
      <c r="AJ483" s="154"/>
      <c r="AK483" s="154"/>
      <c r="AN483" s="224"/>
      <c r="AO483" s="224"/>
      <c r="AP483" s="224"/>
      <c r="AQ483" s="224"/>
      <c r="AR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154"/>
      <c r="BR483" s="224"/>
      <c r="BS483" s="224"/>
      <c r="BT483" s="224"/>
      <c r="BU483" s="224"/>
      <c r="BV483" s="224"/>
    </row>
    <row r="484" spans="1:78" s="223" customFormat="1" ht="31.5" customHeight="1" x14ac:dyDescent="0.2">
      <c r="A484" s="148"/>
      <c r="B484" s="148"/>
      <c r="C484" s="148"/>
      <c r="D484" s="148"/>
      <c r="E484" s="27"/>
      <c r="M484" s="270"/>
      <c r="V484" s="227"/>
      <c r="W484" s="227"/>
      <c r="X484" s="228"/>
      <c r="Y484" s="228"/>
      <c r="Z484" s="228"/>
      <c r="AA484" s="228"/>
      <c r="AB484" s="228"/>
      <c r="AC484" s="228"/>
      <c r="AD484" s="228"/>
      <c r="AE484" s="228"/>
      <c r="AF484" s="231"/>
      <c r="AI484" s="155"/>
      <c r="AJ484" s="154"/>
      <c r="AK484" s="154"/>
      <c r="AN484" s="224"/>
      <c r="AO484" s="22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154"/>
      <c r="BR484" s="224"/>
      <c r="BS484" s="224"/>
      <c r="BT484" s="224"/>
      <c r="BU484" s="224"/>
      <c r="BV484" s="224"/>
    </row>
    <row r="485" spans="1:78" s="223" customFormat="1" ht="31.5" customHeight="1" x14ac:dyDescent="0.2">
      <c r="A485" s="148"/>
      <c r="B485" s="148"/>
      <c r="C485" s="148"/>
      <c r="D485" s="148"/>
      <c r="E485" s="27"/>
      <c r="M485" s="270"/>
      <c r="V485" s="227"/>
      <c r="W485" s="227"/>
      <c r="X485" s="228"/>
      <c r="Y485" s="228"/>
      <c r="Z485" s="228"/>
      <c r="AA485" s="228"/>
      <c r="AB485" s="228"/>
      <c r="AC485" s="228"/>
      <c r="AD485" s="228"/>
      <c r="AE485" s="228"/>
      <c r="AF485" s="231"/>
      <c r="AI485" s="155"/>
      <c r="AJ485" s="154"/>
      <c r="AK485" s="154"/>
      <c r="AN485" s="224"/>
      <c r="AO485" s="224"/>
      <c r="AP485" s="224"/>
      <c r="AQ485" s="224"/>
      <c r="AR485" s="224"/>
      <c r="AS485" s="224"/>
      <c r="AT485" s="224"/>
      <c r="AU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154"/>
      <c r="BR485" s="224"/>
      <c r="BS485" s="224"/>
      <c r="BT485" s="224"/>
      <c r="BU485" s="224"/>
      <c r="BV485" s="224"/>
    </row>
    <row r="486" spans="1:78" s="223" customFormat="1" ht="31.5" customHeight="1" x14ac:dyDescent="0.2">
      <c r="A486" s="148"/>
      <c r="B486" s="148"/>
      <c r="C486" s="148"/>
      <c r="D486" s="148"/>
      <c r="E486" s="27"/>
      <c r="M486" s="270"/>
      <c r="V486" s="227"/>
      <c r="W486" s="227"/>
      <c r="X486" s="228"/>
      <c r="Y486" s="228"/>
      <c r="Z486" s="228"/>
      <c r="AA486" s="228"/>
      <c r="AB486" s="228"/>
      <c r="AC486" s="228"/>
      <c r="AD486" s="228"/>
      <c r="AE486" s="228"/>
      <c r="AF486" s="231"/>
      <c r="AI486" s="155"/>
      <c r="AJ486" s="154"/>
      <c r="AK486" s="154"/>
      <c r="AN486" s="224"/>
      <c r="AO486" s="22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154"/>
      <c r="BR486" s="224"/>
      <c r="BS486" s="224"/>
      <c r="BT486" s="224"/>
      <c r="BU486" s="224"/>
      <c r="BV486" s="224"/>
    </row>
    <row r="487" spans="1:78" s="223" customFormat="1" ht="31.5" customHeight="1" x14ac:dyDescent="0.2">
      <c r="A487" s="148"/>
      <c r="B487" s="148"/>
      <c r="C487" s="148"/>
      <c r="D487" s="148"/>
      <c r="E487" s="27"/>
      <c r="M487" s="270"/>
      <c r="V487" s="227"/>
      <c r="W487" s="227"/>
      <c r="X487" s="228"/>
      <c r="Y487" s="228"/>
      <c r="Z487" s="228"/>
      <c r="AA487" s="228"/>
      <c r="AB487" s="228"/>
      <c r="AC487" s="228"/>
      <c r="AD487" s="228"/>
      <c r="AE487" s="228"/>
      <c r="AF487" s="231"/>
      <c r="AI487" s="155"/>
      <c r="AJ487" s="154"/>
      <c r="AK487" s="154"/>
      <c r="AN487" s="224"/>
      <c r="AO487" s="224"/>
      <c r="AP487" s="224"/>
      <c r="AQ487" s="224"/>
      <c r="AR487" s="224"/>
      <c r="AS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154"/>
      <c r="BR487" s="224"/>
      <c r="BS487" s="224"/>
      <c r="BT487" s="224"/>
      <c r="BU487" s="224"/>
      <c r="BV487" s="224"/>
    </row>
    <row r="488" spans="1:78" s="223" customFormat="1" ht="31.5" customHeight="1" x14ac:dyDescent="0.2">
      <c r="A488" s="148"/>
      <c r="B488" s="148"/>
      <c r="C488" s="148"/>
      <c r="D488" s="148"/>
      <c r="E488" s="27"/>
      <c r="M488" s="270"/>
      <c r="V488" s="227"/>
      <c r="W488" s="227"/>
      <c r="X488" s="228"/>
      <c r="Y488" s="228"/>
      <c r="Z488" s="224"/>
      <c r="AA488" s="224"/>
      <c r="AB488" s="228"/>
      <c r="AC488" s="228"/>
      <c r="AD488" s="228"/>
      <c r="AE488" s="228"/>
      <c r="AF488" s="231"/>
      <c r="AI488" s="155"/>
      <c r="AJ488" s="154"/>
      <c r="AK488" s="154"/>
      <c r="AN488" s="224"/>
      <c r="AO488" s="224"/>
      <c r="AP488" s="224"/>
      <c r="AQ488" s="224"/>
      <c r="AR488" s="224"/>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154"/>
      <c r="BR488" s="224"/>
      <c r="BS488" s="224"/>
      <c r="BT488" s="224"/>
      <c r="BU488" s="224"/>
      <c r="BV488" s="224"/>
    </row>
    <row r="489" spans="1:78" s="223" customFormat="1" ht="31.5" customHeight="1" x14ac:dyDescent="0.2">
      <c r="A489" s="148"/>
      <c r="B489" s="148"/>
      <c r="C489" s="148"/>
      <c r="D489" s="148"/>
      <c r="E489" s="27"/>
      <c r="M489" s="270"/>
      <c r="V489" s="227"/>
      <c r="W489" s="227"/>
      <c r="X489" s="228"/>
      <c r="Y489" s="228"/>
      <c r="Z489" s="228"/>
      <c r="AA489" s="228"/>
      <c r="AB489" s="228"/>
      <c r="AC489" s="228"/>
      <c r="AD489" s="228"/>
      <c r="AE489" s="228"/>
      <c r="AF489" s="231"/>
      <c r="AI489" s="155"/>
      <c r="AJ489" s="154"/>
      <c r="AK489" s="154"/>
      <c r="AN489" s="224"/>
      <c r="AO489" s="22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154"/>
      <c r="BR489" s="224"/>
      <c r="BS489" s="224"/>
      <c r="BT489" s="224"/>
      <c r="BU489" s="224"/>
      <c r="BV489" s="224"/>
    </row>
    <row r="490" spans="1:78" s="223" customFormat="1" ht="31.5" customHeight="1" x14ac:dyDescent="0.2">
      <c r="A490" s="148"/>
      <c r="B490" s="148"/>
      <c r="C490" s="148"/>
      <c r="D490" s="148"/>
      <c r="E490" s="27"/>
      <c r="M490" s="270"/>
      <c r="V490" s="227"/>
      <c r="W490" s="227"/>
      <c r="X490" s="228"/>
      <c r="Y490" s="228"/>
      <c r="Z490" s="228"/>
      <c r="AA490" s="228"/>
      <c r="AB490" s="228"/>
      <c r="AC490" s="228"/>
      <c r="AD490" s="228"/>
      <c r="AE490" s="228"/>
      <c r="AF490" s="231"/>
      <c r="AI490" s="155"/>
      <c r="AJ490" s="154"/>
      <c r="AK490" s="154"/>
      <c r="AN490" s="224"/>
      <c r="AO490" s="224"/>
      <c r="AP490" s="224"/>
      <c r="AQ490" s="224"/>
      <c r="AR490" s="224"/>
      <c r="AS490" s="224"/>
      <c r="AT490" s="224"/>
      <c r="AU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154"/>
      <c r="BR490" s="224"/>
      <c r="BS490" s="224"/>
      <c r="BT490" s="224"/>
      <c r="BU490" s="224"/>
      <c r="BV490" s="224"/>
    </row>
    <row r="491" spans="1:78" s="223" customFormat="1" ht="31.5" customHeight="1" x14ac:dyDescent="0.2">
      <c r="A491" s="148"/>
      <c r="B491" s="148"/>
      <c r="C491" s="148"/>
      <c r="D491" s="148"/>
      <c r="E491" s="27"/>
      <c r="M491" s="270"/>
      <c r="V491" s="227"/>
      <c r="W491" s="227"/>
      <c r="X491" s="228"/>
      <c r="Y491" s="228"/>
      <c r="Z491" s="228"/>
      <c r="AA491" s="228"/>
      <c r="AB491" s="228"/>
      <c r="AC491" s="228"/>
      <c r="AD491" s="228"/>
      <c r="AE491" s="228"/>
      <c r="AF491" s="231"/>
      <c r="AI491" s="155"/>
      <c r="AJ491" s="154"/>
      <c r="AK491" s="154"/>
      <c r="AN491" s="224"/>
      <c r="AO491" s="224"/>
      <c r="AP491" s="224"/>
      <c r="AQ491" s="224"/>
      <c r="AR491" s="224"/>
      <c r="AS491" s="224"/>
      <c r="AT491" s="224"/>
      <c r="AU491" s="224"/>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154"/>
      <c r="BR491" s="224"/>
      <c r="BS491" s="224"/>
      <c r="BT491" s="224"/>
      <c r="BU491" s="224"/>
      <c r="BV491" s="224"/>
    </row>
    <row r="492" spans="1:78" s="223" customFormat="1" ht="31.5" customHeight="1" x14ac:dyDescent="0.2">
      <c r="A492" s="148"/>
      <c r="B492" s="148"/>
      <c r="C492" s="148"/>
      <c r="D492" s="148"/>
      <c r="E492" s="27"/>
      <c r="M492" s="270"/>
      <c r="V492" s="227"/>
      <c r="W492" s="227"/>
      <c r="X492" s="228"/>
      <c r="Y492" s="228"/>
      <c r="Z492" s="228"/>
      <c r="AA492" s="228"/>
      <c r="AB492" s="228"/>
      <c r="AC492" s="228"/>
      <c r="AD492" s="228"/>
      <c r="AE492" s="228"/>
      <c r="AF492" s="231"/>
      <c r="AI492" s="155"/>
      <c r="AJ492" s="154"/>
      <c r="AK492" s="154"/>
      <c r="AN492" s="224"/>
      <c r="AO492" s="224"/>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154"/>
      <c r="BR492" s="224"/>
      <c r="BS492" s="224"/>
      <c r="BT492" s="224"/>
      <c r="BU492" s="224"/>
      <c r="BV492" s="224"/>
    </row>
    <row r="493" spans="1:78" s="223" customFormat="1" ht="31.5" customHeight="1" x14ac:dyDescent="0.2">
      <c r="A493" s="148"/>
      <c r="B493" s="148"/>
      <c r="C493" s="148"/>
      <c r="D493" s="148"/>
      <c r="E493" s="27"/>
      <c r="M493" s="270"/>
      <c r="V493" s="227"/>
      <c r="W493" s="227"/>
      <c r="X493" s="228"/>
      <c r="Y493" s="228"/>
      <c r="Z493" s="224"/>
      <c r="AA493" s="224"/>
      <c r="AB493" s="228"/>
      <c r="AC493" s="228"/>
      <c r="AD493" s="228"/>
      <c r="AE493" s="228"/>
      <c r="AF493" s="231"/>
      <c r="AI493" s="155"/>
      <c r="AJ493" s="154"/>
      <c r="AK493" s="154"/>
      <c r="AN493" s="224"/>
      <c r="AO493" s="224"/>
      <c r="AP493" s="224"/>
      <c r="AQ493" s="224"/>
      <c r="AR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154"/>
      <c r="BR493" s="224"/>
      <c r="BS493" s="224"/>
      <c r="BT493" s="224"/>
      <c r="BU493" s="224"/>
      <c r="BV493" s="224"/>
    </row>
    <row r="494" spans="1:78" s="111" customFormat="1" x14ac:dyDescent="0.2">
      <c r="A494" s="148"/>
      <c r="B494" s="148"/>
      <c r="C494" s="148"/>
      <c r="D494" s="148"/>
      <c r="E494" s="27"/>
      <c r="F494" s="223"/>
      <c r="G494" s="223"/>
      <c r="H494" s="223"/>
      <c r="I494" s="223"/>
      <c r="J494" s="223"/>
      <c r="K494" s="223"/>
      <c r="L494" s="223"/>
      <c r="M494" s="270"/>
      <c r="N494" s="223"/>
      <c r="O494" s="223"/>
      <c r="P494" s="223"/>
      <c r="Q494" s="223"/>
      <c r="R494" s="223"/>
      <c r="S494" s="223"/>
      <c r="T494" s="223"/>
      <c r="U494" s="223"/>
      <c r="V494" s="227"/>
      <c r="W494" s="227"/>
      <c r="X494" s="71"/>
      <c r="Y494" s="228"/>
      <c r="Z494" s="228"/>
      <c r="AA494" s="228"/>
      <c r="AB494" s="228"/>
      <c r="AC494" s="228"/>
      <c r="AD494" s="228"/>
      <c r="AE494" s="228"/>
      <c r="AF494" s="231"/>
      <c r="AG494" s="223"/>
      <c r="AH494" s="223"/>
      <c r="AI494" s="155"/>
      <c r="AJ494" s="154"/>
      <c r="AK494" s="154"/>
      <c r="AL494" s="223"/>
      <c r="AM494" s="223"/>
      <c r="AN494" s="224"/>
      <c r="AO494" s="224"/>
      <c r="AP494" s="224"/>
      <c r="AQ494" s="224"/>
      <c r="AR494" s="224"/>
      <c r="AS494" s="223"/>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154"/>
      <c r="BR494" s="224"/>
      <c r="BS494" s="224"/>
      <c r="BT494" s="224"/>
      <c r="BU494" s="224"/>
      <c r="BV494" s="224"/>
      <c r="BW494" s="223"/>
      <c r="BX494" s="223"/>
      <c r="BY494" s="223"/>
      <c r="BZ494" s="223"/>
    </row>
    <row r="495" spans="1:78" s="111" customFormat="1" x14ac:dyDescent="0.2">
      <c r="A495" s="148"/>
      <c r="B495" s="148"/>
      <c r="C495" s="148"/>
      <c r="D495" s="148"/>
      <c r="E495" s="27"/>
      <c r="F495" s="223"/>
      <c r="G495" s="223"/>
      <c r="H495" s="223"/>
      <c r="I495" s="223"/>
      <c r="J495" s="223"/>
      <c r="K495" s="223"/>
      <c r="L495" s="223"/>
      <c r="M495" s="270"/>
      <c r="N495" s="223"/>
      <c r="O495" s="223"/>
      <c r="P495" s="223"/>
      <c r="Q495" s="223"/>
      <c r="R495" s="223"/>
      <c r="S495" s="223"/>
      <c r="T495" s="223"/>
      <c r="U495" s="223"/>
      <c r="V495" s="227"/>
      <c r="W495" s="227"/>
      <c r="X495" s="71"/>
      <c r="Y495" s="228"/>
      <c r="Z495" s="228"/>
      <c r="AA495" s="228"/>
      <c r="AB495" s="228"/>
      <c r="AC495" s="228"/>
      <c r="AD495" s="228"/>
      <c r="AE495" s="228"/>
      <c r="AF495" s="231"/>
      <c r="AG495" s="223"/>
      <c r="AH495" s="223"/>
      <c r="AI495" s="155"/>
      <c r="AJ495" s="154"/>
      <c r="AK495" s="154"/>
      <c r="AL495" s="223"/>
      <c r="AM495" s="223"/>
      <c r="AN495" s="224"/>
      <c r="AO495" s="224"/>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154"/>
      <c r="BR495" s="224"/>
      <c r="BS495" s="224"/>
      <c r="BT495" s="224"/>
      <c r="BU495" s="224"/>
      <c r="BV495" s="224"/>
      <c r="BW495" s="223"/>
      <c r="BX495" s="223"/>
      <c r="BY495" s="223"/>
      <c r="BZ495" s="223"/>
    </row>
    <row r="496" spans="1:78" s="111" customFormat="1" x14ac:dyDescent="0.2">
      <c r="A496" s="148"/>
      <c r="B496" s="148"/>
      <c r="C496" s="148"/>
      <c r="D496" s="148"/>
      <c r="E496" s="27"/>
      <c r="F496" s="223"/>
      <c r="G496" s="223"/>
      <c r="H496" s="223"/>
      <c r="I496" s="223"/>
      <c r="J496" s="223"/>
      <c r="K496" s="223"/>
      <c r="L496" s="223"/>
      <c r="M496" s="270"/>
      <c r="N496" s="223"/>
      <c r="O496" s="223"/>
      <c r="P496" s="223"/>
      <c r="Q496" s="223"/>
      <c r="R496" s="223"/>
      <c r="S496" s="223"/>
      <c r="T496" s="223"/>
      <c r="U496" s="223"/>
      <c r="V496" s="227"/>
      <c r="W496" s="227"/>
      <c r="X496" s="71"/>
      <c r="Y496" s="228"/>
      <c r="Z496" s="228"/>
      <c r="AA496" s="228"/>
      <c r="AB496" s="228"/>
      <c r="AC496" s="228"/>
      <c r="AD496" s="228"/>
      <c r="AE496" s="228"/>
      <c r="AF496" s="231"/>
      <c r="AG496" s="223"/>
      <c r="AH496" s="223"/>
      <c r="AI496" s="155"/>
      <c r="AJ496" s="154"/>
      <c r="AK496" s="154"/>
      <c r="AL496" s="223"/>
      <c r="AM496" s="223"/>
      <c r="AN496" s="224"/>
      <c r="AO496" s="224"/>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154"/>
      <c r="BR496" s="224"/>
      <c r="BS496" s="224"/>
      <c r="BT496" s="224"/>
      <c r="BU496" s="224"/>
      <c r="BV496" s="224"/>
      <c r="BW496" s="223"/>
      <c r="BX496" s="223"/>
      <c r="BY496" s="223"/>
      <c r="BZ496" s="223"/>
    </row>
    <row r="497" spans="1:78" s="111" customFormat="1" x14ac:dyDescent="0.2">
      <c r="A497" s="148"/>
      <c r="B497" s="148"/>
      <c r="C497" s="148"/>
      <c r="D497" s="148"/>
      <c r="E497" s="27"/>
      <c r="F497" s="223"/>
      <c r="G497" s="223"/>
      <c r="H497" s="223"/>
      <c r="I497" s="223"/>
      <c r="J497" s="223"/>
      <c r="K497" s="223"/>
      <c r="L497" s="223"/>
      <c r="M497" s="270"/>
      <c r="N497" s="223"/>
      <c r="O497" s="223"/>
      <c r="P497" s="223"/>
      <c r="Q497" s="223"/>
      <c r="R497" s="223"/>
      <c r="S497" s="223"/>
      <c r="T497" s="223"/>
      <c r="U497" s="223"/>
      <c r="V497" s="227"/>
      <c r="W497" s="227"/>
      <c r="X497" s="71"/>
      <c r="Y497" s="228"/>
      <c r="Z497" s="228"/>
      <c r="AA497" s="228"/>
      <c r="AB497" s="228"/>
      <c r="AC497" s="228"/>
      <c r="AD497" s="228"/>
      <c r="AE497" s="228"/>
      <c r="AF497" s="231"/>
      <c r="AG497" s="223"/>
      <c r="AH497" s="223"/>
      <c r="AI497" s="155"/>
      <c r="AJ497" s="154"/>
      <c r="AK497" s="154"/>
      <c r="AL497" s="223"/>
      <c r="AM497" s="223"/>
      <c r="AN497" s="224"/>
      <c r="AO497" s="224"/>
      <c r="AP497" s="224"/>
      <c r="AQ497" s="224"/>
      <c r="AR497" s="224"/>
      <c r="AS497" s="224"/>
      <c r="AT497" s="224"/>
      <c r="AU497" s="224"/>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154"/>
      <c r="BR497" s="224"/>
      <c r="BS497" s="224"/>
      <c r="BT497" s="224"/>
      <c r="BU497" s="224"/>
      <c r="BV497" s="224"/>
      <c r="BW497" s="223"/>
      <c r="BX497" s="223"/>
      <c r="BY497" s="223"/>
      <c r="BZ497" s="223"/>
    </row>
    <row r="498" spans="1:78" s="111" customFormat="1" x14ac:dyDescent="0.2">
      <c r="A498" s="148"/>
      <c r="B498" s="148"/>
      <c r="C498" s="148"/>
      <c r="D498" s="148"/>
      <c r="E498" s="27"/>
      <c r="F498" s="223"/>
      <c r="G498" s="223"/>
      <c r="H498" s="223"/>
      <c r="I498" s="223"/>
      <c r="J498" s="223"/>
      <c r="K498" s="223"/>
      <c r="L498" s="223"/>
      <c r="M498" s="270"/>
      <c r="N498" s="223"/>
      <c r="O498" s="223"/>
      <c r="P498" s="223"/>
      <c r="Q498" s="223"/>
      <c r="R498" s="223"/>
      <c r="S498" s="223"/>
      <c r="T498" s="223"/>
      <c r="U498" s="223"/>
      <c r="V498" s="227"/>
      <c r="W498" s="227"/>
      <c r="X498" s="71"/>
      <c r="Y498" s="228"/>
      <c r="Z498" s="228"/>
      <c r="AA498" s="228"/>
      <c r="AB498" s="228"/>
      <c r="AC498" s="228"/>
      <c r="AD498" s="228"/>
      <c r="AE498" s="228"/>
      <c r="AF498" s="231"/>
      <c r="AG498" s="223"/>
      <c r="AH498" s="223"/>
      <c r="AI498" s="155"/>
      <c r="AJ498" s="154"/>
      <c r="AK498" s="154"/>
      <c r="AL498" s="223"/>
      <c r="AM498" s="223"/>
      <c r="AN498" s="224"/>
      <c r="AO498" s="224"/>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154"/>
      <c r="BR498" s="224"/>
      <c r="BS498" s="224"/>
      <c r="BT498" s="224"/>
      <c r="BU498" s="224"/>
      <c r="BV498" s="224"/>
      <c r="BW498" s="223"/>
      <c r="BX498" s="223"/>
      <c r="BY498" s="223"/>
      <c r="BZ498" s="223"/>
    </row>
    <row r="499" spans="1:78" s="111" customFormat="1" x14ac:dyDescent="0.2">
      <c r="A499" s="148"/>
      <c r="B499" s="148"/>
      <c r="C499" s="148"/>
      <c r="D499" s="148"/>
      <c r="E499" s="27"/>
      <c r="F499" s="223"/>
      <c r="G499" s="223"/>
      <c r="H499" s="223"/>
      <c r="I499" s="223"/>
      <c r="J499" s="223"/>
      <c r="K499" s="223"/>
      <c r="L499" s="223"/>
      <c r="M499" s="270"/>
      <c r="N499" s="223"/>
      <c r="O499" s="223"/>
      <c r="P499" s="223"/>
      <c r="Q499" s="223"/>
      <c r="R499" s="223"/>
      <c r="S499" s="223"/>
      <c r="T499" s="223"/>
      <c r="U499" s="223"/>
      <c r="V499" s="227"/>
      <c r="W499" s="227"/>
      <c r="X499" s="71"/>
      <c r="Y499" s="228"/>
      <c r="Z499" s="228"/>
      <c r="AA499" s="228"/>
      <c r="AB499" s="228"/>
      <c r="AC499" s="228"/>
      <c r="AD499" s="228"/>
      <c r="AE499" s="228"/>
      <c r="AF499" s="231"/>
      <c r="AG499" s="223"/>
      <c r="AH499" s="223"/>
      <c r="AI499" s="155"/>
      <c r="AJ499" s="154"/>
      <c r="AK499" s="154"/>
      <c r="AL499" s="223"/>
      <c r="AM499" s="223"/>
      <c r="AN499" s="224"/>
      <c r="AO499" s="224"/>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154"/>
      <c r="BR499" s="224"/>
      <c r="BS499" s="224"/>
      <c r="BT499" s="224"/>
      <c r="BU499" s="224"/>
      <c r="BV499" s="224"/>
      <c r="BW499" s="223"/>
      <c r="BX499" s="223"/>
      <c r="BY499" s="223"/>
      <c r="BZ499" s="223"/>
    </row>
    <row r="500" spans="1:78" s="111" customFormat="1" x14ac:dyDescent="0.2">
      <c r="A500" s="148"/>
      <c r="B500" s="148"/>
      <c r="C500" s="148"/>
      <c r="D500" s="148"/>
      <c r="E500" s="27"/>
      <c r="F500" s="223"/>
      <c r="G500" s="223"/>
      <c r="H500" s="223"/>
      <c r="I500" s="223"/>
      <c r="J500" s="223"/>
      <c r="K500" s="223"/>
      <c r="L500" s="223"/>
      <c r="M500" s="270"/>
      <c r="N500" s="223"/>
      <c r="O500" s="223"/>
      <c r="P500" s="223"/>
      <c r="Q500" s="223"/>
      <c r="R500" s="223"/>
      <c r="S500" s="223"/>
      <c r="T500" s="223"/>
      <c r="U500" s="223"/>
      <c r="V500" s="227"/>
      <c r="W500" s="227"/>
      <c r="X500" s="71"/>
      <c r="Y500" s="228"/>
      <c r="Z500" s="228"/>
      <c r="AA500" s="228"/>
      <c r="AB500" s="228"/>
      <c r="AC500" s="228"/>
      <c r="AD500" s="228"/>
      <c r="AE500" s="228"/>
      <c r="AF500" s="231"/>
      <c r="AG500" s="223"/>
      <c r="AH500" s="223"/>
      <c r="AI500" s="155"/>
      <c r="AJ500" s="154"/>
      <c r="AK500" s="154"/>
      <c r="AL500" s="223"/>
      <c r="AM500" s="223"/>
      <c r="AN500" s="224"/>
      <c r="AO500" s="224"/>
      <c r="AP500" s="224"/>
      <c r="AQ500" s="224"/>
      <c r="AR500" s="224"/>
      <c r="AS500" s="223"/>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154"/>
      <c r="BR500" s="224"/>
      <c r="BS500" s="224"/>
      <c r="BT500" s="224"/>
      <c r="BU500" s="224"/>
      <c r="BV500" s="224"/>
      <c r="BW500" s="223"/>
      <c r="BX500" s="223"/>
      <c r="BY500" s="223"/>
      <c r="BZ500" s="223"/>
    </row>
    <row r="501" spans="1:78" s="111" customFormat="1" x14ac:dyDescent="0.2">
      <c r="A501" s="148"/>
      <c r="B501" s="148"/>
      <c r="C501" s="148"/>
      <c r="D501" s="148"/>
      <c r="E501" s="27"/>
      <c r="F501" s="223"/>
      <c r="G501" s="223"/>
      <c r="H501" s="223"/>
      <c r="I501" s="223"/>
      <c r="J501" s="223"/>
      <c r="K501" s="223"/>
      <c r="L501" s="223"/>
      <c r="M501" s="270"/>
      <c r="N501" s="223"/>
      <c r="O501" s="223"/>
      <c r="P501" s="223"/>
      <c r="Q501" s="223"/>
      <c r="R501" s="223"/>
      <c r="S501" s="223"/>
      <c r="T501" s="223"/>
      <c r="U501" s="223"/>
      <c r="V501" s="227"/>
      <c r="W501" s="227"/>
      <c r="X501" s="71"/>
      <c r="Y501" s="228"/>
      <c r="Z501" s="228"/>
      <c r="AA501" s="228"/>
      <c r="AB501" s="228"/>
      <c r="AC501" s="228"/>
      <c r="AD501" s="228"/>
      <c r="AE501" s="228"/>
      <c r="AF501" s="231"/>
      <c r="AG501" s="223"/>
      <c r="AH501" s="223"/>
      <c r="AI501" s="155"/>
      <c r="AJ501" s="154"/>
      <c r="AK501" s="154"/>
      <c r="AL501" s="223"/>
      <c r="AM501" s="223"/>
      <c r="AN501" s="224"/>
      <c r="AO501" s="224"/>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154"/>
      <c r="BR501" s="224"/>
      <c r="BS501" s="224"/>
      <c r="BT501" s="224"/>
      <c r="BU501" s="224"/>
      <c r="BV501" s="224"/>
      <c r="BW501" s="223"/>
      <c r="BX501" s="223"/>
      <c r="BY501" s="223"/>
      <c r="BZ501" s="223"/>
    </row>
    <row r="502" spans="1:78" s="111" customFormat="1" x14ac:dyDescent="0.2">
      <c r="A502" s="148"/>
      <c r="B502" s="148"/>
      <c r="C502" s="148"/>
      <c r="D502" s="148"/>
      <c r="E502" s="27"/>
      <c r="F502" s="223"/>
      <c r="G502" s="223"/>
      <c r="H502" s="223"/>
      <c r="I502" s="223"/>
      <c r="J502" s="223"/>
      <c r="K502" s="223"/>
      <c r="L502" s="223"/>
      <c r="M502" s="270"/>
      <c r="N502" s="223"/>
      <c r="O502" s="223"/>
      <c r="P502" s="223"/>
      <c r="Q502" s="223"/>
      <c r="R502" s="223"/>
      <c r="S502" s="223"/>
      <c r="T502" s="223"/>
      <c r="U502" s="223"/>
      <c r="V502" s="227"/>
      <c r="W502" s="227"/>
      <c r="X502" s="71"/>
      <c r="Y502" s="228"/>
      <c r="Z502" s="228"/>
      <c r="AA502" s="228"/>
      <c r="AB502" s="228"/>
      <c r="AC502" s="228"/>
      <c r="AD502" s="228"/>
      <c r="AE502" s="228"/>
      <c r="AF502" s="231"/>
      <c r="AG502" s="223"/>
      <c r="AH502" s="223"/>
      <c r="AI502" s="155"/>
      <c r="AJ502" s="154"/>
      <c r="AK502" s="154"/>
      <c r="AL502" s="223"/>
      <c r="AM502" s="223"/>
      <c r="AN502" s="224"/>
      <c r="AO502" s="224"/>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154"/>
      <c r="BR502" s="224"/>
      <c r="BS502" s="224"/>
      <c r="BT502" s="224"/>
      <c r="BU502" s="224"/>
      <c r="BV502" s="224"/>
      <c r="BW502" s="223"/>
      <c r="BX502" s="223"/>
      <c r="BY502" s="223"/>
      <c r="BZ502" s="223"/>
    </row>
    <row r="503" spans="1:78" s="111" customFormat="1" x14ac:dyDescent="0.2">
      <c r="A503" s="148"/>
      <c r="B503" s="148"/>
      <c r="C503" s="148"/>
      <c r="D503" s="148"/>
      <c r="E503" s="27"/>
      <c r="F503" s="223"/>
      <c r="G503" s="223"/>
      <c r="H503" s="223"/>
      <c r="I503" s="223"/>
      <c r="J503" s="223"/>
      <c r="K503" s="223"/>
      <c r="L503" s="223"/>
      <c r="M503" s="270"/>
      <c r="N503" s="223"/>
      <c r="O503" s="223"/>
      <c r="P503" s="223"/>
      <c r="Q503" s="223"/>
      <c r="R503" s="223"/>
      <c r="S503" s="223"/>
      <c r="T503" s="223"/>
      <c r="U503" s="223"/>
      <c r="V503" s="227"/>
      <c r="W503" s="227"/>
      <c r="X503" s="71"/>
      <c r="Y503" s="228"/>
      <c r="Z503" s="228"/>
      <c r="AA503" s="228"/>
      <c r="AB503" s="228"/>
      <c r="AC503" s="228"/>
      <c r="AD503" s="228"/>
      <c r="AE503" s="228"/>
      <c r="AF503" s="231"/>
      <c r="AG503" s="223"/>
      <c r="AH503" s="223"/>
      <c r="AI503" s="155"/>
      <c r="AJ503" s="154"/>
      <c r="AK503" s="154"/>
      <c r="AL503" s="223"/>
      <c r="AM503" s="223"/>
      <c r="AN503" s="224"/>
      <c r="AO503" s="224"/>
      <c r="AP503" s="224"/>
      <c r="AQ503" s="224"/>
      <c r="AR503" s="224"/>
      <c r="AS503" s="224"/>
      <c r="AT503" s="224"/>
      <c r="AU503" s="224"/>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154"/>
      <c r="BR503" s="224"/>
      <c r="BS503" s="224"/>
      <c r="BT503" s="224"/>
      <c r="BU503" s="224"/>
      <c r="BV503" s="224"/>
      <c r="BW503" s="223"/>
      <c r="BX503" s="223"/>
      <c r="BY503" s="223"/>
      <c r="BZ503" s="223"/>
    </row>
    <row r="504" spans="1:78" s="111" customFormat="1" x14ac:dyDescent="0.2">
      <c r="A504" s="148"/>
      <c r="B504" s="148"/>
      <c r="C504" s="148"/>
      <c r="D504" s="148"/>
      <c r="E504" s="27"/>
      <c r="F504" s="223"/>
      <c r="G504" s="223"/>
      <c r="H504" s="223"/>
      <c r="I504" s="223"/>
      <c r="J504" s="223"/>
      <c r="K504" s="223"/>
      <c r="L504" s="223"/>
      <c r="M504" s="270"/>
      <c r="N504" s="223"/>
      <c r="O504" s="223"/>
      <c r="P504" s="223"/>
      <c r="Q504" s="223"/>
      <c r="R504" s="223"/>
      <c r="S504" s="223"/>
      <c r="T504" s="223"/>
      <c r="U504" s="223"/>
      <c r="V504" s="227"/>
      <c r="W504" s="227"/>
      <c r="X504" s="71"/>
      <c r="Y504" s="228"/>
      <c r="Z504" s="228"/>
      <c r="AA504" s="228"/>
      <c r="AB504" s="228"/>
      <c r="AC504" s="228"/>
      <c r="AD504" s="228"/>
      <c r="AE504" s="228"/>
      <c r="AF504" s="231"/>
      <c r="AG504" s="223"/>
      <c r="AH504" s="223"/>
      <c r="AI504" s="155"/>
      <c r="AJ504" s="154"/>
      <c r="AK504" s="154"/>
      <c r="AL504" s="223"/>
      <c r="AM504" s="223"/>
      <c r="AN504" s="224"/>
      <c r="AO504" s="224"/>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154"/>
      <c r="BR504" s="224"/>
      <c r="BS504" s="224"/>
      <c r="BT504" s="224"/>
      <c r="BU504" s="224"/>
      <c r="BV504" s="224"/>
      <c r="BW504" s="223"/>
      <c r="BX504" s="223"/>
      <c r="BY504" s="223"/>
      <c r="BZ504" s="223"/>
    </row>
    <row r="505" spans="1:78" s="111" customFormat="1" x14ac:dyDescent="0.2">
      <c r="A505" s="148"/>
      <c r="B505" s="148"/>
      <c r="C505" s="148"/>
      <c r="D505" s="148"/>
      <c r="E505" s="27"/>
      <c r="F505" s="223"/>
      <c r="G505" s="223"/>
      <c r="H505" s="223"/>
      <c r="I505" s="223"/>
      <c r="J505" s="223"/>
      <c r="K505" s="223"/>
      <c r="L505" s="223"/>
      <c r="M505" s="270"/>
      <c r="N505" s="223"/>
      <c r="O505" s="223"/>
      <c r="P505" s="223"/>
      <c r="Q505" s="223"/>
      <c r="R505" s="223"/>
      <c r="S505" s="223"/>
      <c r="T505" s="223"/>
      <c r="U505" s="223"/>
      <c r="V505" s="227"/>
      <c r="W505" s="227"/>
      <c r="X505" s="71"/>
      <c r="Y505" s="228"/>
      <c r="Z505" s="228"/>
      <c r="AA505" s="228"/>
      <c r="AB505" s="228"/>
      <c r="AC505" s="228"/>
      <c r="AD505" s="228"/>
      <c r="AE505" s="228"/>
      <c r="AF505" s="231"/>
      <c r="AG505" s="223"/>
      <c r="AH505" s="223"/>
      <c r="AI505" s="155"/>
      <c r="AJ505" s="154"/>
      <c r="AK505" s="154"/>
      <c r="AL505" s="223"/>
      <c r="AM505" s="223"/>
      <c r="AN505" s="224"/>
      <c r="AO505" s="224"/>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154"/>
      <c r="BR505" s="224"/>
      <c r="BS505" s="224"/>
      <c r="BT505" s="224"/>
      <c r="BU505" s="224"/>
      <c r="BV505" s="224"/>
      <c r="BW505" s="223"/>
      <c r="BX505" s="223"/>
      <c r="BY505" s="223"/>
      <c r="BZ505" s="223"/>
    </row>
    <row r="506" spans="1:78" s="111" customFormat="1" x14ac:dyDescent="0.2">
      <c r="A506" s="148"/>
      <c r="B506" s="148"/>
      <c r="C506" s="148"/>
      <c r="D506" s="148"/>
      <c r="E506" s="27"/>
      <c r="F506" s="223"/>
      <c r="G506" s="223"/>
      <c r="H506" s="223"/>
      <c r="I506" s="223"/>
      <c r="J506" s="223"/>
      <c r="K506" s="223"/>
      <c r="L506" s="223"/>
      <c r="M506" s="270"/>
      <c r="N506" s="223"/>
      <c r="O506" s="223"/>
      <c r="P506" s="223"/>
      <c r="Q506" s="223"/>
      <c r="R506" s="223"/>
      <c r="S506" s="223"/>
      <c r="T506" s="223"/>
      <c r="U506" s="223"/>
      <c r="V506" s="227"/>
      <c r="W506" s="227"/>
      <c r="X506" s="71"/>
      <c r="Y506" s="228"/>
      <c r="Z506" s="228"/>
      <c r="AA506" s="228"/>
      <c r="AB506" s="228"/>
      <c r="AC506" s="228"/>
      <c r="AD506" s="228"/>
      <c r="AE506" s="228"/>
      <c r="AF506" s="231"/>
      <c r="AG506" s="223"/>
      <c r="AH506" s="223"/>
      <c r="AI506" s="155"/>
      <c r="AJ506" s="154"/>
      <c r="AK506" s="154"/>
      <c r="AL506" s="223"/>
      <c r="AM506" s="223"/>
      <c r="AN506" s="224"/>
      <c r="AO506" s="224"/>
      <c r="AP506" s="224"/>
      <c r="AQ506" s="224"/>
      <c r="AR506" s="224"/>
      <c r="AS506" s="223"/>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154"/>
      <c r="BR506" s="224"/>
      <c r="BS506" s="224"/>
      <c r="BT506" s="224"/>
      <c r="BU506" s="224"/>
      <c r="BV506" s="224"/>
      <c r="BW506" s="223"/>
      <c r="BX506" s="223"/>
      <c r="BY506" s="223"/>
      <c r="BZ506" s="223"/>
    </row>
    <row r="507" spans="1:78" s="111" customFormat="1" x14ac:dyDescent="0.2">
      <c r="A507" s="148"/>
      <c r="B507" s="148"/>
      <c r="C507" s="148"/>
      <c r="D507" s="148"/>
      <c r="E507" s="27"/>
      <c r="F507" s="223"/>
      <c r="G507" s="223"/>
      <c r="H507" s="223"/>
      <c r="I507" s="223"/>
      <c r="J507" s="223"/>
      <c r="K507" s="223"/>
      <c r="L507" s="223"/>
      <c r="M507" s="270"/>
      <c r="N507" s="223"/>
      <c r="O507" s="223"/>
      <c r="P507" s="223"/>
      <c r="Q507" s="223"/>
      <c r="R507" s="223"/>
      <c r="S507" s="223"/>
      <c r="T507" s="223"/>
      <c r="U507" s="223"/>
      <c r="V507" s="227"/>
      <c r="W507" s="227"/>
      <c r="X507" s="71"/>
      <c r="Y507" s="228"/>
      <c r="Z507" s="228"/>
      <c r="AA507" s="228"/>
      <c r="AB507" s="228"/>
      <c r="AC507" s="228"/>
      <c r="AD507" s="228"/>
      <c r="AE507" s="228"/>
      <c r="AF507" s="231"/>
      <c r="AG507" s="223"/>
      <c r="AH507" s="223"/>
      <c r="AI507" s="155"/>
      <c r="AJ507" s="154"/>
      <c r="AK507" s="154"/>
      <c r="AL507" s="223"/>
      <c r="AM507" s="223"/>
      <c r="AN507" s="224"/>
      <c r="AO507" s="224"/>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154"/>
      <c r="BR507" s="224"/>
      <c r="BS507" s="224"/>
      <c r="BT507" s="224"/>
      <c r="BU507" s="224"/>
      <c r="BV507" s="224"/>
      <c r="BW507" s="223"/>
      <c r="BX507" s="223"/>
      <c r="BY507" s="223"/>
      <c r="BZ507" s="223"/>
    </row>
    <row r="508" spans="1:78" s="111" customFormat="1" x14ac:dyDescent="0.2">
      <c r="A508" s="148"/>
      <c r="B508" s="148"/>
      <c r="C508" s="148"/>
      <c r="D508" s="148"/>
      <c r="E508" s="27"/>
      <c r="F508" s="223"/>
      <c r="G508" s="223"/>
      <c r="H508" s="223"/>
      <c r="I508" s="223"/>
      <c r="J508" s="223"/>
      <c r="K508" s="223"/>
      <c r="L508" s="223"/>
      <c r="M508" s="270"/>
      <c r="N508" s="223"/>
      <c r="O508" s="223"/>
      <c r="P508" s="223"/>
      <c r="Q508" s="223"/>
      <c r="R508" s="223"/>
      <c r="S508" s="223"/>
      <c r="T508" s="223"/>
      <c r="U508" s="223"/>
      <c r="V508" s="227"/>
      <c r="W508" s="227"/>
      <c r="X508" s="71"/>
      <c r="Y508" s="228"/>
      <c r="Z508" s="228"/>
      <c r="AA508" s="228"/>
      <c r="AB508" s="228"/>
      <c r="AC508" s="228"/>
      <c r="AD508" s="228"/>
      <c r="AE508" s="228"/>
      <c r="AF508" s="231"/>
      <c r="AG508" s="223"/>
      <c r="AH508" s="223"/>
      <c r="AI508" s="155"/>
      <c r="AJ508" s="154"/>
      <c r="AK508" s="154"/>
      <c r="AL508" s="223"/>
      <c r="AM508" s="223"/>
      <c r="AN508" s="224"/>
      <c r="AO508" s="224"/>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154"/>
      <c r="BR508" s="224"/>
      <c r="BS508" s="224"/>
      <c r="BT508" s="224"/>
      <c r="BU508" s="224"/>
      <c r="BV508" s="224"/>
      <c r="BW508" s="223"/>
      <c r="BX508" s="223"/>
      <c r="BY508" s="223"/>
      <c r="BZ508" s="223"/>
    </row>
    <row r="509" spans="1:78" s="111" customFormat="1" x14ac:dyDescent="0.2">
      <c r="A509" s="148"/>
      <c r="B509" s="148"/>
      <c r="C509" s="148"/>
      <c r="D509" s="148"/>
      <c r="E509" s="27"/>
      <c r="F509" s="223"/>
      <c r="G509" s="223"/>
      <c r="H509" s="223"/>
      <c r="I509" s="223"/>
      <c r="J509" s="223"/>
      <c r="K509" s="223"/>
      <c r="L509" s="223"/>
      <c r="M509" s="270"/>
      <c r="N509" s="223"/>
      <c r="O509" s="223"/>
      <c r="P509" s="223"/>
      <c r="Q509" s="223"/>
      <c r="R509" s="223"/>
      <c r="S509" s="223"/>
      <c r="T509" s="223"/>
      <c r="U509" s="223"/>
      <c r="V509" s="227"/>
      <c r="W509" s="227"/>
      <c r="X509" s="71"/>
      <c r="Y509" s="228"/>
      <c r="Z509" s="228"/>
      <c r="AA509" s="228"/>
      <c r="AB509" s="228"/>
      <c r="AC509" s="228"/>
      <c r="AD509" s="228"/>
      <c r="AE509" s="228"/>
      <c r="AF509" s="231"/>
      <c r="AG509" s="223"/>
      <c r="AH509" s="223"/>
      <c r="AI509" s="155"/>
      <c r="AJ509" s="154"/>
      <c r="AK509" s="154"/>
      <c r="AL509" s="223"/>
      <c r="AM509" s="223"/>
      <c r="AN509" s="224"/>
      <c r="AO509" s="224"/>
      <c r="AP509" s="224"/>
      <c r="AQ509" s="224"/>
      <c r="AR509" s="224"/>
      <c r="AS509" s="224"/>
      <c r="AT509" s="224"/>
      <c r="AU509" s="224"/>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154"/>
      <c r="BR509" s="224"/>
      <c r="BS509" s="224"/>
      <c r="BT509" s="224"/>
      <c r="BU509" s="224"/>
      <c r="BV509" s="224"/>
      <c r="BW509" s="223"/>
      <c r="BX509" s="223"/>
      <c r="BY509" s="223"/>
      <c r="BZ509" s="223"/>
    </row>
    <row r="510" spans="1:78" s="111" customFormat="1" x14ac:dyDescent="0.2">
      <c r="A510" s="148"/>
      <c r="B510" s="148"/>
      <c r="C510" s="148"/>
      <c r="D510" s="148"/>
      <c r="E510" s="27"/>
      <c r="F510" s="223"/>
      <c r="G510" s="223"/>
      <c r="H510" s="223"/>
      <c r="I510" s="223"/>
      <c r="J510" s="223"/>
      <c r="K510" s="223"/>
      <c r="L510" s="223"/>
      <c r="M510" s="270"/>
      <c r="N510" s="223"/>
      <c r="O510" s="223"/>
      <c r="P510" s="223"/>
      <c r="Q510" s="223"/>
      <c r="R510" s="223"/>
      <c r="S510" s="223"/>
      <c r="T510" s="223"/>
      <c r="U510" s="223"/>
      <c r="V510" s="227"/>
      <c r="W510" s="227"/>
      <c r="X510" s="71"/>
      <c r="Y510" s="228"/>
      <c r="Z510" s="228"/>
      <c r="AA510" s="228"/>
      <c r="AB510" s="228"/>
      <c r="AC510" s="228"/>
      <c r="AD510" s="228"/>
      <c r="AE510" s="228"/>
      <c r="AF510" s="231"/>
      <c r="AG510" s="223"/>
      <c r="AH510" s="223"/>
      <c r="AI510" s="155"/>
      <c r="AJ510" s="154"/>
      <c r="AK510" s="154"/>
      <c r="AL510" s="223"/>
      <c r="AM510" s="223"/>
      <c r="AN510" s="224"/>
      <c r="AO510" s="224"/>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154"/>
      <c r="BR510" s="224"/>
      <c r="BS510" s="224"/>
      <c r="BT510" s="224"/>
      <c r="BU510" s="224"/>
      <c r="BV510" s="224"/>
      <c r="BW510" s="223"/>
      <c r="BX510" s="223"/>
      <c r="BY510" s="223"/>
      <c r="BZ510" s="223"/>
    </row>
    <row r="511" spans="1:78" s="111" customFormat="1" x14ac:dyDescent="0.2">
      <c r="A511" s="148"/>
      <c r="B511" s="148"/>
      <c r="C511" s="148"/>
      <c r="D511" s="148"/>
      <c r="E511" s="27"/>
      <c r="F511" s="223"/>
      <c r="G511" s="223"/>
      <c r="H511" s="223"/>
      <c r="I511" s="223"/>
      <c r="J511" s="223"/>
      <c r="K511" s="223"/>
      <c r="L511" s="223"/>
      <c r="M511" s="270"/>
      <c r="N511" s="223"/>
      <c r="O511" s="223"/>
      <c r="P511" s="223"/>
      <c r="Q511" s="223"/>
      <c r="R511" s="223"/>
      <c r="S511" s="223"/>
      <c r="T511" s="223"/>
      <c r="U511" s="223"/>
      <c r="V511" s="227"/>
      <c r="W511" s="227"/>
      <c r="X511" s="71"/>
      <c r="Y511" s="228"/>
      <c r="Z511" s="228"/>
      <c r="AA511" s="228"/>
      <c r="AB511" s="228"/>
      <c r="AC511" s="228"/>
      <c r="AD511" s="228"/>
      <c r="AE511" s="228"/>
      <c r="AF511" s="231"/>
      <c r="AG511" s="223"/>
      <c r="AH511" s="223"/>
      <c r="AI511" s="155"/>
      <c r="AJ511" s="154"/>
      <c r="AK511" s="154"/>
      <c r="AL511" s="223"/>
      <c r="AM511" s="223"/>
      <c r="AN511" s="224"/>
      <c r="AO511" s="224"/>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154"/>
      <c r="BR511" s="224"/>
      <c r="BS511" s="224"/>
      <c r="BT511" s="224"/>
      <c r="BU511" s="224"/>
      <c r="BV511" s="224"/>
      <c r="BW511" s="223"/>
      <c r="BX511" s="223"/>
      <c r="BY511" s="223"/>
      <c r="BZ511" s="223"/>
    </row>
    <row r="512" spans="1:78" s="111" customFormat="1" x14ac:dyDescent="0.2">
      <c r="A512" s="148"/>
      <c r="B512" s="148"/>
      <c r="C512" s="148"/>
      <c r="D512" s="148"/>
      <c r="E512" s="27"/>
      <c r="F512" s="223"/>
      <c r="G512" s="223"/>
      <c r="H512" s="223"/>
      <c r="I512" s="223"/>
      <c r="J512" s="223"/>
      <c r="K512" s="223"/>
      <c r="L512" s="223"/>
      <c r="M512" s="270"/>
      <c r="N512" s="223"/>
      <c r="O512" s="223"/>
      <c r="P512" s="223"/>
      <c r="Q512" s="223"/>
      <c r="R512" s="223"/>
      <c r="S512" s="223"/>
      <c r="T512" s="223"/>
      <c r="U512" s="223"/>
      <c r="V512" s="227"/>
      <c r="W512" s="227"/>
      <c r="X512" s="71"/>
      <c r="Y512" s="228"/>
      <c r="Z512" s="228"/>
      <c r="AA512" s="228"/>
      <c r="AB512" s="228"/>
      <c r="AC512" s="228"/>
      <c r="AD512" s="228"/>
      <c r="AE512" s="228"/>
      <c r="AF512" s="231"/>
      <c r="AG512" s="223"/>
      <c r="AH512" s="223"/>
      <c r="AI512" s="155"/>
      <c r="AJ512" s="154"/>
      <c r="AK512" s="154"/>
      <c r="AL512" s="223"/>
      <c r="AM512" s="223"/>
      <c r="AN512" s="224"/>
      <c r="AO512" s="224"/>
      <c r="AP512" s="224"/>
      <c r="AQ512" s="224"/>
      <c r="AR512" s="224"/>
      <c r="AS512" s="223"/>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154"/>
      <c r="BR512" s="224"/>
      <c r="BS512" s="224"/>
      <c r="BT512" s="224"/>
      <c r="BU512" s="224"/>
      <c r="BV512" s="224"/>
      <c r="BW512" s="223"/>
      <c r="BX512" s="223"/>
      <c r="BY512" s="223"/>
      <c r="BZ512" s="223"/>
    </row>
    <row r="513" spans="1:78" s="111" customFormat="1" x14ac:dyDescent="0.2">
      <c r="A513" s="148"/>
      <c r="B513" s="148"/>
      <c r="C513" s="148"/>
      <c r="D513" s="148"/>
      <c r="E513" s="27"/>
      <c r="F513" s="223"/>
      <c r="G513" s="223"/>
      <c r="H513" s="223"/>
      <c r="I513" s="223"/>
      <c r="J513" s="223"/>
      <c r="K513" s="223"/>
      <c r="L513" s="223"/>
      <c r="M513" s="270"/>
      <c r="N513" s="223"/>
      <c r="O513" s="223"/>
      <c r="P513" s="223"/>
      <c r="Q513" s="223"/>
      <c r="R513" s="223"/>
      <c r="S513" s="223"/>
      <c r="T513" s="223"/>
      <c r="U513" s="223"/>
      <c r="V513" s="227"/>
      <c r="W513" s="227"/>
      <c r="X513" s="71"/>
      <c r="Y513" s="228"/>
      <c r="Z513" s="228"/>
      <c r="AA513" s="228"/>
      <c r="AB513" s="228"/>
      <c r="AC513" s="228"/>
      <c r="AD513" s="228"/>
      <c r="AE513" s="228"/>
      <c r="AF513" s="231"/>
      <c r="AG513" s="223"/>
      <c r="AH513" s="223"/>
      <c r="AI513" s="155"/>
      <c r="AJ513" s="154"/>
      <c r="AK513" s="154"/>
      <c r="AL513" s="223"/>
      <c r="AM513" s="223"/>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154"/>
      <c r="BR513" s="224"/>
      <c r="BS513" s="224"/>
      <c r="BT513" s="224"/>
      <c r="BU513" s="224"/>
      <c r="BV513" s="224"/>
      <c r="BW513" s="223"/>
      <c r="BX513" s="223"/>
      <c r="BY513" s="223"/>
      <c r="BZ513" s="223"/>
    </row>
    <row r="514" spans="1:78" s="111" customFormat="1" x14ac:dyDescent="0.2">
      <c r="A514" s="148"/>
      <c r="B514" s="148"/>
      <c r="C514" s="148"/>
      <c r="D514" s="148"/>
      <c r="E514" s="27"/>
      <c r="F514" s="223"/>
      <c r="G514" s="223"/>
      <c r="H514" s="223"/>
      <c r="I514" s="223"/>
      <c r="J514" s="223"/>
      <c r="K514" s="223"/>
      <c r="L514" s="223"/>
      <c r="M514" s="270"/>
      <c r="N514" s="223"/>
      <c r="O514" s="223"/>
      <c r="P514" s="223"/>
      <c r="Q514" s="223"/>
      <c r="R514" s="223"/>
      <c r="S514" s="223"/>
      <c r="T514" s="223"/>
      <c r="U514" s="223"/>
      <c r="V514" s="227"/>
      <c r="W514" s="227"/>
      <c r="X514" s="71"/>
      <c r="Y514" s="228"/>
      <c r="Z514" s="228"/>
      <c r="AA514" s="228"/>
      <c r="AB514" s="228"/>
      <c r="AC514" s="228"/>
      <c r="AD514" s="228"/>
      <c r="AE514" s="228"/>
      <c r="AF514" s="231"/>
      <c r="AG514" s="223"/>
      <c r="AH514" s="223"/>
      <c r="AI514" s="155"/>
      <c r="AJ514" s="154"/>
      <c r="AK514" s="154"/>
      <c r="AL514" s="223"/>
      <c r="AM514" s="223"/>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154"/>
      <c r="BR514" s="224"/>
      <c r="BS514" s="224"/>
      <c r="BT514" s="224"/>
      <c r="BU514" s="224"/>
      <c r="BV514" s="224"/>
      <c r="BW514" s="223"/>
      <c r="BX514" s="223"/>
      <c r="BY514" s="223"/>
      <c r="BZ514" s="223"/>
    </row>
    <row r="515" spans="1:78" s="111" customFormat="1" x14ac:dyDescent="0.2">
      <c r="A515" s="148"/>
      <c r="B515" s="148"/>
      <c r="C515" s="148"/>
      <c r="D515" s="148"/>
      <c r="E515" s="27"/>
      <c r="F515" s="223"/>
      <c r="G515" s="223"/>
      <c r="H515" s="223"/>
      <c r="I515" s="223"/>
      <c r="J515" s="223"/>
      <c r="K515" s="223"/>
      <c r="L515" s="223"/>
      <c r="M515" s="270"/>
      <c r="N515" s="223"/>
      <c r="O515" s="223"/>
      <c r="P515" s="223"/>
      <c r="Q515" s="223"/>
      <c r="R515" s="223"/>
      <c r="S515" s="223"/>
      <c r="T515" s="223"/>
      <c r="U515" s="223"/>
      <c r="V515" s="227"/>
      <c r="W515" s="227"/>
      <c r="X515" s="71"/>
      <c r="Y515" s="228"/>
      <c r="Z515" s="228"/>
      <c r="AA515" s="228"/>
      <c r="AB515" s="228"/>
      <c r="AC515" s="228"/>
      <c r="AD515" s="228"/>
      <c r="AE515" s="228"/>
      <c r="AF515" s="231"/>
      <c r="AG515" s="223"/>
      <c r="AH515" s="223"/>
      <c r="AI515" s="155"/>
      <c r="AJ515" s="154"/>
      <c r="AK515" s="154"/>
      <c r="AL515" s="223"/>
      <c r="AM515" s="223"/>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154"/>
      <c r="BR515" s="224"/>
      <c r="BS515" s="224"/>
      <c r="BT515" s="224"/>
      <c r="BU515" s="224"/>
      <c r="BV515" s="224"/>
      <c r="BW515" s="223"/>
      <c r="BX515" s="223"/>
      <c r="BY515" s="223"/>
      <c r="BZ515" s="223"/>
    </row>
    <row r="516" spans="1:78" s="111" customFormat="1" x14ac:dyDescent="0.2">
      <c r="A516" s="148"/>
      <c r="B516" s="148"/>
      <c r="C516" s="148"/>
      <c r="D516" s="148"/>
      <c r="E516" s="27"/>
      <c r="F516" s="223"/>
      <c r="G516" s="223"/>
      <c r="H516" s="223"/>
      <c r="I516" s="223"/>
      <c r="J516" s="223"/>
      <c r="K516" s="223"/>
      <c r="L516" s="223"/>
      <c r="M516" s="270"/>
      <c r="N516" s="223"/>
      <c r="O516" s="223"/>
      <c r="P516" s="223"/>
      <c r="Q516" s="223"/>
      <c r="R516" s="223"/>
      <c r="S516" s="223"/>
      <c r="T516" s="223"/>
      <c r="U516" s="223"/>
      <c r="V516" s="227"/>
      <c r="W516" s="227"/>
      <c r="X516" s="71"/>
      <c r="Y516" s="228"/>
      <c r="Z516" s="228"/>
      <c r="AA516" s="228"/>
      <c r="AB516" s="228"/>
      <c r="AC516" s="228"/>
      <c r="AD516" s="228"/>
      <c r="AE516" s="228"/>
      <c r="AF516" s="231"/>
      <c r="AG516" s="223"/>
      <c r="AH516" s="223"/>
      <c r="AI516" s="155"/>
      <c r="AJ516" s="154"/>
      <c r="AK516" s="154"/>
      <c r="AL516" s="223"/>
      <c r="AM516" s="223"/>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154"/>
      <c r="BR516" s="224"/>
      <c r="BS516" s="224"/>
      <c r="BT516" s="224"/>
      <c r="BU516" s="224"/>
      <c r="BV516" s="224"/>
      <c r="BW516" s="223"/>
      <c r="BX516" s="223"/>
      <c r="BY516" s="223"/>
      <c r="BZ516" s="223"/>
    </row>
    <row r="517" spans="1:78" s="111" customFormat="1" x14ac:dyDescent="0.2">
      <c r="A517" s="148"/>
      <c r="B517" s="148"/>
      <c r="C517" s="148"/>
      <c r="D517" s="148"/>
      <c r="E517" s="27"/>
      <c r="F517" s="223"/>
      <c r="G517" s="223"/>
      <c r="H517" s="223"/>
      <c r="I517" s="223"/>
      <c r="J517" s="223"/>
      <c r="K517" s="223"/>
      <c r="L517" s="223"/>
      <c r="M517" s="270"/>
      <c r="N517" s="223"/>
      <c r="O517" s="223"/>
      <c r="P517" s="223"/>
      <c r="Q517" s="223"/>
      <c r="R517" s="223"/>
      <c r="S517" s="223"/>
      <c r="T517" s="223"/>
      <c r="U517" s="223"/>
      <c r="V517" s="227"/>
      <c r="W517" s="227"/>
      <c r="X517" s="71"/>
      <c r="Y517" s="228"/>
      <c r="Z517" s="228"/>
      <c r="AA517" s="228"/>
      <c r="AB517" s="228"/>
      <c r="AC517" s="228"/>
      <c r="AD517" s="228"/>
      <c r="AE517" s="228"/>
      <c r="AF517" s="231"/>
      <c r="AG517" s="223"/>
      <c r="AH517" s="223"/>
      <c r="AI517" s="155"/>
      <c r="AJ517" s="154"/>
      <c r="AK517" s="154"/>
      <c r="AL517" s="223"/>
      <c r="AM517" s="223"/>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154"/>
      <c r="BR517" s="224"/>
      <c r="BS517" s="224"/>
      <c r="BT517" s="224"/>
      <c r="BU517" s="224"/>
      <c r="BV517" s="224"/>
      <c r="BW517" s="223"/>
      <c r="BX517" s="223"/>
      <c r="BY517" s="223"/>
      <c r="BZ517" s="223"/>
    </row>
    <row r="518" spans="1:78" s="111" customFormat="1" x14ac:dyDescent="0.2">
      <c r="A518" s="148"/>
      <c r="B518" s="148"/>
      <c r="C518" s="148"/>
      <c r="D518" s="148"/>
      <c r="E518" s="27"/>
      <c r="F518" s="223"/>
      <c r="G518" s="223"/>
      <c r="H518" s="223"/>
      <c r="I518" s="223"/>
      <c r="J518" s="223"/>
      <c r="K518" s="223"/>
      <c r="L518" s="223"/>
      <c r="M518" s="270"/>
      <c r="N518" s="223"/>
      <c r="O518" s="223"/>
      <c r="P518" s="223"/>
      <c r="Q518" s="223"/>
      <c r="R518" s="223"/>
      <c r="S518" s="223"/>
      <c r="T518" s="223"/>
      <c r="U518" s="223"/>
      <c r="V518" s="227"/>
      <c r="W518" s="227"/>
      <c r="X518" s="71"/>
      <c r="Y518" s="228"/>
      <c r="Z518" s="228"/>
      <c r="AA518" s="228"/>
      <c r="AB518" s="228"/>
      <c r="AC518" s="228"/>
      <c r="AD518" s="228"/>
      <c r="AE518" s="228"/>
      <c r="AF518" s="231"/>
      <c r="AG518" s="223"/>
      <c r="AH518" s="223"/>
      <c r="AI518" s="155"/>
      <c r="AJ518" s="154"/>
      <c r="AK518" s="154"/>
      <c r="AL518" s="223"/>
      <c r="AM518" s="223"/>
      <c r="AN518" s="224"/>
      <c r="AO518" s="224"/>
      <c r="AP518" s="224"/>
      <c r="AQ518" s="224"/>
      <c r="AR518" s="224"/>
      <c r="AS518" s="223"/>
      <c r="AT518" s="224"/>
      <c r="AU518" s="224"/>
      <c r="AV518" s="224"/>
      <c r="AW518" s="224"/>
      <c r="AX518" s="224"/>
      <c r="AY518" s="224"/>
      <c r="AZ518" s="224"/>
      <c r="BA518" s="224"/>
      <c r="BB518" s="224"/>
      <c r="BC518" s="224"/>
      <c r="BD518" s="224"/>
      <c r="BE518" s="224"/>
      <c r="BF518" s="224"/>
      <c r="BG518" s="224"/>
      <c r="BH518" s="224"/>
      <c r="BI518" s="224"/>
      <c r="BJ518" s="224"/>
      <c r="BK518" s="224"/>
      <c r="BL518" s="224"/>
      <c r="BM518" s="224"/>
      <c r="BN518" s="224"/>
      <c r="BO518" s="224"/>
      <c r="BP518" s="224"/>
      <c r="BQ518" s="154"/>
      <c r="BR518" s="224"/>
      <c r="BS518" s="224"/>
      <c r="BT518" s="224"/>
      <c r="BU518" s="224"/>
      <c r="BV518" s="224"/>
      <c r="BW518" s="223"/>
      <c r="BX518" s="223"/>
      <c r="BY518" s="223"/>
      <c r="BZ518" s="223"/>
    </row>
    <row r="519" spans="1:78" s="111" customFormat="1" x14ac:dyDescent="0.2">
      <c r="A519" s="148"/>
      <c r="B519" s="148"/>
      <c r="C519" s="148"/>
      <c r="D519" s="148"/>
      <c r="E519" s="27"/>
      <c r="F519" s="223"/>
      <c r="G519" s="223"/>
      <c r="H519" s="223"/>
      <c r="I519" s="223"/>
      <c r="J519" s="223"/>
      <c r="K519" s="223"/>
      <c r="L519" s="223"/>
      <c r="M519" s="270"/>
      <c r="N519" s="223"/>
      <c r="O519" s="223"/>
      <c r="P519" s="223"/>
      <c r="Q519" s="223"/>
      <c r="R519" s="223"/>
      <c r="S519" s="223"/>
      <c r="T519" s="223"/>
      <c r="U519" s="223"/>
      <c r="V519" s="227"/>
      <c r="W519" s="227"/>
      <c r="X519" s="71"/>
      <c r="Y519" s="228"/>
      <c r="Z519" s="228"/>
      <c r="AA519" s="228"/>
      <c r="AB519" s="228"/>
      <c r="AC519" s="228"/>
      <c r="AD519" s="228"/>
      <c r="AE519" s="228"/>
      <c r="AF519" s="231"/>
      <c r="AG519" s="223"/>
      <c r="AH519" s="223"/>
      <c r="AI519" s="155"/>
      <c r="AJ519" s="154"/>
      <c r="AK519" s="154"/>
      <c r="AL519" s="223"/>
      <c r="AM519" s="223"/>
      <c r="AN519" s="224"/>
      <c r="AO519" s="224"/>
      <c r="AP519" s="224"/>
      <c r="AQ519" s="224"/>
      <c r="AR519" s="224"/>
      <c r="AS519" s="224"/>
      <c r="AT519" s="224"/>
      <c r="AU519" s="224"/>
      <c r="AV519" s="224"/>
      <c r="AW519" s="224"/>
      <c r="AX519" s="224"/>
      <c r="AY519" s="224"/>
      <c r="AZ519" s="224"/>
      <c r="BA519" s="224"/>
      <c r="BB519" s="224"/>
      <c r="BC519" s="224"/>
      <c r="BD519" s="224"/>
      <c r="BE519" s="224"/>
      <c r="BF519" s="224"/>
      <c r="BG519" s="224"/>
      <c r="BH519" s="224"/>
      <c r="BI519" s="224"/>
      <c r="BJ519" s="224"/>
      <c r="BK519" s="224"/>
      <c r="BL519" s="224"/>
      <c r="BM519" s="224"/>
      <c r="BN519" s="224"/>
      <c r="BO519" s="224"/>
      <c r="BP519" s="224"/>
      <c r="BQ519" s="154"/>
      <c r="BR519" s="224"/>
      <c r="BS519" s="224"/>
      <c r="BT519" s="224"/>
      <c r="BU519" s="224"/>
      <c r="BV519" s="224"/>
      <c r="BW519" s="223"/>
      <c r="BX519" s="223"/>
      <c r="BY519" s="223"/>
      <c r="BZ519" s="223"/>
    </row>
    <row r="520" spans="1:78" s="111" customFormat="1" x14ac:dyDescent="0.2">
      <c r="A520" s="148"/>
      <c r="B520" s="148"/>
      <c r="C520" s="148"/>
      <c r="D520" s="148"/>
      <c r="E520" s="27"/>
      <c r="F520" s="223"/>
      <c r="G520" s="223"/>
      <c r="H520" s="223"/>
      <c r="I520" s="223"/>
      <c r="J520" s="223"/>
      <c r="K520" s="223"/>
      <c r="L520" s="223"/>
      <c r="M520" s="270"/>
      <c r="N520" s="223"/>
      <c r="O520" s="223"/>
      <c r="P520" s="223"/>
      <c r="Q520" s="223"/>
      <c r="R520" s="223"/>
      <c r="S520" s="223"/>
      <c r="T520" s="223"/>
      <c r="U520" s="223"/>
      <c r="V520" s="227"/>
      <c r="W520" s="227"/>
      <c r="X520" s="71"/>
      <c r="Y520" s="228"/>
      <c r="Z520" s="228"/>
      <c r="AA520" s="228"/>
      <c r="AB520" s="228"/>
      <c r="AC520" s="228"/>
      <c r="AD520" s="228"/>
      <c r="AE520" s="228"/>
      <c r="AF520" s="231"/>
      <c r="AG520" s="223"/>
      <c r="AH520" s="223"/>
      <c r="AI520" s="155"/>
      <c r="AJ520" s="154"/>
      <c r="AK520" s="154"/>
      <c r="AL520" s="223"/>
      <c r="AM520" s="223"/>
      <c r="AN520" s="224"/>
      <c r="AO520" s="224"/>
      <c r="AP520" s="224"/>
      <c r="AQ520" s="224"/>
      <c r="AR520" s="224"/>
      <c r="AS520" s="224"/>
      <c r="AT520" s="224"/>
      <c r="AU520" s="224"/>
      <c r="AV520" s="224"/>
      <c r="AW520" s="224"/>
      <c r="AX520" s="224"/>
      <c r="AY520" s="224"/>
      <c r="AZ520" s="224"/>
      <c r="BA520" s="224"/>
      <c r="BB520" s="224"/>
      <c r="BC520" s="224"/>
      <c r="BD520" s="224"/>
      <c r="BE520" s="224"/>
      <c r="BF520" s="224"/>
      <c r="BG520" s="224"/>
      <c r="BH520" s="224"/>
      <c r="BI520" s="224"/>
      <c r="BJ520" s="224"/>
      <c r="BK520" s="224"/>
      <c r="BL520" s="224"/>
      <c r="BM520" s="224"/>
      <c r="BN520" s="224"/>
      <c r="BO520" s="224"/>
      <c r="BP520" s="224"/>
      <c r="BQ520" s="154"/>
      <c r="BR520" s="224"/>
      <c r="BS520" s="224"/>
      <c r="BT520" s="224"/>
      <c r="BU520" s="224"/>
      <c r="BV520" s="224"/>
      <c r="BW520" s="223"/>
      <c r="BX520" s="223"/>
      <c r="BY520" s="223"/>
      <c r="BZ520" s="223"/>
    </row>
    <row r="521" spans="1:78" s="111" customFormat="1" x14ac:dyDescent="0.2">
      <c r="A521" s="148"/>
      <c r="B521" s="148"/>
      <c r="C521" s="148"/>
      <c r="D521" s="148"/>
      <c r="E521" s="27"/>
      <c r="F521" s="223"/>
      <c r="G521" s="223"/>
      <c r="H521" s="223"/>
      <c r="I521" s="223"/>
      <c r="J521" s="223"/>
      <c r="K521" s="223"/>
      <c r="L521" s="223"/>
      <c r="M521" s="270"/>
      <c r="N521" s="223"/>
      <c r="O521" s="223"/>
      <c r="P521" s="223"/>
      <c r="Q521" s="223"/>
      <c r="R521" s="223"/>
      <c r="S521" s="223"/>
      <c r="T521" s="223"/>
      <c r="U521" s="223"/>
      <c r="V521" s="227"/>
      <c r="W521" s="227"/>
      <c r="X521" s="71"/>
      <c r="Y521" s="228"/>
      <c r="Z521" s="228"/>
      <c r="AA521" s="228"/>
      <c r="AB521" s="228"/>
      <c r="AC521" s="228"/>
      <c r="AD521" s="228"/>
      <c r="AE521" s="228"/>
      <c r="AF521" s="231"/>
      <c r="AG521" s="223"/>
      <c r="AH521" s="223"/>
      <c r="AI521" s="155"/>
      <c r="AJ521" s="154"/>
      <c r="AK521" s="154"/>
      <c r="AL521" s="223"/>
      <c r="AM521" s="223"/>
      <c r="AN521" s="224"/>
      <c r="AO521" s="224"/>
      <c r="AP521" s="224"/>
      <c r="AQ521" s="224"/>
      <c r="AR521" s="224"/>
      <c r="AS521" s="224"/>
      <c r="AT521" s="224"/>
      <c r="AU521" s="224"/>
      <c r="AV521" s="224"/>
      <c r="AW521" s="224"/>
      <c r="AX521" s="224"/>
      <c r="AY521" s="224"/>
      <c r="AZ521" s="224"/>
      <c r="BA521" s="224"/>
      <c r="BB521" s="224"/>
      <c r="BC521" s="224"/>
      <c r="BD521" s="224"/>
      <c r="BE521" s="224"/>
      <c r="BF521" s="224"/>
      <c r="BG521" s="224"/>
      <c r="BH521" s="224"/>
      <c r="BI521" s="224"/>
      <c r="BJ521" s="224"/>
      <c r="BK521" s="224"/>
      <c r="BL521" s="224"/>
      <c r="BM521" s="224"/>
      <c r="BN521" s="224"/>
      <c r="BO521" s="224"/>
      <c r="BP521" s="224"/>
      <c r="BQ521" s="154"/>
      <c r="BR521" s="224"/>
      <c r="BS521" s="224"/>
      <c r="BT521" s="224"/>
      <c r="BU521" s="224"/>
      <c r="BV521" s="224"/>
      <c r="BW521" s="223"/>
      <c r="BX521" s="223"/>
      <c r="BY521" s="223"/>
      <c r="BZ521" s="223"/>
    </row>
    <row r="522" spans="1:78" s="111" customFormat="1" x14ac:dyDescent="0.2">
      <c r="A522" s="148"/>
      <c r="B522" s="148"/>
      <c r="C522" s="148"/>
      <c r="D522" s="148"/>
      <c r="E522" s="27"/>
      <c r="F522" s="223"/>
      <c r="G522" s="223"/>
      <c r="H522" s="223"/>
      <c r="I522" s="223"/>
      <c r="J522" s="223"/>
      <c r="K522" s="223"/>
      <c r="L522" s="223"/>
      <c r="M522" s="270"/>
      <c r="N522" s="223"/>
      <c r="O522" s="223"/>
      <c r="P522" s="223"/>
      <c r="Q522" s="223"/>
      <c r="R522" s="223"/>
      <c r="S522" s="223"/>
      <c r="T522" s="223"/>
      <c r="U522" s="223"/>
      <c r="V522" s="227"/>
      <c r="W522" s="227"/>
      <c r="X522" s="71"/>
      <c r="Y522" s="228"/>
      <c r="Z522" s="228"/>
      <c r="AA522" s="228"/>
      <c r="AB522" s="228"/>
      <c r="AC522" s="228"/>
      <c r="AD522" s="228"/>
      <c r="AE522" s="228"/>
      <c r="AF522" s="231"/>
      <c r="AG522" s="223"/>
      <c r="AH522" s="223"/>
      <c r="AI522" s="155"/>
      <c r="AJ522" s="154"/>
      <c r="AK522" s="154"/>
      <c r="AL522" s="223"/>
      <c r="AM522" s="223"/>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154"/>
      <c r="BR522" s="224"/>
      <c r="BS522" s="224"/>
      <c r="BT522" s="224"/>
      <c r="BU522" s="224"/>
      <c r="BV522" s="224"/>
      <c r="BW522" s="223"/>
      <c r="BX522" s="223"/>
      <c r="BY522" s="223"/>
      <c r="BZ522" s="223"/>
    </row>
    <row r="523" spans="1:78" s="111" customFormat="1" x14ac:dyDescent="0.2">
      <c r="A523" s="148"/>
      <c r="B523" s="148"/>
      <c r="C523" s="148"/>
      <c r="D523" s="148"/>
      <c r="E523" s="27"/>
      <c r="F523" s="223"/>
      <c r="G523" s="223"/>
      <c r="H523" s="223"/>
      <c r="I523" s="223"/>
      <c r="J523" s="223"/>
      <c r="K523" s="223"/>
      <c r="L523" s="223"/>
      <c r="M523" s="270"/>
      <c r="N523" s="223"/>
      <c r="O523" s="223"/>
      <c r="P523" s="223"/>
      <c r="Q523" s="223"/>
      <c r="R523" s="223"/>
      <c r="S523" s="223"/>
      <c r="T523" s="223"/>
      <c r="U523" s="223"/>
      <c r="V523" s="227"/>
      <c r="W523" s="227"/>
      <c r="X523" s="71"/>
      <c r="Y523" s="228"/>
      <c r="Z523" s="228"/>
      <c r="AA523" s="228"/>
      <c r="AB523" s="228"/>
      <c r="AC523" s="228"/>
      <c r="AD523" s="228"/>
      <c r="AE523" s="228"/>
      <c r="AF523" s="231"/>
      <c r="AG523" s="223"/>
      <c r="AH523" s="223"/>
      <c r="AI523" s="155"/>
      <c r="AJ523" s="154"/>
      <c r="AK523" s="154"/>
      <c r="AL523" s="223"/>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154"/>
      <c r="BR523" s="224"/>
      <c r="BS523" s="224"/>
      <c r="BT523" s="224"/>
      <c r="BU523" s="224"/>
      <c r="BV523" s="224"/>
      <c r="BW523" s="223"/>
      <c r="BX523" s="223"/>
      <c r="BY523" s="223"/>
      <c r="BZ523" s="223"/>
    </row>
    <row r="524" spans="1:78" s="111" customFormat="1" x14ac:dyDescent="0.2">
      <c r="A524" s="148"/>
      <c r="B524" s="148"/>
      <c r="C524" s="148"/>
      <c r="D524" s="148"/>
      <c r="I524" s="223"/>
      <c r="K524" s="223"/>
      <c r="M524" s="270"/>
      <c r="P524" s="223"/>
      <c r="Q524" s="223"/>
      <c r="R524" s="223"/>
      <c r="S524" s="223"/>
      <c r="T524" s="223"/>
      <c r="U524" s="223"/>
      <c r="V524" s="227"/>
      <c r="W524" s="227"/>
      <c r="X524" s="71"/>
      <c r="Y524" s="228"/>
      <c r="Z524" s="228"/>
      <c r="AA524" s="228"/>
      <c r="AB524" s="228"/>
      <c r="AC524" s="228"/>
      <c r="AD524" s="228"/>
      <c r="AE524" s="71"/>
      <c r="AF524" s="151"/>
      <c r="AH524" s="223"/>
      <c r="AI524" s="155"/>
      <c r="AJ524" s="154"/>
      <c r="AK524" s="154"/>
      <c r="AN524" s="28"/>
      <c r="AO524" s="28"/>
      <c r="AP524" s="28"/>
      <c r="AQ524" s="28"/>
      <c r="AR524" s="28"/>
      <c r="AS524" s="28"/>
      <c r="AT524" s="28"/>
      <c r="AU524" s="28"/>
      <c r="AV524" s="224"/>
      <c r="AW524" s="28"/>
      <c r="AX524" s="28"/>
      <c r="AY524" s="28"/>
      <c r="AZ524" s="224"/>
      <c r="BA524" s="224"/>
      <c r="BB524" s="28"/>
      <c r="BC524" s="28"/>
      <c r="BD524" s="28"/>
      <c r="BE524" s="28"/>
      <c r="BF524" s="28"/>
      <c r="BG524" s="28"/>
      <c r="BH524" s="28"/>
      <c r="BI524" s="28"/>
      <c r="BJ524" s="28"/>
      <c r="BK524" s="28"/>
      <c r="BL524" s="28"/>
      <c r="BM524" s="28"/>
      <c r="BN524" s="28"/>
      <c r="BO524" s="28"/>
      <c r="BP524" s="28"/>
      <c r="BQ524" s="154"/>
      <c r="BR524" s="28"/>
      <c r="BS524" s="28"/>
      <c r="BT524" s="28"/>
      <c r="BU524" s="28"/>
      <c r="BV524" s="28"/>
    </row>
    <row r="525" spans="1:78" s="111" customFormat="1" x14ac:dyDescent="0.2">
      <c r="A525" s="148"/>
      <c r="B525" s="148"/>
      <c r="C525" s="148"/>
      <c r="D525" s="148"/>
      <c r="E525" s="223"/>
      <c r="F525" s="223"/>
      <c r="H525" s="223"/>
      <c r="I525" s="223"/>
      <c r="K525" s="223"/>
      <c r="M525" s="270"/>
      <c r="N525" s="223"/>
      <c r="P525" s="223"/>
      <c r="Q525" s="223"/>
      <c r="R525" s="223"/>
      <c r="S525" s="223"/>
      <c r="T525" s="223"/>
      <c r="U525" s="223"/>
      <c r="V525" s="227"/>
      <c r="W525" s="227"/>
      <c r="X525" s="71"/>
      <c r="Y525" s="228"/>
      <c r="Z525" s="228"/>
      <c r="AA525" s="228"/>
      <c r="AB525" s="228"/>
      <c r="AC525" s="228"/>
      <c r="AD525" s="228"/>
      <c r="AE525" s="71"/>
      <c r="AF525" s="151"/>
      <c r="AG525" s="223"/>
      <c r="AH525" s="223"/>
      <c r="AI525" s="155"/>
      <c r="AJ525" s="154"/>
      <c r="AK525" s="154"/>
      <c r="AL525" s="223"/>
      <c r="AM525" s="223"/>
      <c r="AN525" s="224"/>
      <c r="AO525" s="224"/>
      <c r="AP525" s="224"/>
      <c r="AQ525" s="224"/>
      <c r="AR525" s="224"/>
      <c r="AS525" s="224"/>
      <c r="AT525" s="224"/>
      <c r="AU525" s="224"/>
      <c r="AV525" s="224"/>
      <c r="AW525" s="224"/>
      <c r="AX525" s="224"/>
      <c r="AY525" s="28"/>
      <c r="AZ525" s="224"/>
      <c r="BA525" s="224"/>
      <c r="BB525" s="224"/>
      <c r="BC525" s="224"/>
      <c r="BD525" s="224"/>
      <c r="BE525" s="224"/>
      <c r="BF525" s="224"/>
      <c r="BG525" s="224"/>
      <c r="BH525" s="224"/>
      <c r="BI525" s="224"/>
      <c r="BJ525" s="224"/>
      <c r="BK525" s="224"/>
      <c r="BL525" s="224"/>
      <c r="BM525" s="224"/>
      <c r="BN525" s="224"/>
      <c r="BO525" s="224"/>
      <c r="BP525" s="224"/>
      <c r="BQ525" s="154"/>
      <c r="BR525" s="224"/>
      <c r="BS525" s="224"/>
      <c r="BT525" s="224"/>
      <c r="BU525" s="224"/>
      <c r="BV525" s="224"/>
      <c r="BW525" s="223"/>
      <c r="BX525" s="223"/>
      <c r="BY525" s="223"/>
      <c r="BZ525" s="223"/>
    </row>
    <row r="526" spans="1:78" s="111" customFormat="1" x14ac:dyDescent="0.2">
      <c r="A526" s="148"/>
      <c r="B526" s="148"/>
      <c r="C526" s="148"/>
      <c r="D526" s="148"/>
      <c r="E526" s="223"/>
      <c r="F526" s="223"/>
      <c r="I526" s="223"/>
      <c r="K526" s="223"/>
      <c r="M526" s="270"/>
      <c r="N526" s="223"/>
      <c r="P526" s="223"/>
      <c r="Q526" s="223"/>
      <c r="R526" s="223"/>
      <c r="S526" s="223"/>
      <c r="T526" s="223"/>
      <c r="U526" s="223"/>
      <c r="V526" s="227"/>
      <c r="W526" s="227"/>
      <c r="X526" s="71"/>
      <c r="Y526" s="228"/>
      <c r="Z526" s="228"/>
      <c r="AA526" s="228"/>
      <c r="AB526" s="228"/>
      <c r="AC526" s="228"/>
      <c r="AD526" s="228"/>
      <c r="AE526" s="71"/>
      <c r="AF526" s="151"/>
      <c r="AG526" s="223"/>
      <c r="AH526" s="223"/>
      <c r="AI526" s="155"/>
      <c r="AJ526" s="154"/>
      <c r="AK526" s="154"/>
      <c r="AL526" s="223"/>
      <c r="AM526" s="223"/>
      <c r="AN526" s="224"/>
      <c r="AO526" s="224"/>
      <c r="AP526" s="224"/>
      <c r="AQ526" s="224"/>
      <c r="AR526" s="224"/>
      <c r="AS526" s="224"/>
      <c r="AT526" s="224"/>
      <c r="AU526" s="28"/>
      <c r="AV526" s="224"/>
      <c r="AW526" s="224"/>
      <c r="AX526" s="224"/>
      <c r="AY526" s="28"/>
      <c r="AZ526" s="224"/>
      <c r="BA526" s="224"/>
      <c r="BB526" s="224"/>
      <c r="BC526" s="224"/>
      <c r="BD526" s="224"/>
      <c r="BE526" s="224"/>
      <c r="BF526" s="224"/>
      <c r="BG526" s="224"/>
      <c r="BH526" s="224"/>
      <c r="BI526" s="224"/>
      <c r="BJ526" s="224"/>
      <c r="BK526" s="224"/>
      <c r="BL526" s="224"/>
      <c r="BM526" s="224"/>
      <c r="BN526" s="224"/>
      <c r="BO526" s="224"/>
      <c r="BP526" s="224"/>
      <c r="BQ526" s="154"/>
      <c r="BR526" s="224"/>
      <c r="BS526" s="224"/>
      <c r="BT526" s="224"/>
      <c r="BU526" s="224"/>
      <c r="BV526" s="224"/>
      <c r="BW526" s="223"/>
      <c r="BX526" s="223"/>
      <c r="BY526" s="223"/>
      <c r="BZ526" s="223"/>
    </row>
    <row r="527" spans="1:78" s="111" customFormat="1" x14ac:dyDescent="0.2">
      <c r="A527" s="148"/>
      <c r="B527" s="148"/>
      <c r="C527" s="148"/>
      <c r="D527" s="148"/>
      <c r="E527" s="223"/>
      <c r="F527" s="223"/>
      <c r="H527" s="223"/>
      <c r="I527" s="223"/>
      <c r="J527" s="223"/>
      <c r="K527" s="223"/>
      <c r="L527" s="223"/>
      <c r="M527" s="270"/>
      <c r="N527" s="223"/>
      <c r="P527" s="223"/>
      <c r="Q527" s="223"/>
      <c r="R527" s="223"/>
      <c r="S527" s="223"/>
      <c r="T527" s="223"/>
      <c r="U527" s="223"/>
      <c r="V527" s="227"/>
      <c r="W527" s="227"/>
      <c r="X527" s="71"/>
      <c r="Y527" s="228"/>
      <c r="Z527" s="228"/>
      <c r="AA527" s="228"/>
      <c r="AB527" s="228"/>
      <c r="AC527" s="228"/>
      <c r="AD527" s="228"/>
      <c r="AE527" s="71"/>
      <c r="AF527" s="151"/>
      <c r="AG527" s="223"/>
      <c r="AH527" s="223"/>
      <c r="AI527" s="155"/>
      <c r="AJ527" s="154"/>
      <c r="AK527" s="154"/>
      <c r="AL527" s="223"/>
      <c r="AM527" s="223"/>
      <c r="AN527" s="224"/>
      <c r="AO527" s="224"/>
      <c r="AP527" s="224"/>
      <c r="AQ527" s="224"/>
      <c r="AR527" s="224"/>
      <c r="AS527" s="224"/>
      <c r="AT527" s="224"/>
      <c r="AU527" s="224"/>
      <c r="AV527" s="224"/>
      <c r="AW527" s="224"/>
      <c r="AX527" s="224"/>
      <c r="AY527" s="28"/>
      <c r="AZ527" s="224"/>
      <c r="BA527" s="224"/>
      <c r="BB527" s="224"/>
      <c r="BC527" s="224"/>
      <c r="BD527" s="224"/>
      <c r="BE527" s="224"/>
      <c r="BF527" s="224"/>
      <c r="BG527" s="224"/>
      <c r="BH527" s="224"/>
      <c r="BI527" s="224"/>
      <c r="BJ527" s="224"/>
      <c r="BK527" s="224"/>
      <c r="BL527" s="224"/>
      <c r="BM527" s="224"/>
      <c r="BN527" s="224"/>
      <c r="BO527" s="224"/>
      <c r="BP527" s="224"/>
      <c r="BQ527" s="154"/>
      <c r="BR527" s="224"/>
      <c r="BS527" s="224"/>
      <c r="BT527" s="224"/>
      <c r="BU527" s="224"/>
      <c r="BV527" s="224"/>
      <c r="BW527" s="223"/>
      <c r="BX527" s="223"/>
      <c r="BY527" s="223"/>
      <c r="BZ527" s="223"/>
    </row>
    <row r="528" spans="1:78" s="111" customFormat="1" x14ac:dyDescent="0.2">
      <c r="A528" s="148"/>
      <c r="B528" s="148"/>
      <c r="C528" s="148"/>
      <c r="D528" s="148"/>
      <c r="E528" s="223"/>
      <c r="F528" s="223"/>
      <c r="H528" s="223"/>
      <c r="I528" s="223"/>
      <c r="J528" s="223"/>
      <c r="K528" s="223"/>
      <c r="L528" s="223"/>
      <c r="M528" s="270"/>
      <c r="N528" s="223"/>
      <c r="P528" s="223"/>
      <c r="Q528" s="223"/>
      <c r="R528" s="223"/>
      <c r="S528" s="223"/>
      <c r="T528" s="223"/>
      <c r="U528" s="223"/>
      <c r="V528" s="227"/>
      <c r="W528" s="227"/>
      <c r="X528" s="71"/>
      <c r="Y528" s="228"/>
      <c r="Z528" s="228"/>
      <c r="AA528" s="228"/>
      <c r="AB528" s="228"/>
      <c r="AC528" s="228"/>
      <c r="AD528" s="228"/>
      <c r="AE528" s="71"/>
      <c r="AF528" s="151"/>
      <c r="AG528" s="223"/>
      <c r="AH528" s="223"/>
      <c r="AI528" s="155"/>
      <c r="AJ528" s="154"/>
      <c r="AK528" s="154"/>
      <c r="AL528" s="223"/>
      <c r="AM528" s="223"/>
      <c r="AN528" s="224"/>
      <c r="AO528" s="224"/>
      <c r="AP528" s="224"/>
      <c r="AQ528" s="224"/>
      <c r="AR528" s="224"/>
      <c r="AS528" s="224"/>
      <c r="AT528" s="224"/>
      <c r="AU528" s="224"/>
      <c r="AV528" s="224"/>
      <c r="AW528" s="224"/>
      <c r="AX528" s="224"/>
      <c r="AY528" s="224"/>
      <c r="AZ528" s="224"/>
      <c r="BA528" s="224"/>
      <c r="BB528" s="224"/>
      <c r="BC528" s="224"/>
      <c r="BD528" s="224"/>
      <c r="BE528" s="224"/>
      <c r="BF528" s="224"/>
      <c r="BG528" s="224"/>
      <c r="BH528" s="224"/>
      <c r="BI528" s="224"/>
      <c r="BJ528" s="224"/>
      <c r="BK528" s="224"/>
      <c r="BL528" s="224"/>
      <c r="BM528" s="224"/>
      <c r="BN528" s="224"/>
      <c r="BO528" s="224"/>
      <c r="BP528" s="224"/>
      <c r="BQ528" s="154"/>
      <c r="BR528" s="224"/>
      <c r="BS528" s="224"/>
      <c r="BT528" s="224"/>
      <c r="BU528" s="224"/>
      <c r="BV528" s="224"/>
      <c r="BW528" s="223"/>
      <c r="BX528" s="223"/>
      <c r="BY528" s="223"/>
      <c r="BZ528" s="223"/>
    </row>
    <row r="529" spans="1:78" s="111" customFormat="1" x14ac:dyDescent="0.2">
      <c r="A529" s="148"/>
      <c r="B529" s="148"/>
      <c r="C529" s="148"/>
      <c r="D529" s="148"/>
      <c r="E529" s="223"/>
      <c r="F529" s="223"/>
      <c r="H529" s="223"/>
      <c r="I529" s="223"/>
      <c r="J529" s="223"/>
      <c r="K529" s="223"/>
      <c r="L529" s="223"/>
      <c r="M529" s="270"/>
      <c r="N529" s="223"/>
      <c r="P529" s="223"/>
      <c r="Q529" s="223"/>
      <c r="R529" s="223"/>
      <c r="S529" s="223"/>
      <c r="T529" s="223"/>
      <c r="U529" s="223"/>
      <c r="V529" s="227"/>
      <c r="W529" s="227"/>
      <c r="X529" s="71"/>
      <c r="Y529" s="228"/>
      <c r="Z529" s="228"/>
      <c r="AA529" s="228"/>
      <c r="AB529" s="228"/>
      <c r="AC529" s="228"/>
      <c r="AD529" s="228"/>
      <c r="AE529" s="71"/>
      <c r="AF529" s="151"/>
      <c r="AG529" s="223"/>
      <c r="AH529" s="223"/>
      <c r="AI529" s="155"/>
      <c r="AJ529" s="154"/>
      <c r="AK529" s="154"/>
      <c r="AL529" s="223"/>
      <c r="AM529" s="223"/>
      <c r="AN529" s="224"/>
      <c r="AO529" s="224"/>
      <c r="AP529" s="224"/>
      <c r="AQ529" s="224"/>
      <c r="AR529" s="224"/>
      <c r="AS529" s="224"/>
      <c r="AT529" s="224"/>
      <c r="AU529" s="224"/>
      <c r="AV529" s="224"/>
      <c r="AW529" s="224"/>
      <c r="AX529" s="224"/>
      <c r="AY529" s="224"/>
      <c r="AZ529" s="224"/>
      <c r="BA529" s="224"/>
      <c r="BB529" s="224"/>
      <c r="BC529" s="224"/>
      <c r="BD529" s="224"/>
      <c r="BE529" s="224"/>
      <c r="BF529" s="224"/>
      <c r="BG529" s="224"/>
      <c r="BH529" s="224"/>
      <c r="BI529" s="224"/>
      <c r="BJ529" s="224"/>
      <c r="BK529" s="224"/>
      <c r="BL529" s="224"/>
      <c r="BM529" s="224"/>
      <c r="BN529" s="224"/>
      <c r="BO529" s="224"/>
      <c r="BP529" s="224"/>
      <c r="BQ529" s="154"/>
      <c r="BR529" s="224"/>
      <c r="BS529" s="224"/>
      <c r="BT529" s="224"/>
      <c r="BU529" s="224"/>
      <c r="BV529" s="224"/>
      <c r="BW529" s="223"/>
      <c r="BX529" s="223"/>
      <c r="BY529" s="223"/>
      <c r="BZ529" s="223"/>
    </row>
    <row r="530" spans="1:78" s="111" customFormat="1" x14ac:dyDescent="0.2">
      <c r="A530" s="148"/>
      <c r="B530" s="148"/>
      <c r="C530" s="148"/>
      <c r="D530" s="148"/>
      <c r="E530" s="223"/>
      <c r="F530" s="223"/>
      <c r="H530" s="223"/>
      <c r="I530" s="223"/>
      <c r="J530" s="223"/>
      <c r="K530" s="223"/>
      <c r="L530" s="223"/>
      <c r="M530" s="270"/>
      <c r="N530" s="223"/>
      <c r="P530" s="223"/>
      <c r="Q530" s="223"/>
      <c r="R530" s="223"/>
      <c r="S530" s="223"/>
      <c r="T530" s="223"/>
      <c r="U530" s="223"/>
      <c r="V530" s="227"/>
      <c r="W530" s="227"/>
      <c r="X530" s="71"/>
      <c r="Y530" s="228"/>
      <c r="Z530" s="228"/>
      <c r="AA530" s="228"/>
      <c r="AB530" s="228"/>
      <c r="AC530" s="228"/>
      <c r="AD530" s="228"/>
      <c r="AE530" s="71"/>
      <c r="AF530" s="151"/>
      <c r="AG530" s="223"/>
      <c r="AH530" s="223"/>
      <c r="AI530" s="155"/>
      <c r="AJ530" s="154"/>
      <c r="AK530" s="154"/>
      <c r="AL530" s="223"/>
      <c r="AM530" s="223"/>
      <c r="AN530" s="224"/>
      <c r="AO530" s="224"/>
      <c r="AP530" s="224"/>
      <c r="AQ530" s="224"/>
      <c r="AR530" s="224"/>
      <c r="AS530" s="224"/>
      <c r="AT530" s="224"/>
      <c r="AU530" s="224"/>
      <c r="AV530" s="224"/>
      <c r="AW530" s="224"/>
      <c r="AX530" s="224"/>
      <c r="AY530" s="224"/>
      <c r="AZ530" s="224"/>
      <c r="BA530" s="224"/>
      <c r="BB530" s="224"/>
      <c r="BC530" s="224"/>
      <c r="BD530" s="224"/>
      <c r="BE530" s="224"/>
      <c r="BF530" s="224"/>
      <c r="BG530" s="224"/>
      <c r="BH530" s="224"/>
      <c r="BI530" s="224"/>
      <c r="BJ530" s="224"/>
      <c r="BK530" s="224"/>
      <c r="BL530" s="224"/>
      <c r="BM530" s="224"/>
      <c r="BN530" s="224"/>
      <c r="BO530" s="224"/>
      <c r="BP530" s="224"/>
      <c r="BQ530" s="154"/>
      <c r="BR530" s="224"/>
      <c r="BS530" s="224"/>
      <c r="BT530" s="224"/>
      <c r="BU530" s="224"/>
      <c r="BV530" s="224"/>
      <c r="BW530" s="223"/>
      <c r="BX530" s="223"/>
      <c r="BY530" s="223"/>
      <c r="BZ530" s="223"/>
    </row>
    <row r="531" spans="1:78" s="111" customFormat="1" x14ac:dyDescent="0.2">
      <c r="A531" s="148"/>
      <c r="B531" s="148"/>
      <c r="C531" s="148"/>
      <c r="D531" s="148"/>
      <c r="E531" s="223"/>
      <c r="F531" s="223"/>
      <c r="H531" s="223"/>
      <c r="I531" s="223"/>
      <c r="J531" s="223"/>
      <c r="K531" s="223"/>
      <c r="L531" s="223"/>
      <c r="M531" s="270"/>
      <c r="N531" s="223"/>
      <c r="O531" s="223"/>
      <c r="P531" s="223"/>
      <c r="Q531" s="223"/>
      <c r="R531" s="223"/>
      <c r="S531" s="223"/>
      <c r="T531" s="223"/>
      <c r="U531" s="223"/>
      <c r="V531" s="227"/>
      <c r="W531" s="227"/>
      <c r="X531" s="71"/>
      <c r="Y531" s="228"/>
      <c r="Z531" s="228"/>
      <c r="AA531" s="228"/>
      <c r="AB531" s="228"/>
      <c r="AC531" s="228"/>
      <c r="AD531" s="228"/>
      <c r="AE531" s="71"/>
      <c r="AF531" s="151"/>
      <c r="AG531" s="223"/>
      <c r="AH531" s="223"/>
      <c r="AI531" s="155"/>
      <c r="AJ531" s="154"/>
      <c r="AK531" s="154"/>
      <c r="AL531" s="223"/>
      <c r="AM531" s="223"/>
      <c r="AN531" s="224"/>
      <c r="AO531" s="224"/>
      <c r="AP531" s="224"/>
      <c r="AQ531" s="224"/>
      <c r="AR531" s="224"/>
      <c r="AS531" s="28"/>
      <c r="AT531" s="224"/>
      <c r="AU531" s="224"/>
      <c r="AV531" s="224"/>
      <c r="AW531" s="224"/>
      <c r="AX531" s="224"/>
      <c r="AY531" s="224"/>
      <c r="AZ531" s="224"/>
      <c r="BA531" s="28"/>
      <c r="BB531" s="224"/>
      <c r="BC531" s="224"/>
      <c r="BD531" s="224"/>
      <c r="BE531" s="224"/>
      <c r="BF531" s="224"/>
      <c r="BG531" s="224"/>
      <c r="BH531" s="224"/>
      <c r="BI531" s="224"/>
      <c r="BJ531" s="224"/>
      <c r="BK531" s="224"/>
      <c r="BL531" s="224"/>
      <c r="BM531" s="224"/>
      <c r="BN531" s="224"/>
      <c r="BO531" s="224"/>
      <c r="BP531" s="224"/>
      <c r="BQ531" s="154"/>
      <c r="BR531" s="224"/>
      <c r="BS531" s="224"/>
      <c r="BT531" s="224"/>
      <c r="BU531" s="224"/>
      <c r="BV531" s="224"/>
      <c r="BW531" s="223"/>
      <c r="BX531" s="223"/>
      <c r="BY531" s="223"/>
      <c r="BZ531" s="223"/>
    </row>
    <row r="532" spans="1:78" s="111" customFormat="1" x14ac:dyDescent="0.2">
      <c r="A532" s="148"/>
      <c r="B532" s="148"/>
      <c r="C532" s="148"/>
      <c r="D532" s="148"/>
      <c r="E532" s="223"/>
      <c r="F532" s="223"/>
      <c r="H532" s="223"/>
      <c r="I532" s="223"/>
      <c r="J532" s="223"/>
      <c r="K532" s="223"/>
      <c r="L532" s="223"/>
      <c r="M532" s="270"/>
      <c r="N532" s="223"/>
      <c r="O532" s="223"/>
      <c r="P532" s="223"/>
      <c r="Q532" s="223"/>
      <c r="R532" s="223"/>
      <c r="S532" s="223"/>
      <c r="T532" s="223"/>
      <c r="U532" s="223"/>
      <c r="V532" s="227"/>
      <c r="W532" s="227"/>
      <c r="X532" s="71"/>
      <c r="Y532" s="228"/>
      <c r="Z532" s="228"/>
      <c r="AA532" s="228"/>
      <c r="AB532" s="228"/>
      <c r="AC532" s="228"/>
      <c r="AD532" s="228"/>
      <c r="AE532" s="71"/>
      <c r="AF532" s="151"/>
      <c r="AG532" s="223"/>
      <c r="AH532" s="223"/>
      <c r="AI532" s="155"/>
      <c r="AJ532" s="154"/>
      <c r="AK532" s="154"/>
      <c r="AL532" s="223"/>
      <c r="AM532" s="223"/>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154"/>
      <c r="BR532" s="224"/>
      <c r="BS532" s="224"/>
      <c r="BT532" s="224"/>
      <c r="BU532" s="224"/>
      <c r="BV532" s="224"/>
      <c r="BW532" s="223"/>
      <c r="BX532" s="223"/>
      <c r="BY532" s="223"/>
      <c r="BZ532" s="223"/>
    </row>
    <row r="533" spans="1:78" s="111" customFormat="1" x14ac:dyDescent="0.2">
      <c r="A533" s="148"/>
      <c r="B533" s="148"/>
      <c r="C533" s="148"/>
      <c r="D533" s="148"/>
      <c r="E533" s="223"/>
      <c r="F533" s="223"/>
      <c r="I533" s="223"/>
      <c r="K533" s="223"/>
      <c r="M533" s="270"/>
      <c r="N533" s="223"/>
      <c r="O533" s="223"/>
      <c r="P533" s="223"/>
      <c r="Q533" s="223"/>
      <c r="R533" s="223"/>
      <c r="S533" s="223"/>
      <c r="T533" s="223"/>
      <c r="U533" s="223"/>
      <c r="V533" s="227"/>
      <c r="W533" s="227"/>
      <c r="X533" s="71"/>
      <c r="Y533" s="228"/>
      <c r="Z533" s="228"/>
      <c r="AA533" s="228"/>
      <c r="AB533" s="228"/>
      <c r="AC533" s="228"/>
      <c r="AD533" s="228"/>
      <c r="AE533" s="71"/>
      <c r="AF533" s="151"/>
      <c r="AG533" s="223"/>
      <c r="AH533" s="223"/>
      <c r="AI533" s="155"/>
      <c r="AJ533" s="154"/>
      <c r="AK533" s="154"/>
      <c r="AL533" s="223"/>
      <c r="AM533" s="223"/>
      <c r="AN533" s="224"/>
      <c r="AO533" s="224"/>
      <c r="AP533" s="224"/>
      <c r="AQ533" s="224"/>
      <c r="AR533" s="224"/>
      <c r="AS533" s="28"/>
      <c r="AT533" s="224"/>
      <c r="AU533" s="224"/>
      <c r="AV533" s="224"/>
      <c r="AW533" s="224"/>
      <c r="AX533" s="224"/>
      <c r="AY533" s="28"/>
      <c r="AZ533" s="224"/>
      <c r="BA533" s="28"/>
      <c r="BB533" s="28"/>
      <c r="BC533" s="224"/>
      <c r="BD533" s="224"/>
      <c r="BE533" s="224"/>
      <c r="BF533" s="224"/>
      <c r="BG533" s="224"/>
      <c r="BH533" s="224"/>
      <c r="BI533" s="224"/>
      <c r="BJ533" s="224"/>
      <c r="BK533" s="224"/>
      <c r="BL533" s="224"/>
      <c r="BM533" s="224"/>
      <c r="BN533" s="224"/>
      <c r="BO533" s="224"/>
      <c r="BP533" s="224"/>
      <c r="BQ533" s="154"/>
      <c r="BR533" s="224"/>
      <c r="BS533" s="224"/>
      <c r="BT533" s="224"/>
      <c r="BU533" s="224"/>
      <c r="BV533" s="224"/>
      <c r="BW533" s="223"/>
      <c r="BX533" s="223"/>
      <c r="BY533" s="223"/>
      <c r="BZ533" s="223"/>
    </row>
    <row r="534" spans="1:78" s="111" customFormat="1" x14ac:dyDescent="0.2">
      <c r="A534" s="148"/>
      <c r="B534" s="148"/>
      <c r="C534" s="148"/>
      <c r="D534" s="148"/>
      <c r="E534" s="223"/>
      <c r="F534" s="223"/>
      <c r="H534" s="223"/>
      <c r="I534" s="223"/>
      <c r="J534" s="223"/>
      <c r="K534" s="223"/>
      <c r="L534" s="223"/>
      <c r="M534" s="270"/>
      <c r="N534" s="223"/>
      <c r="O534" s="223"/>
      <c r="P534" s="223"/>
      <c r="Q534" s="223"/>
      <c r="R534" s="223"/>
      <c r="S534" s="223"/>
      <c r="T534" s="223"/>
      <c r="U534" s="223"/>
      <c r="V534" s="227"/>
      <c r="W534" s="227"/>
      <c r="X534" s="71"/>
      <c r="Y534" s="228"/>
      <c r="Z534" s="228"/>
      <c r="AA534" s="228"/>
      <c r="AB534" s="228"/>
      <c r="AC534" s="228"/>
      <c r="AD534" s="228"/>
      <c r="AE534" s="71"/>
      <c r="AF534" s="151"/>
      <c r="AG534" s="223"/>
      <c r="AH534" s="223"/>
      <c r="AI534" s="155"/>
      <c r="AJ534" s="154"/>
      <c r="AK534" s="154"/>
      <c r="AL534" s="223"/>
      <c r="AM534" s="223"/>
      <c r="AN534" s="224"/>
      <c r="AO534" s="224"/>
      <c r="AP534" s="224"/>
      <c r="AQ534" s="224"/>
      <c r="AR534" s="224"/>
      <c r="AS534" s="224"/>
      <c r="AT534" s="224"/>
      <c r="AU534" s="224"/>
      <c r="AV534" s="224"/>
      <c r="AW534" s="224"/>
      <c r="AX534" s="224"/>
      <c r="AY534" s="224"/>
      <c r="AZ534" s="224"/>
      <c r="BA534" s="28"/>
      <c r="BB534" s="28"/>
      <c r="BC534" s="224"/>
      <c r="BD534" s="224"/>
      <c r="BE534" s="224"/>
      <c r="BF534" s="224"/>
      <c r="BG534" s="224"/>
      <c r="BH534" s="224"/>
      <c r="BI534" s="224"/>
      <c r="BJ534" s="224"/>
      <c r="BK534" s="224"/>
      <c r="BL534" s="224"/>
      <c r="BM534" s="224"/>
      <c r="BN534" s="224"/>
      <c r="BO534" s="224"/>
      <c r="BP534" s="224"/>
      <c r="BQ534" s="154"/>
      <c r="BR534" s="224"/>
      <c r="BS534" s="224"/>
      <c r="BT534" s="224"/>
      <c r="BU534" s="224"/>
      <c r="BV534" s="224"/>
      <c r="BW534" s="223"/>
      <c r="BX534" s="223"/>
      <c r="BY534" s="223"/>
      <c r="BZ534" s="223"/>
    </row>
    <row r="535" spans="1:78" s="111" customFormat="1" x14ac:dyDescent="0.2">
      <c r="A535" s="148"/>
      <c r="B535" s="148"/>
      <c r="C535" s="148"/>
      <c r="D535" s="148"/>
      <c r="E535" s="223"/>
      <c r="F535" s="223"/>
      <c r="I535" s="223"/>
      <c r="K535" s="223"/>
      <c r="M535" s="270"/>
      <c r="N535" s="223"/>
      <c r="P535" s="223"/>
      <c r="Q535" s="223"/>
      <c r="R535" s="223"/>
      <c r="S535" s="223"/>
      <c r="T535" s="223"/>
      <c r="U535" s="223"/>
      <c r="V535" s="227"/>
      <c r="W535" s="227"/>
      <c r="X535" s="71"/>
      <c r="Y535" s="228"/>
      <c r="Z535" s="228"/>
      <c r="AA535" s="228"/>
      <c r="AB535" s="228"/>
      <c r="AC535" s="228"/>
      <c r="AD535" s="228"/>
      <c r="AE535" s="71"/>
      <c r="AF535" s="151"/>
      <c r="AG535" s="223"/>
      <c r="AH535" s="223"/>
      <c r="AI535" s="155"/>
      <c r="AJ535" s="154"/>
      <c r="AK535" s="154"/>
      <c r="AL535" s="223"/>
      <c r="AM535" s="223"/>
      <c r="AN535" s="224"/>
      <c r="AO535" s="224"/>
      <c r="AP535" s="224"/>
      <c r="AQ535" s="224"/>
      <c r="AR535" s="224"/>
      <c r="AS535" s="28"/>
      <c r="AT535" s="224"/>
      <c r="AU535" s="28"/>
      <c r="AV535" s="224"/>
      <c r="AW535" s="224"/>
      <c r="AX535" s="224"/>
      <c r="AY535" s="28"/>
      <c r="AZ535" s="224"/>
      <c r="BA535" s="28"/>
      <c r="BB535" s="28"/>
      <c r="BC535" s="224"/>
      <c r="BD535" s="28"/>
      <c r="BE535" s="224"/>
      <c r="BF535" s="224"/>
      <c r="BG535" s="224"/>
      <c r="BH535" s="224"/>
      <c r="BI535" s="224"/>
      <c r="BJ535" s="224"/>
      <c r="BK535" s="224"/>
      <c r="BL535" s="224"/>
      <c r="BM535" s="224"/>
      <c r="BN535" s="224"/>
      <c r="BO535" s="224"/>
      <c r="BP535" s="224"/>
      <c r="BQ535" s="154"/>
      <c r="BR535" s="224"/>
      <c r="BS535" s="224"/>
      <c r="BT535" s="224"/>
      <c r="BU535" s="224"/>
      <c r="BV535" s="224"/>
      <c r="BW535" s="223"/>
      <c r="BX535" s="223"/>
      <c r="BY535" s="223"/>
      <c r="BZ535" s="223"/>
    </row>
    <row r="536" spans="1:78" s="111" customFormat="1" x14ac:dyDescent="0.2">
      <c r="A536" s="148"/>
      <c r="B536" s="148"/>
      <c r="C536" s="148"/>
      <c r="D536" s="148"/>
      <c r="E536" s="223"/>
      <c r="F536" s="223"/>
      <c r="I536" s="223"/>
      <c r="K536" s="223"/>
      <c r="M536" s="270"/>
      <c r="N536" s="223"/>
      <c r="P536" s="223"/>
      <c r="Q536" s="223"/>
      <c r="R536" s="223"/>
      <c r="S536" s="223"/>
      <c r="T536" s="223"/>
      <c r="U536" s="223"/>
      <c r="V536" s="227"/>
      <c r="W536" s="227"/>
      <c r="X536" s="71"/>
      <c r="Y536" s="228"/>
      <c r="Z536" s="228"/>
      <c r="AA536" s="228"/>
      <c r="AB536" s="228"/>
      <c r="AC536" s="228"/>
      <c r="AD536" s="228"/>
      <c r="AE536" s="71"/>
      <c r="AF536" s="151"/>
      <c r="AG536" s="223"/>
      <c r="AH536" s="223"/>
      <c r="AI536" s="155"/>
      <c r="AJ536" s="154"/>
      <c r="AK536" s="154"/>
      <c r="AL536" s="223"/>
      <c r="AM536" s="223"/>
      <c r="AN536" s="224"/>
      <c r="AO536" s="224"/>
      <c r="AP536" s="224"/>
      <c r="AQ536" s="224"/>
      <c r="AR536" s="224"/>
      <c r="AS536" s="224"/>
      <c r="AT536" s="224"/>
      <c r="AU536" s="224"/>
      <c r="AV536" s="224"/>
      <c r="AW536" s="224"/>
      <c r="AX536" s="224"/>
      <c r="AY536" s="28"/>
      <c r="AZ536" s="224"/>
      <c r="BA536" s="224"/>
      <c r="BB536" s="28"/>
      <c r="BC536" s="28"/>
      <c r="BD536" s="224"/>
      <c r="BE536" s="224"/>
      <c r="BF536" s="224"/>
      <c r="BG536" s="224"/>
      <c r="BH536" s="224"/>
      <c r="BI536" s="224"/>
      <c r="BJ536" s="224"/>
      <c r="BK536" s="224"/>
      <c r="BL536" s="224"/>
      <c r="BM536" s="224"/>
      <c r="BN536" s="224"/>
      <c r="BO536" s="224"/>
      <c r="BP536" s="224"/>
      <c r="BQ536" s="154"/>
      <c r="BR536" s="224"/>
      <c r="BS536" s="224"/>
      <c r="BT536" s="224"/>
      <c r="BU536" s="224"/>
      <c r="BV536" s="224"/>
      <c r="BW536" s="223"/>
      <c r="BX536" s="223"/>
      <c r="BY536" s="223"/>
      <c r="BZ536" s="223"/>
    </row>
    <row r="537" spans="1:78" s="111" customFormat="1" x14ac:dyDescent="0.2">
      <c r="A537" s="148"/>
      <c r="B537" s="148"/>
      <c r="C537" s="148"/>
      <c r="D537" s="148"/>
      <c r="E537" s="223"/>
      <c r="F537" s="223"/>
      <c r="I537" s="223"/>
      <c r="K537" s="223"/>
      <c r="M537" s="270"/>
      <c r="N537" s="223"/>
      <c r="P537" s="223"/>
      <c r="Q537" s="223"/>
      <c r="R537" s="223"/>
      <c r="S537" s="223"/>
      <c r="T537" s="223"/>
      <c r="U537" s="223"/>
      <c r="V537" s="227"/>
      <c r="W537" s="227"/>
      <c r="X537" s="71"/>
      <c r="Y537" s="228"/>
      <c r="Z537" s="228"/>
      <c r="AA537" s="228"/>
      <c r="AB537" s="228"/>
      <c r="AC537" s="228"/>
      <c r="AD537" s="228"/>
      <c r="AE537" s="71"/>
      <c r="AF537" s="151"/>
      <c r="AG537" s="223"/>
      <c r="AH537" s="223"/>
      <c r="AI537" s="155"/>
      <c r="AJ537" s="154"/>
      <c r="AK537" s="154"/>
      <c r="AL537" s="223"/>
      <c r="AM537" s="223"/>
      <c r="AN537" s="224"/>
      <c r="AO537" s="224"/>
      <c r="AP537" s="224"/>
      <c r="AQ537" s="224"/>
      <c r="AR537" s="224"/>
      <c r="AS537" s="28"/>
      <c r="AT537" s="224"/>
      <c r="AU537" s="28"/>
      <c r="AV537" s="224"/>
      <c r="AW537" s="224"/>
      <c r="AX537" s="224"/>
      <c r="AY537" s="28"/>
      <c r="AZ537" s="224"/>
      <c r="BA537" s="28"/>
      <c r="BB537" s="28"/>
      <c r="BC537" s="28"/>
      <c r="BD537" s="28"/>
      <c r="BE537" s="224"/>
      <c r="BF537" s="224"/>
      <c r="BG537" s="224"/>
      <c r="BH537" s="224"/>
      <c r="BI537" s="224"/>
      <c r="BJ537" s="224"/>
      <c r="BK537" s="224"/>
      <c r="BL537" s="224"/>
      <c r="BM537" s="224"/>
      <c r="BN537" s="224"/>
      <c r="BO537" s="224"/>
      <c r="BP537" s="224"/>
      <c r="BQ537" s="154"/>
      <c r="BR537" s="224"/>
      <c r="BS537" s="224"/>
      <c r="BT537" s="224"/>
      <c r="BU537" s="224"/>
      <c r="BV537" s="224"/>
      <c r="BW537" s="223"/>
      <c r="BX537" s="223"/>
      <c r="BY537" s="223"/>
      <c r="BZ537" s="223"/>
    </row>
    <row r="538" spans="1:78" s="111" customFormat="1" x14ac:dyDescent="0.2">
      <c r="A538" s="148"/>
      <c r="B538" s="148"/>
      <c r="C538" s="148"/>
      <c r="D538" s="148"/>
      <c r="E538" s="223"/>
      <c r="F538" s="223"/>
      <c r="G538" s="223"/>
      <c r="H538" s="223"/>
      <c r="I538" s="223"/>
      <c r="J538" s="223"/>
      <c r="K538" s="223"/>
      <c r="L538" s="223"/>
      <c r="M538" s="270"/>
      <c r="N538" s="223"/>
      <c r="O538" s="223"/>
      <c r="P538" s="223"/>
      <c r="Q538" s="223"/>
      <c r="R538" s="223"/>
      <c r="S538" s="223"/>
      <c r="T538" s="223"/>
      <c r="U538" s="223"/>
      <c r="V538" s="227"/>
      <c r="W538" s="227"/>
      <c r="X538" s="71"/>
      <c r="Y538" s="228"/>
      <c r="Z538" s="228"/>
      <c r="AA538" s="228"/>
      <c r="AB538" s="228"/>
      <c r="AC538" s="228"/>
      <c r="AD538" s="228"/>
      <c r="AE538" s="228"/>
      <c r="AF538" s="151"/>
      <c r="AG538" s="223"/>
      <c r="AH538" s="223"/>
      <c r="AI538" s="155"/>
      <c r="AJ538" s="154"/>
      <c r="AK538" s="154"/>
      <c r="AL538" s="223"/>
      <c r="AM538" s="223"/>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154"/>
      <c r="BR538" s="224"/>
      <c r="BS538" s="224"/>
      <c r="BT538" s="224"/>
      <c r="BU538" s="224"/>
      <c r="BV538" s="224"/>
      <c r="BW538" s="223"/>
      <c r="BX538" s="223"/>
      <c r="BY538" s="223"/>
      <c r="BZ538" s="223"/>
    </row>
    <row r="539" spans="1:78" s="111" customFormat="1" x14ac:dyDescent="0.2">
      <c r="A539" s="148"/>
      <c r="B539" s="148"/>
      <c r="C539" s="148"/>
      <c r="D539" s="148"/>
      <c r="E539" s="223"/>
      <c r="F539" s="223"/>
      <c r="G539" s="223"/>
      <c r="H539" s="223"/>
      <c r="I539" s="223"/>
      <c r="J539" s="223"/>
      <c r="K539" s="223"/>
      <c r="L539" s="223"/>
      <c r="M539" s="270"/>
      <c r="N539" s="223"/>
      <c r="O539" s="223"/>
      <c r="P539" s="223"/>
      <c r="Q539" s="223"/>
      <c r="R539" s="223"/>
      <c r="S539" s="223"/>
      <c r="T539" s="223"/>
      <c r="U539" s="223"/>
      <c r="V539" s="227"/>
      <c r="W539" s="227"/>
      <c r="X539" s="71"/>
      <c r="Y539" s="228"/>
      <c r="Z539" s="228"/>
      <c r="AA539" s="228"/>
      <c r="AB539" s="228"/>
      <c r="AC539" s="228"/>
      <c r="AD539" s="228"/>
      <c r="AE539" s="228"/>
      <c r="AF539" s="151"/>
      <c r="AG539" s="223"/>
      <c r="AH539" s="223"/>
      <c r="AI539" s="155"/>
      <c r="AJ539" s="154"/>
      <c r="AK539" s="154"/>
      <c r="AL539" s="223"/>
      <c r="AM539" s="223"/>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154"/>
      <c r="BR539" s="224"/>
      <c r="BS539" s="224"/>
      <c r="BT539" s="224"/>
      <c r="BU539" s="224"/>
      <c r="BV539" s="224"/>
      <c r="BW539" s="223"/>
      <c r="BX539" s="223"/>
      <c r="BY539" s="223"/>
      <c r="BZ539" s="223"/>
    </row>
    <row r="540" spans="1:78" s="111" customFormat="1" x14ac:dyDescent="0.2">
      <c r="A540" s="148"/>
      <c r="B540" s="148"/>
      <c r="C540" s="148"/>
      <c r="D540" s="148"/>
      <c r="E540" s="223"/>
      <c r="F540" s="223"/>
      <c r="G540" s="223"/>
      <c r="H540" s="223"/>
      <c r="I540" s="223"/>
      <c r="J540" s="223"/>
      <c r="K540" s="223"/>
      <c r="L540" s="223"/>
      <c r="M540" s="270"/>
      <c r="N540" s="223"/>
      <c r="O540" s="223"/>
      <c r="P540" s="223"/>
      <c r="Q540" s="223"/>
      <c r="R540" s="223"/>
      <c r="S540" s="223"/>
      <c r="T540" s="223"/>
      <c r="U540" s="223"/>
      <c r="V540" s="227"/>
      <c r="W540" s="227"/>
      <c r="X540" s="71"/>
      <c r="Y540" s="228"/>
      <c r="Z540" s="228"/>
      <c r="AA540" s="228"/>
      <c r="AB540" s="228"/>
      <c r="AC540" s="228"/>
      <c r="AD540" s="228"/>
      <c r="AE540" s="228"/>
      <c r="AF540" s="151"/>
      <c r="AG540" s="223"/>
      <c r="AH540" s="223"/>
      <c r="AI540" s="155"/>
      <c r="AJ540" s="154"/>
      <c r="AK540" s="154"/>
      <c r="AL540" s="223"/>
      <c r="AM540" s="223"/>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154"/>
      <c r="BR540" s="224"/>
      <c r="BS540" s="224"/>
      <c r="BT540" s="224"/>
      <c r="BU540" s="224"/>
      <c r="BV540" s="224"/>
      <c r="BW540" s="223"/>
      <c r="BX540" s="223"/>
      <c r="BY540" s="223"/>
      <c r="BZ540" s="223"/>
    </row>
    <row r="541" spans="1:78" s="111" customFormat="1" x14ac:dyDescent="0.2">
      <c r="A541" s="148"/>
      <c r="B541" s="148"/>
      <c r="C541" s="148"/>
      <c r="D541" s="148"/>
      <c r="E541" s="223"/>
      <c r="F541" s="223"/>
      <c r="G541" s="223"/>
      <c r="H541" s="223"/>
      <c r="I541" s="223"/>
      <c r="J541" s="223"/>
      <c r="K541" s="223"/>
      <c r="L541" s="223"/>
      <c r="M541" s="270"/>
      <c r="N541" s="223"/>
      <c r="O541" s="223"/>
      <c r="P541" s="223"/>
      <c r="Q541" s="223"/>
      <c r="R541" s="223"/>
      <c r="S541" s="223"/>
      <c r="T541" s="223"/>
      <c r="U541" s="223"/>
      <c r="V541" s="227"/>
      <c r="W541" s="227"/>
      <c r="X541" s="71"/>
      <c r="Y541" s="228"/>
      <c r="Z541" s="228"/>
      <c r="AA541" s="228"/>
      <c r="AB541" s="228"/>
      <c r="AC541" s="228"/>
      <c r="AD541" s="228"/>
      <c r="AE541" s="228"/>
      <c r="AF541" s="151"/>
      <c r="AG541" s="223"/>
      <c r="AH541" s="223"/>
      <c r="AI541" s="155"/>
      <c r="AJ541" s="154"/>
      <c r="AK541" s="154"/>
      <c r="AL541" s="223"/>
      <c r="AM541" s="223"/>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154"/>
      <c r="BR541" s="224"/>
      <c r="BS541" s="224"/>
      <c r="BT541" s="224"/>
      <c r="BU541" s="224"/>
      <c r="BV541" s="224"/>
      <c r="BW541" s="223"/>
      <c r="BX541" s="223"/>
      <c r="BY541" s="223"/>
      <c r="BZ541" s="223"/>
    </row>
    <row r="542" spans="1:78" s="111" customFormat="1" x14ac:dyDescent="0.2">
      <c r="A542" s="148"/>
      <c r="B542" s="148"/>
      <c r="C542" s="148"/>
      <c r="D542" s="148"/>
      <c r="E542" s="223"/>
      <c r="F542" s="223"/>
      <c r="G542" s="223"/>
      <c r="H542" s="223"/>
      <c r="I542" s="223"/>
      <c r="J542" s="223"/>
      <c r="K542" s="223"/>
      <c r="L542" s="223"/>
      <c r="M542" s="270"/>
      <c r="N542" s="223"/>
      <c r="O542" s="223"/>
      <c r="P542" s="223"/>
      <c r="Q542" s="223"/>
      <c r="R542" s="223"/>
      <c r="S542" s="223"/>
      <c r="T542" s="223"/>
      <c r="U542" s="223"/>
      <c r="V542" s="227"/>
      <c r="W542" s="227"/>
      <c r="X542" s="71"/>
      <c r="Y542" s="228"/>
      <c r="Z542" s="228"/>
      <c r="AA542" s="228"/>
      <c r="AB542" s="228"/>
      <c r="AC542" s="228"/>
      <c r="AD542" s="228"/>
      <c r="AE542" s="228"/>
      <c r="AF542" s="151"/>
      <c r="AG542" s="223"/>
      <c r="AH542" s="223"/>
      <c r="AI542" s="155"/>
      <c r="AJ542" s="154"/>
      <c r="AK542" s="154"/>
      <c r="AL542" s="223"/>
      <c r="AM542" s="223"/>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154"/>
      <c r="BR542" s="224"/>
      <c r="BS542" s="224"/>
      <c r="BT542" s="224"/>
      <c r="BU542" s="224"/>
      <c r="BV542" s="224"/>
      <c r="BW542" s="223"/>
      <c r="BX542" s="223"/>
      <c r="BY542" s="223"/>
      <c r="BZ542" s="223"/>
    </row>
    <row r="543" spans="1:78" s="111" customFormat="1" x14ac:dyDescent="0.2">
      <c r="A543" s="148"/>
      <c r="B543" s="148"/>
      <c r="C543" s="148"/>
      <c r="D543" s="148"/>
      <c r="E543" s="223"/>
      <c r="F543" s="223"/>
      <c r="G543" s="223"/>
      <c r="H543" s="223"/>
      <c r="I543" s="223"/>
      <c r="J543" s="223"/>
      <c r="K543" s="223"/>
      <c r="L543" s="223"/>
      <c r="M543" s="270"/>
      <c r="N543" s="223"/>
      <c r="O543" s="223"/>
      <c r="P543" s="223"/>
      <c r="Q543" s="223"/>
      <c r="R543" s="223"/>
      <c r="S543" s="223"/>
      <c r="T543" s="223"/>
      <c r="U543" s="223"/>
      <c r="V543" s="227"/>
      <c r="W543" s="227"/>
      <c r="X543" s="71"/>
      <c r="Y543" s="228"/>
      <c r="Z543" s="228"/>
      <c r="AA543" s="228"/>
      <c r="AB543" s="228"/>
      <c r="AC543" s="228"/>
      <c r="AD543" s="228"/>
      <c r="AE543" s="228"/>
      <c r="AF543" s="151"/>
      <c r="AG543" s="223"/>
      <c r="AH543" s="223"/>
      <c r="AI543" s="155"/>
      <c r="AJ543" s="154"/>
      <c r="AK543" s="154"/>
      <c r="AL543" s="223"/>
      <c r="AM543" s="223"/>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154"/>
      <c r="BR543" s="224"/>
      <c r="BS543" s="224"/>
      <c r="BT543" s="224"/>
      <c r="BU543" s="224"/>
      <c r="BV543" s="224"/>
      <c r="BW543" s="223"/>
      <c r="BX543" s="223"/>
      <c r="BY543" s="223"/>
      <c r="BZ543" s="223"/>
    </row>
    <row r="544" spans="1:78" s="111" customFormat="1" ht="28.25" customHeight="1" x14ac:dyDescent="0.2">
      <c r="A544" s="148"/>
      <c r="B544" s="148"/>
      <c r="C544" s="148"/>
      <c r="D544" s="148"/>
      <c r="E544" s="223"/>
      <c r="F544" s="223"/>
      <c r="G544" s="223"/>
      <c r="H544" s="223"/>
      <c r="I544" s="223"/>
      <c r="J544" s="223"/>
      <c r="K544" s="223"/>
      <c r="L544" s="223"/>
      <c r="M544" s="270"/>
      <c r="N544" s="223"/>
      <c r="O544" s="223"/>
      <c r="P544" s="223"/>
      <c r="Q544" s="223"/>
      <c r="R544" s="223"/>
      <c r="S544" s="223"/>
      <c r="T544" s="223"/>
      <c r="U544" s="223"/>
      <c r="V544" s="227"/>
      <c r="W544" s="227"/>
      <c r="X544" s="71"/>
      <c r="Y544" s="228"/>
      <c r="Z544" s="228"/>
      <c r="AA544" s="228"/>
      <c r="AB544" s="228"/>
      <c r="AC544" s="228"/>
      <c r="AD544" s="228"/>
      <c r="AE544" s="228"/>
      <c r="AF544" s="151"/>
      <c r="AG544" s="223"/>
      <c r="AH544" s="223"/>
      <c r="AI544" s="155"/>
      <c r="AJ544" s="154"/>
      <c r="AK544" s="154"/>
      <c r="AL544" s="223"/>
      <c r="AM544" s="223"/>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154"/>
      <c r="BR544" s="224"/>
      <c r="BS544" s="224"/>
      <c r="BT544" s="224"/>
      <c r="BU544" s="224"/>
      <c r="BV544" s="224"/>
      <c r="BW544" s="223"/>
      <c r="BX544" s="223"/>
      <c r="BY544" s="223"/>
      <c r="BZ544" s="223"/>
    </row>
    <row r="545" spans="1:78" s="111" customFormat="1" x14ac:dyDescent="0.2">
      <c r="A545" s="148"/>
      <c r="B545" s="148"/>
      <c r="C545" s="148"/>
      <c r="D545" s="148"/>
      <c r="E545" s="223"/>
      <c r="F545" s="223"/>
      <c r="G545" s="223"/>
      <c r="H545" s="223"/>
      <c r="I545" s="223"/>
      <c r="J545" s="223"/>
      <c r="K545" s="223"/>
      <c r="L545" s="223"/>
      <c r="M545" s="270"/>
      <c r="N545" s="223"/>
      <c r="O545" s="223"/>
      <c r="P545" s="223"/>
      <c r="Q545" s="223"/>
      <c r="R545" s="223"/>
      <c r="S545" s="223"/>
      <c r="T545" s="223"/>
      <c r="U545" s="223"/>
      <c r="V545" s="227"/>
      <c r="W545" s="227"/>
      <c r="X545" s="71"/>
      <c r="Y545" s="228"/>
      <c r="Z545" s="228"/>
      <c r="AA545" s="228"/>
      <c r="AB545" s="228"/>
      <c r="AC545" s="228"/>
      <c r="AD545" s="228"/>
      <c r="AE545" s="228"/>
      <c r="AF545" s="151"/>
      <c r="AG545" s="223"/>
      <c r="AH545" s="223"/>
      <c r="AI545" s="155"/>
      <c r="AJ545" s="154"/>
      <c r="AK545" s="154"/>
      <c r="AL545" s="223"/>
      <c r="AM545" s="223"/>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154"/>
      <c r="BR545" s="224"/>
      <c r="BS545" s="224"/>
      <c r="BT545" s="224"/>
      <c r="BU545" s="224"/>
      <c r="BV545" s="224"/>
      <c r="BW545" s="223"/>
      <c r="BX545" s="223"/>
      <c r="BY545" s="223"/>
      <c r="BZ545" s="223"/>
    </row>
    <row r="546" spans="1:78" s="111" customFormat="1" x14ac:dyDescent="0.2">
      <c r="A546" s="148"/>
      <c r="B546" s="148"/>
      <c r="C546" s="148"/>
      <c r="D546" s="148"/>
      <c r="E546" s="223"/>
      <c r="F546" s="223"/>
      <c r="G546" s="223"/>
      <c r="H546" s="223"/>
      <c r="I546" s="223"/>
      <c r="J546" s="223"/>
      <c r="K546" s="223"/>
      <c r="L546" s="223"/>
      <c r="M546" s="270"/>
      <c r="N546" s="223"/>
      <c r="O546" s="223"/>
      <c r="P546" s="223"/>
      <c r="Q546" s="223"/>
      <c r="R546" s="223"/>
      <c r="S546" s="223"/>
      <c r="T546" s="223"/>
      <c r="U546" s="223"/>
      <c r="V546" s="227"/>
      <c r="W546" s="227"/>
      <c r="X546" s="71"/>
      <c r="Y546" s="228"/>
      <c r="Z546" s="228"/>
      <c r="AA546" s="228"/>
      <c r="AB546" s="228"/>
      <c r="AC546" s="228"/>
      <c r="AD546" s="228"/>
      <c r="AE546" s="228"/>
      <c r="AF546" s="231"/>
      <c r="AG546" s="223"/>
      <c r="AH546" s="223"/>
      <c r="AI546" s="155"/>
      <c r="AJ546" s="154"/>
      <c r="AK546" s="154"/>
      <c r="AL546" s="223"/>
      <c r="AM546" s="223"/>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154"/>
      <c r="BR546" s="224"/>
      <c r="BS546" s="224"/>
      <c r="BT546" s="224"/>
      <c r="BU546" s="224"/>
      <c r="BV546" s="224"/>
      <c r="BW546" s="223"/>
      <c r="BX546" s="223"/>
      <c r="BY546" s="223"/>
      <c r="BZ546" s="223"/>
    </row>
    <row r="547" spans="1:78" s="111" customFormat="1" x14ac:dyDescent="0.2">
      <c r="A547" s="148"/>
      <c r="B547" s="148"/>
      <c r="C547" s="148"/>
      <c r="D547" s="148"/>
      <c r="E547" s="223"/>
      <c r="F547" s="223"/>
      <c r="G547" s="223"/>
      <c r="H547" s="223"/>
      <c r="I547" s="223"/>
      <c r="J547" s="223"/>
      <c r="K547" s="223"/>
      <c r="L547" s="223"/>
      <c r="M547" s="270"/>
      <c r="N547" s="223"/>
      <c r="O547" s="223"/>
      <c r="P547" s="223"/>
      <c r="Q547" s="223"/>
      <c r="R547" s="223"/>
      <c r="S547" s="223"/>
      <c r="T547" s="223"/>
      <c r="U547" s="223"/>
      <c r="V547" s="227"/>
      <c r="W547" s="227"/>
      <c r="X547" s="71"/>
      <c r="Y547" s="228"/>
      <c r="Z547" s="228"/>
      <c r="AA547" s="228"/>
      <c r="AB547" s="228"/>
      <c r="AC547" s="228"/>
      <c r="AD547" s="228"/>
      <c r="AE547" s="228"/>
      <c r="AF547" s="231"/>
      <c r="AG547" s="223"/>
      <c r="AH547" s="223"/>
      <c r="AI547" s="155"/>
      <c r="AJ547" s="154"/>
      <c r="AK547" s="154"/>
      <c r="AL547" s="223"/>
      <c r="AM547" s="223"/>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154"/>
      <c r="BR547" s="224"/>
      <c r="BS547" s="224"/>
      <c r="BT547" s="224"/>
      <c r="BU547" s="224"/>
      <c r="BV547" s="224"/>
      <c r="BW547" s="223"/>
      <c r="BX547" s="223"/>
      <c r="BY547" s="223"/>
      <c r="BZ547" s="223"/>
    </row>
    <row r="548" spans="1:78" s="111" customFormat="1" x14ac:dyDescent="0.2">
      <c r="A548" s="148"/>
      <c r="B548" s="148"/>
      <c r="C548" s="148"/>
      <c r="D548" s="148"/>
      <c r="E548" s="223"/>
      <c r="F548" s="223"/>
      <c r="G548" s="223"/>
      <c r="H548" s="223"/>
      <c r="I548" s="223"/>
      <c r="J548" s="223"/>
      <c r="K548" s="223"/>
      <c r="L548" s="223"/>
      <c r="M548" s="270"/>
      <c r="N548" s="223"/>
      <c r="O548" s="223"/>
      <c r="P548" s="223"/>
      <c r="Q548" s="223"/>
      <c r="R548" s="223"/>
      <c r="S548" s="223"/>
      <c r="T548" s="223"/>
      <c r="U548" s="223"/>
      <c r="V548" s="227"/>
      <c r="W548" s="227"/>
      <c r="X548" s="71"/>
      <c r="Y548" s="228"/>
      <c r="Z548" s="228"/>
      <c r="AA548" s="228"/>
      <c r="AB548" s="228"/>
      <c r="AC548" s="228"/>
      <c r="AD548" s="228"/>
      <c r="AE548" s="228"/>
      <c r="AF548" s="231"/>
      <c r="AG548" s="223"/>
      <c r="AH548" s="223"/>
      <c r="AI548" s="155"/>
      <c r="AJ548" s="154"/>
      <c r="AK548" s="154"/>
      <c r="AL548" s="223"/>
      <c r="AM548" s="223"/>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154"/>
      <c r="BR548" s="224"/>
      <c r="BS548" s="224"/>
      <c r="BT548" s="224"/>
      <c r="BU548" s="224"/>
      <c r="BV548" s="224"/>
      <c r="BW548" s="223"/>
      <c r="BX548" s="223"/>
      <c r="BY548" s="223"/>
      <c r="BZ548" s="223"/>
    </row>
    <row r="549" spans="1:78" s="111" customFormat="1" x14ac:dyDescent="0.2">
      <c r="A549" s="148"/>
      <c r="B549" s="148"/>
      <c r="C549" s="148"/>
      <c r="D549" s="148"/>
      <c r="E549" s="223"/>
      <c r="F549" s="223"/>
      <c r="G549" s="223"/>
      <c r="H549" s="223"/>
      <c r="I549" s="223"/>
      <c r="J549" s="223"/>
      <c r="K549" s="223"/>
      <c r="L549" s="223"/>
      <c r="M549" s="270"/>
      <c r="N549" s="223"/>
      <c r="O549" s="223"/>
      <c r="P549" s="223"/>
      <c r="Q549" s="223"/>
      <c r="R549" s="223"/>
      <c r="S549" s="223"/>
      <c r="T549" s="223"/>
      <c r="U549" s="223"/>
      <c r="V549" s="227"/>
      <c r="W549" s="227"/>
      <c r="X549" s="71"/>
      <c r="Y549" s="228"/>
      <c r="Z549" s="228"/>
      <c r="AA549" s="228"/>
      <c r="AB549" s="228"/>
      <c r="AC549" s="228"/>
      <c r="AD549" s="228"/>
      <c r="AE549" s="228"/>
      <c r="AF549" s="231"/>
      <c r="AG549" s="223"/>
      <c r="AH549" s="223"/>
      <c r="AI549" s="155"/>
      <c r="AJ549" s="154"/>
      <c r="AK549" s="154"/>
      <c r="AL549" s="223"/>
      <c r="AM549" s="223"/>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154"/>
      <c r="BR549" s="224"/>
      <c r="BS549" s="224"/>
      <c r="BT549" s="224"/>
      <c r="BU549" s="224"/>
      <c r="BV549" s="224"/>
      <c r="BW549" s="223"/>
      <c r="BX549" s="223"/>
      <c r="BY549" s="223"/>
      <c r="BZ549" s="223"/>
    </row>
    <row r="550" spans="1:78" s="111" customFormat="1" x14ac:dyDescent="0.2">
      <c r="A550" s="148"/>
      <c r="B550" s="148"/>
      <c r="C550" s="148"/>
      <c r="D550" s="148"/>
      <c r="E550" s="223"/>
      <c r="F550" s="223"/>
      <c r="G550" s="223"/>
      <c r="H550" s="223"/>
      <c r="I550" s="223"/>
      <c r="J550" s="223"/>
      <c r="K550" s="223"/>
      <c r="L550" s="223"/>
      <c r="M550" s="270"/>
      <c r="N550" s="223"/>
      <c r="O550" s="223"/>
      <c r="P550" s="223"/>
      <c r="Q550" s="223"/>
      <c r="R550" s="223"/>
      <c r="S550" s="223"/>
      <c r="T550" s="223"/>
      <c r="U550" s="223"/>
      <c r="V550" s="227"/>
      <c r="W550" s="227"/>
      <c r="X550" s="71"/>
      <c r="Y550" s="228"/>
      <c r="Z550" s="228"/>
      <c r="AA550" s="228"/>
      <c r="AB550" s="228"/>
      <c r="AC550" s="228"/>
      <c r="AD550" s="228"/>
      <c r="AE550" s="228"/>
      <c r="AF550" s="231"/>
      <c r="AG550" s="223"/>
      <c r="AH550" s="223"/>
      <c r="AI550" s="155"/>
      <c r="AJ550" s="154"/>
      <c r="AK550" s="154"/>
      <c r="AL550" s="223"/>
      <c r="AM550" s="223"/>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154"/>
      <c r="BR550" s="224"/>
      <c r="BS550" s="224"/>
      <c r="BT550" s="224"/>
      <c r="BU550" s="224"/>
      <c r="BV550" s="224"/>
      <c r="BW550" s="223"/>
      <c r="BX550" s="223"/>
      <c r="BY550" s="223"/>
      <c r="BZ550" s="223"/>
    </row>
    <row r="551" spans="1:78" s="111" customFormat="1" x14ac:dyDescent="0.2">
      <c r="A551" s="148"/>
      <c r="B551" s="148"/>
      <c r="C551" s="148"/>
      <c r="D551" s="148"/>
      <c r="E551" s="223"/>
      <c r="F551" s="223"/>
      <c r="G551" s="223"/>
      <c r="H551" s="223"/>
      <c r="I551" s="223"/>
      <c r="J551" s="223"/>
      <c r="K551" s="223"/>
      <c r="L551" s="223"/>
      <c r="M551" s="270"/>
      <c r="N551" s="223"/>
      <c r="O551" s="223"/>
      <c r="P551" s="223"/>
      <c r="Q551" s="223"/>
      <c r="R551" s="223"/>
      <c r="S551" s="223"/>
      <c r="T551" s="223"/>
      <c r="U551" s="223"/>
      <c r="V551" s="227"/>
      <c r="W551" s="227"/>
      <c r="X551" s="71"/>
      <c r="Y551" s="228"/>
      <c r="Z551" s="228"/>
      <c r="AA551" s="228"/>
      <c r="AB551" s="228"/>
      <c r="AC551" s="228"/>
      <c r="AD551" s="228"/>
      <c r="AE551" s="228"/>
      <c r="AF551" s="151"/>
      <c r="AG551" s="223"/>
      <c r="AH551" s="223"/>
      <c r="AI551" s="155"/>
      <c r="AJ551" s="154"/>
      <c r="AK551" s="154"/>
      <c r="AL551" s="223"/>
      <c r="AM551" s="223"/>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154"/>
      <c r="BR551" s="224"/>
      <c r="BS551" s="224"/>
      <c r="BT551" s="224"/>
      <c r="BU551" s="224"/>
      <c r="BV551" s="224"/>
      <c r="BW551" s="223"/>
      <c r="BX551" s="223"/>
      <c r="BY551" s="223"/>
      <c r="BZ551" s="223"/>
    </row>
    <row r="552" spans="1:78" s="111" customFormat="1" x14ac:dyDescent="0.2">
      <c r="A552" s="148"/>
      <c r="B552" s="148"/>
      <c r="C552" s="148"/>
      <c r="D552" s="148"/>
      <c r="E552" s="223"/>
      <c r="F552" s="223"/>
      <c r="G552" s="223"/>
      <c r="H552" s="223"/>
      <c r="I552" s="223"/>
      <c r="J552" s="223"/>
      <c r="K552" s="223"/>
      <c r="L552" s="223"/>
      <c r="M552" s="270"/>
      <c r="N552" s="223"/>
      <c r="O552" s="223"/>
      <c r="P552" s="223"/>
      <c r="Q552" s="223"/>
      <c r="R552" s="223"/>
      <c r="S552" s="223"/>
      <c r="T552" s="223"/>
      <c r="U552" s="223"/>
      <c r="V552" s="227"/>
      <c r="W552" s="227"/>
      <c r="X552" s="71"/>
      <c r="Y552" s="228"/>
      <c r="Z552" s="228"/>
      <c r="AA552" s="228"/>
      <c r="AB552" s="228"/>
      <c r="AC552" s="228"/>
      <c r="AD552" s="228"/>
      <c r="AE552" s="228"/>
      <c r="AF552" s="151"/>
      <c r="AG552" s="223"/>
      <c r="AH552" s="223"/>
      <c r="AI552" s="155"/>
      <c r="AJ552" s="154"/>
      <c r="AK552" s="154"/>
      <c r="AL552" s="223"/>
      <c r="AM552" s="223"/>
      <c r="AN552" s="224"/>
      <c r="AO552" s="224"/>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154"/>
      <c r="BR552" s="224"/>
      <c r="BS552" s="224"/>
      <c r="BT552" s="224"/>
      <c r="BU552" s="224"/>
      <c r="BV552" s="224"/>
      <c r="BW552" s="223"/>
      <c r="BX552" s="223"/>
      <c r="BY552" s="223"/>
      <c r="BZ552" s="223"/>
    </row>
    <row r="553" spans="1:78" s="111" customFormat="1" x14ac:dyDescent="0.2">
      <c r="A553" s="148"/>
      <c r="B553" s="148"/>
      <c r="C553" s="148"/>
      <c r="D553" s="148"/>
      <c r="E553" s="223"/>
      <c r="F553" s="223"/>
      <c r="G553" s="223"/>
      <c r="H553" s="223"/>
      <c r="I553" s="223"/>
      <c r="J553" s="223"/>
      <c r="K553" s="223"/>
      <c r="L553" s="223"/>
      <c r="M553" s="270"/>
      <c r="N553" s="223"/>
      <c r="O553" s="223"/>
      <c r="P553" s="223"/>
      <c r="Q553" s="223"/>
      <c r="R553" s="223"/>
      <c r="S553" s="223"/>
      <c r="T553" s="223"/>
      <c r="U553" s="223"/>
      <c r="V553" s="227"/>
      <c r="W553" s="227"/>
      <c r="X553" s="71"/>
      <c r="Y553" s="228"/>
      <c r="Z553" s="228"/>
      <c r="AA553" s="228"/>
      <c r="AB553" s="228"/>
      <c r="AC553" s="228"/>
      <c r="AD553" s="228"/>
      <c r="AE553" s="228"/>
      <c r="AF553" s="151"/>
      <c r="AG553" s="223"/>
      <c r="AH553" s="223"/>
      <c r="AI553" s="155"/>
      <c r="AJ553" s="154"/>
      <c r="AK553" s="154"/>
      <c r="AL553" s="223"/>
      <c r="AM553" s="223"/>
      <c r="AN553" s="224"/>
      <c r="AO553" s="224"/>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154"/>
      <c r="BR553" s="224"/>
      <c r="BS553" s="224"/>
      <c r="BT553" s="224"/>
      <c r="BU553" s="224"/>
      <c r="BV553" s="224"/>
      <c r="BW553" s="223"/>
      <c r="BX553" s="223"/>
      <c r="BY553" s="223"/>
      <c r="BZ553" s="223"/>
    </row>
    <row r="554" spans="1:78" s="111" customFormat="1" x14ac:dyDescent="0.2">
      <c r="A554" s="148"/>
      <c r="B554" s="148"/>
      <c r="C554" s="148"/>
      <c r="D554" s="148"/>
      <c r="E554" s="223"/>
      <c r="F554" s="223"/>
      <c r="G554" s="223"/>
      <c r="H554" s="223"/>
      <c r="I554" s="223"/>
      <c r="J554" s="223"/>
      <c r="K554" s="223"/>
      <c r="L554" s="223"/>
      <c r="M554" s="270"/>
      <c r="N554" s="223"/>
      <c r="O554" s="223"/>
      <c r="P554" s="223"/>
      <c r="Q554" s="223"/>
      <c r="R554" s="223"/>
      <c r="S554" s="223"/>
      <c r="T554" s="223"/>
      <c r="U554" s="223"/>
      <c r="V554" s="227"/>
      <c r="W554" s="227"/>
      <c r="X554" s="71"/>
      <c r="Y554" s="228"/>
      <c r="Z554" s="228"/>
      <c r="AA554" s="228"/>
      <c r="AB554" s="228"/>
      <c r="AC554" s="228"/>
      <c r="AD554" s="228"/>
      <c r="AE554" s="228"/>
      <c r="AF554" s="151"/>
      <c r="AG554" s="223"/>
      <c r="AH554" s="223"/>
      <c r="AI554" s="155"/>
      <c r="AJ554" s="154"/>
      <c r="AK554" s="154"/>
      <c r="AL554" s="223"/>
      <c r="AM554" s="223"/>
      <c r="AN554" s="224"/>
      <c r="AO554" s="224"/>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154"/>
      <c r="BR554" s="224"/>
      <c r="BS554" s="224"/>
      <c r="BT554" s="224"/>
      <c r="BU554" s="224"/>
      <c r="BV554" s="224"/>
      <c r="BW554" s="223"/>
      <c r="BX554" s="223"/>
      <c r="BY554" s="223"/>
      <c r="BZ554" s="223"/>
    </row>
    <row r="555" spans="1:78" s="111" customFormat="1" x14ac:dyDescent="0.2">
      <c r="A555" s="148"/>
      <c r="B555" s="148"/>
      <c r="C555" s="148"/>
      <c r="D555" s="148"/>
      <c r="E555" s="223"/>
      <c r="F555" s="223"/>
      <c r="G555" s="223"/>
      <c r="H555" s="223"/>
      <c r="I555" s="223"/>
      <c r="J555" s="223"/>
      <c r="K555" s="223"/>
      <c r="L555" s="223"/>
      <c r="M555" s="270"/>
      <c r="N555" s="223"/>
      <c r="O555" s="223"/>
      <c r="P555" s="223"/>
      <c r="Q555" s="223"/>
      <c r="R555" s="223"/>
      <c r="S555" s="223"/>
      <c r="T555" s="223"/>
      <c r="U555" s="223"/>
      <c r="V555" s="227"/>
      <c r="W555" s="227"/>
      <c r="X555" s="71"/>
      <c r="Y555" s="228"/>
      <c r="Z555" s="228"/>
      <c r="AA555" s="228"/>
      <c r="AB555" s="228"/>
      <c r="AC555" s="228"/>
      <c r="AD555" s="228"/>
      <c r="AE555" s="228"/>
      <c r="AF555" s="151"/>
      <c r="AG555" s="223"/>
      <c r="AH555" s="223"/>
      <c r="AI555" s="155"/>
      <c r="AJ555" s="154"/>
      <c r="AK555" s="154"/>
      <c r="AL555" s="223"/>
      <c r="AM555" s="223"/>
      <c r="AN555" s="224"/>
      <c r="AO555" s="224"/>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154"/>
      <c r="BR555" s="224"/>
      <c r="BS555" s="224"/>
      <c r="BT555" s="224"/>
      <c r="BU555" s="224"/>
      <c r="BV555" s="224"/>
      <c r="BW555" s="223"/>
      <c r="BX555" s="223"/>
      <c r="BY555" s="223"/>
      <c r="BZ555" s="223"/>
    </row>
    <row r="556" spans="1:78" s="111" customFormat="1" x14ac:dyDescent="0.2">
      <c r="A556" s="148"/>
      <c r="B556" s="148"/>
      <c r="C556" s="148"/>
      <c r="D556" s="148"/>
      <c r="E556" s="223"/>
      <c r="F556" s="223"/>
      <c r="G556" s="223"/>
      <c r="H556" s="223"/>
      <c r="I556" s="223"/>
      <c r="J556" s="223"/>
      <c r="K556" s="223"/>
      <c r="L556" s="223"/>
      <c r="M556" s="270"/>
      <c r="N556" s="223"/>
      <c r="O556" s="223"/>
      <c r="P556" s="223"/>
      <c r="Q556" s="223"/>
      <c r="R556" s="223"/>
      <c r="S556" s="223"/>
      <c r="T556" s="223"/>
      <c r="U556" s="223"/>
      <c r="V556" s="227"/>
      <c r="W556" s="227"/>
      <c r="X556" s="71"/>
      <c r="Y556" s="228"/>
      <c r="Z556" s="228"/>
      <c r="AA556" s="228"/>
      <c r="AB556" s="228"/>
      <c r="AC556" s="228"/>
      <c r="AD556" s="228"/>
      <c r="AE556" s="228"/>
      <c r="AF556" s="151"/>
      <c r="AG556" s="223"/>
      <c r="AH556" s="223"/>
      <c r="AI556" s="155"/>
      <c r="AJ556" s="154"/>
      <c r="AK556" s="154"/>
      <c r="AL556" s="223"/>
      <c r="AM556" s="223"/>
      <c r="AN556" s="224"/>
      <c r="AO556" s="224"/>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154"/>
      <c r="BR556" s="224"/>
      <c r="BS556" s="224"/>
      <c r="BT556" s="224"/>
      <c r="BU556" s="224"/>
      <c r="BV556" s="224"/>
      <c r="BW556" s="223"/>
      <c r="BX556" s="223"/>
      <c r="BY556" s="223"/>
      <c r="BZ556" s="223"/>
    </row>
    <row r="557" spans="1:78" s="111" customFormat="1" x14ac:dyDescent="0.2">
      <c r="A557" s="148"/>
      <c r="B557" s="148"/>
      <c r="C557" s="148"/>
      <c r="D557" s="148"/>
      <c r="E557" s="223"/>
      <c r="F557" s="223"/>
      <c r="G557" s="223"/>
      <c r="H557" s="223"/>
      <c r="I557" s="223"/>
      <c r="J557" s="223"/>
      <c r="K557" s="223"/>
      <c r="L557" s="223"/>
      <c r="M557" s="270"/>
      <c r="N557" s="223"/>
      <c r="O557" s="223"/>
      <c r="P557" s="223"/>
      <c r="Q557" s="223"/>
      <c r="R557" s="223"/>
      <c r="S557" s="223"/>
      <c r="T557" s="223"/>
      <c r="U557" s="223"/>
      <c r="V557" s="227"/>
      <c r="W557" s="227"/>
      <c r="X557" s="71"/>
      <c r="Y557" s="228"/>
      <c r="Z557" s="228"/>
      <c r="AA557" s="228"/>
      <c r="AB557" s="228"/>
      <c r="AC557" s="228"/>
      <c r="AD557" s="228"/>
      <c r="AE557" s="228"/>
      <c r="AF557" s="151"/>
      <c r="AG557" s="223"/>
      <c r="AH557" s="223"/>
      <c r="AI557" s="155"/>
      <c r="AJ557" s="154"/>
      <c r="AK557" s="154"/>
      <c r="AL557" s="223"/>
      <c r="AM557" s="223"/>
      <c r="AN557" s="224"/>
      <c r="AO557" s="224"/>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154"/>
      <c r="BR557" s="224"/>
      <c r="BS557" s="224"/>
      <c r="BT557" s="224"/>
      <c r="BU557" s="224"/>
      <c r="BV557" s="224"/>
      <c r="BW557" s="223"/>
      <c r="BX557" s="223"/>
      <c r="BY557" s="223"/>
      <c r="BZ557" s="223"/>
    </row>
    <row r="558" spans="1:78" s="111" customFormat="1" x14ac:dyDescent="0.2">
      <c r="A558" s="148"/>
      <c r="B558" s="148"/>
      <c r="C558" s="148"/>
      <c r="D558" s="148"/>
      <c r="E558" s="223"/>
      <c r="F558" s="223"/>
      <c r="G558" s="223"/>
      <c r="H558" s="223"/>
      <c r="I558" s="223"/>
      <c r="J558" s="223"/>
      <c r="K558" s="223"/>
      <c r="L558" s="223"/>
      <c r="M558" s="270"/>
      <c r="N558" s="223"/>
      <c r="O558" s="223"/>
      <c r="P558" s="223"/>
      <c r="Q558" s="223"/>
      <c r="R558" s="223"/>
      <c r="S558" s="223"/>
      <c r="T558" s="223"/>
      <c r="U558" s="223"/>
      <c r="V558" s="227"/>
      <c r="W558" s="227"/>
      <c r="X558" s="71"/>
      <c r="Y558" s="228"/>
      <c r="Z558" s="228"/>
      <c r="AA558" s="228"/>
      <c r="AB558" s="228"/>
      <c r="AC558" s="228"/>
      <c r="AD558" s="228"/>
      <c r="AE558" s="228"/>
      <c r="AF558" s="151"/>
      <c r="AG558" s="223"/>
      <c r="AH558" s="223"/>
      <c r="AI558" s="155"/>
      <c r="AJ558" s="154"/>
      <c r="AK558" s="154"/>
      <c r="AL558" s="223"/>
      <c r="AM558" s="223"/>
      <c r="AN558" s="224"/>
      <c r="AO558" s="224"/>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154"/>
      <c r="BR558" s="224"/>
      <c r="BS558" s="224"/>
      <c r="BT558" s="224"/>
      <c r="BU558" s="224"/>
      <c r="BV558" s="224"/>
      <c r="BW558" s="223"/>
      <c r="BX558" s="223"/>
      <c r="BY558" s="223"/>
      <c r="BZ558" s="223"/>
    </row>
    <row r="559" spans="1:78" s="111" customFormat="1" x14ac:dyDescent="0.2">
      <c r="A559" s="148"/>
      <c r="B559" s="148"/>
      <c r="C559" s="148"/>
      <c r="D559" s="148"/>
      <c r="E559" s="223"/>
      <c r="F559" s="223"/>
      <c r="G559" s="223"/>
      <c r="H559" s="223"/>
      <c r="I559" s="223"/>
      <c r="J559" s="223"/>
      <c r="K559" s="223"/>
      <c r="L559" s="223"/>
      <c r="M559" s="270"/>
      <c r="N559" s="223"/>
      <c r="O559" s="223"/>
      <c r="P559" s="223"/>
      <c r="Q559" s="223"/>
      <c r="R559" s="223"/>
      <c r="S559" s="223"/>
      <c r="T559" s="223"/>
      <c r="U559" s="223"/>
      <c r="V559" s="227"/>
      <c r="W559" s="227"/>
      <c r="X559" s="71"/>
      <c r="Y559" s="228"/>
      <c r="Z559" s="228"/>
      <c r="AA559" s="228"/>
      <c r="AB559" s="228"/>
      <c r="AC559" s="228"/>
      <c r="AD559" s="228"/>
      <c r="AE559" s="228"/>
      <c r="AF559" s="151"/>
      <c r="AG559" s="223"/>
      <c r="AH559" s="223"/>
      <c r="AI559" s="155"/>
      <c r="AJ559" s="154"/>
      <c r="AK559" s="154"/>
      <c r="AL559" s="223"/>
      <c r="AM559" s="223"/>
      <c r="AN559" s="224"/>
      <c r="AO559" s="224"/>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154"/>
      <c r="BR559" s="224"/>
      <c r="BS559" s="224"/>
      <c r="BT559" s="224"/>
      <c r="BU559" s="224"/>
      <c r="BV559" s="224"/>
      <c r="BW559" s="223"/>
      <c r="BX559" s="223"/>
      <c r="BY559" s="223"/>
      <c r="BZ559" s="223"/>
    </row>
    <row r="560" spans="1:78" s="111" customFormat="1" x14ac:dyDescent="0.2">
      <c r="A560" s="148"/>
      <c r="B560" s="148"/>
      <c r="C560" s="148"/>
      <c r="D560" s="148"/>
      <c r="E560" s="223"/>
      <c r="F560" s="223"/>
      <c r="G560" s="223"/>
      <c r="H560" s="223"/>
      <c r="I560" s="223"/>
      <c r="J560" s="223"/>
      <c r="K560" s="223"/>
      <c r="L560" s="223"/>
      <c r="M560" s="270"/>
      <c r="N560" s="223"/>
      <c r="O560" s="223"/>
      <c r="P560" s="223"/>
      <c r="Q560" s="223"/>
      <c r="R560" s="223"/>
      <c r="S560" s="223"/>
      <c r="T560" s="223"/>
      <c r="U560" s="223"/>
      <c r="V560" s="227"/>
      <c r="W560" s="227"/>
      <c r="X560" s="71"/>
      <c r="Y560" s="228"/>
      <c r="Z560" s="228"/>
      <c r="AA560" s="228"/>
      <c r="AB560" s="228"/>
      <c r="AC560" s="228"/>
      <c r="AD560" s="228"/>
      <c r="AE560" s="228"/>
      <c r="AF560" s="231"/>
      <c r="AG560" s="223"/>
      <c r="AH560" s="223"/>
      <c r="AI560" s="155"/>
      <c r="AJ560" s="154"/>
      <c r="AK560" s="154"/>
      <c r="AL560" s="223"/>
      <c r="AM560" s="223"/>
      <c r="AN560" s="224"/>
      <c r="AO560" s="224"/>
      <c r="AP560" s="224"/>
      <c r="AQ560" s="224"/>
      <c r="AR560" s="224"/>
      <c r="AS560" s="224"/>
      <c r="AT560" s="224"/>
      <c r="AU560" s="224"/>
      <c r="AV560" s="224"/>
      <c r="AW560" s="224"/>
      <c r="AX560" s="224"/>
      <c r="AY560" s="224"/>
      <c r="AZ560" s="224"/>
      <c r="BA560" s="224"/>
      <c r="BB560" s="224"/>
      <c r="BC560" s="224"/>
      <c r="BD560" s="224"/>
      <c r="BE560" s="224"/>
      <c r="BF560" s="224"/>
      <c r="BG560" s="224"/>
      <c r="BH560" s="224"/>
      <c r="BI560" s="224"/>
      <c r="BJ560" s="224"/>
      <c r="BK560" s="224"/>
      <c r="BL560" s="224"/>
      <c r="BM560" s="224"/>
      <c r="BN560" s="224"/>
      <c r="BO560" s="224"/>
      <c r="BP560" s="224"/>
      <c r="BQ560" s="154"/>
      <c r="BR560" s="224"/>
      <c r="BS560" s="224"/>
      <c r="BT560" s="224"/>
      <c r="BU560" s="224"/>
      <c r="BV560" s="224"/>
      <c r="BW560" s="223"/>
      <c r="BX560" s="223"/>
      <c r="BY560" s="223"/>
      <c r="BZ560" s="223"/>
    </row>
    <row r="561" spans="1:78" s="111" customFormat="1" x14ac:dyDescent="0.2">
      <c r="A561" s="148"/>
      <c r="B561" s="148"/>
      <c r="C561" s="148"/>
      <c r="D561" s="148"/>
      <c r="E561" s="223"/>
      <c r="F561" s="223"/>
      <c r="G561" s="223"/>
      <c r="H561" s="223"/>
      <c r="I561" s="223"/>
      <c r="J561" s="223"/>
      <c r="K561" s="223"/>
      <c r="L561" s="223"/>
      <c r="M561" s="270"/>
      <c r="N561" s="223"/>
      <c r="O561" s="223"/>
      <c r="P561" s="223"/>
      <c r="Q561" s="223"/>
      <c r="R561" s="223"/>
      <c r="S561" s="223"/>
      <c r="T561" s="223"/>
      <c r="U561" s="223"/>
      <c r="V561" s="227"/>
      <c r="W561" s="227"/>
      <c r="X561" s="71"/>
      <c r="Y561" s="228"/>
      <c r="Z561" s="228"/>
      <c r="AA561" s="228"/>
      <c r="AB561" s="228"/>
      <c r="AC561" s="228"/>
      <c r="AD561" s="228"/>
      <c r="AE561" s="228"/>
      <c r="AF561" s="231"/>
      <c r="AG561" s="223"/>
      <c r="AH561" s="223"/>
      <c r="AI561" s="155"/>
      <c r="AJ561" s="154"/>
      <c r="AK561" s="154"/>
      <c r="AL561" s="223"/>
      <c r="AM561" s="223"/>
      <c r="AN561" s="224"/>
      <c r="AO561" s="224"/>
      <c r="AP561" s="224"/>
      <c r="AQ561" s="224"/>
      <c r="AR561" s="224"/>
      <c r="AS561" s="224"/>
      <c r="AT561" s="224"/>
      <c r="AU561" s="224"/>
      <c r="AV561" s="224"/>
      <c r="AW561" s="224"/>
      <c r="AX561" s="224"/>
      <c r="AY561" s="224"/>
      <c r="AZ561" s="224"/>
      <c r="BA561" s="224"/>
      <c r="BB561" s="224"/>
      <c r="BC561" s="224"/>
      <c r="BD561" s="224"/>
      <c r="BE561" s="224"/>
      <c r="BF561" s="224"/>
      <c r="BG561" s="224"/>
      <c r="BH561" s="224"/>
      <c r="BI561" s="224"/>
      <c r="BJ561" s="224"/>
      <c r="BK561" s="224"/>
      <c r="BL561" s="224"/>
      <c r="BM561" s="224"/>
      <c r="BN561" s="224"/>
      <c r="BO561" s="224"/>
      <c r="BP561" s="224"/>
      <c r="BQ561" s="154"/>
      <c r="BR561" s="224"/>
      <c r="BS561" s="224"/>
      <c r="BT561" s="224"/>
      <c r="BU561" s="224"/>
      <c r="BV561" s="224"/>
      <c r="BW561" s="223"/>
      <c r="BX561" s="223"/>
      <c r="BY561" s="223"/>
      <c r="BZ561" s="223"/>
    </row>
    <row r="562" spans="1:78" s="111" customFormat="1" x14ac:dyDescent="0.2">
      <c r="A562" s="148"/>
      <c r="B562" s="148"/>
      <c r="C562" s="148"/>
      <c r="D562" s="148"/>
      <c r="E562" s="223"/>
      <c r="F562" s="223"/>
      <c r="G562" s="223"/>
      <c r="H562" s="223"/>
      <c r="I562" s="223"/>
      <c r="J562" s="223"/>
      <c r="K562" s="223"/>
      <c r="L562" s="223"/>
      <c r="M562" s="270"/>
      <c r="N562" s="223"/>
      <c r="O562" s="223"/>
      <c r="P562" s="223"/>
      <c r="Q562" s="223"/>
      <c r="R562" s="223"/>
      <c r="S562" s="223"/>
      <c r="T562" s="223"/>
      <c r="U562" s="223"/>
      <c r="V562" s="227"/>
      <c r="W562" s="227"/>
      <c r="X562" s="71"/>
      <c r="Y562" s="228"/>
      <c r="Z562" s="228"/>
      <c r="AA562" s="228"/>
      <c r="AB562" s="228"/>
      <c r="AC562" s="228"/>
      <c r="AD562" s="228"/>
      <c r="AE562" s="228"/>
      <c r="AF562" s="231"/>
      <c r="AG562" s="223"/>
      <c r="AH562" s="223"/>
      <c r="AI562" s="155"/>
      <c r="AJ562" s="154"/>
      <c r="AK562" s="154"/>
      <c r="AL562" s="223"/>
      <c r="AM562" s="223"/>
      <c r="AN562" s="224"/>
      <c r="AO562" s="224"/>
      <c r="AP562" s="224"/>
      <c r="AQ562" s="224"/>
      <c r="AR562" s="224"/>
      <c r="AS562" s="224"/>
      <c r="AT562" s="224"/>
      <c r="AU562" s="224"/>
      <c r="AV562" s="224"/>
      <c r="AW562" s="224"/>
      <c r="AX562" s="224"/>
      <c r="AY562" s="224"/>
      <c r="AZ562" s="224"/>
      <c r="BA562" s="224"/>
      <c r="BB562" s="224"/>
      <c r="BC562" s="224"/>
      <c r="BD562" s="224"/>
      <c r="BE562" s="224"/>
      <c r="BF562" s="224"/>
      <c r="BG562" s="224"/>
      <c r="BH562" s="224"/>
      <c r="BI562" s="224"/>
      <c r="BJ562" s="224"/>
      <c r="BK562" s="224"/>
      <c r="BL562" s="224"/>
      <c r="BM562" s="224"/>
      <c r="BN562" s="224"/>
      <c r="BO562" s="224"/>
      <c r="BP562" s="224"/>
      <c r="BQ562" s="154"/>
      <c r="BR562" s="224"/>
      <c r="BS562" s="224"/>
      <c r="BT562" s="224"/>
      <c r="BU562" s="224"/>
      <c r="BV562" s="224"/>
      <c r="BW562" s="223"/>
      <c r="BX562" s="223"/>
      <c r="BY562" s="223"/>
      <c r="BZ562" s="223"/>
    </row>
    <row r="563" spans="1:78" s="111" customFormat="1" x14ac:dyDescent="0.2">
      <c r="A563" s="148"/>
      <c r="B563" s="148"/>
      <c r="C563" s="148"/>
      <c r="D563" s="148"/>
      <c r="E563" s="223"/>
      <c r="F563" s="223"/>
      <c r="G563" s="223"/>
      <c r="H563" s="223"/>
      <c r="I563" s="223"/>
      <c r="J563" s="223"/>
      <c r="K563" s="223"/>
      <c r="L563" s="223"/>
      <c r="M563" s="270"/>
      <c r="N563" s="223"/>
      <c r="O563" s="223"/>
      <c r="P563" s="223"/>
      <c r="Q563" s="223"/>
      <c r="R563" s="223"/>
      <c r="S563" s="223"/>
      <c r="T563" s="223"/>
      <c r="U563" s="223"/>
      <c r="V563" s="227"/>
      <c r="W563" s="227"/>
      <c r="X563" s="71"/>
      <c r="Y563" s="228"/>
      <c r="Z563" s="228"/>
      <c r="AA563" s="228"/>
      <c r="AB563" s="228"/>
      <c r="AC563" s="228"/>
      <c r="AD563" s="228"/>
      <c r="AE563" s="228"/>
      <c r="AF563" s="231"/>
      <c r="AG563" s="223"/>
      <c r="AH563" s="223"/>
      <c r="AI563" s="155"/>
      <c r="AJ563" s="154"/>
      <c r="AK563" s="154"/>
      <c r="AL563" s="223"/>
      <c r="AM563" s="223"/>
      <c r="AN563" s="224"/>
      <c r="AO563" s="224"/>
      <c r="AP563" s="224"/>
      <c r="AQ563" s="224"/>
      <c r="AR563" s="224"/>
      <c r="AS563" s="224"/>
      <c r="AT563" s="224"/>
      <c r="AU563" s="224"/>
      <c r="AV563" s="224"/>
      <c r="AW563" s="224"/>
      <c r="AX563" s="224"/>
      <c r="AY563" s="224"/>
      <c r="AZ563" s="224"/>
      <c r="BA563" s="224"/>
      <c r="BB563" s="224"/>
      <c r="BC563" s="224"/>
      <c r="BD563" s="224"/>
      <c r="BE563" s="224"/>
      <c r="BF563" s="224"/>
      <c r="BG563" s="224"/>
      <c r="BH563" s="224"/>
      <c r="BI563" s="224"/>
      <c r="BJ563" s="224"/>
      <c r="BK563" s="224"/>
      <c r="BL563" s="224"/>
      <c r="BM563" s="224"/>
      <c r="BN563" s="224"/>
      <c r="BO563" s="224"/>
      <c r="BP563" s="224"/>
      <c r="BQ563" s="154"/>
      <c r="BR563" s="224"/>
      <c r="BS563" s="224"/>
      <c r="BT563" s="224"/>
      <c r="BU563" s="224"/>
      <c r="BV563" s="224"/>
      <c r="BW563" s="223"/>
      <c r="BX563" s="223"/>
      <c r="BY563" s="223"/>
      <c r="BZ563" s="223"/>
    </row>
    <row r="564" spans="1:78" s="111" customFormat="1" x14ac:dyDescent="0.2">
      <c r="A564" s="148"/>
      <c r="B564" s="148"/>
      <c r="C564" s="148"/>
      <c r="D564" s="148"/>
      <c r="E564" s="223"/>
      <c r="F564" s="223"/>
      <c r="G564" s="223"/>
      <c r="H564" s="223"/>
      <c r="I564" s="223"/>
      <c r="J564" s="223"/>
      <c r="K564" s="223"/>
      <c r="L564" s="223"/>
      <c r="M564" s="270"/>
      <c r="N564" s="223"/>
      <c r="O564" s="223"/>
      <c r="P564" s="223"/>
      <c r="Q564" s="223"/>
      <c r="R564" s="223"/>
      <c r="S564" s="223"/>
      <c r="T564" s="223"/>
      <c r="U564" s="223"/>
      <c r="V564" s="227"/>
      <c r="W564" s="227"/>
      <c r="X564" s="71"/>
      <c r="Y564" s="228"/>
      <c r="Z564" s="228"/>
      <c r="AA564" s="228"/>
      <c r="AB564" s="228"/>
      <c r="AC564" s="228"/>
      <c r="AD564" s="228"/>
      <c r="AE564" s="228"/>
      <c r="AF564" s="231"/>
      <c r="AG564" s="223"/>
      <c r="AH564" s="223"/>
      <c r="AI564" s="155"/>
      <c r="AJ564" s="154"/>
      <c r="AK564" s="154"/>
      <c r="AL564" s="223"/>
      <c r="AM564" s="223"/>
      <c r="AN564" s="224"/>
      <c r="AO564" s="224"/>
      <c r="AP564" s="224"/>
      <c r="AQ564" s="224"/>
      <c r="AR564" s="224"/>
      <c r="AS564" s="224"/>
      <c r="AT564" s="224"/>
      <c r="AU564" s="224"/>
      <c r="AV564" s="224"/>
      <c r="AW564" s="224"/>
      <c r="AX564" s="224"/>
      <c r="AY564" s="224"/>
      <c r="AZ564" s="224"/>
      <c r="BA564" s="224"/>
      <c r="BB564" s="224"/>
      <c r="BC564" s="224"/>
      <c r="BD564" s="224"/>
      <c r="BE564" s="224"/>
      <c r="BF564" s="224"/>
      <c r="BG564" s="224"/>
      <c r="BH564" s="224"/>
      <c r="BI564" s="224"/>
      <c r="BJ564" s="224"/>
      <c r="BK564" s="224"/>
      <c r="BL564" s="224"/>
      <c r="BM564" s="224"/>
      <c r="BN564" s="224"/>
      <c r="BO564" s="224"/>
      <c r="BP564" s="224"/>
      <c r="BQ564" s="154"/>
      <c r="BR564" s="224"/>
      <c r="BS564" s="224"/>
      <c r="BT564" s="224"/>
      <c r="BU564" s="224"/>
      <c r="BV564" s="224"/>
      <c r="BW564" s="223"/>
      <c r="BX564" s="223"/>
      <c r="BY564" s="223"/>
      <c r="BZ564" s="223"/>
    </row>
    <row r="565" spans="1:78" s="111" customFormat="1" x14ac:dyDescent="0.2">
      <c r="A565" s="148"/>
      <c r="B565" s="148"/>
      <c r="C565" s="148"/>
      <c r="D565" s="148"/>
      <c r="E565" s="223"/>
      <c r="F565" s="223"/>
      <c r="G565" s="223"/>
      <c r="H565" s="223"/>
      <c r="I565" s="223"/>
      <c r="J565" s="223"/>
      <c r="K565" s="223"/>
      <c r="L565" s="223"/>
      <c r="M565" s="270"/>
      <c r="N565" s="223"/>
      <c r="O565" s="223"/>
      <c r="P565" s="223"/>
      <c r="Q565" s="223"/>
      <c r="R565" s="223"/>
      <c r="S565" s="223"/>
      <c r="T565" s="223"/>
      <c r="U565" s="223"/>
      <c r="V565" s="227"/>
      <c r="W565" s="227"/>
      <c r="X565" s="71"/>
      <c r="Y565" s="228"/>
      <c r="Z565" s="228"/>
      <c r="AA565" s="228"/>
      <c r="AB565" s="228"/>
      <c r="AC565" s="228"/>
      <c r="AD565" s="228"/>
      <c r="AE565" s="228"/>
      <c r="AF565" s="151"/>
      <c r="AG565" s="223"/>
      <c r="AH565" s="223"/>
      <c r="AI565" s="155"/>
      <c r="AJ565" s="154"/>
      <c r="AK565" s="154"/>
      <c r="AL565" s="223"/>
      <c r="AM565" s="223"/>
      <c r="AN565" s="224"/>
      <c r="AO565" s="224"/>
      <c r="AP565" s="224"/>
      <c r="AQ565" s="224"/>
      <c r="AR565" s="224"/>
      <c r="AS565" s="224"/>
      <c r="AT565" s="224"/>
      <c r="AU565" s="224"/>
      <c r="AV565" s="224"/>
      <c r="AW565" s="224"/>
      <c r="AX565" s="224"/>
      <c r="AY565" s="224"/>
      <c r="AZ565" s="224"/>
      <c r="BA565" s="224"/>
      <c r="BB565" s="224"/>
      <c r="BC565" s="224"/>
      <c r="BD565" s="224"/>
      <c r="BE565" s="224"/>
      <c r="BF565" s="224"/>
      <c r="BG565" s="224"/>
      <c r="BH565" s="224"/>
      <c r="BI565" s="224"/>
      <c r="BJ565" s="224"/>
      <c r="BK565" s="224"/>
      <c r="BL565" s="224"/>
      <c r="BM565" s="224"/>
      <c r="BN565" s="224"/>
      <c r="BO565" s="224"/>
      <c r="BP565" s="224"/>
      <c r="BQ565" s="154"/>
      <c r="BR565" s="224"/>
      <c r="BS565" s="224"/>
      <c r="BT565" s="224"/>
      <c r="BU565" s="224"/>
      <c r="BV565" s="224"/>
      <c r="BW565" s="223"/>
      <c r="BX565" s="223"/>
      <c r="BY565" s="223"/>
      <c r="BZ565" s="223"/>
    </row>
    <row r="566" spans="1:78" s="111" customFormat="1" x14ac:dyDescent="0.2">
      <c r="A566" s="148"/>
      <c r="B566" s="148"/>
      <c r="C566" s="148"/>
      <c r="D566" s="148"/>
      <c r="E566" s="223"/>
      <c r="F566" s="223"/>
      <c r="I566" s="223"/>
      <c r="K566" s="223"/>
      <c r="M566" s="270"/>
      <c r="P566" s="223"/>
      <c r="Q566" s="223"/>
      <c r="R566" s="223"/>
      <c r="S566" s="223"/>
      <c r="U566" s="223"/>
      <c r="V566" s="227"/>
      <c r="W566" s="227"/>
      <c r="X566" s="71"/>
      <c r="Y566" s="71"/>
      <c r="Z566" s="28"/>
      <c r="AA566" s="28"/>
      <c r="AB566" s="224"/>
      <c r="AC566" s="224"/>
      <c r="AD566" s="224"/>
      <c r="AE566" s="71"/>
      <c r="AF566" s="151"/>
      <c r="AH566" s="223"/>
      <c r="AI566" s="155"/>
      <c r="AJ566" s="154"/>
      <c r="AK566" s="154"/>
      <c r="AL566" s="223"/>
      <c r="AN566" s="28"/>
      <c r="AO566" s="28"/>
      <c r="AP566" s="28"/>
      <c r="AQ566" s="28"/>
      <c r="AR566" s="28"/>
      <c r="AS566" s="28"/>
      <c r="AT566" s="28"/>
      <c r="AU566" s="28"/>
      <c r="AV566" s="224"/>
      <c r="AW566" s="28"/>
      <c r="AX566" s="28"/>
      <c r="AY566" s="28"/>
      <c r="AZ566" s="28"/>
      <c r="BA566" s="28"/>
      <c r="BB566" s="28"/>
      <c r="BC566" s="28"/>
      <c r="BD566" s="224"/>
      <c r="BE566" s="28"/>
      <c r="BF566" s="28"/>
      <c r="BG566" s="28"/>
      <c r="BH566" s="28"/>
      <c r="BI566" s="28"/>
      <c r="BJ566" s="28"/>
      <c r="BK566" s="28"/>
      <c r="BL566" s="28"/>
      <c r="BM566" s="28"/>
      <c r="BN566" s="28"/>
      <c r="BO566" s="28"/>
      <c r="BP566" s="28"/>
      <c r="BQ566" s="154"/>
      <c r="BR566" s="28"/>
      <c r="BS566" s="28"/>
      <c r="BT566" s="28"/>
      <c r="BU566" s="28"/>
      <c r="BV566" s="28"/>
    </row>
    <row r="567" spans="1:78" s="111" customFormat="1" x14ac:dyDescent="0.2">
      <c r="A567" s="148"/>
      <c r="B567" s="148"/>
      <c r="C567" s="148"/>
      <c r="D567" s="148"/>
      <c r="E567" s="223"/>
      <c r="F567" s="223"/>
      <c r="I567" s="223"/>
      <c r="K567" s="223"/>
      <c r="M567" s="270"/>
      <c r="N567" s="223"/>
      <c r="P567" s="223"/>
      <c r="Q567" s="223"/>
      <c r="R567" s="223"/>
      <c r="S567" s="223"/>
      <c r="T567" s="223"/>
      <c r="U567" s="223"/>
      <c r="V567" s="227"/>
      <c r="W567" s="227"/>
      <c r="X567" s="71"/>
      <c r="Y567" s="71"/>
      <c r="Z567" s="28"/>
      <c r="AA567" s="224"/>
      <c r="AB567" s="224"/>
      <c r="AC567" s="224"/>
      <c r="AD567" s="224"/>
      <c r="AE567" s="71"/>
      <c r="AF567" s="151"/>
      <c r="AH567" s="223"/>
      <c r="AI567" s="155"/>
      <c r="AJ567" s="154"/>
      <c r="AK567" s="154"/>
      <c r="AL567" s="223"/>
      <c r="AM567" s="223"/>
      <c r="AN567" s="224"/>
      <c r="AO567" s="224"/>
      <c r="AP567" s="224"/>
      <c r="AQ567" s="224"/>
      <c r="AR567" s="224"/>
      <c r="AS567" s="28"/>
      <c r="AT567" s="224"/>
      <c r="AU567" s="224"/>
      <c r="AV567" s="224"/>
      <c r="AW567" s="224"/>
      <c r="AX567" s="224"/>
      <c r="AY567" s="28"/>
      <c r="AZ567" s="224"/>
      <c r="BA567" s="28"/>
      <c r="BB567" s="28"/>
      <c r="BC567" s="224"/>
      <c r="BD567" s="224"/>
      <c r="BE567" s="28"/>
      <c r="BF567" s="28"/>
      <c r="BG567" s="28"/>
      <c r="BH567" s="28"/>
      <c r="BI567" s="224"/>
      <c r="BJ567" s="224"/>
      <c r="BK567" s="224"/>
      <c r="BL567" s="224"/>
      <c r="BM567" s="224"/>
      <c r="BN567" s="224"/>
      <c r="BO567" s="224"/>
      <c r="BP567" s="224"/>
      <c r="BQ567" s="154"/>
      <c r="BR567" s="224"/>
      <c r="BS567" s="224"/>
      <c r="BT567" s="224"/>
      <c r="BU567" s="224"/>
      <c r="BV567" s="224"/>
      <c r="BW567" s="223"/>
      <c r="BX567" s="223"/>
      <c r="BY567" s="223"/>
      <c r="BZ567" s="223"/>
    </row>
    <row r="568" spans="1:78" s="111" customFormat="1" x14ac:dyDescent="0.2">
      <c r="A568" s="148"/>
      <c r="B568" s="148"/>
      <c r="C568" s="148"/>
      <c r="D568" s="148"/>
      <c r="E568" s="223"/>
      <c r="F568" s="223"/>
      <c r="H568" s="223"/>
      <c r="I568" s="223"/>
      <c r="J568" s="223"/>
      <c r="K568" s="223"/>
      <c r="M568" s="270"/>
      <c r="N568" s="223"/>
      <c r="P568" s="223"/>
      <c r="Q568" s="223"/>
      <c r="R568" s="223"/>
      <c r="S568" s="223"/>
      <c r="T568" s="223"/>
      <c r="U568" s="223"/>
      <c r="V568" s="227"/>
      <c r="W568" s="227"/>
      <c r="X568" s="71"/>
      <c r="Y568" s="71"/>
      <c r="Z568" s="28"/>
      <c r="AA568" s="224"/>
      <c r="AB568" s="224"/>
      <c r="AC568" s="224"/>
      <c r="AD568" s="224"/>
      <c r="AE568" s="71"/>
      <c r="AF568" s="151"/>
      <c r="AH568" s="223"/>
      <c r="AI568" s="155"/>
      <c r="AJ568" s="154"/>
      <c r="AK568" s="154"/>
      <c r="AL568" s="223"/>
      <c r="AM568" s="223"/>
      <c r="AN568" s="224"/>
      <c r="AO568" s="224"/>
      <c r="AP568" s="224"/>
      <c r="AQ568" s="224"/>
      <c r="AR568" s="224"/>
      <c r="AS568" s="28"/>
      <c r="AT568" s="224"/>
      <c r="AU568" s="224"/>
      <c r="AV568" s="224"/>
      <c r="AW568" s="224"/>
      <c r="AX568" s="224"/>
      <c r="AY568" s="224"/>
      <c r="AZ568" s="224"/>
      <c r="BA568" s="224"/>
      <c r="BB568" s="28"/>
      <c r="BC568" s="224"/>
      <c r="BD568" s="224"/>
      <c r="BE568" s="28"/>
      <c r="BF568" s="28"/>
      <c r="BG568" s="28"/>
      <c r="BH568" s="28"/>
      <c r="BI568" s="224"/>
      <c r="BJ568" s="224"/>
      <c r="BK568" s="224"/>
      <c r="BL568" s="224"/>
      <c r="BM568" s="224"/>
      <c r="BN568" s="224"/>
      <c r="BO568" s="224"/>
      <c r="BP568" s="224"/>
      <c r="BQ568" s="154"/>
      <c r="BR568" s="224"/>
      <c r="BS568" s="224"/>
      <c r="BT568" s="224"/>
      <c r="BU568" s="224"/>
      <c r="BV568" s="224"/>
      <c r="BW568" s="223"/>
      <c r="BX568" s="223"/>
      <c r="BY568" s="223"/>
      <c r="BZ568" s="223"/>
    </row>
    <row r="569" spans="1:78" s="111" customFormat="1" x14ac:dyDescent="0.2">
      <c r="A569" s="148"/>
      <c r="B569" s="148"/>
      <c r="C569" s="148"/>
      <c r="D569" s="148"/>
      <c r="E569" s="223"/>
      <c r="F569" s="223"/>
      <c r="I569" s="223"/>
      <c r="K569" s="223"/>
      <c r="M569" s="270"/>
      <c r="N569" s="223"/>
      <c r="P569" s="223"/>
      <c r="Q569" s="223"/>
      <c r="R569" s="223"/>
      <c r="S569" s="223"/>
      <c r="T569" s="223"/>
      <c r="U569" s="223"/>
      <c r="V569" s="227"/>
      <c r="W569" s="227"/>
      <c r="X569" s="71"/>
      <c r="Y569" s="71"/>
      <c r="Z569" s="28"/>
      <c r="AA569" s="224"/>
      <c r="AB569" s="224"/>
      <c r="AC569" s="224"/>
      <c r="AD569" s="224"/>
      <c r="AE569" s="71"/>
      <c r="AF569" s="151"/>
      <c r="AH569" s="223"/>
      <c r="AI569" s="155"/>
      <c r="AJ569" s="154"/>
      <c r="AK569" s="154"/>
      <c r="AL569" s="223"/>
      <c r="AM569" s="223"/>
      <c r="AN569" s="224"/>
      <c r="AO569" s="224"/>
      <c r="AP569" s="224"/>
      <c r="AQ569" s="224"/>
      <c r="AR569" s="224"/>
      <c r="AS569" s="28"/>
      <c r="AT569" s="224"/>
      <c r="AU569" s="224"/>
      <c r="AV569" s="224"/>
      <c r="AW569" s="224"/>
      <c r="AX569" s="224"/>
      <c r="AY569" s="224"/>
      <c r="AZ569" s="224"/>
      <c r="BA569" s="28"/>
      <c r="BB569" s="28"/>
      <c r="BC569" s="224"/>
      <c r="BD569" s="224"/>
      <c r="BE569" s="28"/>
      <c r="BF569" s="28"/>
      <c r="BG569" s="28"/>
      <c r="BH569" s="28"/>
      <c r="BI569" s="224"/>
      <c r="BJ569" s="224"/>
      <c r="BK569" s="224"/>
      <c r="BL569" s="224"/>
      <c r="BM569" s="224"/>
      <c r="BN569" s="224"/>
      <c r="BO569" s="224"/>
      <c r="BP569" s="224"/>
      <c r="BQ569" s="154"/>
      <c r="BR569" s="224"/>
      <c r="BS569" s="224"/>
      <c r="BT569" s="224"/>
      <c r="BU569" s="224"/>
      <c r="BV569" s="224"/>
      <c r="BW569" s="223"/>
      <c r="BX569" s="223"/>
      <c r="BY569" s="223"/>
      <c r="BZ569" s="223"/>
    </row>
    <row r="570" spans="1:78" s="111" customFormat="1" x14ac:dyDescent="0.2">
      <c r="A570" s="148"/>
      <c r="B570" s="148"/>
      <c r="C570" s="148"/>
      <c r="D570" s="148"/>
      <c r="E570" s="223"/>
      <c r="F570" s="223"/>
      <c r="H570" s="223"/>
      <c r="I570" s="223"/>
      <c r="K570" s="223"/>
      <c r="L570" s="223"/>
      <c r="M570" s="270"/>
      <c r="N570" s="223"/>
      <c r="P570" s="223"/>
      <c r="Q570" s="223"/>
      <c r="R570" s="223"/>
      <c r="S570" s="223"/>
      <c r="T570" s="223"/>
      <c r="U570" s="223"/>
      <c r="V570" s="227"/>
      <c r="W570" s="227"/>
      <c r="X570" s="71"/>
      <c r="Y570" s="71"/>
      <c r="Z570" s="28"/>
      <c r="AA570" s="224"/>
      <c r="AB570" s="224"/>
      <c r="AC570" s="224"/>
      <c r="AD570" s="224"/>
      <c r="AE570" s="71"/>
      <c r="AF570" s="151"/>
      <c r="AH570" s="223"/>
      <c r="AI570" s="155"/>
      <c r="AJ570" s="154"/>
      <c r="AK570" s="154"/>
      <c r="AL570" s="223"/>
      <c r="AM570" s="223"/>
      <c r="AN570" s="224"/>
      <c r="AO570" s="224"/>
      <c r="AP570" s="224"/>
      <c r="AQ570" s="224"/>
      <c r="AR570" s="224"/>
      <c r="AS570" s="224"/>
      <c r="AT570" s="224"/>
      <c r="AU570" s="224"/>
      <c r="AV570" s="224"/>
      <c r="AW570" s="224"/>
      <c r="AX570" s="224"/>
      <c r="AY570" s="224"/>
      <c r="AZ570" s="224"/>
      <c r="BA570" s="224"/>
      <c r="BB570" s="28"/>
      <c r="BC570" s="224"/>
      <c r="BD570" s="224"/>
      <c r="BE570" s="28"/>
      <c r="BF570" s="224"/>
      <c r="BG570" s="224"/>
      <c r="BH570" s="224"/>
      <c r="BI570" s="224"/>
      <c r="BJ570" s="224"/>
      <c r="BK570" s="224"/>
      <c r="BL570" s="224"/>
      <c r="BM570" s="224"/>
      <c r="BN570" s="224"/>
      <c r="BO570" s="224"/>
      <c r="BP570" s="224"/>
      <c r="BQ570" s="154"/>
      <c r="BR570" s="224"/>
      <c r="BS570" s="224"/>
      <c r="BT570" s="224"/>
      <c r="BU570" s="224"/>
      <c r="BV570" s="224"/>
      <c r="BW570" s="223"/>
      <c r="BX570" s="223"/>
      <c r="BY570" s="223"/>
      <c r="BZ570" s="223"/>
    </row>
    <row r="571" spans="1:78" s="111" customFormat="1" x14ac:dyDescent="0.2">
      <c r="A571" s="148"/>
      <c r="B571" s="148"/>
      <c r="C571" s="148"/>
      <c r="D571" s="148"/>
      <c r="E571" s="223"/>
      <c r="F571" s="223"/>
      <c r="H571" s="223"/>
      <c r="I571" s="223"/>
      <c r="K571" s="223"/>
      <c r="L571" s="223"/>
      <c r="M571" s="270"/>
      <c r="N571" s="223"/>
      <c r="P571" s="223"/>
      <c r="Q571" s="223"/>
      <c r="R571" s="223"/>
      <c r="S571" s="223"/>
      <c r="T571" s="223"/>
      <c r="U571" s="223"/>
      <c r="V571" s="227"/>
      <c r="W571" s="227"/>
      <c r="X571" s="71"/>
      <c r="Y571" s="71"/>
      <c r="Z571" s="28"/>
      <c r="AA571" s="224"/>
      <c r="AB571" s="224"/>
      <c r="AC571" s="224"/>
      <c r="AD571" s="224"/>
      <c r="AE571" s="71"/>
      <c r="AF571" s="151"/>
      <c r="AH571" s="223"/>
      <c r="AI571" s="155"/>
      <c r="AJ571" s="154"/>
      <c r="AK571" s="154"/>
      <c r="AL571" s="223"/>
      <c r="AM571" s="223"/>
      <c r="AN571" s="224"/>
      <c r="AO571" s="224"/>
      <c r="AP571" s="224"/>
      <c r="AQ571" s="224"/>
      <c r="AR571" s="224"/>
      <c r="AS571" s="224"/>
      <c r="AT571" s="224"/>
      <c r="AU571" s="224"/>
      <c r="AV571" s="224"/>
      <c r="AW571" s="224"/>
      <c r="AX571" s="224"/>
      <c r="AY571" s="224"/>
      <c r="AZ571" s="224"/>
      <c r="BA571" s="224"/>
      <c r="BB571" s="28"/>
      <c r="BC571" s="224"/>
      <c r="BD571" s="224"/>
      <c r="BE571" s="224"/>
      <c r="BF571" s="224"/>
      <c r="BG571" s="224"/>
      <c r="BH571" s="224"/>
      <c r="BI571" s="224"/>
      <c r="BJ571" s="224"/>
      <c r="BK571" s="224"/>
      <c r="BL571" s="224"/>
      <c r="BM571" s="224"/>
      <c r="BN571" s="224"/>
      <c r="BO571" s="224"/>
      <c r="BP571" s="224"/>
      <c r="BQ571" s="154"/>
      <c r="BR571" s="224"/>
      <c r="BS571" s="224"/>
      <c r="BT571" s="224"/>
      <c r="BU571" s="224"/>
      <c r="BV571" s="224"/>
      <c r="BW571" s="223"/>
      <c r="BX571" s="223"/>
      <c r="BY571" s="223"/>
      <c r="BZ571" s="223"/>
    </row>
    <row r="572" spans="1:78" s="111" customFormat="1" x14ac:dyDescent="0.2">
      <c r="A572" s="148"/>
      <c r="B572" s="148"/>
      <c r="C572" s="148"/>
      <c r="D572" s="148"/>
      <c r="E572" s="223"/>
      <c r="F572" s="223"/>
      <c r="H572" s="223"/>
      <c r="I572" s="223"/>
      <c r="K572" s="223"/>
      <c r="L572" s="223"/>
      <c r="M572" s="270"/>
      <c r="N572" s="223"/>
      <c r="P572" s="223"/>
      <c r="Q572" s="223"/>
      <c r="R572" s="223"/>
      <c r="S572" s="223"/>
      <c r="T572" s="223"/>
      <c r="U572" s="223"/>
      <c r="V572" s="227"/>
      <c r="W572" s="227"/>
      <c r="X572" s="71"/>
      <c r="Y572" s="71"/>
      <c r="Z572" s="28"/>
      <c r="AA572" s="224"/>
      <c r="AB572" s="224"/>
      <c r="AC572" s="224"/>
      <c r="AD572" s="224"/>
      <c r="AE572" s="71"/>
      <c r="AF572" s="151"/>
      <c r="AH572" s="223"/>
      <c r="AI572" s="155"/>
      <c r="AJ572" s="154"/>
      <c r="AK572" s="154"/>
      <c r="AL572" s="223"/>
      <c r="AM572" s="223"/>
      <c r="AN572" s="224"/>
      <c r="AO572" s="224"/>
      <c r="AP572" s="224"/>
      <c r="AQ572" s="224"/>
      <c r="AR572" s="224"/>
      <c r="AS572" s="224"/>
      <c r="AT572" s="224"/>
      <c r="AU572" s="224"/>
      <c r="AV572" s="224"/>
      <c r="AW572" s="224"/>
      <c r="AX572" s="224"/>
      <c r="AY572" s="224"/>
      <c r="AZ572" s="224"/>
      <c r="BA572" s="224"/>
      <c r="BB572" s="28"/>
      <c r="BC572" s="224"/>
      <c r="BD572" s="224"/>
      <c r="BE572" s="224"/>
      <c r="BF572" s="224"/>
      <c r="BG572" s="224"/>
      <c r="BH572" s="224"/>
      <c r="BI572" s="224"/>
      <c r="BJ572" s="224"/>
      <c r="BK572" s="224"/>
      <c r="BL572" s="224"/>
      <c r="BM572" s="224"/>
      <c r="BN572" s="224"/>
      <c r="BO572" s="224"/>
      <c r="BP572" s="224"/>
      <c r="BQ572" s="154"/>
      <c r="BR572" s="224"/>
      <c r="BS572" s="224"/>
      <c r="BT572" s="224"/>
      <c r="BU572" s="224"/>
      <c r="BV572" s="224"/>
      <c r="BW572" s="223"/>
      <c r="BX572" s="223"/>
      <c r="BY572" s="223"/>
      <c r="BZ572" s="223"/>
    </row>
    <row r="573" spans="1:78" s="111" customFormat="1" x14ac:dyDescent="0.2">
      <c r="A573" s="148"/>
      <c r="B573" s="148"/>
      <c r="C573" s="148"/>
      <c r="D573" s="148"/>
      <c r="E573" s="223"/>
      <c r="F573" s="223"/>
      <c r="H573" s="223"/>
      <c r="I573" s="223"/>
      <c r="K573" s="223"/>
      <c r="L573" s="223"/>
      <c r="M573" s="270"/>
      <c r="N573" s="223"/>
      <c r="P573" s="223"/>
      <c r="Q573" s="223"/>
      <c r="R573" s="223"/>
      <c r="S573" s="223"/>
      <c r="T573" s="223"/>
      <c r="U573" s="223"/>
      <c r="V573" s="227"/>
      <c r="W573" s="227"/>
      <c r="X573" s="71"/>
      <c r="Y573" s="71"/>
      <c r="Z573" s="28"/>
      <c r="AA573" s="224"/>
      <c r="AB573" s="224"/>
      <c r="AC573" s="224"/>
      <c r="AD573" s="224"/>
      <c r="AE573" s="71"/>
      <c r="AF573" s="151"/>
      <c r="AH573" s="223"/>
      <c r="AI573" s="155"/>
      <c r="AJ573" s="154"/>
      <c r="AK573" s="154"/>
      <c r="AL573" s="223"/>
      <c r="AM573" s="223"/>
      <c r="AN573" s="224"/>
      <c r="AO573" s="224"/>
      <c r="AP573" s="224"/>
      <c r="AQ573" s="224"/>
      <c r="AR573" s="224"/>
      <c r="AS573" s="224"/>
      <c r="AT573" s="224"/>
      <c r="AU573" s="224"/>
      <c r="AV573" s="224"/>
      <c r="AW573" s="224"/>
      <c r="AX573" s="224"/>
      <c r="AY573" s="224"/>
      <c r="AZ573" s="224"/>
      <c r="BA573" s="224"/>
      <c r="BB573" s="28"/>
      <c r="BC573" s="224"/>
      <c r="BD573" s="224"/>
      <c r="BE573" s="224"/>
      <c r="BF573" s="224"/>
      <c r="BG573" s="224"/>
      <c r="BH573" s="224"/>
      <c r="BI573" s="224"/>
      <c r="BJ573" s="224"/>
      <c r="BK573" s="224"/>
      <c r="BL573" s="224"/>
      <c r="BM573" s="224"/>
      <c r="BN573" s="224"/>
      <c r="BO573" s="224"/>
      <c r="BP573" s="224"/>
      <c r="BQ573" s="154"/>
      <c r="BR573" s="224"/>
      <c r="BS573" s="224"/>
      <c r="BT573" s="224"/>
      <c r="BU573" s="224"/>
      <c r="BV573" s="224"/>
      <c r="BW573" s="223"/>
      <c r="BX573" s="223"/>
      <c r="BY573" s="223"/>
      <c r="BZ573" s="223"/>
    </row>
    <row r="574" spans="1:78" s="111" customFormat="1" x14ac:dyDescent="0.2">
      <c r="A574" s="148"/>
      <c r="B574" s="148"/>
      <c r="C574" s="148"/>
      <c r="D574" s="148"/>
      <c r="E574" s="223"/>
      <c r="F574" s="223"/>
      <c r="H574" s="223"/>
      <c r="I574" s="223"/>
      <c r="K574" s="223"/>
      <c r="M574" s="270"/>
      <c r="N574" s="223"/>
      <c r="P574" s="223"/>
      <c r="Q574" s="223"/>
      <c r="R574" s="223"/>
      <c r="S574" s="223"/>
      <c r="T574" s="223"/>
      <c r="U574" s="223"/>
      <c r="V574" s="227"/>
      <c r="W574" s="227"/>
      <c r="X574" s="71"/>
      <c r="Y574" s="71"/>
      <c r="Z574" s="28"/>
      <c r="AA574" s="224"/>
      <c r="AB574" s="224"/>
      <c r="AC574" s="224"/>
      <c r="AD574" s="224"/>
      <c r="AE574" s="71"/>
      <c r="AF574" s="151"/>
      <c r="AH574" s="223"/>
      <c r="AI574" s="155"/>
      <c r="AJ574" s="154"/>
      <c r="AK574" s="154"/>
      <c r="AL574" s="223"/>
      <c r="AM574" s="223"/>
      <c r="AN574" s="224"/>
      <c r="AO574" s="224"/>
      <c r="AP574" s="224"/>
      <c r="AQ574" s="224"/>
      <c r="AR574" s="224"/>
      <c r="AS574" s="224"/>
      <c r="AT574" s="224"/>
      <c r="AU574" s="224"/>
      <c r="AV574" s="224"/>
      <c r="AW574" s="224"/>
      <c r="AX574" s="224"/>
      <c r="AY574" s="224"/>
      <c r="AZ574" s="224"/>
      <c r="BA574" s="224"/>
      <c r="BB574" s="28"/>
      <c r="BC574" s="224"/>
      <c r="BD574" s="224"/>
      <c r="BE574" s="224"/>
      <c r="BF574" s="224"/>
      <c r="BG574" s="224"/>
      <c r="BH574" s="224"/>
      <c r="BI574" s="224"/>
      <c r="BJ574" s="224"/>
      <c r="BK574" s="224"/>
      <c r="BL574" s="224"/>
      <c r="BM574" s="224"/>
      <c r="BN574" s="224"/>
      <c r="BO574" s="224"/>
      <c r="BP574" s="224"/>
      <c r="BQ574" s="154"/>
      <c r="BR574" s="224"/>
      <c r="BS574" s="224"/>
      <c r="BT574" s="224"/>
      <c r="BU574" s="224"/>
      <c r="BV574" s="224"/>
      <c r="BW574" s="223"/>
      <c r="BX574" s="223"/>
      <c r="BY574" s="223"/>
      <c r="BZ574" s="223"/>
    </row>
    <row r="575" spans="1:78" s="111" customFormat="1" x14ac:dyDescent="0.2">
      <c r="A575" s="148"/>
      <c r="B575" s="148"/>
      <c r="C575" s="148"/>
      <c r="D575" s="148"/>
      <c r="E575" s="223"/>
      <c r="F575" s="223"/>
      <c r="I575" s="223"/>
      <c r="K575" s="223"/>
      <c r="L575" s="223"/>
      <c r="M575" s="270"/>
      <c r="N575" s="223"/>
      <c r="P575" s="223"/>
      <c r="Q575" s="223"/>
      <c r="R575" s="223"/>
      <c r="S575" s="223"/>
      <c r="T575" s="223"/>
      <c r="U575" s="223"/>
      <c r="V575" s="227"/>
      <c r="W575" s="227"/>
      <c r="X575" s="71"/>
      <c r="Y575" s="71"/>
      <c r="Z575" s="28"/>
      <c r="AA575" s="224"/>
      <c r="AB575" s="224"/>
      <c r="AC575" s="224"/>
      <c r="AD575" s="224"/>
      <c r="AE575" s="71"/>
      <c r="AF575" s="151"/>
      <c r="AH575" s="223"/>
      <c r="AI575" s="155"/>
      <c r="AJ575" s="154"/>
      <c r="AK575" s="154"/>
      <c r="AL575" s="223"/>
      <c r="AM575" s="223"/>
      <c r="AN575" s="224"/>
      <c r="AO575" s="224"/>
      <c r="AP575" s="224"/>
      <c r="AQ575" s="224"/>
      <c r="AR575" s="224"/>
      <c r="AS575" s="224"/>
      <c r="AT575" s="224"/>
      <c r="AU575" s="224"/>
      <c r="AV575" s="224"/>
      <c r="AW575" s="224"/>
      <c r="AX575" s="224"/>
      <c r="AY575" s="224"/>
      <c r="AZ575" s="224"/>
      <c r="BA575" s="224"/>
      <c r="BB575" s="28"/>
      <c r="BC575" s="224"/>
      <c r="BD575" s="224"/>
      <c r="BE575" s="224"/>
      <c r="BF575" s="224"/>
      <c r="BG575" s="224"/>
      <c r="BH575" s="224"/>
      <c r="BI575" s="224"/>
      <c r="BJ575" s="224"/>
      <c r="BK575" s="224"/>
      <c r="BL575" s="224"/>
      <c r="BM575" s="224"/>
      <c r="BN575" s="224"/>
      <c r="BO575" s="224"/>
      <c r="BP575" s="224"/>
      <c r="BQ575" s="154"/>
      <c r="BR575" s="224"/>
      <c r="BS575" s="224"/>
      <c r="BT575" s="224"/>
      <c r="BU575" s="224"/>
      <c r="BV575" s="224"/>
      <c r="BW575" s="223"/>
      <c r="BX575" s="223"/>
      <c r="BY575" s="223"/>
      <c r="BZ575" s="223"/>
    </row>
    <row r="576" spans="1:78" s="111" customFormat="1" x14ac:dyDescent="0.2">
      <c r="A576" s="148"/>
      <c r="B576" s="148"/>
      <c r="C576" s="148"/>
      <c r="D576" s="148"/>
      <c r="E576" s="223"/>
      <c r="F576" s="223"/>
      <c r="I576" s="223"/>
      <c r="K576" s="223"/>
      <c r="M576" s="270"/>
      <c r="N576" s="223"/>
      <c r="P576" s="223"/>
      <c r="Q576" s="223"/>
      <c r="R576" s="223"/>
      <c r="S576" s="223"/>
      <c r="T576" s="223"/>
      <c r="U576" s="223"/>
      <c r="V576" s="227"/>
      <c r="W576" s="227"/>
      <c r="X576" s="71"/>
      <c r="Y576" s="71"/>
      <c r="Z576" s="28"/>
      <c r="AA576" s="224"/>
      <c r="AB576" s="224"/>
      <c r="AC576" s="224"/>
      <c r="AD576" s="224"/>
      <c r="AE576" s="71"/>
      <c r="AF576" s="151"/>
      <c r="AH576" s="223"/>
      <c r="AI576" s="155"/>
      <c r="AJ576" s="154"/>
      <c r="AK576" s="154"/>
      <c r="AL576" s="223"/>
      <c r="AM576" s="223"/>
      <c r="AN576" s="224"/>
      <c r="AO576" s="224"/>
      <c r="AP576" s="224"/>
      <c r="AQ576" s="224"/>
      <c r="AR576" s="224"/>
      <c r="AS576" s="28"/>
      <c r="AT576" s="224"/>
      <c r="AU576" s="224"/>
      <c r="AV576" s="224"/>
      <c r="AW576" s="224"/>
      <c r="AX576" s="224"/>
      <c r="AY576" s="224"/>
      <c r="AZ576" s="224"/>
      <c r="BA576" s="224"/>
      <c r="BB576" s="28"/>
      <c r="BC576" s="224"/>
      <c r="BD576" s="224"/>
      <c r="BE576" s="224"/>
      <c r="BF576" s="224"/>
      <c r="BG576" s="224"/>
      <c r="BH576" s="224"/>
      <c r="BI576" s="224"/>
      <c r="BJ576" s="224"/>
      <c r="BK576" s="224"/>
      <c r="BL576" s="224"/>
      <c r="BM576" s="224"/>
      <c r="BN576" s="224"/>
      <c r="BO576" s="224"/>
      <c r="BP576" s="224"/>
      <c r="BQ576" s="154"/>
      <c r="BR576" s="224"/>
      <c r="BS576" s="224"/>
      <c r="BT576" s="224"/>
      <c r="BU576" s="224"/>
      <c r="BV576" s="224"/>
      <c r="BW576" s="223"/>
      <c r="BX576" s="223"/>
      <c r="BY576" s="223"/>
      <c r="BZ576" s="223"/>
    </row>
    <row r="577" spans="1:78" s="111" customFormat="1" x14ac:dyDescent="0.2">
      <c r="A577" s="148"/>
      <c r="B577" s="148"/>
      <c r="C577" s="148"/>
      <c r="D577" s="148"/>
      <c r="E577" s="223"/>
      <c r="F577" s="223"/>
      <c r="H577" s="223"/>
      <c r="I577" s="223"/>
      <c r="K577" s="223"/>
      <c r="M577" s="270"/>
      <c r="N577" s="223"/>
      <c r="P577" s="223"/>
      <c r="Q577" s="223"/>
      <c r="R577" s="223"/>
      <c r="S577" s="223"/>
      <c r="T577" s="223"/>
      <c r="U577" s="223"/>
      <c r="V577" s="227"/>
      <c r="W577" s="227"/>
      <c r="X577" s="71"/>
      <c r="Y577" s="71"/>
      <c r="Z577" s="28"/>
      <c r="AA577" s="224"/>
      <c r="AB577" s="224"/>
      <c r="AC577" s="224"/>
      <c r="AD577" s="224"/>
      <c r="AE577" s="71"/>
      <c r="AF577" s="151"/>
      <c r="AH577" s="223"/>
      <c r="AI577" s="155"/>
      <c r="AJ577" s="154"/>
      <c r="AK577" s="154"/>
      <c r="AL577" s="223"/>
      <c r="AM577" s="223"/>
      <c r="AN577" s="224"/>
      <c r="AO577" s="224"/>
      <c r="AP577" s="224"/>
      <c r="AQ577" s="224"/>
      <c r="AR577" s="224"/>
      <c r="AS577" s="224"/>
      <c r="AT577" s="224"/>
      <c r="AU577" s="224"/>
      <c r="AV577" s="224"/>
      <c r="AW577" s="224"/>
      <c r="AX577" s="224"/>
      <c r="AY577" s="224"/>
      <c r="AZ577" s="224"/>
      <c r="BA577" s="224"/>
      <c r="BB577" s="28"/>
      <c r="BC577" s="224"/>
      <c r="BD577" s="224"/>
      <c r="BE577" s="224"/>
      <c r="BF577" s="224"/>
      <c r="BG577" s="224"/>
      <c r="BH577" s="224"/>
      <c r="BI577" s="224"/>
      <c r="BJ577" s="224"/>
      <c r="BK577" s="224"/>
      <c r="BL577" s="224"/>
      <c r="BM577" s="224"/>
      <c r="BN577" s="224"/>
      <c r="BO577" s="224"/>
      <c r="BP577" s="224"/>
      <c r="BQ577" s="154"/>
      <c r="BR577" s="224"/>
      <c r="BS577" s="224"/>
      <c r="BT577" s="224"/>
      <c r="BU577" s="224"/>
      <c r="BV577" s="224"/>
      <c r="BW577" s="223"/>
      <c r="BX577" s="223"/>
      <c r="BY577" s="223"/>
      <c r="BZ577" s="223"/>
    </row>
    <row r="578" spans="1:78" s="111" customFormat="1" x14ac:dyDescent="0.2">
      <c r="A578" s="148"/>
      <c r="B578" s="148"/>
      <c r="C578" s="148"/>
      <c r="D578" s="148"/>
      <c r="E578" s="223"/>
      <c r="F578" s="223"/>
      <c r="I578" s="223"/>
      <c r="K578" s="223"/>
      <c r="M578" s="270"/>
      <c r="N578" s="223"/>
      <c r="P578" s="223"/>
      <c r="Q578" s="223"/>
      <c r="R578" s="223"/>
      <c r="S578" s="223"/>
      <c r="T578" s="223"/>
      <c r="U578" s="223"/>
      <c r="V578" s="227"/>
      <c r="W578" s="227"/>
      <c r="X578" s="71"/>
      <c r="Y578" s="71"/>
      <c r="Z578" s="28"/>
      <c r="AA578" s="224"/>
      <c r="AB578" s="224"/>
      <c r="AC578" s="224"/>
      <c r="AD578" s="224"/>
      <c r="AE578" s="71"/>
      <c r="AF578" s="151"/>
      <c r="AH578" s="223"/>
      <c r="AI578" s="155"/>
      <c r="AJ578" s="154"/>
      <c r="AK578" s="154"/>
      <c r="AL578" s="223"/>
      <c r="AM578" s="223"/>
      <c r="AN578" s="224"/>
      <c r="AO578" s="224"/>
      <c r="AP578" s="224"/>
      <c r="AQ578" s="224"/>
      <c r="AR578" s="224"/>
      <c r="AS578" s="224"/>
      <c r="AT578" s="224"/>
      <c r="AU578" s="224"/>
      <c r="AV578" s="224"/>
      <c r="AW578" s="224"/>
      <c r="AX578" s="224"/>
      <c r="AY578" s="224"/>
      <c r="AZ578" s="224"/>
      <c r="BA578" s="224"/>
      <c r="BB578" s="28"/>
      <c r="BC578" s="224"/>
      <c r="BD578" s="224"/>
      <c r="BE578" s="224"/>
      <c r="BF578" s="28"/>
      <c r="BG578" s="224"/>
      <c r="BH578" s="224"/>
      <c r="BI578" s="224"/>
      <c r="BJ578" s="224"/>
      <c r="BK578" s="224"/>
      <c r="BL578" s="224"/>
      <c r="BM578" s="224"/>
      <c r="BN578" s="224"/>
      <c r="BO578" s="224"/>
      <c r="BP578" s="224"/>
      <c r="BQ578" s="154"/>
      <c r="BR578" s="224"/>
      <c r="BS578" s="224"/>
      <c r="BT578" s="224"/>
      <c r="BU578" s="224"/>
      <c r="BV578" s="224"/>
      <c r="BW578" s="223"/>
      <c r="BX578" s="223"/>
      <c r="BY578" s="223"/>
      <c r="BZ578" s="223"/>
    </row>
    <row r="579" spans="1:78" s="111" customFormat="1" x14ac:dyDescent="0.2">
      <c r="A579" s="148"/>
      <c r="B579" s="148"/>
      <c r="C579" s="148"/>
      <c r="D579" s="148"/>
      <c r="E579" s="223"/>
      <c r="F579" s="223"/>
      <c r="H579" s="223"/>
      <c r="I579" s="223"/>
      <c r="K579" s="223"/>
      <c r="M579" s="270"/>
      <c r="N579" s="223"/>
      <c r="P579" s="223"/>
      <c r="Q579" s="223"/>
      <c r="R579" s="223"/>
      <c r="S579" s="223"/>
      <c r="T579" s="223"/>
      <c r="U579" s="223"/>
      <c r="V579" s="227"/>
      <c r="W579" s="227"/>
      <c r="X579" s="71"/>
      <c r="Y579" s="71"/>
      <c r="Z579" s="28"/>
      <c r="AA579" s="224"/>
      <c r="AB579" s="224"/>
      <c r="AC579" s="224"/>
      <c r="AD579" s="224"/>
      <c r="AE579" s="71"/>
      <c r="AF579" s="151"/>
      <c r="AH579" s="223"/>
      <c r="AI579" s="155"/>
      <c r="AJ579" s="154"/>
      <c r="AK579" s="154"/>
      <c r="AL579" s="223"/>
      <c r="AM579" s="223"/>
      <c r="AN579" s="224"/>
      <c r="AO579" s="224"/>
      <c r="AP579" s="224"/>
      <c r="AQ579" s="224"/>
      <c r="AR579" s="224"/>
      <c r="AS579" s="224"/>
      <c r="AT579" s="224"/>
      <c r="AU579" s="224"/>
      <c r="AV579" s="224"/>
      <c r="AW579" s="224"/>
      <c r="AX579" s="224"/>
      <c r="AY579" s="224"/>
      <c r="AZ579" s="224"/>
      <c r="BA579" s="224"/>
      <c r="BB579" s="28"/>
      <c r="BC579" s="224"/>
      <c r="BD579" s="224"/>
      <c r="BE579" s="224"/>
      <c r="BF579" s="28"/>
      <c r="BG579" s="224"/>
      <c r="BH579" s="224"/>
      <c r="BI579" s="224"/>
      <c r="BJ579" s="224"/>
      <c r="BK579" s="224"/>
      <c r="BL579" s="224"/>
      <c r="BM579" s="224"/>
      <c r="BN579" s="224"/>
      <c r="BO579" s="224"/>
      <c r="BP579" s="224"/>
      <c r="BQ579" s="154"/>
      <c r="BR579" s="224"/>
      <c r="BS579" s="224"/>
      <c r="BT579" s="224"/>
      <c r="BU579" s="224"/>
      <c r="BV579" s="224"/>
      <c r="BW579" s="223"/>
      <c r="BX579" s="223"/>
      <c r="BY579" s="223"/>
      <c r="BZ579" s="223"/>
    </row>
    <row r="580" spans="1:78" s="111" customFormat="1" x14ac:dyDescent="0.2">
      <c r="A580" s="148"/>
      <c r="B580" s="148"/>
      <c r="C580" s="148"/>
      <c r="D580" s="148"/>
      <c r="E580" s="223"/>
      <c r="F580" s="223"/>
      <c r="I580" s="223"/>
      <c r="K580" s="223"/>
      <c r="M580" s="270"/>
      <c r="N580" s="223"/>
      <c r="P580" s="223"/>
      <c r="Q580" s="223"/>
      <c r="R580" s="223"/>
      <c r="S580" s="223"/>
      <c r="T580" s="223"/>
      <c r="U580" s="223"/>
      <c r="V580" s="227"/>
      <c r="W580" s="227"/>
      <c r="X580" s="71"/>
      <c r="Y580" s="71"/>
      <c r="Z580" s="28"/>
      <c r="AA580" s="224"/>
      <c r="AB580" s="224"/>
      <c r="AC580" s="224"/>
      <c r="AD580" s="224"/>
      <c r="AE580" s="71"/>
      <c r="AF580" s="151"/>
      <c r="AH580" s="223"/>
      <c r="AI580" s="155"/>
      <c r="AJ580" s="154"/>
      <c r="AK580" s="154"/>
      <c r="AL580" s="223"/>
      <c r="AM580" s="223"/>
      <c r="AN580" s="224"/>
      <c r="AO580" s="224"/>
      <c r="AP580" s="224"/>
      <c r="AQ580" s="224"/>
      <c r="AR580" s="224"/>
      <c r="AS580" s="224"/>
      <c r="AT580" s="224"/>
      <c r="AU580" s="224"/>
      <c r="AV580" s="224"/>
      <c r="AW580" s="224"/>
      <c r="AX580" s="224"/>
      <c r="AY580" s="224"/>
      <c r="AZ580" s="224"/>
      <c r="BA580" s="224"/>
      <c r="BB580" s="28"/>
      <c r="BC580" s="224"/>
      <c r="BD580" s="224"/>
      <c r="BE580" s="224"/>
      <c r="BF580" s="28"/>
      <c r="BG580" s="224"/>
      <c r="BH580" s="224"/>
      <c r="BI580" s="224"/>
      <c r="BJ580" s="224"/>
      <c r="BK580" s="224"/>
      <c r="BL580" s="224"/>
      <c r="BM580" s="224"/>
      <c r="BN580" s="224"/>
      <c r="BO580" s="224"/>
      <c r="BP580" s="224"/>
      <c r="BQ580" s="154"/>
      <c r="BR580" s="224"/>
      <c r="BS580" s="224"/>
      <c r="BT580" s="224"/>
      <c r="BU580" s="224"/>
      <c r="BV580" s="224"/>
      <c r="BW580" s="223"/>
      <c r="BX580" s="223"/>
      <c r="BY580" s="223"/>
      <c r="BZ580" s="223"/>
    </row>
    <row r="581" spans="1:78" s="111" customFormat="1" x14ac:dyDescent="0.2">
      <c r="A581" s="148"/>
      <c r="B581" s="148"/>
      <c r="C581" s="148"/>
      <c r="D581" s="148"/>
      <c r="E581" s="223"/>
      <c r="F581" s="223"/>
      <c r="I581" s="223"/>
      <c r="K581" s="223"/>
      <c r="M581" s="270"/>
      <c r="N581" s="223"/>
      <c r="P581" s="223"/>
      <c r="Q581" s="223"/>
      <c r="R581" s="223"/>
      <c r="S581" s="223"/>
      <c r="T581" s="223"/>
      <c r="U581" s="223"/>
      <c r="V581" s="227"/>
      <c r="W581" s="227"/>
      <c r="X581" s="71"/>
      <c r="Y581" s="71"/>
      <c r="Z581" s="28"/>
      <c r="AA581" s="224"/>
      <c r="AB581" s="224"/>
      <c r="AC581" s="224"/>
      <c r="AD581" s="224"/>
      <c r="AE581" s="71"/>
      <c r="AF581" s="151"/>
      <c r="AH581" s="223"/>
      <c r="AI581" s="155"/>
      <c r="AJ581" s="154"/>
      <c r="AK581" s="154"/>
      <c r="AL581" s="223"/>
      <c r="AM581" s="223"/>
      <c r="AN581" s="224"/>
      <c r="AO581" s="224"/>
      <c r="AP581" s="224"/>
      <c r="AQ581" s="224"/>
      <c r="AR581" s="224"/>
      <c r="AS581" s="28"/>
      <c r="AT581" s="224"/>
      <c r="AU581" s="28"/>
      <c r="AV581" s="28"/>
      <c r="AW581" s="224"/>
      <c r="AX581" s="224"/>
      <c r="AY581" s="28"/>
      <c r="AZ581" s="224"/>
      <c r="BA581" s="224"/>
      <c r="BB581" s="28"/>
      <c r="BC581" s="28"/>
      <c r="BD581" s="28"/>
      <c r="BE581" s="224"/>
      <c r="BF581" s="28"/>
      <c r="BG581" s="224"/>
      <c r="BH581" s="224"/>
      <c r="BI581" s="224"/>
      <c r="BJ581" s="224"/>
      <c r="BK581" s="224"/>
      <c r="BL581" s="224"/>
      <c r="BM581" s="224"/>
      <c r="BN581" s="224"/>
      <c r="BO581" s="224"/>
      <c r="BP581" s="224"/>
      <c r="BQ581" s="154"/>
      <c r="BR581" s="224"/>
      <c r="BS581" s="224"/>
      <c r="BT581" s="224"/>
      <c r="BU581" s="224"/>
      <c r="BV581" s="224"/>
      <c r="BW581" s="223"/>
      <c r="BX581" s="223"/>
      <c r="BY581" s="223"/>
      <c r="BZ581" s="223"/>
    </row>
    <row r="582" spans="1:78" s="111" customFormat="1" x14ac:dyDescent="0.2">
      <c r="A582" s="148"/>
      <c r="B582" s="148"/>
      <c r="C582" s="148"/>
      <c r="D582" s="148"/>
      <c r="E582" s="223"/>
      <c r="F582" s="223"/>
      <c r="I582" s="223"/>
      <c r="K582" s="223"/>
      <c r="M582" s="270"/>
      <c r="N582" s="223"/>
      <c r="P582" s="223"/>
      <c r="Q582" s="223"/>
      <c r="S582" s="223"/>
      <c r="T582" s="223"/>
      <c r="U582" s="223"/>
      <c r="V582" s="227"/>
      <c r="W582" s="227"/>
      <c r="X582" s="71"/>
      <c r="Y582" s="71"/>
      <c r="Z582" s="28"/>
      <c r="AA582" s="224"/>
      <c r="AB582" s="224"/>
      <c r="AC582" s="224"/>
      <c r="AD582" s="224"/>
      <c r="AE582" s="71"/>
      <c r="AF582" s="151"/>
      <c r="AH582" s="223"/>
      <c r="AI582" s="155"/>
      <c r="AJ582" s="154"/>
      <c r="AK582" s="154"/>
      <c r="AL582" s="223"/>
      <c r="AM582" s="223"/>
      <c r="AN582" s="224"/>
      <c r="AO582" s="224"/>
      <c r="AP582" s="224"/>
      <c r="AQ582" s="224"/>
      <c r="AR582" s="224"/>
      <c r="AS582" s="28"/>
      <c r="AT582" s="224"/>
      <c r="AU582" s="28"/>
      <c r="AV582" s="28"/>
      <c r="AW582" s="224"/>
      <c r="AX582" s="224"/>
      <c r="AY582" s="28"/>
      <c r="AZ582" s="224"/>
      <c r="BA582" s="224"/>
      <c r="BB582" s="28"/>
      <c r="BC582" s="28"/>
      <c r="BD582" s="28"/>
      <c r="BE582" s="224"/>
      <c r="BF582" s="28"/>
      <c r="BG582" s="224"/>
      <c r="BH582" s="224"/>
      <c r="BI582" s="224"/>
      <c r="BJ582" s="224"/>
      <c r="BK582" s="224"/>
      <c r="BL582" s="224"/>
      <c r="BM582" s="224"/>
      <c r="BN582" s="224"/>
      <c r="BO582" s="224"/>
      <c r="BP582" s="224"/>
      <c r="BQ582" s="154"/>
      <c r="BR582" s="224"/>
      <c r="BS582" s="224"/>
      <c r="BT582" s="224"/>
      <c r="BU582" s="224"/>
      <c r="BV582" s="224"/>
      <c r="BW582" s="223"/>
      <c r="BX582" s="223"/>
      <c r="BY582" s="223"/>
      <c r="BZ582" s="223"/>
    </row>
    <row r="583" spans="1:78" s="111" customFormat="1" x14ac:dyDescent="0.2">
      <c r="A583" s="148"/>
      <c r="B583" s="148"/>
      <c r="C583" s="148"/>
      <c r="D583" s="148"/>
      <c r="E583" s="223"/>
      <c r="F583" s="223"/>
      <c r="I583" s="223"/>
      <c r="K583" s="223"/>
      <c r="M583" s="270"/>
      <c r="N583" s="223"/>
      <c r="P583" s="223"/>
      <c r="Q583" s="305"/>
      <c r="S583" s="223"/>
      <c r="T583" s="223"/>
      <c r="U583" s="223"/>
      <c r="V583" s="227"/>
      <c r="W583" s="227"/>
      <c r="X583" s="71"/>
      <c r="Y583" s="71"/>
      <c r="Z583" s="28"/>
      <c r="AA583" s="224"/>
      <c r="AB583" s="224"/>
      <c r="AC583" s="224"/>
      <c r="AD583" s="224"/>
      <c r="AE583" s="71"/>
      <c r="AF583" s="151"/>
      <c r="AH583" s="223"/>
      <c r="AI583" s="155"/>
      <c r="AJ583" s="154"/>
      <c r="AK583" s="154"/>
      <c r="AL583" s="223"/>
      <c r="AM583" s="223"/>
      <c r="AN583" s="224"/>
      <c r="AO583" s="224"/>
      <c r="AP583" s="224"/>
      <c r="AQ583" s="224"/>
      <c r="AR583" s="224"/>
      <c r="AS583" s="28"/>
      <c r="AT583" s="224"/>
      <c r="AU583" s="28"/>
      <c r="AV583" s="28"/>
      <c r="AW583" s="224"/>
      <c r="AX583" s="224"/>
      <c r="AY583" s="28"/>
      <c r="AZ583" s="224"/>
      <c r="BA583" s="224"/>
      <c r="BB583" s="28"/>
      <c r="BC583" s="28"/>
      <c r="BD583" s="28"/>
      <c r="BE583" s="224"/>
      <c r="BF583" s="28"/>
      <c r="BG583" s="224"/>
      <c r="BH583" s="224"/>
      <c r="BI583" s="224"/>
      <c r="BJ583" s="224"/>
      <c r="BK583" s="224"/>
      <c r="BL583" s="224"/>
      <c r="BM583" s="224"/>
      <c r="BN583" s="224"/>
      <c r="BO583" s="224"/>
      <c r="BP583" s="224"/>
      <c r="BQ583" s="154"/>
      <c r="BR583" s="224"/>
      <c r="BS583" s="224"/>
      <c r="BT583" s="224"/>
      <c r="BU583" s="224"/>
      <c r="BV583" s="224"/>
      <c r="BW583" s="223"/>
      <c r="BX583" s="223"/>
      <c r="BY583" s="223"/>
      <c r="BZ583" s="223"/>
    </row>
    <row r="584" spans="1:78" s="111" customFormat="1" x14ac:dyDescent="0.2">
      <c r="A584" s="148"/>
      <c r="B584" s="148"/>
      <c r="C584" s="148"/>
      <c r="D584" s="148"/>
      <c r="E584" s="223"/>
      <c r="F584" s="223"/>
      <c r="I584" s="223"/>
      <c r="J584" s="223"/>
      <c r="K584" s="223"/>
      <c r="M584" s="270"/>
      <c r="N584" s="223"/>
      <c r="P584" s="223"/>
      <c r="Q584" s="305"/>
      <c r="S584" s="223"/>
      <c r="T584" s="223"/>
      <c r="U584" s="223"/>
      <c r="V584" s="227"/>
      <c r="W584" s="227"/>
      <c r="X584" s="71"/>
      <c r="Y584" s="71"/>
      <c r="Z584" s="28"/>
      <c r="AA584" s="224"/>
      <c r="AB584" s="224"/>
      <c r="AC584" s="224"/>
      <c r="AD584" s="224"/>
      <c r="AE584" s="71"/>
      <c r="AF584" s="151"/>
      <c r="AH584" s="223"/>
      <c r="AI584" s="155"/>
      <c r="AJ584" s="154"/>
      <c r="AK584" s="154"/>
      <c r="AL584" s="223"/>
      <c r="AM584" s="223"/>
      <c r="AN584" s="224"/>
      <c r="AO584" s="224"/>
      <c r="AP584" s="224"/>
      <c r="AQ584" s="224"/>
      <c r="AR584" s="224"/>
      <c r="AS584" s="224"/>
      <c r="AT584" s="224"/>
      <c r="AU584" s="224"/>
      <c r="AV584" s="28"/>
      <c r="AW584" s="224"/>
      <c r="AX584" s="224"/>
      <c r="AY584" s="28"/>
      <c r="AZ584" s="224"/>
      <c r="BA584" s="224"/>
      <c r="BB584" s="28"/>
      <c r="BC584" s="28"/>
      <c r="BD584" s="28"/>
      <c r="BE584" s="224"/>
      <c r="BF584" s="28"/>
      <c r="BG584" s="224"/>
      <c r="BH584" s="224"/>
      <c r="BI584" s="224"/>
      <c r="BJ584" s="224"/>
      <c r="BK584" s="224"/>
      <c r="BL584" s="224"/>
      <c r="BM584" s="224"/>
      <c r="BN584" s="224"/>
      <c r="BO584" s="224"/>
      <c r="BP584" s="224"/>
      <c r="BQ584" s="154"/>
      <c r="BR584" s="224"/>
      <c r="BS584" s="224"/>
      <c r="BT584" s="224"/>
      <c r="BU584" s="224"/>
      <c r="BV584" s="224"/>
      <c r="BW584" s="223"/>
      <c r="BX584" s="223"/>
      <c r="BY584" s="223"/>
      <c r="BZ584" s="223"/>
    </row>
    <row r="585" spans="1:78" s="111" customFormat="1" x14ac:dyDescent="0.2">
      <c r="A585" s="148"/>
      <c r="B585" s="148"/>
      <c r="C585" s="148"/>
      <c r="D585" s="148"/>
      <c r="E585" s="223"/>
      <c r="F585" s="223"/>
      <c r="I585" s="223"/>
      <c r="K585" s="223"/>
      <c r="M585" s="270"/>
      <c r="N585" s="223"/>
      <c r="P585" s="223"/>
      <c r="Q585" s="223"/>
      <c r="S585" s="223"/>
      <c r="T585" s="223"/>
      <c r="U585" s="223"/>
      <c r="V585" s="227"/>
      <c r="W585" s="227"/>
      <c r="X585" s="71"/>
      <c r="Y585" s="71"/>
      <c r="Z585" s="28"/>
      <c r="AA585" s="224"/>
      <c r="AB585" s="224"/>
      <c r="AC585" s="224"/>
      <c r="AD585" s="224"/>
      <c r="AH585" s="223"/>
      <c r="AI585" s="155"/>
      <c r="AJ585" s="154"/>
      <c r="AK585" s="154"/>
      <c r="AL585" s="223"/>
      <c r="AM585" s="223"/>
      <c r="AN585" s="224"/>
      <c r="AO585" s="224"/>
      <c r="AP585" s="224"/>
      <c r="AQ585" s="224"/>
      <c r="AR585" s="224"/>
      <c r="AS585" s="28"/>
      <c r="AT585" s="224"/>
      <c r="AU585" s="28"/>
      <c r="AV585" s="28"/>
      <c r="AW585" s="224"/>
      <c r="AX585" s="224"/>
      <c r="AY585" s="28"/>
      <c r="AZ585" s="224"/>
      <c r="BA585" s="28"/>
      <c r="BB585" s="28"/>
      <c r="BC585" s="28"/>
      <c r="BD585" s="28"/>
      <c r="BE585" s="28"/>
      <c r="BF585" s="28"/>
      <c r="BG585" s="224"/>
      <c r="BH585" s="224"/>
      <c r="BI585" s="224"/>
      <c r="BJ585" s="224"/>
      <c r="BK585" s="224"/>
      <c r="BL585" s="224"/>
      <c r="BM585" s="224"/>
      <c r="BN585" s="224"/>
      <c r="BO585" s="224"/>
      <c r="BP585" s="224"/>
      <c r="BQ585" s="154"/>
      <c r="BR585" s="224"/>
      <c r="BS585" s="224"/>
      <c r="BT585" s="224"/>
      <c r="BU585" s="224"/>
      <c r="BV585" s="224"/>
      <c r="BW585" s="223"/>
      <c r="BX585" s="223"/>
      <c r="BY585" s="223"/>
      <c r="BZ585" s="223"/>
    </row>
    <row r="586" spans="1:78" s="111" customFormat="1" x14ac:dyDescent="0.2">
      <c r="A586" s="148"/>
      <c r="B586" s="148"/>
      <c r="C586" s="148"/>
      <c r="D586" s="148"/>
      <c r="E586" s="223"/>
      <c r="F586" s="223"/>
      <c r="G586" s="223"/>
      <c r="H586" s="223"/>
      <c r="I586" s="223"/>
      <c r="J586" s="223"/>
      <c r="K586" s="223"/>
      <c r="L586" s="223"/>
      <c r="M586" s="270"/>
      <c r="N586" s="223"/>
      <c r="O586" s="223"/>
      <c r="P586" s="223"/>
      <c r="Q586" s="223"/>
      <c r="R586" s="223"/>
      <c r="S586" s="223"/>
      <c r="T586" s="223"/>
      <c r="U586" s="223"/>
      <c r="V586" s="227"/>
      <c r="W586" s="227"/>
      <c r="X586" s="71"/>
      <c r="Y586" s="71"/>
      <c r="Z586" s="28"/>
      <c r="AA586" s="224"/>
      <c r="AB586" s="224"/>
      <c r="AC586" s="224"/>
      <c r="AD586" s="224"/>
      <c r="AE586" s="228"/>
      <c r="AF586" s="231"/>
      <c r="AG586" s="223"/>
      <c r="AH586" s="223"/>
      <c r="AI586" s="155"/>
      <c r="AJ586" s="154"/>
      <c r="AK586" s="154"/>
      <c r="AL586" s="223"/>
      <c r="AM586" s="223"/>
      <c r="AN586" s="224"/>
      <c r="AO586" s="224"/>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154"/>
      <c r="BR586" s="224"/>
      <c r="BS586" s="224"/>
      <c r="BT586" s="224"/>
      <c r="BU586" s="224"/>
      <c r="BV586" s="224"/>
      <c r="BW586" s="223"/>
      <c r="BX586" s="223"/>
      <c r="BY586" s="223"/>
      <c r="BZ586" s="223"/>
    </row>
    <row r="587" spans="1:78" s="111" customFormat="1" x14ac:dyDescent="0.2">
      <c r="A587" s="148"/>
      <c r="B587" s="148"/>
      <c r="C587" s="148"/>
      <c r="D587" s="148"/>
      <c r="E587" s="223"/>
      <c r="F587" s="223"/>
      <c r="G587" s="223"/>
      <c r="H587" s="223"/>
      <c r="I587" s="223"/>
      <c r="J587" s="223"/>
      <c r="K587" s="223"/>
      <c r="L587" s="223"/>
      <c r="M587" s="270"/>
      <c r="N587" s="223"/>
      <c r="O587" s="223"/>
      <c r="P587" s="223"/>
      <c r="Q587" s="223"/>
      <c r="R587" s="223"/>
      <c r="S587" s="223"/>
      <c r="T587" s="223"/>
      <c r="U587" s="223"/>
      <c r="V587" s="227"/>
      <c r="W587" s="227"/>
      <c r="X587" s="71"/>
      <c r="Y587" s="71"/>
      <c r="Z587" s="28"/>
      <c r="AA587" s="224"/>
      <c r="AB587" s="224"/>
      <c r="AC587" s="224"/>
      <c r="AD587" s="224"/>
      <c r="AE587" s="228"/>
      <c r="AF587" s="231"/>
      <c r="AG587" s="223"/>
      <c r="AH587" s="223"/>
      <c r="AI587" s="155"/>
      <c r="AJ587" s="154"/>
      <c r="AK587" s="154"/>
      <c r="AL587" s="223"/>
      <c r="AM587" s="223"/>
      <c r="AN587" s="224"/>
      <c r="AO587" s="224"/>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154"/>
      <c r="BR587" s="224"/>
      <c r="BS587" s="224"/>
      <c r="BT587" s="224"/>
      <c r="BU587" s="224"/>
      <c r="BV587" s="224"/>
      <c r="BW587" s="223"/>
      <c r="BX587" s="223"/>
      <c r="BY587" s="223"/>
      <c r="BZ587" s="223"/>
    </row>
    <row r="588" spans="1:78" s="111" customFormat="1" x14ac:dyDescent="0.2">
      <c r="A588" s="148"/>
      <c r="B588" s="148"/>
      <c r="C588" s="148"/>
      <c r="D588" s="148"/>
      <c r="E588" s="223"/>
      <c r="F588" s="223"/>
      <c r="G588" s="223"/>
      <c r="H588" s="223"/>
      <c r="I588" s="223"/>
      <c r="J588" s="223"/>
      <c r="K588" s="223"/>
      <c r="L588" s="223"/>
      <c r="M588" s="270"/>
      <c r="N588" s="223"/>
      <c r="O588" s="223"/>
      <c r="P588" s="223"/>
      <c r="Q588" s="223"/>
      <c r="R588" s="223"/>
      <c r="S588" s="223"/>
      <c r="T588" s="223"/>
      <c r="U588" s="223"/>
      <c r="V588" s="227"/>
      <c r="W588" s="227"/>
      <c r="X588" s="71"/>
      <c r="Y588" s="71"/>
      <c r="Z588" s="28"/>
      <c r="AA588" s="224"/>
      <c r="AB588" s="224"/>
      <c r="AC588" s="224"/>
      <c r="AD588" s="224"/>
      <c r="AE588" s="228"/>
      <c r="AF588" s="231"/>
      <c r="AG588" s="223"/>
      <c r="AH588" s="223"/>
      <c r="AI588" s="155"/>
      <c r="AJ588" s="154"/>
      <c r="AK588" s="154"/>
      <c r="AL588" s="223"/>
      <c r="AM588" s="223"/>
      <c r="AN588" s="224"/>
      <c r="AO588" s="224"/>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154"/>
      <c r="BR588" s="224"/>
      <c r="BS588" s="224"/>
      <c r="BT588" s="224"/>
      <c r="BU588" s="224"/>
      <c r="BV588" s="224"/>
      <c r="BW588" s="223"/>
      <c r="BX588" s="223"/>
      <c r="BY588" s="223"/>
      <c r="BZ588" s="223"/>
    </row>
    <row r="589" spans="1:78" s="111" customFormat="1" x14ac:dyDescent="0.2">
      <c r="A589" s="148"/>
      <c r="B589" s="148"/>
      <c r="C589" s="148"/>
      <c r="D589" s="148"/>
      <c r="E589" s="223"/>
      <c r="F589" s="223"/>
      <c r="G589" s="223"/>
      <c r="H589" s="223"/>
      <c r="I589" s="223"/>
      <c r="J589" s="223"/>
      <c r="K589" s="223"/>
      <c r="L589" s="223"/>
      <c r="M589" s="270"/>
      <c r="N589" s="223"/>
      <c r="O589" s="223"/>
      <c r="P589" s="223"/>
      <c r="Q589" s="223"/>
      <c r="R589" s="223"/>
      <c r="S589" s="223"/>
      <c r="T589" s="223"/>
      <c r="U589" s="223"/>
      <c r="V589" s="227"/>
      <c r="W589" s="227"/>
      <c r="X589" s="71"/>
      <c r="Y589" s="71"/>
      <c r="Z589" s="28"/>
      <c r="AA589" s="224"/>
      <c r="AB589" s="224"/>
      <c r="AC589" s="224"/>
      <c r="AD589" s="224"/>
      <c r="AE589" s="228"/>
      <c r="AF589" s="231"/>
      <c r="AG589" s="223"/>
      <c r="AH589" s="223"/>
      <c r="AI589" s="155"/>
      <c r="AJ589" s="154"/>
      <c r="AK589" s="154"/>
      <c r="AL589" s="223"/>
      <c r="AM589" s="223"/>
      <c r="AN589" s="224"/>
      <c r="AO589" s="224"/>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154"/>
      <c r="BR589" s="224"/>
      <c r="BS589" s="224"/>
      <c r="BT589" s="224"/>
      <c r="BU589" s="224"/>
      <c r="BV589" s="224"/>
      <c r="BW589" s="223"/>
      <c r="BX589" s="223"/>
      <c r="BY589" s="223"/>
      <c r="BZ589" s="223"/>
    </row>
    <row r="590" spans="1:78" s="111" customFormat="1" x14ac:dyDescent="0.2">
      <c r="A590" s="148"/>
      <c r="B590" s="148"/>
      <c r="C590" s="148"/>
      <c r="D590" s="148"/>
      <c r="E590" s="223"/>
      <c r="F590" s="223"/>
      <c r="G590" s="223"/>
      <c r="H590" s="223"/>
      <c r="I590" s="223"/>
      <c r="J590" s="223"/>
      <c r="K590" s="223"/>
      <c r="L590" s="223"/>
      <c r="M590" s="270"/>
      <c r="N590" s="223"/>
      <c r="O590" s="223"/>
      <c r="P590" s="223"/>
      <c r="Q590" s="223"/>
      <c r="R590" s="223"/>
      <c r="S590" s="223"/>
      <c r="T590" s="223"/>
      <c r="U590" s="223"/>
      <c r="V590" s="227"/>
      <c r="W590" s="227"/>
      <c r="X590" s="71"/>
      <c r="Y590" s="71"/>
      <c r="Z590" s="28"/>
      <c r="AA590" s="224"/>
      <c r="AB590" s="224"/>
      <c r="AC590" s="224"/>
      <c r="AD590" s="224"/>
      <c r="AE590" s="228"/>
      <c r="AF590" s="231"/>
      <c r="AG590" s="223"/>
      <c r="AH590" s="223"/>
      <c r="AI590" s="155"/>
      <c r="AJ590" s="154"/>
      <c r="AK590" s="154"/>
      <c r="AL590" s="223"/>
      <c r="AM590" s="223"/>
      <c r="AN590" s="224"/>
      <c r="AO590" s="224"/>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154"/>
      <c r="BR590" s="224"/>
      <c r="BS590" s="224"/>
      <c r="BT590" s="224"/>
      <c r="BU590" s="224"/>
      <c r="BV590" s="224"/>
      <c r="BW590" s="223"/>
      <c r="BX590" s="223"/>
      <c r="BY590" s="223"/>
      <c r="BZ590" s="223"/>
    </row>
    <row r="591" spans="1:78" s="111" customFormat="1" x14ac:dyDescent="0.2">
      <c r="A591" s="148"/>
      <c r="B591" s="148"/>
      <c r="C591" s="148"/>
      <c r="D591" s="148"/>
      <c r="E591" s="223"/>
      <c r="F591" s="223"/>
      <c r="G591" s="223"/>
      <c r="H591" s="223"/>
      <c r="I591" s="223"/>
      <c r="J591" s="223"/>
      <c r="K591" s="223"/>
      <c r="L591" s="223"/>
      <c r="M591" s="270"/>
      <c r="N591" s="223"/>
      <c r="O591" s="223"/>
      <c r="P591" s="223"/>
      <c r="Q591" s="223"/>
      <c r="R591" s="223"/>
      <c r="S591" s="223"/>
      <c r="T591" s="223"/>
      <c r="U591" s="223"/>
      <c r="V591" s="227"/>
      <c r="W591" s="227"/>
      <c r="X591" s="71"/>
      <c r="Y591" s="71"/>
      <c r="Z591" s="28"/>
      <c r="AA591" s="224"/>
      <c r="AB591" s="224"/>
      <c r="AC591" s="224"/>
      <c r="AD591" s="224"/>
      <c r="AE591" s="228"/>
      <c r="AF591" s="231"/>
      <c r="AG591" s="223"/>
      <c r="AH591" s="223"/>
      <c r="AI591" s="155"/>
      <c r="AJ591" s="154"/>
      <c r="AK591" s="154"/>
      <c r="AL591" s="223"/>
      <c r="AM591" s="223"/>
      <c r="AN591" s="224"/>
      <c r="AO591" s="224"/>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154"/>
      <c r="BR591" s="224"/>
      <c r="BS591" s="224"/>
      <c r="BT591" s="224"/>
      <c r="BU591" s="224"/>
      <c r="BV591" s="224"/>
      <c r="BW591" s="223"/>
      <c r="BX591" s="223"/>
      <c r="BY591" s="223"/>
      <c r="BZ591" s="223"/>
    </row>
    <row r="592" spans="1:78" s="111" customFormat="1" x14ac:dyDescent="0.2">
      <c r="A592" s="148"/>
      <c r="B592" s="148"/>
      <c r="C592" s="148"/>
      <c r="D592" s="148"/>
      <c r="E592" s="223"/>
      <c r="F592" s="223"/>
      <c r="G592" s="223"/>
      <c r="H592" s="223"/>
      <c r="I592" s="223"/>
      <c r="J592" s="223"/>
      <c r="K592" s="223"/>
      <c r="L592" s="223"/>
      <c r="M592" s="270"/>
      <c r="N592" s="223"/>
      <c r="O592" s="223"/>
      <c r="P592" s="223"/>
      <c r="Q592" s="223"/>
      <c r="R592" s="223"/>
      <c r="S592" s="223"/>
      <c r="T592" s="223"/>
      <c r="U592" s="223"/>
      <c r="V592" s="227"/>
      <c r="W592" s="227"/>
      <c r="X592" s="71"/>
      <c r="Y592" s="71"/>
      <c r="Z592" s="28"/>
      <c r="AA592" s="224"/>
      <c r="AB592" s="224"/>
      <c r="AC592" s="224"/>
      <c r="AD592" s="224"/>
      <c r="AE592" s="228"/>
      <c r="AF592" s="231"/>
      <c r="AG592" s="223"/>
      <c r="AH592" s="223"/>
      <c r="AI592" s="155"/>
      <c r="AJ592" s="154"/>
      <c r="AK592" s="154"/>
      <c r="AL592" s="223"/>
      <c r="AM592" s="223"/>
      <c r="AN592" s="224"/>
      <c r="AO592" s="224"/>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154"/>
      <c r="BR592" s="224"/>
      <c r="BS592" s="224"/>
      <c r="BT592" s="224"/>
      <c r="BU592" s="224"/>
      <c r="BV592" s="224"/>
      <c r="BW592" s="223"/>
      <c r="BX592" s="223"/>
      <c r="BY592" s="223"/>
      <c r="BZ592" s="223"/>
    </row>
    <row r="593" spans="1:78" s="111" customFormat="1" x14ac:dyDescent="0.2">
      <c r="A593" s="148"/>
      <c r="B593" s="148"/>
      <c r="C593" s="148"/>
      <c r="D593" s="148"/>
      <c r="E593" s="223"/>
      <c r="F593" s="223"/>
      <c r="G593" s="223"/>
      <c r="H593" s="223"/>
      <c r="I593" s="223"/>
      <c r="J593" s="223"/>
      <c r="K593" s="223"/>
      <c r="L593" s="223"/>
      <c r="M593" s="270"/>
      <c r="N593" s="223"/>
      <c r="O593" s="223"/>
      <c r="P593" s="223"/>
      <c r="Q593" s="223"/>
      <c r="R593" s="223"/>
      <c r="S593" s="223"/>
      <c r="T593" s="223"/>
      <c r="U593" s="223"/>
      <c r="V593" s="227"/>
      <c r="W593" s="227"/>
      <c r="X593" s="71"/>
      <c r="Y593" s="71"/>
      <c r="Z593" s="28"/>
      <c r="AA593" s="224"/>
      <c r="AB593" s="224"/>
      <c r="AC593" s="224"/>
      <c r="AD593" s="224"/>
      <c r="AE593" s="228"/>
      <c r="AF593" s="231"/>
      <c r="AG593" s="223"/>
      <c r="AH593" s="223"/>
      <c r="AI593" s="155"/>
      <c r="AJ593" s="154"/>
      <c r="AK593" s="154"/>
      <c r="AL593" s="223"/>
      <c r="AM593" s="223"/>
      <c r="AN593" s="224"/>
      <c r="AO593" s="224"/>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154"/>
      <c r="BR593" s="224"/>
      <c r="BS593" s="224"/>
      <c r="BT593" s="224"/>
      <c r="BU593" s="224"/>
      <c r="BV593" s="224"/>
      <c r="BW593" s="223"/>
      <c r="BX593" s="223"/>
      <c r="BY593" s="223"/>
      <c r="BZ593" s="223"/>
    </row>
    <row r="594" spans="1:78" s="111" customFormat="1" x14ac:dyDescent="0.2">
      <c r="A594" s="148"/>
      <c r="B594" s="148"/>
      <c r="C594" s="148"/>
      <c r="D594" s="148"/>
      <c r="E594" s="223"/>
      <c r="F594" s="223"/>
      <c r="G594" s="223"/>
      <c r="H594" s="223"/>
      <c r="I594" s="223"/>
      <c r="J594" s="223"/>
      <c r="K594" s="223"/>
      <c r="L594" s="223"/>
      <c r="M594" s="270"/>
      <c r="N594" s="223"/>
      <c r="O594" s="223"/>
      <c r="P594" s="223"/>
      <c r="Q594" s="223"/>
      <c r="R594" s="223"/>
      <c r="S594" s="223"/>
      <c r="T594" s="223"/>
      <c r="U594" s="223"/>
      <c r="V594" s="227"/>
      <c r="W594" s="227"/>
      <c r="X594" s="71"/>
      <c r="Y594" s="71"/>
      <c r="Z594" s="28"/>
      <c r="AA594" s="224"/>
      <c r="AB594" s="224"/>
      <c r="AC594" s="224"/>
      <c r="AD594" s="224"/>
      <c r="AE594" s="228"/>
      <c r="AF594" s="231"/>
      <c r="AG594" s="223"/>
      <c r="AH594" s="223"/>
      <c r="AI594" s="155"/>
      <c r="AJ594" s="154"/>
      <c r="AK594" s="154"/>
      <c r="AL594" s="223"/>
      <c r="AM594" s="223"/>
      <c r="AN594" s="224"/>
      <c r="AO594" s="224"/>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154"/>
      <c r="BR594" s="224"/>
      <c r="BS594" s="224"/>
      <c r="BT594" s="224"/>
      <c r="BU594" s="224"/>
      <c r="BV594" s="224"/>
      <c r="BW594" s="223"/>
      <c r="BX594" s="223"/>
      <c r="BY594" s="223"/>
      <c r="BZ594" s="223"/>
    </row>
    <row r="595" spans="1:78" s="111" customFormat="1" x14ac:dyDescent="0.2">
      <c r="A595" s="148"/>
      <c r="B595" s="148"/>
      <c r="C595" s="148"/>
      <c r="D595" s="148"/>
      <c r="E595" s="223"/>
      <c r="F595" s="223"/>
      <c r="G595" s="223"/>
      <c r="H595" s="223"/>
      <c r="I595" s="223"/>
      <c r="J595" s="223"/>
      <c r="K595" s="223"/>
      <c r="L595" s="223"/>
      <c r="M595" s="270"/>
      <c r="N595" s="223"/>
      <c r="O595" s="223"/>
      <c r="P595" s="223"/>
      <c r="Q595" s="223"/>
      <c r="R595" s="223"/>
      <c r="S595" s="223"/>
      <c r="T595" s="223"/>
      <c r="U595" s="223"/>
      <c r="V595" s="227"/>
      <c r="W595" s="227"/>
      <c r="X595" s="71"/>
      <c r="Y595" s="71"/>
      <c r="Z595" s="28"/>
      <c r="AA595" s="224"/>
      <c r="AB595" s="224"/>
      <c r="AC595" s="224"/>
      <c r="AD595" s="224"/>
      <c r="AE595" s="228"/>
      <c r="AF595" s="231"/>
      <c r="AG595" s="223"/>
      <c r="AH595" s="223"/>
      <c r="AI595" s="155"/>
      <c r="AJ595" s="154"/>
      <c r="AK595" s="154"/>
      <c r="AL595" s="223"/>
      <c r="AM595" s="223"/>
      <c r="AN595" s="224"/>
      <c r="AO595" s="224"/>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154"/>
      <c r="BR595" s="224"/>
      <c r="BS595" s="224"/>
      <c r="BT595" s="224"/>
      <c r="BU595" s="224"/>
      <c r="BV595" s="224"/>
      <c r="BW595" s="223"/>
      <c r="BX595" s="223"/>
      <c r="BY595" s="223"/>
      <c r="BZ595" s="223"/>
    </row>
    <row r="596" spans="1:78" s="111" customFormat="1" x14ac:dyDescent="0.2">
      <c r="A596" s="148"/>
      <c r="B596" s="148"/>
      <c r="C596" s="148"/>
      <c r="D596" s="148"/>
      <c r="E596" s="223"/>
      <c r="F596" s="223"/>
      <c r="G596" s="223"/>
      <c r="H596" s="223"/>
      <c r="I596" s="223"/>
      <c r="J596" s="223"/>
      <c r="K596" s="223"/>
      <c r="L596" s="223"/>
      <c r="M596" s="270"/>
      <c r="N596" s="223"/>
      <c r="O596" s="223"/>
      <c r="P596" s="223"/>
      <c r="Q596" s="223"/>
      <c r="R596" s="223"/>
      <c r="S596" s="223"/>
      <c r="T596" s="223"/>
      <c r="U596" s="223"/>
      <c r="V596" s="227"/>
      <c r="W596" s="227"/>
      <c r="X596" s="71"/>
      <c r="Y596" s="71"/>
      <c r="Z596" s="28"/>
      <c r="AA596" s="224"/>
      <c r="AB596" s="224"/>
      <c r="AC596" s="224"/>
      <c r="AD596" s="224"/>
      <c r="AE596" s="228"/>
      <c r="AF596" s="231"/>
      <c r="AG596" s="223"/>
      <c r="AH596" s="223"/>
      <c r="AI596" s="155"/>
      <c r="AJ596" s="154"/>
      <c r="AK596" s="154"/>
      <c r="AL596" s="223"/>
      <c r="AM596" s="223"/>
      <c r="AN596" s="224"/>
      <c r="AO596" s="224"/>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154"/>
      <c r="BR596" s="224"/>
      <c r="BS596" s="224"/>
      <c r="BT596" s="224"/>
      <c r="BU596" s="224"/>
      <c r="BV596" s="224"/>
      <c r="BW596" s="223"/>
      <c r="BX596" s="223"/>
      <c r="BY596" s="223"/>
      <c r="BZ596" s="223"/>
    </row>
    <row r="597" spans="1:78" s="111" customFormat="1" x14ac:dyDescent="0.2">
      <c r="A597" s="148"/>
      <c r="B597" s="148"/>
      <c r="C597" s="148"/>
      <c r="D597" s="148"/>
      <c r="E597" s="223"/>
      <c r="F597" s="223"/>
      <c r="G597" s="223"/>
      <c r="H597" s="223"/>
      <c r="I597" s="223"/>
      <c r="J597" s="223"/>
      <c r="K597" s="223"/>
      <c r="L597" s="223"/>
      <c r="M597" s="270"/>
      <c r="N597" s="223"/>
      <c r="O597" s="223"/>
      <c r="P597" s="223"/>
      <c r="Q597" s="223"/>
      <c r="R597" s="223"/>
      <c r="S597" s="223"/>
      <c r="T597" s="223"/>
      <c r="U597" s="223"/>
      <c r="V597" s="227"/>
      <c r="W597" s="227"/>
      <c r="X597" s="71"/>
      <c r="Y597" s="71"/>
      <c r="Z597" s="28"/>
      <c r="AA597" s="224"/>
      <c r="AB597" s="224"/>
      <c r="AC597" s="224"/>
      <c r="AD597" s="224"/>
      <c r="AE597" s="228"/>
      <c r="AF597" s="231"/>
      <c r="AG597" s="223"/>
      <c r="AH597" s="223"/>
      <c r="AI597" s="155"/>
      <c r="AJ597" s="154"/>
      <c r="AK597" s="154"/>
      <c r="AL597" s="223"/>
      <c r="AM597" s="223"/>
      <c r="AN597" s="224"/>
      <c r="AO597" s="224"/>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154"/>
      <c r="BR597" s="224"/>
      <c r="BS597" s="224"/>
      <c r="BT597" s="224"/>
      <c r="BU597" s="224"/>
      <c r="BV597" s="224"/>
      <c r="BW597" s="223"/>
      <c r="BX597" s="223"/>
      <c r="BY597" s="223"/>
      <c r="BZ597" s="223"/>
    </row>
    <row r="598" spans="1:78" s="111" customFormat="1" x14ac:dyDescent="0.2">
      <c r="A598" s="148"/>
      <c r="B598" s="148"/>
      <c r="C598" s="148"/>
      <c r="D598" s="148"/>
      <c r="E598" s="223"/>
      <c r="F598" s="223"/>
      <c r="G598" s="223"/>
      <c r="H598" s="223"/>
      <c r="I598" s="223"/>
      <c r="J598" s="223"/>
      <c r="K598" s="223"/>
      <c r="L598" s="223"/>
      <c r="M598" s="270"/>
      <c r="N598" s="223"/>
      <c r="O598" s="223"/>
      <c r="P598" s="223"/>
      <c r="Q598" s="223"/>
      <c r="R598" s="223"/>
      <c r="S598" s="223"/>
      <c r="T598" s="223"/>
      <c r="U598" s="223"/>
      <c r="V598" s="227"/>
      <c r="W598" s="227"/>
      <c r="X598" s="71"/>
      <c r="Y598" s="71"/>
      <c r="Z598" s="28"/>
      <c r="AA598" s="224"/>
      <c r="AB598" s="224"/>
      <c r="AC598" s="224"/>
      <c r="AD598" s="224"/>
      <c r="AE598" s="228"/>
      <c r="AF598" s="231"/>
      <c r="AG598" s="223"/>
      <c r="AH598" s="223"/>
      <c r="AI598" s="155"/>
      <c r="AJ598" s="154"/>
      <c r="AK598" s="154"/>
      <c r="AL598" s="223"/>
      <c r="AM598" s="223"/>
      <c r="AN598" s="224"/>
      <c r="AO598" s="224"/>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154"/>
      <c r="BR598" s="224"/>
      <c r="BS598" s="224"/>
      <c r="BT598" s="224"/>
      <c r="BU598" s="224"/>
      <c r="BV598" s="224"/>
      <c r="BW598" s="223"/>
      <c r="BX598" s="223"/>
      <c r="BY598" s="223"/>
      <c r="BZ598" s="223"/>
    </row>
    <row r="599" spans="1:78" s="111" customFormat="1" x14ac:dyDescent="0.2">
      <c r="A599" s="148"/>
      <c r="B599" s="148"/>
      <c r="C599" s="148"/>
      <c r="D599" s="148"/>
      <c r="E599" s="223"/>
      <c r="F599" s="223"/>
      <c r="G599" s="223"/>
      <c r="H599" s="223"/>
      <c r="I599" s="223"/>
      <c r="J599" s="223"/>
      <c r="K599" s="223"/>
      <c r="L599" s="223"/>
      <c r="M599" s="270"/>
      <c r="N599" s="223"/>
      <c r="O599" s="223"/>
      <c r="P599" s="223"/>
      <c r="Q599" s="223"/>
      <c r="R599" s="223"/>
      <c r="S599" s="223"/>
      <c r="T599" s="223"/>
      <c r="U599" s="223"/>
      <c r="V599" s="227"/>
      <c r="W599" s="227"/>
      <c r="X599" s="71"/>
      <c r="Y599" s="71"/>
      <c r="Z599" s="28"/>
      <c r="AA599" s="224"/>
      <c r="AB599" s="224"/>
      <c r="AC599" s="224"/>
      <c r="AD599" s="224"/>
      <c r="AE599" s="228"/>
      <c r="AF599" s="231"/>
      <c r="AG599" s="223"/>
      <c r="AH599" s="223"/>
      <c r="AI599" s="155"/>
      <c r="AJ599" s="154"/>
      <c r="AK599" s="154"/>
      <c r="AL599" s="223"/>
      <c r="AM599" s="223"/>
      <c r="AN599" s="224"/>
      <c r="AO599" s="224"/>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154"/>
      <c r="BR599" s="224"/>
      <c r="BS599" s="224"/>
      <c r="BT599" s="224"/>
      <c r="BU599" s="224"/>
      <c r="BV599" s="224"/>
      <c r="BW599" s="223"/>
      <c r="BX599" s="223"/>
      <c r="BY599" s="223"/>
      <c r="BZ599" s="223"/>
    </row>
    <row r="600" spans="1:78" s="111" customFormat="1" x14ac:dyDescent="0.2">
      <c r="A600" s="148"/>
      <c r="B600" s="148"/>
      <c r="C600" s="148"/>
      <c r="D600" s="148"/>
      <c r="E600" s="223"/>
      <c r="F600" s="223"/>
      <c r="G600" s="223"/>
      <c r="H600" s="223"/>
      <c r="I600" s="223"/>
      <c r="J600" s="223"/>
      <c r="K600" s="223"/>
      <c r="L600" s="223"/>
      <c r="M600" s="270"/>
      <c r="N600" s="223"/>
      <c r="O600" s="223"/>
      <c r="P600" s="223"/>
      <c r="Q600" s="223"/>
      <c r="R600" s="223"/>
      <c r="S600" s="223"/>
      <c r="T600" s="223"/>
      <c r="U600" s="223"/>
      <c r="V600" s="227"/>
      <c r="W600" s="227"/>
      <c r="X600" s="71"/>
      <c r="Y600" s="71"/>
      <c r="Z600" s="28"/>
      <c r="AA600" s="224"/>
      <c r="AB600" s="224"/>
      <c r="AC600" s="224"/>
      <c r="AD600" s="224"/>
      <c r="AE600" s="228"/>
      <c r="AF600" s="231"/>
      <c r="AG600" s="223"/>
      <c r="AH600" s="223"/>
      <c r="AI600" s="155"/>
      <c r="AJ600" s="154"/>
      <c r="AK600" s="154"/>
      <c r="AL600" s="223"/>
      <c r="AM600" s="223"/>
      <c r="AN600" s="224"/>
      <c r="AO600" s="224"/>
      <c r="AP600" s="224"/>
      <c r="AQ600" s="224"/>
      <c r="AR600" s="224"/>
      <c r="AS600" s="224"/>
      <c r="AT600" s="224"/>
      <c r="AU600" s="224"/>
      <c r="AV600" s="224"/>
      <c r="AW600" s="224"/>
      <c r="AX600" s="224"/>
      <c r="AY600" s="224"/>
      <c r="AZ600" s="224"/>
      <c r="BA600" s="224"/>
      <c r="BB600" s="224"/>
      <c r="BC600" s="224"/>
      <c r="BD600" s="224"/>
      <c r="BE600" s="224"/>
      <c r="BF600" s="224"/>
      <c r="BG600" s="224"/>
      <c r="BH600" s="224"/>
      <c r="BI600" s="224"/>
      <c r="BJ600" s="224"/>
      <c r="BK600" s="224"/>
      <c r="BL600" s="224"/>
      <c r="BM600" s="224"/>
      <c r="BN600" s="224"/>
      <c r="BO600" s="224"/>
      <c r="BP600" s="224"/>
      <c r="BQ600" s="154"/>
      <c r="BR600" s="224"/>
      <c r="BS600" s="224"/>
      <c r="BT600" s="224"/>
      <c r="BU600" s="224"/>
      <c r="BV600" s="224"/>
      <c r="BW600" s="223"/>
      <c r="BX600" s="223"/>
      <c r="BY600" s="223"/>
      <c r="BZ600" s="223"/>
    </row>
    <row r="601" spans="1:78" s="111" customFormat="1" x14ac:dyDescent="0.2">
      <c r="A601" s="148"/>
      <c r="B601" s="148"/>
      <c r="C601" s="148"/>
      <c r="D601" s="148"/>
      <c r="E601" s="223"/>
      <c r="F601" s="223"/>
      <c r="G601" s="223"/>
      <c r="H601" s="223"/>
      <c r="I601" s="223"/>
      <c r="J601" s="223"/>
      <c r="K601" s="223"/>
      <c r="L601" s="223"/>
      <c r="M601" s="270"/>
      <c r="N601" s="223"/>
      <c r="O601" s="223"/>
      <c r="P601" s="223"/>
      <c r="Q601" s="223"/>
      <c r="R601" s="223"/>
      <c r="S601" s="223"/>
      <c r="T601" s="223"/>
      <c r="U601" s="223"/>
      <c r="V601" s="227"/>
      <c r="W601" s="227"/>
      <c r="X601" s="71"/>
      <c r="Y601" s="71"/>
      <c r="Z601" s="28"/>
      <c r="AA601" s="224"/>
      <c r="AB601" s="224"/>
      <c r="AC601" s="224"/>
      <c r="AD601" s="224"/>
      <c r="AE601" s="228"/>
      <c r="AF601" s="231"/>
      <c r="AG601" s="223"/>
      <c r="AH601" s="223"/>
      <c r="AI601" s="155"/>
      <c r="AJ601" s="154"/>
      <c r="AK601" s="154"/>
      <c r="AL601" s="223"/>
      <c r="AM601" s="223"/>
      <c r="AN601" s="224"/>
      <c r="AO601" s="224"/>
      <c r="AP601" s="224"/>
      <c r="AQ601" s="224"/>
      <c r="AR601" s="224"/>
      <c r="AS601" s="224"/>
      <c r="AT601" s="224"/>
      <c r="AU601" s="224"/>
      <c r="AV601" s="224"/>
      <c r="AW601" s="224"/>
      <c r="AX601" s="224"/>
      <c r="AY601" s="224"/>
      <c r="AZ601" s="224"/>
      <c r="BA601" s="224"/>
      <c r="BB601" s="224"/>
      <c r="BC601" s="224"/>
      <c r="BD601" s="224"/>
      <c r="BE601" s="224"/>
      <c r="BF601" s="224"/>
      <c r="BG601" s="224"/>
      <c r="BH601" s="224"/>
      <c r="BI601" s="224"/>
      <c r="BJ601" s="224"/>
      <c r="BK601" s="224"/>
      <c r="BL601" s="224"/>
      <c r="BM601" s="224"/>
      <c r="BN601" s="224"/>
      <c r="BO601" s="224"/>
      <c r="BP601" s="224"/>
      <c r="BQ601" s="154"/>
      <c r="BR601" s="224"/>
      <c r="BS601" s="224"/>
      <c r="BT601" s="224"/>
      <c r="BU601" s="224"/>
      <c r="BV601" s="224"/>
      <c r="BW601" s="223"/>
      <c r="BX601" s="223"/>
      <c r="BY601" s="223"/>
      <c r="BZ601" s="223"/>
    </row>
    <row r="602" spans="1:78" s="111" customFormat="1" x14ac:dyDescent="0.2">
      <c r="A602" s="148"/>
      <c r="B602" s="148"/>
      <c r="C602" s="148"/>
      <c r="D602" s="148"/>
      <c r="E602" s="223"/>
      <c r="F602" s="223"/>
      <c r="G602" s="223"/>
      <c r="H602" s="223"/>
      <c r="I602" s="223"/>
      <c r="J602" s="223"/>
      <c r="K602" s="223"/>
      <c r="L602" s="223"/>
      <c r="M602" s="270"/>
      <c r="N602" s="223"/>
      <c r="O602" s="223"/>
      <c r="P602" s="223"/>
      <c r="Q602" s="223"/>
      <c r="R602" s="223"/>
      <c r="S602" s="223"/>
      <c r="T602" s="223"/>
      <c r="U602" s="223"/>
      <c r="V602" s="227"/>
      <c r="W602" s="227"/>
      <c r="X602" s="71"/>
      <c r="Y602" s="71"/>
      <c r="Z602" s="28"/>
      <c r="AA602" s="224"/>
      <c r="AB602" s="224"/>
      <c r="AC602" s="224"/>
      <c r="AD602" s="224"/>
      <c r="AE602" s="228"/>
      <c r="AF602" s="231"/>
      <c r="AG602" s="223"/>
      <c r="AH602" s="223"/>
      <c r="AI602" s="155"/>
      <c r="AJ602" s="154"/>
      <c r="AK602" s="154"/>
      <c r="AL602" s="223"/>
      <c r="AM602" s="223"/>
      <c r="AN602" s="224"/>
      <c r="AO602" s="224"/>
      <c r="AP602" s="224"/>
      <c r="AQ602" s="224"/>
      <c r="AR602" s="224"/>
      <c r="AS602" s="224"/>
      <c r="AT602" s="224"/>
      <c r="AU602" s="224"/>
      <c r="AV602" s="224"/>
      <c r="AW602" s="224"/>
      <c r="AX602" s="224"/>
      <c r="AY602" s="224"/>
      <c r="AZ602" s="224"/>
      <c r="BA602" s="224"/>
      <c r="BB602" s="224"/>
      <c r="BC602" s="224"/>
      <c r="BD602" s="224"/>
      <c r="BE602" s="224"/>
      <c r="BF602" s="224"/>
      <c r="BG602" s="224"/>
      <c r="BH602" s="224"/>
      <c r="BI602" s="224"/>
      <c r="BJ602" s="224"/>
      <c r="BK602" s="224"/>
      <c r="BL602" s="224"/>
      <c r="BM602" s="224"/>
      <c r="BN602" s="224"/>
      <c r="BO602" s="224"/>
      <c r="BP602" s="224"/>
      <c r="BQ602" s="154"/>
      <c r="BR602" s="224"/>
      <c r="BS602" s="224"/>
      <c r="BT602" s="224"/>
      <c r="BU602" s="224"/>
      <c r="BV602" s="224"/>
      <c r="BW602" s="223"/>
      <c r="BX602" s="223"/>
      <c r="BY602" s="223"/>
      <c r="BZ602" s="223"/>
    </row>
    <row r="603" spans="1:78" s="111" customFormat="1" x14ac:dyDescent="0.2">
      <c r="A603" s="148"/>
      <c r="B603" s="148"/>
      <c r="C603" s="148"/>
      <c r="D603" s="148"/>
      <c r="E603" s="223"/>
      <c r="F603" s="223"/>
      <c r="G603" s="223"/>
      <c r="H603" s="223"/>
      <c r="I603" s="223"/>
      <c r="J603" s="223"/>
      <c r="K603" s="223"/>
      <c r="L603" s="223"/>
      <c r="M603" s="270"/>
      <c r="N603" s="223"/>
      <c r="O603" s="223"/>
      <c r="P603" s="223"/>
      <c r="Q603" s="305"/>
      <c r="R603" s="223"/>
      <c r="S603" s="223"/>
      <c r="T603" s="223"/>
      <c r="U603" s="223"/>
      <c r="V603" s="227"/>
      <c r="W603" s="227"/>
      <c r="X603" s="71"/>
      <c r="Y603" s="71"/>
      <c r="Z603" s="28"/>
      <c r="AA603" s="224"/>
      <c r="AB603" s="224"/>
      <c r="AC603" s="224"/>
      <c r="AD603" s="224"/>
      <c r="AE603" s="228"/>
      <c r="AF603" s="231"/>
      <c r="AG603" s="223"/>
      <c r="AH603" s="223"/>
      <c r="AI603" s="155"/>
      <c r="AJ603" s="154"/>
      <c r="AK603" s="154"/>
      <c r="AL603" s="223"/>
      <c r="AM603" s="223"/>
      <c r="AN603" s="224"/>
      <c r="AO603" s="224"/>
      <c r="AP603" s="224"/>
      <c r="AQ603" s="224"/>
      <c r="AR603" s="224"/>
      <c r="AS603" s="224"/>
      <c r="AT603" s="224"/>
      <c r="AU603" s="224"/>
      <c r="AV603" s="224"/>
      <c r="AW603" s="224"/>
      <c r="AX603" s="224"/>
      <c r="AY603" s="224"/>
      <c r="AZ603" s="224"/>
      <c r="BA603" s="224"/>
      <c r="BB603" s="224"/>
      <c r="BC603" s="224"/>
      <c r="BD603" s="224"/>
      <c r="BE603" s="224"/>
      <c r="BF603" s="224"/>
      <c r="BG603" s="224"/>
      <c r="BH603" s="224"/>
      <c r="BI603" s="224"/>
      <c r="BJ603" s="224"/>
      <c r="BK603" s="224"/>
      <c r="BL603" s="224"/>
      <c r="BM603" s="224"/>
      <c r="BN603" s="224"/>
      <c r="BO603" s="224"/>
      <c r="BP603" s="224"/>
      <c r="BQ603" s="154"/>
      <c r="BR603" s="224"/>
      <c r="BS603" s="224"/>
      <c r="BT603" s="224"/>
      <c r="BU603" s="224"/>
      <c r="BV603" s="224"/>
      <c r="BW603" s="223"/>
      <c r="BX603" s="223"/>
      <c r="BY603" s="223"/>
      <c r="BZ603" s="223"/>
    </row>
    <row r="604" spans="1:78" s="111" customFormat="1" x14ac:dyDescent="0.2">
      <c r="A604" s="148"/>
      <c r="B604" s="148"/>
      <c r="C604" s="148"/>
      <c r="D604" s="148"/>
      <c r="E604" s="223"/>
      <c r="F604" s="223"/>
      <c r="G604" s="223"/>
      <c r="H604" s="223"/>
      <c r="I604" s="223"/>
      <c r="J604" s="223"/>
      <c r="K604" s="223"/>
      <c r="L604" s="223"/>
      <c r="M604" s="270"/>
      <c r="N604" s="223"/>
      <c r="O604" s="223"/>
      <c r="P604" s="223"/>
      <c r="Q604" s="305"/>
      <c r="R604" s="223"/>
      <c r="S604" s="223"/>
      <c r="T604" s="223"/>
      <c r="U604" s="223"/>
      <c r="V604" s="227"/>
      <c r="W604" s="227"/>
      <c r="X604" s="71"/>
      <c r="Y604" s="71"/>
      <c r="Z604" s="28"/>
      <c r="AA604" s="224"/>
      <c r="AB604" s="224"/>
      <c r="AC604" s="224"/>
      <c r="AD604" s="224"/>
      <c r="AE604" s="228"/>
      <c r="AF604" s="231"/>
      <c r="AG604" s="223"/>
      <c r="AH604" s="223"/>
      <c r="AI604" s="155"/>
      <c r="AJ604" s="154"/>
      <c r="AK604" s="154"/>
      <c r="AL604" s="223"/>
      <c r="AM604" s="223"/>
      <c r="AN604" s="224"/>
      <c r="AO604" s="224"/>
      <c r="AP604" s="224"/>
      <c r="AQ604" s="224"/>
      <c r="AR604" s="224"/>
      <c r="AS604" s="224"/>
      <c r="AT604" s="224"/>
      <c r="AU604" s="224"/>
      <c r="AV604" s="224"/>
      <c r="AW604" s="224"/>
      <c r="AX604" s="224"/>
      <c r="AY604" s="224"/>
      <c r="AZ604" s="224"/>
      <c r="BA604" s="224"/>
      <c r="BB604" s="224"/>
      <c r="BC604" s="224"/>
      <c r="BD604" s="224"/>
      <c r="BE604" s="224"/>
      <c r="BF604" s="224"/>
      <c r="BG604" s="224"/>
      <c r="BH604" s="224"/>
      <c r="BI604" s="224"/>
      <c r="BJ604" s="224"/>
      <c r="BK604" s="224"/>
      <c r="BL604" s="224"/>
      <c r="BM604" s="224"/>
      <c r="BN604" s="224"/>
      <c r="BO604" s="224"/>
      <c r="BP604" s="224"/>
      <c r="BQ604" s="154"/>
      <c r="BR604" s="224"/>
      <c r="BS604" s="224"/>
      <c r="BT604" s="224"/>
      <c r="BU604" s="224"/>
      <c r="BV604" s="224"/>
      <c r="BW604" s="223"/>
      <c r="BX604" s="223"/>
      <c r="BY604" s="223"/>
      <c r="BZ604" s="223"/>
    </row>
    <row r="605" spans="1:78" s="111" customFormat="1" x14ac:dyDescent="0.2">
      <c r="A605" s="148"/>
      <c r="B605" s="148"/>
      <c r="C605" s="148"/>
      <c r="D605" s="148"/>
      <c r="E605" s="223"/>
      <c r="F605" s="223"/>
      <c r="G605" s="223"/>
      <c r="H605" s="223"/>
      <c r="I605" s="223"/>
      <c r="J605" s="223"/>
      <c r="K605" s="223"/>
      <c r="L605" s="223"/>
      <c r="M605" s="270"/>
      <c r="N605" s="223"/>
      <c r="O605" s="223"/>
      <c r="P605" s="223"/>
      <c r="Q605" s="223"/>
      <c r="R605" s="223"/>
      <c r="S605" s="223"/>
      <c r="T605" s="223"/>
      <c r="U605" s="223"/>
      <c r="V605" s="227"/>
      <c r="W605" s="227"/>
      <c r="X605" s="71"/>
      <c r="Y605" s="71"/>
      <c r="Z605" s="28"/>
      <c r="AA605" s="224"/>
      <c r="AB605" s="224"/>
      <c r="AC605" s="224"/>
      <c r="AD605" s="224"/>
      <c r="AE605" s="71"/>
      <c r="AF605" s="151"/>
      <c r="AH605" s="223"/>
      <c r="AI605" s="155"/>
      <c r="AJ605" s="154"/>
      <c r="AK605" s="154"/>
      <c r="AL605" s="223"/>
      <c r="AM605" s="223"/>
      <c r="AN605" s="224"/>
      <c r="AO605" s="224"/>
      <c r="AP605" s="224"/>
      <c r="AQ605" s="224"/>
      <c r="AR605" s="224"/>
      <c r="AS605" s="224"/>
      <c r="AT605" s="224"/>
      <c r="AU605" s="224"/>
      <c r="AV605" s="224"/>
      <c r="AW605" s="224"/>
      <c r="AX605" s="224"/>
      <c r="AY605" s="224"/>
      <c r="AZ605" s="224"/>
      <c r="BA605" s="224"/>
      <c r="BB605" s="224"/>
      <c r="BC605" s="224"/>
      <c r="BD605" s="224"/>
      <c r="BE605" s="224"/>
      <c r="BF605" s="224"/>
      <c r="BG605" s="224"/>
      <c r="BH605" s="224"/>
      <c r="BI605" s="224"/>
      <c r="BJ605" s="224"/>
      <c r="BK605" s="224"/>
      <c r="BL605" s="224"/>
      <c r="BM605" s="224"/>
      <c r="BN605" s="224"/>
      <c r="BO605" s="224"/>
      <c r="BP605" s="224"/>
      <c r="BQ605" s="154"/>
      <c r="BR605" s="224"/>
      <c r="BS605" s="224"/>
      <c r="BT605" s="224"/>
      <c r="BU605" s="224"/>
      <c r="BV605" s="224"/>
      <c r="BW605" s="223"/>
      <c r="BX605" s="223"/>
      <c r="BY605" s="223"/>
      <c r="BZ605" s="223"/>
    </row>
    <row r="606" spans="1:78" s="111" customFormat="1" x14ac:dyDescent="0.2">
      <c r="A606" s="148"/>
      <c r="B606" s="148"/>
      <c r="C606" s="148"/>
      <c r="D606" s="148"/>
      <c r="E606" s="223"/>
      <c r="F606" s="223"/>
      <c r="I606" s="223"/>
      <c r="K606" s="223"/>
      <c r="M606" s="270"/>
      <c r="N606" s="223"/>
      <c r="P606" s="223"/>
      <c r="Q606" s="223"/>
      <c r="S606" s="223"/>
      <c r="U606" s="223"/>
      <c r="V606" s="227"/>
      <c r="W606" s="227"/>
      <c r="X606" s="71"/>
      <c r="Y606" s="71"/>
      <c r="Z606" s="228"/>
      <c r="AA606" s="28"/>
      <c r="AB606" s="224"/>
      <c r="AC606" s="224"/>
      <c r="AD606" s="224"/>
      <c r="AE606" s="71"/>
      <c r="AF606" s="151"/>
      <c r="AI606" s="155"/>
      <c r="AJ606" s="154"/>
      <c r="AK606" s="154"/>
      <c r="AN606" s="28"/>
      <c r="AO606" s="28"/>
      <c r="AP606" s="28"/>
      <c r="AQ606" s="28"/>
      <c r="AR606" s="28"/>
      <c r="AS606" s="28"/>
      <c r="AT606" s="224"/>
      <c r="AU606" s="28"/>
      <c r="AV606" s="28"/>
      <c r="AW606" s="224"/>
      <c r="AX606" s="224"/>
      <c r="AY606" s="28"/>
      <c r="AZ606" s="28"/>
      <c r="BA606" s="28"/>
      <c r="BB606" s="224"/>
      <c r="BC606" s="28"/>
      <c r="BD606" s="28"/>
      <c r="BE606" s="28"/>
      <c r="BF606" s="28"/>
      <c r="BG606" s="28"/>
      <c r="BH606" s="28"/>
      <c r="BI606" s="28"/>
      <c r="BJ606" s="28"/>
      <c r="BK606" s="28"/>
      <c r="BL606" s="28"/>
      <c r="BM606" s="28"/>
      <c r="BN606" s="28"/>
      <c r="BO606" s="28"/>
      <c r="BP606" s="28"/>
      <c r="BQ606" s="154"/>
      <c r="BR606" s="28"/>
      <c r="BS606" s="28"/>
      <c r="BT606" s="28"/>
      <c r="BU606" s="28"/>
      <c r="BV606" s="28"/>
    </row>
    <row r="607" spans="1:78" s="111" customFormat="1" x14ac:dyDescent="0.2">
      <c r="A607" s="148"/>
      <c r="B607" s="148"/>
      <c r="C607" s="148"/>
      <c r="D607" s="148"/>
      <c r="E607" s="223"/>
      <c r="F607" s="223"/>
      <c r="H607" s="223"/>
      <c r="I607" s="223"/>
      <c r="J607" s="223"/>
      <c r="K607" s="223"/>
      <c r="L607" s="223"/>
      <c r="M607" s="270"/>
      <c r="N607" s="223"/>
      <c r="P607" s="223"/>
      <c r="Q607" s="223"/>
      <c r="R607" s="223"/>
      <c r="S607" s="223"/>
      <c r="T607" s="223"/>
      <c r="U607" s="223"/>
      <c r="V607" s="227"/>
      <c r="W607" s="227"/>
      <c r="X607" s="71"/>
      <c r="Y607" s="228"/>
      <c r="Z607" s="228"/>
      <c r="AA607" s="28"/>
      <c r="AB607" s="224"/>
      <c r="AC607" s="224"/>
      <c r="AD607" s="224"/>
      <c r="AE607" s="71"/>
      <c r="AF607" s="151"/>
      <c r="AH607" s="223"/>
      <c r="AI607" s="155"/>
      <c r="AJ607" s="154"/>
      <c r="AK607" s="154"/>
      <c r="AL607" s="223"/>
      <c r="AM607" s="223"/>
      <c r="AN607" s="224"/>
      <c r="AO607" s="224"/>
      <c r="AP607" s="224"/>
      <c r="AQ607" s="224"/>
      <c r="AR607" s="224"/>
      <c r="AS607" s="224"/>
      <c r="AT607" s="224"/>
      <c r="AU607" s="224"/>
      <c r="AV607" s="224"/>
      <c r="AW607" s="224"/>
      <c r="AX607" s="224"/>
      <c r="AY607" s="224"/>
      <c r="AZ607" s="224"/>
      <c r="BA607" s="28"/>
      <c r="BB607" s="224"/>
      <c r="BC607" s="224"/>
      <c r="BD607" s="224"/>
      <c r="BE607" s="224"/>
      <c r="BF607" s="224"/>
      <c r="BG607" s="224"/>
      <c r="BH607" s="224"/>
      <c r="BI607" s="224"/>
      <c r="BJ607" s="224"/>
      <c r="BK607" s="224"/>
      <c r="BL607" s="224"/>
      <c r="BM607" s="224"/>
      <c r="BN607" s="224"/>
      <c r="BO607" s="224"/>
      <c r="BP607" s="224"/>
      <c r="BQ607" s="154"/>
      <c r="BR607" s="224"/>
      <c r="BS607" s="224"/>
      <c r="BT607" s="224"/>
      <c r="BU607" s="224"/>
      <c r="BV607" s="224"/>
      <c r="BW607" s="223"/>
      <c r="BX607" s="223"/>
      <c r="BY607" s="223"/>
      <c r="BZ607" s="223"/>
    </row>
    <row r="608" spans="1:78" s="111" customFormat="1" x14ac:dyDescent="0.2">
      <c r="A608" s="148"/>
      <c r="B608" s="148"/>
      <c r="C608" s="148"/>
      <c r="D608" s="148"/>
      <c r="E608" s="223"/>
      <c r="F608" s="223"/>
      <c r="I608" s="223"/>
      <c r="K608" s="223"/>
      <c r="M608" s="270"/>
      <c r="N608" s="223"/>
      <c r="P608" s="223"/>
      <c r="Q608" s="223"/>
      <c r="R608" s="223"/>
      <c r="S608" s="223"/>
      <c r="T608" s="223"/>
      <c r="U608" s="223"/>
      <c r="V608" s="227"/>
      <c r="W608" s="227"/>
      <c r="X608" s="71"/>
      <c r="Y608" s="228"/>
      <c r="Z608" s="228"/>
      <c r="AA608" s="28"/>
      <c r="AB608" s="224"/>
      <c r="AC608" s="224"/>
      <c r="AD608" s="224"/>
      <c r="AE608" s="71"/>
      <c r="AF608" s="231"/>
      <c r="AH608" s="223"/>
      <c r="AI608" s="155"/>
      <c r="AJ608" s="154"/>
      <c r="AK608" s="154"/>
      <c r="AL608" s="223"/>
      <c r="AM608" s="223"/>
      <c r="AN608" s="224"/>
      <c r="AO608" s="224"/>
      <c r="AP608" s="224"/>
      <c r="AQ608" s="224"/>
      <c r="AR608" s="224"/>
      <c r="AS608" s="28"/>
      <c r="AT608" s="224"/>
      <c r="AU608" s="224"/>
      <c r="AV608" s="224"/>
      <c r="AW608" s="224"/>
      <c r="AX608" s="224"/>
      <c r="AY608" s="224"/>
      <c r="AZ608" s="224"/>
      <c r="BA608" s="28"/>
      <c r="BB608" s="224"/>
      <c r="BC608" s="224"/>
      <c r="BD608" s="224"/>
      <c r="BE608" s="224"/>
      <c r="BF608" s="224"/>
      <c r="BG608" s="224"/>
      <c r="BH608" s="224"/>
      <c r="BI608" s="224"/>
      <c r="BJ608" s="224"/>
      <c r="BK608" s="224"/>
      <c r="BL608" s="224"/>
      <c r="BM608" s="224"/>
      <c r="BN608" s="224"/>
      <c r="BO608" s="224"/>
      <c r="BP608" s="224"/>
      <c r="BQ608" s="154"/>
      <c r="BR608" s="224"/>
      <c r="BS608" s="224"/>
      <c r="BT608" s="224"/>
      <c r="BU608" s="224"/>
      <c r="BV608" s="224"/>
      <c r="BW608" s="223"/>
      <c r="BX608" s="223"/>
      <c r="BY608" s="223"/>
      <c r="BZ608" s="223"/>
    </row>
    <row r="609" spans="1:78" s="111" customFormat="1" x14ac:dyDescent="0.2">
      <c r="A609" s="148"/>
      <c r="B609" s="148"/>
      <c r="C609" s="148"/>
      <c r="D609" s="148"/>
      <c r="E609" s="223"/>
      <c r="F609" s="223"/>
      <c r="H609" s="223"/>
      <c r="I609" s="223"/>
      <c r="J609" s="223"/>
      <c r="K609" s="223"/>
      <c r="L609" s="223"/>
      <c r="M609" s="270"/>
      <c r="N609" s="223"/>
      <c r="P609" s="223"/>
      <c r="Q609" s="223"/>
      <c r="R609" s="223"/>
      <c r="S609" s="223"/>
      <c r="T609" s="223"/>
      <c r="U609" s="223"/>
      <c r="V609" s="227"/>
      <c r="W609" s="227"/>
      <c r="X609" s="71"/>
      <c r="Y609" s="228"/>
      <c r="Z609" s="228"/>
      <c r="AA609" s="28"/>
      <c r="AB609" s="224"/>
      <c r="AC609" s="224"/>
      <c r="AD609" s="224"/>
      <c r="AE609" s="71"/>
      <c r="AF609" s="231"/>
      <c r="AH609" s="223"/>
      <c r="AI609" s="155"/>
      <c r="AJ609" s="154"/>
      <c r="AK609" s="154"/>
      <c r="AL609" s="223"/>
      <c r="AM609" s="223"/>
      <c r="AN609" s="224"/>
      <c r="AO609" s="224"/>
      <c r="AP609" s="224"/>
      <c r="AQ609" s="224"/>
      <c r="AR609" s="224"/>
      <c r="AS609" s="28"/>
      <c r="AT609" s="224"/>
      <c r="AU609" s="224"/>
      <c r="AV609" s="224"/>
      <c r="AW609" s="224"/>
      <c r="AX609" s="224"/>
      <c r="AY609" s="224"/>
      <c r="AZ609" s="224"/>
      <c r="BA609" s="224"/>
      <c r="BB609" s="224"/>
      <c r="BC609" s="224"/>
      <c r="BD609" s="224"/>
      <c r="BE609" s="224"/>
      <c r="BF609" s="224"/>
      <c r="BG609" s="224"/>
      <c r="BH609" s="224"/>
      <c r="BI609" s="224"/>
      <c r="BJ609" s="224"/>
      <c r="BK609" s="224"/>
      <c r="BL609" s="224"/>
      <c r="BM609" s="224"/>
      <c r="BN609" s="224"/>
      <c r="BO609" s="224"/>
      <c r="BP609" s="224"/>
      <c r="BQ609" s="154"/>
      <c r="BR609" s="224"/>
      <c r="BS609" s="224"/>
      <c r="BT609" s="224"/>
      <c r="BU609" s="224"/>
      <c r="BV609" s="224"/>
      <c r="BW609" s="223"/>
      <c r="BX609" s="223"/>
      <c r="BY609" s="223"/>
      <c r="BZ609" s="223"/>
    </row>
    <row r="610" spans="1:78" s="111" customFormat="1" x14ac:dyDescent="0.2">
      <c r="A610" s="148"/>
      <c r="B610" s="148"/>
      <c r="C610" s="148"/>
      <c r="D610" s="148"/>
      <c r="E610" s="223"/>
      <c r="F610" s="223"/>
      <c r="H610" s="223"/>
      <c r="I610" s="223"/>
      <c r="J610" s="223"/>
      <c r="K610" s="223"/>
      <c r="L610" s="223"/>
      <c r="M610" s="270"/>
      <c r="N610" s="223"/>
      <c r="P610" s="223"/>
      <c r="Q610" s="223"/>
      <c r="R610" s="223"/>
      <c r="S610" s="223"/>
      <c r="T610" s="223"/>
      <c r="U610" s="223"/>
      <c r="V610" s="227"/>
      <c r="W610" s="227"/>
      <c r="X610" s="71"/>
      <c r="Y610" s="228"/>
      <c r="Z610" s="228"/>
      <c r="AA610" s="28"/>
      <c r="AB610" s="224"/>
      <c r="AC610" s="224"/>
      <c r="AD610" s="224"/>
      <c r="AE610" s="71"/>
      <c r="AF610" s="231"/>
      <c r="AH610" s="223"/>
      <c r="AI610" s="155"/>
      <c r="AJ610" s="154"/>
      <c r="AK610" s="154"/>
      <c r="AL610" s="223"/>
      <c r="AM610" s="223"/>
      <c r="AN610" s="224"/>
      <c r="AO610" s="224"/>
      <c r="AP610" s="224"/>
      <c r="AQ610" s="224"/>
      <c r="AR610" s="224"/>
      <c r="AS610" s="224"/>
      <c r="AT610" s="224"/>
      <c r="AU610" s="224"/>
      <c r="AV610" s="224"/>
      <c r="AW610" s="224"/>
      <c r="AX610" s="224"/>
      <c r="AY610" s="224"/>
      <c r="AZ610" s="224"/>
      <c r="BA610" s="224"/>
      <c r="BB610" s="224"/>
      <c r="BC610" s="224"/>
      <c r="BD610" s="224"/>
      <c r="BE610" s="224"/>
      <c r="BF610" s="224"/>
      <c r="BG610" s="224"/>
      <c r="BH610" s="224"/>
      <c r="BI610" s="224"/>
      <c r="BJ610" s="224"/>
      <c r="BK610" s="224"/>
      <c r="BL610" s="224"/>
      <c r="BM610" s="224"/>
      <c r="BN610" s="224"/>
      <c r="BO610" s="224"/>
      <c r="BP610" s="224"/>
      <c r="BQ610" s="154"/>
      <c r="BR610" s="224"/>
      <c r="BS610" s="224"/>
      <c r="BT610" s="224"/>
      <c r="BU610" s="224"/>
      <c r="BV610" s="224"/>
      <c r="BW610" s="223"/>
      <c r="BX610" s="223"/>
      <c r="BY610" s="223"/>
      <c r="BZ610" s="223"/>
    </row>
    <row r="611" spans="1:78" s="111" customFormat="1" x14ac:dyDescent="0.2">
      <c r="A611" s="148"/>
      <c r="B611" s="148"/>
      <c r="C611" s="148"/>
      <c r="D611" s="148"/>
      <c r="E611" s="223"/>
      <c r="F611" s="223"/>
      <c r="H611" s="223"/>
      <c r="I611" s="223"/>
      <c r="J611" s="223"/>
      <c r="K611" s="223"/>
      <c r="L611" s="223"/>
      <c r="M611" s="270"/>
      <c r="N611" s="223"/>
      <c r="P611" s="223"/>
      <c r="Q611" s="223"/>
      <c r="R611" s="223"/>
      <c r="S611" s="223"/>
      <c r="T611" s="223"/>
      <c r="U611" s="223"/>
      <c r="V611" s="227"/>
      <c r="W611" s="227"/>
      <c r="X611" s="71"/>
      <c r="Y611" s="228"/>
      <c r="Z611" s="228"/>
      <c r="AA611" s="28"/>
      <c r="AB611" s="224"/>
      <c r="AC611" s="224"/>
      <c r="AD611" s="224"/>
      <c r="AE611" s="71"/>
      <c r="AF611" s="231"/>
      <c r="AH611" s="223"/>
      <c r="AI611" s="155"/>
      <c r="AJ611" s="154"/>
      <c r="AK611" s="154"/>
      <c r="AL611" s="223"/>
      <c r="AM611" s="223"/>
      <c r="AN611" s="224"/>
      <c r="AO611" s="224"/>
      <c r="AP611" s="224"/>
      <c r="AQ611" s="224"/>
      <c r="AR611" s="224"/>
      <c r="AS611" s="224"/>
      <c r="AT611" s="224"/>
      <c r="AU611" s="224"/>
      <c r="AV611" s="224"/>
      <c r="AW611" s="224"/>
      <c r="AX611" s="224"/>
      <c r="AY611" s="224"/>
      <c r="AZ611" s="224"/>
      <c r="BA611" s="28"/>
      <c r="BB611" s="224"/>
      <c r="BC611" s="224"/>
      <c r="BD611" s="224"/>
      <c r="BE611" s="224"/>
      <c r="BF611" s="224"/>
      <c r="BG611" s="224"/>
      <c r="BH611" s="224"/>
      <c r="BI611" s="224"/>
      <c r="BJ611" s="224"/>
      <c r="BK611" s="224"/>
      <c r="BL611" s="224"/>
      <c r="BM611" s="224"/>
      <c r="BN611" s="224"/>
      <c r="BO611" s="224"/>
      <c r="BP611" s="224"/>
      <c r="BQ611" s="154"/>
      <c r="BR611" s="224"/>
      <c r="BS611" s="224"/>
      <c r="BT611" s="224"/>
      <c r="BU611" s="224"/>
      <c r="BV611" s="224"/>
      <c r="BW611" s="223"/>
      <c r="BX611" s="223"/>
      <c r="BY611" s="223"/>
      <c r="BZ611" s="223"/>
    </row>
    <row r="612" spans="1:78" s="111" customFormat="1" x14ac:dyDescent="0.2">
      <c r="A612" s="148"/>
      <c r="B612" s="148"/>
      <c r="C612" s="148"/>
      <c r="D612" s="148"/>
      <c r="E612" s="223"/>
      <c r="F612" s="223"/>
      <c r="I612" s="223"/>
      <c r="J612" s="223"/>
      <c r="K612" s="223"/>
      <c r="M612" s="270"/>
      <c r="N612" s="223"/>
      <c r="P612" s="223"/>
      <c r="Q612" s="223"/>
      <c r="R612" s="223"/>
      <c r="S612" s="223"/>
      <c r="T612" s="223"/>
      <c r="U612" s="223"/>
      <c r="V612" s="227"/>
      <c r="W612" s="227"/>
      <c r="X612" s="71"/>
      <c r="Y612" s="228"/>
      <c r="Z612" s="228"/>
      <c r="AA612" s="28"/>
      <c r="AB612" s="224"/>
      <c r="AC612" s="224"/>
      <c r="AD612" s="224"/>
      <c r="AE612" s="71"/>
      <c r="AF612" s="231"/>
      <c r="AH612" s="223"/>
      <c r="AI612" s="155"/>
      <c r="AJ612" s="154"/>
      <c r="AK612" s="154"/>
      <c r="AL612" s="223"/>
      <c r="AM612" s="223"/>
      <c r="AN612" s="224"/>
      <c r="AO612" s="224"/>
      <c r="AP612" s="224"/>
      <c r="AQ612" s="224"/>
      <c r="AR612" s="224"/>
      <c r="AS612" s="224"/>
      <c r="AT612" s="224"/>
      <c r="AU612" s="224"/>
      <c r="AV612" s="224"/>
      <c r="AW612" s="224"/>
      <c r="AX612" s="224"/>
      <c r="AY612" s="224"/>
      <c r="AZ612" s="224"/>
      <c r="BA612" s="28"/>
      <c r="BB612" s="224"/>
      <c r="BC612" s="224"/>
      <c r="BD612" s="224"/>
      <c r="BE612" s="224"/>
      <c r="BF612" s="224"/>
      <c r="BG612" s="224"/>
      <c r="BH612" s="224"/>
      <c r="BI612" s="224"/>
      <c r="BJ612" s="224"/>
      <c r="BK612" s="224"/>
      <c r="BL612" s="224"/>
      <c r="BM612" s="224"/>
      <c r="BN612" s="224"/>
      <c r="BO612" s="224"/>
      <c r="BP612" s="224"/>
      <c r="BQ612" s="154"/>
      <c r="BR612" s="224"/>
      <c r="BS612" s="224"/>
      <c r="BT612" s="224"/>
      <c r="BU612" s="224"/>
      <c r="BV612" s="224"/>
      <c r="BW612" s="223"/>
      <c r="BX612" s="223"/>
      <c r="BY612" s="223"/>
      <c r="BZ612" s="223"/>
    </row>
    <row r="613" spans="1:78" s="111" customFormat="1" x14ac:dyDescent="0.2">
      <c r="A613" s="148"/>
      <c r="B613" s="148"/>
      <c r="C613" s="148"/>
      <c r="D613" s="148"/>
      <c r="E613" s="223"/>
      <c r="F613" s="223"/>
      <c r="H613" s="223"/>
      <c r="I613" s="223"/>
      <c r="J613" s="223"/>
      <c r="K613" s="223"/>
      <c r="L613" s="223"/>
      <c r="M613" s="270"/>
      <c r="N613" s="223"/>
      <c r="P613" s="223"/>
      <c r="Q613" s="223"/>
      <c r="R613" s="223"/>
      <c r="S613" s="223"/>
      <c r="T613" s="223"/>
      <c r="U613" s="223"/>
      <c r="V613" s="227"/>
      <c r="W613" s="227"/>
      <c r="X613" s="71"/>
      <c r="Y613" s="228"/>
      <c r="Z613" s="228"/>
      <c r="AA613" s="28"/>
      <c r="AB613" s="224"/>
      <c r="AC613" s="224"/>
      <c r="AD613" s="224"/>
      <c r="AE613" s="71"/>
      <c r="AF613" s="231"/>
      <c r="AH613" s="223"/>
      <c r="AI613" s="155"/>
      <c r="AJ613" s="154"/>
      <c r="AK613" s="154"/>
      <c r="AL613" s="223"/>
      <c r="AM613" s="223"/>
      <c r="AN613" s="224"/>
      <c r="AO613" s="224"/>
      <c r="AP613" s="224"/>
      <c r="AQ613" s="224"/>
      <c r="AR613" s="224"/>
      <c r="AS613" s="224"/>
      <c r="AT613" s="224"/>
      <c r="AU613" s="224"/>
      <c r="AV613" s="224"/>
      <c r="AW613" s="224"/>
      <c r="AX613" s="224"/>
      <c r="AY613" s="224"/>
      <c r="AZ613" s="224"/>
      <c r="BA613" s="224"/>
      <c r="BB613" s="224"/>
      <c r="BC613" s="224"/>
      <c r="BD613" s="224"/>
      <c r="BE613" s="224"/>
      <c r="BF613" s="224"/>
      <c r="BG613" s="224"/>
      <c r="BH613" s="224"/>
      <c r="BI613" s="224"/>
      <c r="BJ613" s="224"/>
      <c r="BK613" s="224"/>
      <c r="BL613" s="224"/>
      <c r="BM613" s="224"/>
      <c r="BN613" s="224"/>
      <c r="BO613" s="224"/>
      <c r="BP613" s="224"/>
      <c r="BQ613" s="154"/>
      <c r="BR613" s="224"/>
      <c r="BS613" s="224"/>
      <c r="BT613" s="224"/>
      <c r="BU613" s="224"/>
      <c r="BV613" s="224"/>
      <c r="BW613" s="223"/>
      <c r="BX613" s="223"/>
      <c r="BY613" s="223"/>
      <c r="BZ613" s="223"/>
    </row>
    <row r="614" spans="1:78" s="111" customFormat="1" x14ac:dyDescent="0.2">
      <c r="A614" s="148"/>
      <c r="B614" s="148"/>
      <c r="C614" s="148"/>
      <c r="D614" s="148"/>
      <c r="E614" s="223"/>
      <c r="F614" s="223"/>
      <c r="I614" s="223"/>
      <c r="K614" s="223"/>
      <c r="L614" s="223"/>
      <c r="M614" s="270"/>
      <c r="N614" s="223"/>
      <c r="P614" s="223"/>
      <c r="Q614" s="223"/>
      <c r="R614" s="223"/>
      <c r="S614" s="223"/>
      <c r="T614" s="223"/>
      <c r="U614" s="223"/>
      <c r="V614" s="227"/>
      <c r="W614" s="227"/>
      <c r="X614" s="71"/>
      <c r="Y614" s="228"/>
      <c r="Z614" s="228"/>
      <c r="AA614" s="28"/>
      <c r="AB614" s="224"/>
      <c r="AC614" s="224"/>
      <c r="AD614" s="224"/>
      <c r="AE614" s="71"/>
      <c r="AF614" s="231"/>
      <c r="AH614" s="223"/>
      <c r="AI614" s="155"/>
      <c r="AJ614" s="154"/>
      <c r="AK614" s="154"/>
      <c r="AL614" s="223"/>
      <c r="AN614" s="224"/>
      <c r="AO614" s="224"/>
      <c r="AP614" s="224"/>
      <c r="AQ614" s="224"/>
      <c r="AR614" s="224"/>
      <c r="AS614" s="28"/>
      <c r="AT614" s="224"/>
      <c r="AU614" s="224"/>
      <c r="AV614" s="224"/>
      <c r="AW614" s="224"/>
      <c r="AX614" s="224"/>
      <c r="AY614" s="224"/>
      <c r="AZ614" s="224"/>
      <c r="BA614" s="28"/>
      <c r="BB614" s="224"/>
      <c r="BC614" s="224"/>
      <c r="BD614" s="224"/>
      <c r="BE614" s="224"/>
      <c r="BF614" s="224"/>
      <c r="BG614" s="224"/>
      <c r="BH614" s="224"/>
      <c r="BI614" s="224"/>
      <c r="BJ614" s="224"/>
      <c r="BK614" s="224"/>
      <c r="BL614" s="224"/>
      <c r="BM614" s="224"/>
      <c r="BN614" s="224"/>
      <c r="BO614" s="224"/>
      <c r="BP614" s="224"/>
      <c r="BQ614" s="154"/>
      <c r="BR614" s="224"/>
      <c r="BS614" s="224"/>
      <c r="BT614" s="224"/>
      <c r="BU614" s="224"/>
      <c r="BV614" s="224"/>
      <c r="BW614" s="223"/>
      <c r="BX614" s="223"/>
      <c r="BY614" s="223"/>
      <c r="BZ614" s="223"/>
    </row>
    <row r="615" spans="1:78" s="111" customFormat="1" x14ac:dyDescent="0.2">
      <c r="A615" s="148"/>
      <c r="B615" s="148"/>
      <c r="C615" s="148"/>
      <c r="D615" s="148"/>
      <c r="E615" s="223"/>
      <c r="F615" s="223"/>
      <c r="I615" s="223"/>
      <c r="K615" s="223"/>
      <c r="M615" s="270"/>
      <c r="N615" s="223"/>
      <c r="P615" s="223"/>
      <c r="Q615" s="223"/>
      <c r="R615" s="223"/>
      <c r="S615" s="223"/>
      <c r="T615" s="223"/>
      <c r="U615" s="223"/>
      <c r="V615" s="227"/>
      <c r="W615" s="227"/>
      <c r="X615" s="71"/>
      <c r="Y615" s="228"/>
      <c r="Z615" s="228"/>
      <c r="AA615" s="28"/>
      <c r="AB615" s="224"/>
      <c r="AC615" s="224"/>
      <c r="AD615" s="224"/>
      <c r="AE615" s="71"/>
      <c r="AF615" s="231"/>
      <c r="AH615" s="223"/>
      <c r="AI615" s="155"/>
      <c r="AJ615" s="154"/>
      <c r="AK615" s="154"/>
      <c r="AL615" s="223"/>
      <c r="AN615" s="224"/>
      <c r="AO615" s="224"/>
      <c r="AP615" s="224"/>
      <c r="AQ615" s="224"/>
      <c r="AR615" s="224"/>
      <c r="AS615" s="28"/>
      <c r="AT615" s="224"/>
      <c r="AU615" s="224"/>
      <c r="AV615" s="224"/>
      <c r="AW615" s="224"/>
      <c r="AX615" s="224"/>
      <c r="AY615" s="224"/>
      <c r="AZ615" s="224"/>
      <c r="BA615" s="28"/>
      <c r="BB615" s="224"/>
      <c r="BC615" s="224"/>
      <c r="BD615" s="224"/>
      <c r="BE615" s="224"/>
      <c r="BF615" s="224"/>
      <c r="BG615" s="224"/>
      <c r="BH615" s="224"/>
      <c r="BI615" s="224"/>
      <c r="BJ615" s="224"/>
      <c r="BK615" s="224"/>
      <c r="BL615" s="224"/>
      <c r="BM615" s="224"/>
      <c r="BN615" s="224"/>
      <c r="BO615" s="224"/>
      <c r="BP615" s="224"/>
      <c r="BQ615" s="154"/>
      <c r="BR615" s="224"/>
      <c r="BS615" s="224"/>
      <c r="BT615" s="224"/>
      <c r="BU615" s="224"/>
      <c r="BV615" s="224"/>
      <c r="BW615" s="223"/>
      <c r="BX615" s="223"/>
      <c r="BY615" s="223"/>
      <c r="BZ615" s="223"/>
    </row>
    <row r="616" spans="1:78" s="111" customFormat="1" x14ac:dyDescent="0.2">
      <c r="A616" s="148"/>
      <c r="B616" s="148"/>
      <c r="C616" s="148"/>
      <c r="D616" s="148"/>
      <c r="E616" s="223"/>
      <c r="F616" s="223"/>
      <c r="I616" s="223"/>
      <c r="K616" s="223"/>
      <c r="M616" s="270"/>
      <c r="N616" s="223"/>
      <c r="P616" s="223"/>
      <c r="Q616" s="223"/>
      <c r="R616" s="223"/>
      <c r="S616" s="223"/>
      <c r="T616" s="223"/>
      <c r="U616" s="223"/>
      <c r="V616" s="227"/>
      <c r="W616" s="227"/>
      <c r="X616" s="71"/>
      <c r="Y616" s="228"/>
      <c r="Z616" s="228"/>
      <c r="AA616" s="28"/>
      <c r="AB616" s="224"/>
      <c r="AC616" s="224"/>
      <c r="AD616" s="224"/>
      <c r="AE616" s="71"/>
      <c r="AF616" s="231"/>
      <c r="AH616" s="223"/>
      <c r="AI616" s="155"/>
      <c r="AJ616" s="154"/>
      <c r="AK616" s="154"/>
      <c r="AL616" s="223"/>
      <c r="AM616" s="223"/>
      <c r="AN616" s="224"/>
      <c r="AO616" s="224"/>
      <c r="AP616" s="224"/>
      <c r="AQ616" s="224"/>
      <c r="AR616" s="224"/>
      <c r="AS616" s="28"/>
      <c r="AT616" s="224"/>
      <c r="AU616" s="224"/>
      <c r="AV616" s="224"/>
      <c r="AW616" s="224"/>
      <c r="AX616" s="224"/>
      <c r="AY616" s="224"/>
      <c r="AZ616" s="224"/>
      <c r="BA616" s="28"/>
      <c r="BB616" s="224"/>
      <c r="BC616" s="224"/>
      <c r="BD616" s="224"/>
      <c r="BE616" s="224"/>
      <c r="BF616" s="224"/>
      <c r="BG616" s="224"/>
      <c r="BH616" s="224"/>
      <c r="BI616" s="224"/>
      <c r="BJ616" s="224"/>
      <c r="BK616" s="224"/>
      <c r="BL616" s="224"/>
      <c r="BM616" s="224"/>
      <c r="BN616" s="224"/>
      <c r="BO616" s="224"/>
      <c r="BP616" s="224"/>
      <c r="BQ616" s="154"/>
      <c r="BR616" s="224"/>
      <c r="BS616" s="224"/>
      <c r="BT616" s="224"/>
      <c r="BU616" s="224"/>
      <c r="BV616" s="224"/>
      <c r="BW616" s="223"/>
      <c r="BX616" s="223"/>
      <c r="BY616" s="223"/>
      <c r="BZ616" s="223"/>
    </row>
    <row r="617" spans="1:78" s="111" customFormat="1" x14ac:dyDescent="0.2">
      <c r="A617" s="148"/>
      <c r="B617" s="148"/>
      <c r="C617" s="148"/>
      <c r="D617" s="148"/>
      <c r="E617" s="223"/>
      <c r="F617" s="223"/>
      <c r="G617" s="223"/>
      <c r="H617" s="223"/>
      <c r="I617" s="223"/>
      <c r="J617" s="223"/>
      <c r="K617" s="223"/>
      <c r="L617" s="223"/>
      <c r="M617" s="270"/>
      <c r="N617" s="223"/>
      <c r="O617" s="223"/>
      <c r="P617" s="223"/>
      <c r="Q617" s="223"/>
      <c r="R617" s="223"/>
      <c r="S617" s="223"/>
      <c r="T617" s="223"/>
      <c r="U617" s="223"/>
      <c r="V617" s="227"/>
      <c r="W617" s="227"/>
      <c r="X617" s="71"/>
      <c r="Y617" s="228"/>
      <c r="Z617" s="228"/>
      <c r="AA617" s="28"/>
      <c r="AB617" s="224"/>
      <c r="AC617" s="224"/>
      <c r="AD617" s="224"/>
      <c r="AE617" s="228"/>
      <c r="AF617" s="231"/>
      <c r="AG617" s="223"/>
      <c r="AH617" s="223"/>
      <c r="AI617" s="155"/>
      <c r="AJ617" s="154"/>
      <c r="AK617" s="154"/>
      <c r="AL617" s="223"/>
      <c r="AM617" s="223"/>
      <c r="AN617" s="224"/>
      <c r="AO617" s="224"/>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154"/>
      <c r="BR617" s="224"/>
      <c r="BS617" s="224"/>
      <c r="BT617" s="224"/>
      <c r="BU617" s="224"/>
      <c r="BV617" s="224"/>
      <c r="BW617" s="223"/>
      <c r="BX617" s="223"/>
      <c r="BY617" s="223"/>
      <c r="BZ617" s="223"/>
    </row>
    <row r="618" spans="1:78" s="111" customFormat="1" x14ac:dyDescent="0.2">
      <c r="A618" s="148"/>
      <c r="B618" s="148"/>
      <c r="C618" s="148"/>
      <c r="D618" s="148"/>
      <c r="E618" s="223"/>
      <c r="F618" s="223"/>
      <c r="G618" s="223"/>
      <c r="H618" s="223"/>
      <c r="I618" s="223"/>
      <c r="J618" s="223"/>
      <c r="K618" s="223"/>
      <c r="L618" s="223"/>
      <c r="M618" s="270"/>
      <c r="N618" s="223"/>
      <c r="O618" s="223"/>
      <c r="P618" s="223"/>
      <c r="Q618" s="223"/>
      <c r="R618" s="223"/>
      <c r="S618" s="223"/>
      <c r="T618" s="223"/>
      <c r="U618" s="223"/>
      <c r="V618" s="227"/>
      <c r="W618" s="227"/>
      <c r="X618" s="71"/>
      <c r="Y618" s="228"/>
      <c r="Z618" s="228"/>
      <c r="AA618" s="28"/>
      <c r="AB618" s="224"/>
      <c r="AC618" s="224"/>
      <c r="AD618" s="224"/>
      <c r="AE618" s="228"/>
      <c r="AF618" s="231"/>
      <c r="AG618" s="223"/>
      <c r="AH618" s="223"/>
      <c r="AI618" s="155"/>
      <c r="AJ618" s="154"/>
      <c r="AK618" s="154"/>
      <c r="AL618" s="223"/>
      <c r="AM618" s="223"/>
      <c r="AN618" s="224"/>
      <c r="AO618" s="224"/>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154"/>
      <c r="BR618" s="224"/>
      <c r="BS618" s="224"/>
      <c r="BT618" s="224"/>
      <c r="BU618" s="224"/>
      <c r="BV618" s="224"/>
      <c r="BW618" s="223"/>
      <c r="BX618" s="223"/>
      <c r="BY618" s="223"/>
      <c r="BZ618" s="223"/>
    </row>
    <row r="619" spans="1:78" s="111" customFormat="1" x14ac:dyDescent="0.2">
      <c r="A619" s="148"/>
      <c r="B619" s="148"/>
      <c r="C619" s="148"/>
      <c r="D619" s="148"/>
      <c r="E619" s="223"/>
      <c r="F619" s="223"/>
      <c r="G619" s="223"/>
      <c r="H619" s="223"/>
      <c r="I619" s="223"/>
      <c r="J619" s="223"/>
      <c r="K619" s="223"/>
      <c r="L619" s="223"/>
      <c r="M619" s="270"/>
      <c r="N619" s="223"/>
      <c r="O619" s="223"/>
      <c r="P619" s="223"/>
      <c r="Q619" s="223"/>
      <c r="R619" s="223"/>
      <c r="S619" s="223"/>
      <c r="T619" s="223"/>
      <c r="U619" s="223"/>
      <c r="V619" s="227"/>
      <c r="W619" s="227"/>
      <c r="X619" s="71"/>
      <c r="Y619" s="228"/>
      <c r="Z619" s="228"/>
      <c r="AA619" s="28"/>
      <c r="AB619" s="224"/>
      <c r="AC619" s="224"/>
      <c r="AD619" s="224"/>
      <c r="AE619" s="228"/>
      <c r="AF619" s="231"/>
      <c r="AG619" s="223"/>
      <c r="AH619" s="223"/>
      <c r="AI619" s="155"/>
      <c r="AJ619" s="154"/>
      <c r="AK619" s="154"/>
      <c r="AL619" s="223"/>
      <c r="AM619" s="223"/>
      <c r="AN619" s="224"/>
      <c r="AO619" s="224"/>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154"/>
      <c r="BR619" s="224"/>
      <c r="BS619" s="224"/>
      <c r="BT619" s="224"/>
      <c r="BU619" s="224"/>
      <c r="BV619" s="224"/>
      <c r="BW619" s="223"/>
      <c r="BX619" s="223"/>
      <c r="BY619" s="223"/>
      <c r="BZ619" s="223"/>
    </row>
    <row r="620" spans="1:78" s="111" customFormat="1" x14ac:dyDescent="0.2">
      <c r="A620" s="148"/>
      <c r="B620" s="148"/>
      <c r="C620" s="148"/>
      <c r="D620" s="148"/>
      <c r="E620" s="223"/>
      <c r="F620" s="223"/>
      <c r="G620" s="223"/>
      <c r="H620" s="223"/>
      <c r="I620" s="223"/>
      <c r="J620" s="223"/>
      <c r="K620" s="223"/>
      <c r="L620" s="223"/>
      <c r="M620" s="270"/>
      <c r="N620" s="223"/>
      <c r="O620" s="223"/>
      <c r="P620" s="223"/>
      <c r="Q620" s="223"/>
      <c r="R620" s="223"/>
      <c r="S620" s="223"/>
      <c r="T620" s="223"/>
      <c r="U620" s="223"/>
      <c r="V620" s="227"/>
      <c r="W620" s="227"/>
      <c r="X620" s="71"/>
      <c r="Y620" s="228"/>
      <c r="Z620" s="228"/>
      <c r="AA620" s="28"/>
      <c r="AB620" s="224"/>
      <c r="AC620" s="224"/>
      <c r="AD620" s="224"/>
      <c r="AE620" s="228"/>
      <c r="AF620" s="231"/>
      <c r="AG620" s="223"/>
      <c r="AH620" s="223"/>
      <c r="AI620" s="155"/>
      <c r="AJ620" s="154"/>
      <c r="AK620" s="154"/>
      <c r="AL620" s="223"/>
      <c r="AM620" s="223"/>
      <c r="AN620" s="224"/>
      <c r="AO620" s="224"/>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154"/>
      <c r="BR620" s="224"/>
      <c r="BS620" s="224"/>
      <c r="BT620" s="224"/>
      <c r="BU620" s="224"/>
      <c r="BV620" s="224"/>
      <c r="BW620" s="223"/>
      <c r="BX620" s="223"/>
      <c r="BY620" s="223"/>
      <c r="BZ620" s="223"/>
    </row>
    <row r="621" spans="1:78" s="111" customFormat="1" x14ac:dyDescent="0.2">
      <c r="A621" s="148"/>
      <c r="B621" s="148"/>
      <c r="C621" s="148"/>
      <c r="D621" s="148"/>
      <c r="E621" s="223"/>
      <c r="F621" s="223"/>
      <c r="G621" s="223"/>
      <c r="H621" s="223"/>
      <c r="I621" s="223"/>
      <c r="J621" s="223"/>
      <c r="K621" s="223"/>
      <c r="L621" s="223"/>
      <c r="M621" s="270"/>
      <c r="N621" s="223"/>
      <c r="O621" s="223"/>
      <c r="P621" s="223"/>
      <c r="Q621" s="223"/>
      <c r="R621" s="223"/>
      <c r="S621" s="223"/>
      <c r="T621" s="223"/>
      <c r="U621" s="223"/>
      <c r="V621" s="227"/>
      <c r="W621" s="227"/>
      <c r="X621" s="71"/>
      <c r="Y621" s="228"/>
      <c r="Z621" s="228"/>
      <c r="AA621" s="28"/>
      <c r="AB621" s="224"/>
      <c r="AC621" s="224"/>
      <c r="AD621" s="224"/>
      <c r="AE621" s="228"/>
      <c r="AF621" s="231"/>
      <c r="AG621" s="223"/>
      <c r="AH621" s="223"/>
      <c r="AI621" s="155"/>
      <c r="AJ621" s="154"/>
      <c r="AK621" s="154"/>
      <c r="AL621" s="223"/>
      <c r="AM621" s="223"/>
      <c r="AN621" s="224"/>
      <c r="AO621" s="224"/>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154"/>
      <c r="BR621" s="224"/>
      <c r="BS621" s="224"/>
      <c r="BT621" s="224"/>
      <c r="BU621" s="224"/>
      <c r="BV621" s="224"/>
      <c r="BW621" s="223"/>
      <c r="BX621" s="223"/>
      <c r="BY621" s="223"/>
      <c r="BZ621" s="223"/>
    </row>
    <row r="622" spans="1:78" s="111" customFormat="1" x14ac:dyDescent="0.2">
      <c r="A622" s="148"/>
      <c r="B622" s="148"/>
      <c r="C622" s="148"/>
      <c r="D622" s="148"/>
      <c r="E622" s="223"/>
      <c r="F622" s="223"/>
      <c r="G622" s="223"/>
      <c r="H622" s="223"/>
      <c r="I622" s="223"/>
      <c r="J622" s="223"/>
      <c r="K622" s="223"/>
      <c r="L622" s="223"/>
      <c r="M622" s="270"/>
      <c r="N622" s="223"/>
      <c r="O622" s="223"/>
      <c r="P622" s="223"/>
      <c r="Q622" s="223"/>
      <c r="R622" s="223"/>
      <c r="S622" s="223"/>
      <c r="T622" s="223"/>
      <c r="U622" s="223"/>
      <c r="V622" s="227"/>
      <c r="W622" s="227"/>
      <c r="X622" s="71"/>
      <c r="Y622" s="228"/>
      <c r="Z622" s="228"/>
      <c r="AA622" s="28"/>
      <c r="AB622" s="224"/>
      <c r="AC622" s="224"/>
      <c r="AD622" s="224"/>
      <c r="AE622" s="228"/>
      <c r="AF622" s="231"/>
      <c r="AG622" s="223"/>
      <c r="AH622" s="223"/>
      <c r="AI622" s="155"/>
      <c r="AJ622" s="154"/>
      <c r="AK622" s="154"/>
      <c r="AL622" s="223"/>
      <c r="AM622" s="223"/>
      <c r="AN622" s="224"/>
      <c r="AO622" s="224"/>
      <c r="AP622" s="224"/>
      <c r="AQ622" s="224"/>
      <c r="AR622" s="224"/>
      <c r="AS622" s="224"/>
      <c r="AT622" s="224"/>
      <c r="AU622" s="224"/>
      <c r="AV622" s="224"/>
      <c r="AW622" s="224"/>
      <c r="AX622" s="224"/>
      <c r="AY622" s="224"/>
      <c r="AZ622" s="224"/>
      <c r="BA622" s="224"/>
      <c r="BB622" s="224"/>
      <c r="BC622" s="224"/>
      <c r="BD622" s="224"/>
      <c r="BE622" s="224"/>
      <c r="BF622" s="224"/>
      <c r="BG622" s="224"/>
      <c r="BH622" s="224"/>
      <c r="BI622" s="224"/>
      <c r="BJ622" s="224"/>
      <c r="BK622" s="224"/>
      <c r="BL622" s="224"/>
      <c r="BM622" s="224"/>
      <c r="BN622" s="224"/>
      <c r="BO622" s="224"/>
      <c r="BP622" s="224"/>
      <c r="BQ622" s="154"/>
      <c r="BR622" s="224"/>
      <c r="BS622" s="224"/>
      <c r="BT622" s="224"/>
      <c r="BU622" s="224"/>
      <c r="BV622" s="224"/>
      <c r="BW622" s="223"/>
      <c r="BX622" s="223"/>
      <c r="BY622" s="223"/>
      <c r="BZ622" s="223"/>
    </row>
    <row r="623" spans="1:78" s="111" customFormat="1" x14ac:dyDescent="0.2">
      <c r="A623" s="148"/>
      <c r="B623" s="148"/>
      <c r="C623" s="148"/>
      <c r="D623" s="148"/>
      <c r="E623" s="223"/>
      <c r="F623" s="223"/>
      <c r="G623" s="223"/>
      <c r="H623" s="223"/>
      <c r="I623" s="223"/>
      <c r="J623" s="223"/>
      <c r="K623" s="223"/>
      <c r="L623" s="223"/>
      <c r="M623" s="270"/>
      <c r="N623" s="223"/>
      <c r="O623" s="223"/>
      <c r="P623" s="223"/>
      <c r="Q623" s="223"/>
      <c r="R623" s="223"/>
      <c r="S623" s="223"/>
      <c r="T623" s="223"/>
      <c r="U623" s="223"/>
      <c r="V623" s="227"/>
      <c r="W623" s="227"/>
      <c r="X623" s="71"/>
      <c r="Y623" s="228"/>
      <c r="Z623" s="228"/>
      <c r="AA623" s="28"/>
      <c r="AB623" s="224"/>
      <c r="AC623" s="224"/>
      <c r="AD623" s="224"/>
      <c r="AE623" s="228"/>
      <c r="AF623" s="231"/>
      <c r="AG623" s="223"/>
      <c r="AH623" s="223"/>
      <c r="AI623" s="155"/>
      <c r="AJ623" s="154"/>
      <c r="AK623" s="154"/>
      <c r="AL623" s="223"/>
      <c r="AM623" s="223"/>
      <c r="AN623" s="224"/>
      <c r="AO623" s="224"/>
      <c r="AP623" s="224"/>
      <c r="AQ623" s="224"/>
      <c r="AR623" s="224"/>
      <c r="AS623" s="224"/>
      <c r="AT623" s="224"/>
      <c r="AU623" s="224"/>
      <c r="AV623" s="224"/>
      <c r="AW623" s="224"/>
      <c r="AX623" s="224"/>
      <c r="AY623" s="224"/>
      <c r="AZ623" s="224"/>
      <c r="BA623" s="224"/>
      <c r="BB623" s="224"/>
      <c r="BC623" s="224"/>
      <c r="BD623" s="224"/>
      <c r="BE623" s="224"/>
      <c r="BF623" s="224"/>
      <c r="BG623" s="224"/>
      <c r="BH623" s="224"/>
      <c r="BI623" s="224"/>
      <c r="BJ623" s="224"/>
      <c r="BK623" s="224"/>
      <c r="BL623" s="224"/>
      <c r="BM623" s="224"/>
      <c r="BN623" s="224"/>
      <c r="BO623" s="224"/>
      <c r="BP623" s="224"/>
      <c r="BQ623" s="154"/>
      <c r="BR623" s="224"/>
      <c r="BS623" s="224"/>
      <c r="BT623" s="224"/>
      <c r="BU623" s="224"/>
      <c r="BV623" s="224"/>
      <c r="BW623" s="223"/>
      <c r="BX623" s="223"/>
      <c r="BY623" s="223"/>
      <c r="BZ623" s="223"/>
    </row>
    <row r="624" spans="1:78" s="111" customFormat="1" x14ac:dyDescent="0.2">
      <c r="A624" s="148"/>
      <c r="B624" s="148"/>
      <c r="C624" s="148"/>
      <c r="D624" s="148"/>
      <c r="E624" s="223"/>
      <c r="F624" s="223"/>
      <c r="G624" s="223"/>
      <c r="H624" s="223"/>
      <c r="I624" s="223"/>
      <c r="J624" s="223"/>
      <c r="K624" s="223"/>
      <c r="L624" s="223"/>
      <c r="M624" s="270"/>
      <c r="N624" s="223"/>
      <c r="O624" s="223"/>
      <c r="P624" s="223"/>
      <c r="Q624" s="223"/>
      <c r="R624" s="223"/>
      <c r="S624" s="223"/>
      <c r="T624" s="223"/>
      <c r="U624" s="223"/>
      <c r="V624" s="227"/>
      <c r="W624" s="227"/>
      <c r="X624" s="71"/>
      <c r="Y624" s="228"/>
      <c r="Z624" s="228"/>
      <c r="AA624" s="28"/>
      <c r="AB624" s="224"/>
      <c r="AC624" s="224"/>
      <c r="AD624" s="224"/>
      <c r="AE624" s="228"/>
      <c r="AF624" s="231"/>
      <c r="AG624" s="223"/>
      <c r="AH624" s="223"/>
      <c r="AI624" s="155"/>
      <c r="AJ624" s="154"/>
      <c r="AK624" s="154"/>
      <c r="AL624" s="223"/>
      <c r="AM624" s="223"/>
      <c r="AN624" s="224"/>
      <c r="AO624" s="224"/>
      <c r="AP624" s="224"/>
      <c r="AQ624" s="224"/>
      <c r="AR624" s="224"/>
      <c r="AS624" s="224"/>
      <c r="AT624" s="224"/>
      <c r="AU624" s="224"/>
      <c r="AV624" s="224"/>
      <c r="AW624" s="224"/>
      <c r="AX624" s="224"/>
      <c r="AY624" s="224"/>
      <c r="AZ624" s="224"/>
      <c r="BA624" s="224"/>
      <c r="BB624" s="224"/>
      <c r="BC624" s="224"/>
      <c r="BD624" s="224"/>
      <c r="BE624" s="224"/>
      <c r="BF624" s="224"/>
      <c r="BG624" s="224"/>
      <c r="BH624" s="224"/>
      <c r="BI624" s="224"/>
      <c r="BJ624" s="224"/>
      <c r="BK624" s="224"/>
      <c r="BL624" s="224"/>
      <c r="BM624" s="224"/>
      <c r="BN624" s="224"/>
      <c r="BO624" s="224"/>
      <c r="BP624" s="224"/>
      <c r="BQ624" s="154"/>
      <c r="BR624" s="224"/>
      <c r="BS624" s="224"/>
      <c r="BT624" s="224"/>
      <c r="BU624" s="224"/>
      <c r="BV624" s="224"/>
      <c r="BW624" s="223"/>
      <c r="BX624" s="223"/>
      <c r="BY624" s="223"/>
      <c r="BZ624" s="223"/>
    </row>
    <row r="625" spans="1:78" s="111" customFormat="1" x14ac:dyDescent="0.2">
      <c r="A625" s="148"/>
      <c r="B625" s="148"/>
      <c r="C625" s="148"/>
      <c r="D625" s="148"/>
      <c r="E625" s="223"/>
      <c r="F625" s="223"/>
      <c r="G625" s="223"/>
      <c r="H625" s="223"/>
      <c r="I625" s="223"/>
      <c r="J625" s="223"/>
      <c r="K625" s="223"/>
      <c r="L625" s="223"/>
      <c r="M625" s="270"/>
      <c r="N625" s="223"/>
      <c r="O625" s="223"/>
      <c r="P625" s="223"/>
      <c r="Q625" s="223"/>
      <c r="R625" s="223"/>
      <c r="S625" s="223"/>
      <c r="T625" s="223"/>
      <c r="U625" s="223"/>
      <c r="V625" s="227"/>
      <c r="W625" s="227"/>
      <c r="X625" s="71"/>
      <c r="Y625" s="228"/>
      <c r="Z625" s="228"/>
      <c r="AA625" s="28"/>
      <c r="AB625" s="224"/>
      <c r="AC625" s="224"/>
      <c r="AD625" s="224"/>
      <c r="AE625" s="228"/>
      <c r="AF625" s="231"/>
      <c r="AG625" s="223"/>
      <c r="AH625" s="223"/>
      <c r="AI625" s="155"/>
      <c r="AJ625" s="154"/>
      <c r="AK625" s="154"/>
      <c r="AL625" s="223"/>
      <c r="AM625" s="223"/>
      <c r="AN625" s="224"/>
      <c r="AO625" s="224"/>
      <c r="AP625" s="224"/>
      <c r="AQ625" s="224"/>
      <c r="AR625" s="224"/>
      <c r="AS625" s="224"/>
      <c r="AT625" s="224"/>
      <c r="AU625" s="224"/>
      <c r="AV625" s="224"/>
      <c r="AW625" s="224"/>
      <c r="AX625" s="224"/>
      <c r="AY625" s="224"/>
      <c r="AZ625" s="224"/>
      <c r="BA625" s="224"/>
      <c r="BB625" s="224"/>
      <c r="BC625" s="224"/>
      <c r="BD625" s="224"/>
      <c r="BE625" s="224"/>
      <c r="BF625" s="224"/>
      <c r="BG625" s="224"/>
      <c r="BH625" s="224"/>
      <c r="BI625" s="224"/>
      <c r="BJ625" s="224"/>
      <c r="BK625" s="224"/>
      <c r="BL625" s="224"/>
      <c r="BM625" s="224"/>
      <c r="BN625" s="224"/>
      <c r="BO625" s="224"/>
      <c r="BP625" s="224"/>
      <c r="BQ625" s="154"/>
      <c r="BR625" s="224"/>
      <c r="BS625" s="224"/>
      <c r="BT625" s="224"/>
      <c r="BU625" s="224"/>
      <c r="BV625" s="224"/>
      <c r="BW625" s="223"/>
      <c r="BX625" s="223"/>
      <c r="BY625" s="223"/>
      <c r="BZ625" s="223"/>
    </row>
    <row r="626" spans="1:78" s="111" customFormat="1" x14ac:dyDescent="0.2">
      <c r="A626" s="148"/>
      <c r="B626" s="148"/>
      <c r="C626" s="148"/>
      <c r="D626" s="148"/>
      <c r="E626" s="223"/>
      <c r="F626" s="223"/>
      <c r="G626" s="223"/>
      <c r="H626" s="223"/>
      <c r="I626" s="223"/>
      <c r="J626" s="223"/>
      <c r="K626" s="223"/>
      <c r="L626" s="223"/>
      <c r="M626" s="270"/>
      <c r="N626" s="223"/>
      <c r="O626" s="223"/>
      <c r="P626" s="223"/>
      <c r="Q626" s="223"/>
      <c r="R626" s="223"/>
      <c r="S626" s="223"/>
      <c r="T626" s="223"/>
      <c r="U626" s="223"/>
      <c r="V626" s="227"/>
      <c r="W626" s="227"/>
      <c r="X626" s="71"/>
      <c r="Y626" s="228"/>
      <c r="Z626" s="228"/>
      <c r="AA626" s="28"/>
      <c r="AB626" s="224"/>
      <c r="AC626" s="224"/>
      <c r="AD626" s="224"/>
      <c r="AE626" s="228"/>
      <c r="AF626" s="231"/>
      <c r="AG626" s="223"/>
      <c r="AH626" s="223"/>
      <c r="AI626" s="155"/>
      <c r="AJ626" s="154"/>
      <c r="AK626" s="154"/>
      <c r="AL626" s="223"/>
      <c r="AM626" s="223"/>
      <c r="AN626" s="224"/>
      <c r="AO626" s="224"/>
      <c r="AP626" s="224"/>
      <c r="AQ626" s="224"/>
      <c r="AR626" s="224"/>
      <c r="AS626" s="224"/>
      <c r="AT626" s="224"/>
      <c r="AU626" s="224"/>
      <c r="AV626" s="224"/>
      <c r="AW626" s="224"/>
      <c r="AX626" s="224"/>
      <c r="AY626" s="224"/>
      <c r="AZ626" s="224"/>
      <c r="BA626" s="224"/>
      <c r="BB626" s="224"/>
      <c r="BC626" s="224"/>
      <c r="BD626" s="224"/>
      <c r="BE626" s="224"/>
      <c r="BF626" s="224"/>
      <c r="BG626" s="224"/>
      <c r="BH626" s="224"/>
      <c r="BI626" s="224"/>
      <c r="BJ626" s="224"/>
      <c r="BK626" s="224"/>
      <c r="BL626" s="224"/>
      <c r="BM626" s="224"/>
      <c r="BN626" s="224"/>
      <c r="BO626" s="224"/>
      <c r="BP626" s="224"/>
      <c r="BQ626" s="154"/>
      <c r="BR626" s="224"/>
      <c r="BS626" s="224"/>
      <c r="BT626" s="224"/>
      <c r="BU626" s="224"/>
      <c r="BV626" s="224"/>
      <c r="BW626" s="223"/>
      <c r="BX626" s="223"/>
      <c r="BY626" s="223"/>
      <c r="BZ626" s="223"/>
    </row>
    <row r="627" spans="1:78" s="111" customFormat="1" x14ac:dyDescent="0.2">
      <c r="A627" s="148"/>
      <c r="B627" s="148"/>
      <c r="C627" s="148"/>
      <c r="D627" s="148"/>
      <c r="E627" s="223"/>
      <c r="F627" s="223"/>
      <c r="G627" s="223"/>
      <c r="H627" s="223"/>
      <c r="I627" s="223"/>
      <c r="J627" s="223"/>
      <c r="K627" s="223"/>
      <c r="L627" s="223"/>
      <c r="M627" s="270"/>
      <c r="N627" s="223"/>
      <c r="O627" s="223"/>
      <c r="P627" s="223"/>
      <c r="Q627" s="223"/>
      <c r="R627" s="223"/>
      <c r="S627" s="223"/>
      <c r="T627" s="223"/>
      <c r="U627" s="223"/>
      <c r="V627" s="227"/>
      <c r="W627" s="227"/>
      <c r="X627" s="71"/>
      <c r="Y627" s="228"/>
      <c r="Z627" s="228"/>
      <c r="AA627" s="28"/>
      <c r="AB627" s="224"/>
      <c r="AC627" s="224"/>
      <c r="AD627" s="224"/>
      <c r="AE627" s="228"/>
      <c r="AF627" s="231"/>
      <c r="AG627" s="223"/>
      <c r="AH627" s="223"/>
      <c r="AI627" s="155"/>
      <c r="AJ627" s="154"/>
      <c r="AK627" s="154"/>
      <c r="AL627" s="223"/>
      <c r="AM627" s="223"/>
      <c r="AN627" s="224"/>
      <c r="AO627" s="224"/>
      <c r="AP627" s="224"/>
      <c r="AQ627" s="224"/>
      <c r="AR627" s="224"/>
      <c r="AS627" s="224"/>
      <c r="AT627" s="224"/>
      <c r="AU627" s="224"/>
      <c r="AV627" s="224"/>
      <c r="AW627" s="224"/>
      <c r="AX627" s="224"/>
      <c r="AY627" s="224"/>
      <c r="AZ627" s="224"/>
      <c r="BA627" s="224"/>
      <c r="BB627" s="224"/>
      <c r="BC627" s="224"/>
      <c r="BD627" s="224"/>
      <c r="BE627" s="224"/>
      <c r="BF627" s="224"/>
      <c r="BG627" s="224"/>
      <c r="BH627" s="224"/>
      <c r="BI627" s="224"/>
      <c r="BJ627" s="224"/>
      <c r="BK627" s="224"/>
      <c r="BL627" s="224"/>
      <c r="BM627" s="224"/>
      <c r="BN627" s="224"/>
      <c r="BO627" s="224"/>
      <c r="BP627" s="224"/>
      <c r="BQ627" s="154"/>
      <c r="BR627" s="224"/>
      <c r="BS627" s="224"/>
      <c r="BT627" s="224"/>
      <c r="BU627" s="224"/>
      <c r="BV627" s="224"/>
      <c r="BW627" s="223"/>
      <c r="BX627" s="223"/>
      <c r="BY627" s="223"/>
      <c r="BZ627" s="223"/>
    </row>
    <row r="628" spans="1:78" s="111" customFormat="1" x14ac:dyDescent="0.2">
      <c r="A628" s="148"/>
      <c r="B628" s="148"/>
      <c r="C628" s="148"/>
      <c r="D628" s="148"/>
      <c r="E628" s="223"/>
      <c r="F628" s="223"/>
      <c r="I628" s="223"/>
      <c r="K628" s="223"/>
      <c r="M628" s="270"/>
      <c r="P628" s="223"/>
      <c r="Q628" s="223"/>
      <c r="R628" s="223"/>
      <c r="S628" s="223"/>
      <c r="U628" s="223"/>
      <c r="V628" s="227"/>
      <c r="W628" s="227"/>
      <c r="X628" s="71"/>
      <c r="Y628" s="71"/>
      <c r="Z628" s="228"/>
      <c r="AA628" s="228"/>
      <c r="AB628" s="228"/>
      <c r="AC628" s="228"/>
      <c r="AD628" s="228"/>
      <c r="AE628" s="71"/>
      <c r="AF628" s="151"/>
      <c r="AI628" s="155"/>
      <c r="AJ628" s="154"/>
      <c r="AK628" s="154"/>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154"/>
      <c r="BR628" s="28"/>
      <c r="BS628" s="28"/>
      <c r="BT628" s="28"/>
      <c r="BU628" s="28"/>
      <c r="BV628" s="28"/>
    </row>
    <row r="629" spans="1:78" s="111" customFormat="1" x14ac:dyDescent="0.2">
      <c r="A629" s="148"/>
      <c r="B629" s="148"/>
      <c r="C629" s="148"/>
      <c r="D629" s="148"/>
      <c r="E629" s="223"/>
      <c r="F629" s="223"/>
      <c r="I629" s="223"/>
      <c r="K629" s="223"/>
      <c r="M629" s="270"/>
      <c r="P629" s="223"/>
      <c r="Q629" s="223"/>
      <c r="R629" s="223"/>
      <c r="S629" s="223"/>
      <c r="T629" s="223"/>
      <c r="U629" s="223"/>
      <c r="V629" s="227"/>
      <c r="W629" s="227"/>
      <c r="X629" s="71"/>
      <c r="Y629" s="228"/>
      <c r="Z629" s="228"/>
      <c r="AA629" s="228"/>
      <c r="AB629" s="228"/>
      <c r="AC629" s="228"/>
      <c r="AD629" s="228"/>
      <c r="AE629" s="228"/>
      <c r="AF629" s="231"/>
      <c r="AG629" s="223"/>
      <c r="AH629" s="223"/>
      <c r="AI629" s="155"/>
      <c r="AJ629" s="154"/>
      <c r="AK629" s="154"/>
      <c r="AL629" s="223"/>
      <c r="AM629" s="223"/>
      <c r="AN629" s="224"/>
      <c r="AO629" s="224"/>
      <c r="AP629" s="224"/>
      <c r="AQ629" s="224"/>
      <c r="AR629" s="224"/>
      <c r="AS629" s="224"/>
      <c r="AT629" s="224"/>
      <c r="AU629" s="224"/>
      <c r="AV629" s="224"/>
      <c r="AW629" s="224"/>
      <c r="AX629" s="224"/>
      <c r="AY629" s="28"/>
      <c r="AZ629" s="28"/>
      <c r="BA629" s="224"/>
      <c r="BB629" s="224"/>
      <c r="BC629" s="28"/>
      <c r="BD629" s="28"/>
      <c r="BE629" s="224"/>
      <c r="BF629" s="224"/>
      <c r="BG629" s="224"/>
      <c r="BH629" s="224"/>
      <c r="BI629" s="224"/>
      <c r="BJ629" s="224"/>
      <c r="BK629" s="224"/>
      <c r="BL629" s="224"/>
      <c r="BM629" s="224"/>
      <c r="BN629" s="224"/>
      <c r="BO629" s="224"/>
      <c r="BP629" s="224"/>
      <c r="BQ629" s="154"/>
      <c r="BR629" s="224"/>
      <c r="BS629" s="224"/>
      <c r="BT629" s="224"/>
      <c r="BU629" s="224"/>
      <c r="BV629" s="224"/>
      <c r="BW629" s="223"/>
      <c r="BX629" s="223"/>
      <c r="BY629" s="223"/>
      <c r="BZ629" s="223"/>
    </row>
    <row r="630" spans="1:78" s="111" customFormat="1" x14ac:dyDescent="0.2">
      <c r="A630" s="148"/>
      <c r="B630" s="148"/>
      <c r="C630" s="148"/>
      <c r="D630" s="148"/>
      <c r="E630" s="223"/>
      <c r="F630" s="223"/>
      <c r="I630" s="223"/>
      <c r="K630" s="223"/>
      <c r="M630" s="270"/>
      <c r="P630" s="223"/>
      <c r="Q630" s="223"/>
      <c r="R630" s="223"/>
      <c r="S630" s="223"/>
      <c r="T630" s="223"/>
      <c r="U630" s="223"/>
      <c r="V630" s="227"/>
      <c r="W630" s="227"/>
      <c r="X630" s="71"/>
      <c r="Y630" s="228"/>
      <c r="Z630" s="228"/>
      <c r="AA630" s="228"/>
      <c r="AB630" s="228"/>
      <c r="AC630" s="228"/>
      <c r="AD630" s="228"/>
      <c r="AE630" s="228"/>
      <c r="AF630" s="231"/>
      <c r="AG630" s="223"/>
      <c r="AH630" s="223"/>
      <c r="AI630" s="155"/>
      <c r="AJ630" s="154"/>
      <c r="AK630" s="154"/>
      <c r="AL630" s="223"/>
      <c r="AM630" s="223"/>
      <c r="AN630" s="224"/>
      <c r="AO630" s="224"/>
      <c r="AP630" s="224"/>
      <c r="AQ630" s="224"/>
      <c r="AR630" s="224"/>
      <c r="AS630" s="224"/>
      <c r="AT630" s="224"/>
      <c r="AU630" s="224"/>
      <c r="AV630" s="224"/>
      <c r="AW630" s="224"/>
      <c r="AX630" s="224"/>
      <c r="AY630" s="28"/>
      <c r="AZ630" s="28"/>
      <c r="BA630" s="224"/>
      <c r="BB630" s="224"/>
      <c r="BC630" s="28"/>
      <c r="BD630" s="28"/>
      <c r="BE630" s="224"/>
      <c r="BF630" s="224"/>
      <c r="BG630" s="224"/>
      <c r="BH630" s="224"/>
      <c r="BI630" s="224"/>
      <c r="BJ630" s="224"/>
      <c r="BK630" s="224"/>
      <c r="BL630" s="224"/>
      <c r="BM630" s="224"/>
      <c r="BN630" s="224"/>
      <c r="BO630" s="224"/>
      <c r="BP630" s="224"/>
      <c r="BQ630" s="154"/>
      <c r="BR630" s="224"/>
      <c r="BS630" s="224"/>
      <c r="BT630" s="224"/>
      <c r="BU630" s="224"/>
      <c r="BV630" s="224"/>
      <c r="BW630" s="223"/>
      <c r="BX630" s="223"/>
      <c r="BY630" s="223"/>
      <c r="BZ630" s="223"/>
    </row>
    <row r="631" spans="1:78" s="111" customFormat="1" x14ac:dyDescent="0.2">
      <c r="A631" s="148"/>
      <c r="B631" s="148"/>
      <c r="C631" s="148"/>
      <c r="D631" s="148"/>
      <c r="E631" s="223"/>
      <c r="F631" s="223"/>
      <c r="I631" s="223"/>
      <c r="K631" s="223"/>
      <c r="M631" s="270"/>
      <c r="P631" s="223"/>
      <c r="Q631" s="223"/>
      <c r="R631" s="223"/>
      <c r="S631" s="223"/>
      <c r="T631" s="223"/>
      <c r="U631" s="223"/>
      <c r="V631" s="227"/>
      <c r="W631" s="227"/>
      <c r="X631" s="71"/>
      <c r="Y631" s="228"/>
      <c r="Z631" s="228"/>
      <c r="AA631" s="228"/>
      <c r="AB631" s="228"/>
      <c r="AC631" s="228"/>
      <c r="AD631" s="228"/>
      <c r="AE631" s="228"/>
      <c r="AF631" s="231"/>
      <c r="AG631" s="223"/>
      <c r="AH631" s="223"/>
      <c r="AI631" s="155"/>
      <c r="AJ631" s="154"/>
      <c r="AK631" s="154"/>
      <c r="AL631" s="223"/>
      <c r="AM631" s="223"/>
      <c r="AN631" s="224"/>
      <c r="AO631" s="224"/>
      <c r="AP631" s="224"/>
      <c r="AQ631" s="224"/>
      <c r="AR631" s="224"/>
      <c r="AS631" s="224"/>
      <c r="AT631" s="224"/>
      <c r="AU631" s="224"/>
      <c r="AV631" s="224"/>
      <c r="AW631" s="224"/>
      <c r="AX631" s="224"/>
      <c r="AY631" s="28"/>
      <c r="AZ631" s="28"/>
      <c r="BA631" s="224"/>
      <c r="BB631" s="224"/>
      <c r="BC631" s="28"/>
      <c r="BD631" s="28"/>
      <c r="BE631" s="224"/>
      <c r="BF631" s="224"/>
      <c r="BG631" s="224"/>
      <c r="BH631" s="224"/>
      <c r="BI631" s="224"/>
      <c r="BJ631" s="224"/>
      <c r="BK631" s="224"/>
      <c r="BL631" s="224"/>
      <c r="BM631" s="224"/>
      <c r="BN631" s="224"/>
      <c r="BO631" s="224"/>
      <c r="BP631" s="224"/>
      <c r="BQ631" s="154"/>
      <c r="BR631" s="224"/>
      <c r="BS631" s="224"/>
      <c r="BT631" s="224"/>
      <c r="BU631" s="224"/>
      <c r="BV631" s="224"/>
      <c r="BW631" s="223"/>
      <c r="BX631" s="223"/>
      <c r="BY631" s="223"/>
      <c r="BZ631" s="223"/>
    </row>
    <row r="632" spans="1:78" s="111" customFormat="1" x14ac:dyDescent="0.2">
      <c r="A632" s="148"/>
      <c r="B632" s="148"/>
      <c r="C632" s="148"/>
      <c r="D632" s="148"/>
      <c r="E632" s="223"/>
      <c r="F632" s="223"/>
      <c r="I632" s="223"/>
      <c r="K632" s="223"/>
      <c r="M632" s="270"/>
      <c r="P632" s="223"/>
      <c r="Q632" s="223"/>
      <c r="R632" s="223"/>
      <c r="S632" s="223"/>
      <c r="T632" s="223"/>
      <c r="U632" s="223"/>
      <c r="V632" s="227"/>
      <c r="W632" s="227"/>
      <c r="X632" s="71"/>
      <c r="Y632" s="228"/>
      <c r="Z632" s="228"/>
      <c r="AA632" s="228"/>
      <c r="AB632" s="228"/>
      <c r="AC632" s="228"/>
      <c r="AD632" s="228"/>
      <c r="AE632" s="228"/>
      <c r="AF632" s="231"/>
      <c r="AG632" s="223"/>
      <c r="AH632" s="223"/>
      <c r="AI632" s="155"/>
      <c r="AJ632" s="154"/>
      <c r="AK632" s="154"/>
      <c r="AL632" s="223"/>
      <c r="AM632" s="223"/>
      <c r="AN632" s="224"/>
      <c r="AO632" s="224"/>
      <c r="AP632" s="224"/>
      <c r="AQ632" s="224"/>
      <c r="AR632" s="224"/>
      <c r="AS632" s="224"/>
      <c r="AT632" s="224"/>
      <c r="AU632" s="224"/>
      <c r="AV632" s="224"/>
      <c r="AW632" s="224"/>
      <c r="AX632" s="224"/>
      <c r="AY632" s="28"/>
      <c r="AZ632" s="28"/>
      <c r="BA632" s="224"/>
      <c r="BB632" s="224"/>
      <c r="BC632" s="28"/>
      <c r="BD632" s="28"/>
      <c r="BE632" s="224"/>
      <c r="BF632" s="224"/>
      <c r="BG632" s="224"/>
      <c r="BH632" s="224"/>
      <c r="BI632" s="224"/>
      <c r="BJ632" s="224"/>
      <c r="BK632" s="224"/>
      <c r="BL632" s="224"/>
      <c r="BM632" s="224"/>
      <c r="BN632" s="224"/>
      <c r="BO632" s="224"/>
      <c r="BP632" s="224"/>
      <c r="BQ632" s="154"/>
      <c r="BR632" s="224"/>
      <c r="BS632" s="224"/>
      <c r="BT632" s="224"/>
      <c r="BU632" s="224"/>
      <c r="BV632" s="224"/>
      <c r="BW632" s="223"/>
      <c r="BX632" s="223"/>
      <c r="BY632" s="223"/>
      <c r="BZ632" s="223"/>
    </row>
    <row r="633" spans="1:78" s="111" customFormat="1" x14ac:dyDescent="0.2">
      <c r="A633" s="148"/>
      <c r="B633" s="148"/>
      <c r="C633" s="148"/>
      <c r="D633" s="148"/>
      <c r="E633" s="223"/>
      <c r="F633" s="223"/>
      <c r="I633" s="223"/>
      <c r="J633" s="223"/>
      <c r="K633" s="223"/>
      <c r="M633" s="270"/>
      <c r="P633" s="223"/>
      <c r="Q633" s="223"/>
      <c r="R633" s="223"/>
      <c r="S633" s="223"/>
      <c r="T633" s="223"/>
      <c r="U633" s="223"/>
      <c r="V633" s="227"/>
      <c r="W633" s="227"/>
      <c r="X633" s="71"/>
      <c r="Y633" s="228"/>
      <c r="Z633" s="228"/>
      <c r="AA633" s="228"/>
      <c r="AB633" s="228"/>
      <c r="AC633" s="228"/>
      <c r="AD633" s="228"/>
      <c r="AE633" s="228"/>
      <c r="AF633" s="231"/>
      <c r="AG633" s="223"/>
      <c r="AH633" s="223"/>
      <c r="AI633" s="155"/>
      <c r="AJ633" s="154"/>
      <c r="AK633" s="154"/>
      <c r="AL633" s="223"/>
      <c r="AM633" s="223"/>
      <c r="AN633" s="224"/>
      <c r="AO633" s="224"/>
      <c r="AP633" s="224"/>
      <c r="AQ633" s="224"/>
      <c r="AR633" s="224"/>
      <c r="AS633" s="224"/>
      <c r="AT633" s="224"/>
      <c r="AU633" s="224"/>
      <c r="AV633" s="224"/>
      <c r="AW633" s="224"/>
      <c r="AX633" s="224"/>
      <c r="AY633" s="28"/>
      <c r="AZ633" s="28"/>
      <c r="BA633" s="224"/>
      <c r="BB633" s="224"/>
      <c r="BC633" s="224"/>
      <c r="BD633" s="224"/>
      <c r="BE633" s="224"/>
      <c r="BF633" s="224"/>
      <c r="BG633" s="224"/>
      <c r="BH633" s="224"/>
      <c r="BI633" s="224"/>
      <c r="BJ633" s="224"/>
      <c r="BK633" s="224"/>
      <c r="BL633" s="224"/>
      <c r="BM633" s="224"/>
      <c r="BN633" s="224"/>
      <c r="BO633" s="224"/>
      <c r="BP633" s="224"/>
      <c r="BQ633" s="154"/>
      <c r="BR633" s="224"/>
      <c r="BS633" s="224"/>
      <c r="BT633" s="224"/>
      <c r="BU633" s="224"/>
      <c r="BV633" s="224"/>
      <c r="BW633" s="223"/>
      <c r="BX633" s="223"/>
      <c r="BY633" s="223"/>
      <c r="BZ633" s="223"/>
    </row>
    <row r="634" spans="1:78" s="111" customFormat="1" x14ac:dyDescent="0.2">
      <c r="A634" s="148"/>
      <c r="B634" s="148"/>
      <c r="C634" s="148"/>
      <c r="D634" s="148"/>
      <c r="E634" s="223"/>
      <c r="F634" s="223"/>
      <c r="I634" s="223"/>
      <c r="K634" s="223"/>
      <c r="M634" s="270"/>
      <c r="P634" s="223"/>
      <c r="Q634" s="223"/>
      <c r="R634" s="223"/>
      <c r="S634" s="223"/>
      <c r="T634" s="223"/>
      <c r="U634" s="223"/>
      <c r="V634" s="227"/>
      <c r="W634" s="227"/>
      <c r="X634" s="71"/>
      <c r="Y634" s="228"/>
      <c r="Z634" s="228"/>
      <c r="AA634" s="228"/>
      <c r="AB634" s="228"/>
      <c r="AC634" s="228"/>
      <c r="AD634" s="228"/>
      <c r="AE634" s="228"/>
      <c r="AF634" s="231"/>
      <c r="AG634" s="223"/>
      <c r="AH634" s="223"/>
      <c r="AI634" s="155"/>
      <c r="AJ634" s="154"/>
      <c r="AK634" s="154"/>
      <c r="AL634" s="223"/>
      <c r="AM634" s="223"/>
      <c r="AN634" s="224"/>
      <c r="AO634" s="224"/>
      <c r="AP634" s="224"/>
      <c r="AQ634" s="224"/>
      <c r="AR634" s="224"/>
      <c r="AS634" s="224"/>
      <c r="AT634" s="224"/>
      <c r="AU634" s="224"/>
      <c r="AV634" s="224"/>
      <c r="AW634" s="224"/>
      <c r="AX634" s="224"/>
      <c r="AY634" s="28"/>
      <c r="AZ634" s="28"/>
      <c r="BA634" s="224"/>
      <c r="BB634" s="224"/>
      <c r="BC634" s="224"/>
      <c r="BD634" s="224"/>
      <c r="BE634" s="224"/>
      <c r="BF634" s="224"/>
      <c r="BG634" s="224"/>
      <c r="BH634" s="224"/>
      <c r="BI634" s="224"/>
      <c r="BJ634" s="224"/>
      <c r="BK634" s="224"/>
      <c r="BL634" s="224"/>
      <c r="BM634" s="224"/>
      <c r="BN634" s="224"/>
      <c r="BO634" s="224"/>
      <c r="BP634" s="224"/>
      <c r="BQ634" s="154"/>
      <c r="BR634" s="224"/>
      <c r="BS634" s="224"/>
      <c r="BT634" s="224"/>
      <c r="BU634" s="224"/>
      <c r="BV634" s="224"/>
      <c r="BW634" s="223"/>
      <c r="BX634" s="223"/>
      <c r="BY634" s="223"/>
      <c r="BZ634" s="223"/>
    </row>
    <row r="635" spans="1:78" s="111" customFormat="1" x14ac:dyDescent="0.2">
      <c r="A635" s="148"/>
      <c r="B635" s="148"/>
      <c r="C635" s="148"/>
      <c r="D635" s="148"/>
      <c r="E635" s="223"/>
      <c r="F635" s="223"/>
      <c r="I635" s="223"/>
      <c r="K635" s="223"/>
      <c r="M635" s="270"/>
      <c r="P635" s="223"/>
      <c r="Q635" s="305"/>
      <c r="S635" s="223"/>
      <c r="T635" s="223"/>
      <c r="U635" s="223"/>
      <c r="V635" s="227"/>
      <c r="W635" s="227"/>
      <c r="X635" s="71"/>
      <c r="Y635" s="228"/>
      <c r="Z635" s="228"/>
      <c r="AA635" s="228"/>
      <c r="AB635" s="228"/>
      <c r="AC635" s="228"/>
      <c r="AD635" s="228"/>
      <c r="AE635" s="228"/>
      <c r="AF635" s="231"/>
      <c r="AG635" s="223"/>
      <c r="AH635" s="223"/>
      <c r="AI635" s="155"/>
      <c r="AJ635" s="154"/>
      <c r="AK635" s="154"/>
      <c r="AL635" s="223"/>
      <c r="AM635" s="223"/>
      <c r="AN635" s="224"/>
      <c r="AO635" s="224"/>
      <c r="AP635" s="224"/>
      <c r="AQ635" s="224"/>
      <c r="AR635" s="224"/>
      <c r="AS635" s="28"/>
      <c r="AT635" s="28"/>
      <c r="AU635" s="224"/>
      <c r="AV635" s="224"/>
      <c r="AW635" s="224"/>
      <c r="AX635" s="224"/>
      <c r="AY635" s="28"/>
      <c r="AZ635" s="28"/>
      <c r="BA635" s="224"/>
      <c r="BB635" s="224"/>
      <c r="BC635" s="28"/>
      <c r="BD635" s="28"/>
      <c r="BE635" s="224"/>
      <c r="BF635" s="224"/>
      <c r="BG635" s="224"/>
      <c r="BH635" s="224"/>
      <c r="BI635" s="224"/>
      <c r="BJ635" s="224"/>
      <c r="BK635" s="28"/>
      <c r="BL635" s="28"/>
      <c r="BM635" s="224"/>
      <c r="BN635" s="224"/>
      <c r="BO635" s="224"/>
      <c r="BP635" s="224"/>
      <c r="BQ635" s="154"/>
      <c r="BR635" s="224"/>
      <c r="BS635" s="224"/>
      <c r="BT635" s="224"/>
      <c r="BU635" s="224"/>
      <c r="BV635" s="224"/>
      <c r="BW635" s="223"/>
      <c r="BX635" s="223"/>
      <c r="BY635" s="223"/>
      <c r="BZ635" s="223"/>
    </row>
    <row r="636" spans="1:78" s="111" customFormat="1" x14ac:dyDescent="0.2">
      <c r="A636" s="148"/>
      <c r="B636" s="148"/>
      <c r="C636" s="148"/>
      <c r="D636" s="148"/>
      <c r="E636" s="223"/>
      <c r="F636" s="223"/>
      <c r="I636" s="223"/>
      <c r="K636" s="223"/>
      <c r="M636" s="270"/>
      <c r="P636" s="223"/>
      <c r="Q636" s="305"/>
      <c r="S636" s="223"/>
      <c r="T636" s="223"/>
      <c r="U636" s="223"/>
      <c r="V636" s="227"/>
      <c r="W636" s="227"/>
      <c r="X636" s="71"/>
      <c r="Y636" s="228"/>
      <c r="Z636" s="228"/>
      <c r="AA636" s="228"/>
      <c r="AB636" s="228"/>
      <c r="AC636" s="228"/>
      <c r="AD636" s="228"/>
      <c r="AE636" s="228"/>
      <c r="AF636" s="231"/>
      <c r="AG636" s="223"/>
      <c r="AH636" s="223"/>
      <c r="AI636" s="155"/>
      <c r="AJ636" s="154"/>
      <c r="AK636" s="154"/>
      <c r="AL636" s="223"/>
      <c r="AM636" s="223"/>
      <c r="AN636" s="224"/>
      <c r="AO636" s="224"/>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154"/>
      <c r="BR636" s="224"/>
      <c r="BS636" s="224"/>
      <c r="BT636" s="224"/>
      <c r="BU636" s="224"/>
      <c r="BV636" s="224"/>
      <c r="BW636" s="223"/>
      <c r="BX636" s="223"/>
      <c r="BY636" s="223"/>
      <c r="BZ636" s="223"/>
    </row>
    <row r="637" spans="1:78" s="111" customFormat="1" x14ac:dyDescent="0.2">
      <c r="A637" s="148"/>
      <c r="B637" s="148"/>
      <c r="C637" s="148"/>
      <c r="D637" s="148"/>
      <c r="E637" s="223"/>
      <c r="F637" s="223"/>
      <c r="I637" s="223"/>
      <c r="K637" s="223"/>
      <c r="M637" s="270"/>
      <c r="P637" s="223"/>
      <c r="Q637" s="305"/>
      <c r="S637" s="223"/>
      <c r="T637" s="223"/>
      <c r="U637" s="223"/>
      <c r="V637" s="227"/>
      <c r="W637" s="227"/>
      <c r="X637" s="71"/>
      <c r="Y637" s="228"/>
      <c r="Z637" s="228"/>
      <c r="AA637" s="228"/>
      <c r="AB637" s="228"/>
      <c r="AC637" s="228"/>
      <c r="AD637" s="228"/>
      <c r="AE637" s="228"/>
      <c r="AF637" s="231"/>
      <c r="AG637" s="223"/>
      <c r="AH637" s="223"/>
      <c r="AI637" s="155"/>
      <c r="AJ637" s="154"/>
      <c r="AK637" s="154"/>
      <c r="AL637" s="223"/>
      <c r="AM637" s="223"/>
      <c r="AN637" s="224"/>
      <c r="AO637" s="22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154"/>
      <c r="BR637" s="224"/>
      <c r="BS637" s="224"/>
      <c r="BT637" s="224"/>
      <c r="BU637" s="224"/>
      <c r="BV637" s="224"/>
      <c r="BW637" s="223"/>
      <c r="BX637" s="223"/>
      <c r="BY637" s="223"/>
      <c r="BZ637" s="223"/>
    </row>
    <row r="638" spans="1:78" s="111" customFormat="1" x14ac:dyDescent="0.2">
      <c r="A638" s="148"/>
      <c r="B638" s="148"/>
      <c r="C638" s="148"/>
      <c r="D638" s="148"/>
      <c r="E638" s="223"/>
      <c r="F638" s="223"/>
      <c r="I638" s="223"/>
      <c r="K638" s="223"/>
      <c r="M638" s="270"/>
      <c r="P638" s="223"/>
      <c r="Q638" s="305"/>
      <c r="S638" s="223"/>
      <c r="T638" s="223"/>
      <c r="U638" s="223"/>
      <c r="V638" s="227"/>
      <c r="W638" s="227"/>
      <c r="X638" s="71"/>
      <c r="Y638" s="228"/>
      <c r="Z638" s="228"/>
      <c r="AA638" s="228"/>
      <c r="AB638" s="228"/>
      <c r="AC638" s="228"/>
      <c r="AD638" s="228"/>
      <c r="AE638" s="228"/>
      <c r="AF638" s="231"/>
      <c r="AG638" s="223"/>
      <c r="AH638" s="223"/>
      <c r="AI638" s="155"/>
      <c r="AJ638" s="154"/>
      <c r="AK638" s="154"/>
      <c r="AL638" s="223"/>
      <c r="AM638" s="223"/>
      <c r="AN638" s="224"/>
      <c r="AO638" s="224"/>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154"/>
      <c r="BR638" s="224"/>
      <c r="BS638" s="224"/>
      <c r="BT638" s="224"/>
      <c r="BU638" s="224"/>
      <c r="BV638" s="224"/>
      <c r="BW638" s="223"/>
      <c r="BX638" s="223"/>
      <c r="BY638" s="223"/>
      <c r="BZ638" s="223"/>
    </row>
    <row r="639" spans="1:78" s="111" customFormat="1" x14ac:dyDescent="0.2">
      <c r="A639" s="148"/>
      <c r="B639" s="148"/>
      <c r="C639" s="148"/>
      <c r="D639" s="148"/>
      <c r="E639" s="223"/>
      <c r="F639" s="223"/>
      <c r="I639" s="223"/>
      <c r="K639" s="223"/>
      <c r="M639" s="270"/>
      <c r="P639" s="223"/>
      <c r="Q639" s="305"/>
      <c r="R639" s="223"/>
      <c r="S639" s="223"/>
      <c r="T639" s="223"/>
      <c r="U639" s="223"/>
      <c r="V639" s="227"/>
      <c r="W639" s="227"/>
      <c r="X639" s="71"/>
      <c r="Y639" s="228"/>
      <c r="Z639" s="228"/>
      <c r="AA639" s="228"/>
      <c r="AB639" s="228"/>
      <c r="AC639" s="228"/>
      <c r="AD639" s="228"/>
      <c r="AE639" s="228"/>
      <c r="AF639" s="231"/>
      <c r="AG639" s="223"/>
      <c r="AH639" s="223"/>
      <c r="AI639" s="155"/>
      <c r="AJ639" s="154"/>
      <c r="AK639" s="154"/>
      <c r="AL639" s="223"/>
      <c r="AM639" s="223"/>
      <c r="AN639" s="224"/>
      <c r="AO639" s="224"/>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154"/>
      <c r="BR639" s="224"/>
      <c r="BS639" s="224"/>
      <c r="BT639" s="224"/>
      <c r="BU639" s="224"/>
      <c r="BV639" s="224"/>
      <c r="BW639" s="223"/>
      <c r="BX639" s="223"/>
      <c r="BY639" s="223"/>
      <c r="BZ639" s="223"/>
    </row>
    <row r="640" spans="1:78" s="223" customFormat="1" x14ac:dyDescent="0.2">
      <c r="A640" s="148"/>
      <c r="B640" s="148"/>
      <c r="C640" s="148"/>
      <c r="D640" s="148"/>
      <c r="M640" s="270"/>
      <c r="V640" s="227"/>
      <c r="W640" s="227"/>
      <c r="X640" s="228"/>
      <c r="Y640" s="228"/>
      <c r="Z640" s="228"/>
      <c r="AA640" s="228"/>
      <c r="AB640" s="228"/>
      <c r="AC640" s="228"/>
      <c r="AD640" s="228"/>
      <c r="AE640" s="228"/>
      <c r="AF640" s="231"/>
      <c r="AI640" s="155"/>
      <c r="AJ640" s="154"/>
      <c r="AK640" s="154"/>
      <c r="AN640" s="224"/>
      <c r="AO640" s="224"/>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154"/>
      <c r="BR640" s="224"/>
      <c r="BS640" s="224"/>
      <c r="BT640" s="224"/>
      <c r="BU640" s="224"/>
      <c r="BV640" s="224"/>
    </row>
    <row r="641" spans="1:78" s="111" customFormat="1" x14ac:dyDescent="0.2">
      <c r="A641" s="148"/>
      <c r="B641" s="148"/>
      <c r="C641" s="148"/>
      <c r="D641" s="148"/>
      <c r="E641" s="223"/>
      <c r="F641" s="223"/>
      <c r="G641" s="223"/>
      <c r="H641" s="223"/>
      <c r="I641" s="223"/>
      <c r="J641" s="223"/>
      <c r="K641" s="223"/>
      <c r="L641" s="223"/>
      <c r="M641" s="270"/>
      <c r="N641" s="223"/>
      <c r="O641" s="223"/>
      <c r="P641" s="223"/>
      <c r="Q641" s="223"/>
      <c r="R641" s="223"/>
      <c r="S641" s="223"/>
      <c r="T641" s="223"/>
      <c r="U641" s="223"/>
      <c r="V641" s="227"/>
      <c r="W641" s="227"/>
      <c r="X641" s="71"/>
      <c r="Y641" s="228"/>
      <c r="Z641" s="228"/>
      <c r="AA641" s="228"/>
      <c r="AB641" s="228"/>
      <c r="AC641" s="228"/>
      <c r="AD641" s="228"/>
      <c r="AE641" s="228"/>
      <c r="AF641" s="231"/>
      <c r="AG641" s="223"/>
      <c r="AH641" s="223"/>
      <c r="AI641" s="155"/>
      <c r="AJ641" s="154"/>
      <c r="AK641" s="154"/>
      <c r="AL641" s="223"/>
      <c r="AM641" s="223"/>
      <c r="AN641" s="224"/>
      <c r="AO641" s="224"/>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154"/>
      <c r="BR641" s="224"/>
      <c r="BS641" s="224"/>
      <c r="BT641" s="224"/>
      <c r="BU641" s="224"/>
      <c r="BV641" s="224"/>
      <c r="BW641" s="223"/>
      <c r="BX641" s="223"/>
      <c r="BY641" s="223"/>
      <c r="BZ641" s="223"/>
    </row>
    <row r="642" spans="1:78" s="111" customFormat="1" x14ac:dyDescent="0.2">
      <c r="A642" s="148"/>
      <c r="B642" s="148"/>
      <c r="C642" s="148"/>
      <c r="D642" s="148"/>
      <c r="E642" s="223"/>
      <c r="F642" s="223"/>
      <c r="G642" s="223"/>
      <c r="H642" s="223"/>
      <c r="I642" s="223"/>
      <c r="J642" s="223"/>
      <c r="K642" s="223"/>
      <c r="L642" s="223"/>
      <c r="M642" s="270"/>
      <c r="N642" s="223"/>
      <c r="O642" s="223"/>
      <c r="P642" s="223"/>
      <c r="Q642" s="223"/>
      <c r="R642" s="223"/>
      <c r="S642" s="223"/>
      <c r="T642" s="223"/>
      <c r="U642" s="223"/>
      <c r="V642" s="227"/>
      <c r="W642" s="227"/>
      <c r="X642" s="71"/>
      <c r="Y642" s="228"/>
      <c r="Z642" s="228"/>
      <c r="AA642" s="228"/>
      <c r="AB642" s="228"/>
      <c r="AC642" s="228"/>
      <c r="AD642" s="228"/>
      <c r="AE642" s="228"/>
      <c r="AF642" s="231"/>
      <c r="AG642" s="223"/>
      <c r="AH642" s="223"/>
      <c r="AI642" s="155"/>
      <c r="AJ642" s="154"/>
      <c r="AK642" s="154"/>
      <c r="AL642" s="223"/>
      <c r="AM642" s="223"/>
      <c r="AN642" s="224"/>
      <c r="AO642" s="224"/>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154"/>
      <c r="BR642" s="224"/>
      <c r="BS642" s="224"/>
      <c r="BT642" s="224"/>
      <c r="BU642" s="224"/>
      <c r="BV642" s="224"/>
      <c r="BW642" s="223"/>
      <c r="BX642" s="223"/>
      <c r="BY642" s="223"/>
      <c r="BZ642" s="223"/>
    </row>
    <row r="643" spans="1:78" s="111" customFormat="1" x14ac:dyDescent="0.2">
      <c r="A643" s="148"/>
      <c r="B643" s="148"/>
      <c r="C643" s="148"/>
      <c r="D643" s="148"/>
      <c r="E643" s="223"/>
      <c r="F643" s="223"/>
      <c r="G643" s="223"/>
      <c r="H643" s="223"/>
      <c r="I643" s="223"/>
      <c r="J643" s="223"/>
      <c r="K643" s="223"/>
      <c r="L643" s="223"/>
      <c r="M643" s="270"/>
      <c r="N643" s="223"/>
      <c r="O643" s="223"/>
      <c r="P643" s="223"/>
      <c r="Q643" s="223"/>
      <c r="R643" s="223"/>
      <c r="S643" s="223"/>
      <c r="T643" s="223"/>
      <c r="U643" s="223"/>
      <c r="V643" s="227"/>
      <c r="W643" s="227"/>
      <c r="X643" s="71"/>
      <c r="Y643" s="228"/>
      <c r="Z643" s="228"/>
      <c r="AA643" s="228"/>
      <c r="AB643" s="228"/>
      <c r="AC643" s="228"/>
      <c r="AD643" s="228"/>
      <c r="AE643" s="228"/>
      <c r="AF643" s="231"/>
      <c r="AG643" s="223"/>
      <c r="AH643" s="223"/>
      <c r="AI643" s="155"/>
      <c r="AJ643" s="154"/>
      <c r="AK643" s="154"/>
      <c r="AL643" s="223"/>
      <c r="AM643" s="223"/>
      <c r="AN643" s="224"/>
      <c r="AO643" s="224"/>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154"/>
      <c r="BR643" s="224"/>
      <c r="BS643" s="224"/>
      <c r="BT643" s="224"/>
      <c r="BU643" s="224"/>
      <c r="BV643" s="224"/>
      <c r="BW643" s="223"/>
      <c r="BX643" s="223"/>
      <c r="BY643" s="223"/>
      <c r="BZ643" s="223"/>
    </row>
    <row r="644" spans="1:78" s="111" customFormat="1" x14ac:dyDescent="0.2">
      <c r="A644" s="148"/>
      <c r="B644" s="148"/>
      <c r="C644" s="148"/>
      <c r="D644" s="148"/>
      <c r="E644" s="223"/>
      <c r="F644" s="223"/>
      <c r="G644" s="223"/>
      <c r="H644" s="223"/>
      <c r="I644" s="223"/>
      <c r="J644" s="223"/>
      <c r="K644" s="223"/>
      <c r="L644" s="223"/>
      <c r="M644" s="270"/>
      <c r="N644" s="223"/>
      <c r="O644" s="223"/>
      <c r="P644" s="223"/>
      <c r="Q644" s="223"/>
      <c r="R644" s="223"/>
      <c r="S644" s="223"/>
      <c r="T644" s="223"/>
      <c r="U644" s="223"/>
      <c r="V644" s="227"/>
      <c r="W644" s="227"/>
      <c r="X644" s="71"/>
      <c r="Y644" s="228"/>
      <c r="Z644" s="228"/>
      <c r="AA644" s="228"/>
      <c r="AB644" s="228"/>
      <c r="AC644" s="228"/>
      <c r="AD644" s="228"/>
      <c r="AE644" s="228"/>
      <c r="AF644" s="231"/>
      <c r="AG644" s="223"/>
      <c r="AH644" s="223"/>
      <c r="AI644" s="155"/>
      <c r="AJ644" s="154"/>
      <c r="AK644" s="154"/>
      <c r="AL644" s="223"/>
      <c r="AM644" s="223"/>
      <c r="AN644" s="224"/>
      <c r="AO644" s="224"/>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154"/>
      <c r="BR644" s="224"/>
      <c r="BS644" s="224"/>
      <c r="BT644" s="224"/>
      <c r="BU644" s="224"/>
      <c r="BV644" s="224"/>
      <c r="BW644" s="223"/>
      <c r="BX644" s="223"/>
      <c r="BY644" s="223"/>
      <c r="BZ644" s="223"/>
    </row>
    <row r="645" spans="1:78" s="111" customFormat="1" x14ac:dyDescent="0.2">
      <c r="A645" s="148"/>
      <c r="B645" s="148"/>
      <c r="C645" s="148"/>
      <c r="D645" s="148"/>
      <c r="E645" s="223"/>
      <c r="F645" s="223"/>
      <c r="G645" s="223"/>
      <c r="H645" s="223"/>
      <c r="I645" s="223"/>
      <c r="J645" s="223"/>
      <c r="K645" s="223"/>
      <c r="L645" s="223"/>
      <c r="M645" s="270"/>
      <c r="N645" s="223"/>
      <c r="O645" s="223"/>
      <c r="P645" s="223"/>
      <c r="Q645" s="223"/>
      <c r="R645" s="223"/>
      <c r="S645" s="223"/>
      <c r="T645" s="223"/>
      <c r="U645" s="223"/>
      <c r="V645" s="227"/>
      <c r="W645" s="227"/>
      <c r="X645" s="71"/>
      <c r="Y645" s="228"/>
      <c r="Z645" s="228"/>
      <c r="AA645" s="228"/>
      <c r="AB645" s="228"/>
      <c r="AC645" s="228"/>
      <c r="AD645" s="228"/>
      <c r="AE645" s="228"/>
      <c r="AF645" s="231"/>
      <c r="AG645" s="223"/>
      <c r="AH645" s="223"/>
      <c r="AI645" s="155"/>
      <c r="AJ645" s="154"/>
      <c r="AK645" s="154"/>
      <c r="AL645" s="223"/>
      <c r="AM645" s="223"/>
      <c r="AN645" s="224"/>
      <c r="AO645" s="224"/>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154"/>
      <c r="BR645" s="224"/>
      <c r="BS645" s="224"/>
      <c r="BT645" s="224"/>
      <c r="BU645" s="224"/>
      <c r="BV645" s="224"/>
      <c r="BW645" s="223"/>
      <c r="BX645" s="223"/>
      <c r="BY645" s="223"/>
      <c r="BZ645" s="223"/>
    </row>
    <row r="646" spans="1:78" s="111" customFormat="1" x14ac:dyDescent="0.2">
      <c r="A646" s="148"/>
      <c r="B646" s="148"/>
      <c r="C646" s="148"/>
      <c r="D646" s="148"/>
      <c r="E646" s="223"/>
      <c r="F646" s="223"/>
      <c r="G646" s="223"/>
      <c r="H646" s="223"/>
      <c r="I646" s="223"/>
      <c r="J646" s="223"/>
      <c r="K646" s="223"/>
      <c r="L646" s="223"/>
      <c r="M646" s="270"/>
      <c r="N646" s="223"/>
      <c r="O646" s="223"/>
      <c r="P646" s="223"/>
      <c r="Q646" s="223"/>
      <c r="R646" s="223"/>
      <c r="S646" s="223"/>
      <c r="T646" s="223"/>
      <c r="U646" s="223"/>
      <c r="V646" s="227"/>
      <c r="W646" s="227"/>
      <c r="X646" s="71"/>
      <c r="Y646" s="228"/>
      <c r="Z646" s="228"/>
      <c r="AA646" s="228"/>
      <c r="AB646" s="228"/>
      <c r="AC646" s="228"/>
      <c r="AD646" s="228"/>
      <c r="AE646" s="228"/>
      <c r="AF646" s="231"/>
      <c r="AG646" s="223"/>
      <c r="AH646" s="223"/>
      <c r="AI646" s="155"/>
      <c r="AJ646" s="154"/>
      <c r="AK646" s="154"/>
      <c r="AL646" s="223"/>
      <c r="AM646" s="223"/>
      <c r="AN646" s="224"/>
      <c r="AO646" s="224"/>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154"/>
      <c r="BR646" s="224"/>
      <c r="BS646" s="224"/>
      <c r="BT646" s="224"/>
      <c r="BU646" s="224"/>
      <c r="BV646" s="224"/>
      <c r="BW646" s="223"/>
      <c r="BX646" s="223"/>
      <c r="BY646" s="223"/>
      <c r="BZ646" s="223"/>
    </row>
    <row r="647" spans="1:78" s="111" customFormat="1" x14ac:dyDescent="0.2">
      <c r="A647" s="148"/>
      <c r="B647" s="148"/>
      <c r="C647" s="148"/>
      <c r="D647" s="148"/>
      <c r="E647" s="223"/>
      <c r="F647" s="223"/>
      <c r="G647" s="223"/>
      <c r="H647" s="223"/>
      <c r="I647" s="223"/>
      <c r="J647" s="223"/>
      <c r="K647" s="223"/>
      <c r="L647" s="223"/>
      <c r="M647" s="270"/>
      <c r="N647" s="223"/>
      <c r="O647" s="223"/>
      <c r="P647" s="223"/>
      <c r="Q647" s="223"/>
      <c r="R647" s="223"/>
      <c r="S647" s="223"/>
      <c r="T647" s="223"/>
      <c r="U647" s="223"/>
      <c r="V647" s="227"/>
      <c r="W647" s="227"/>
      <c r="X647" s="71"/>
      <c r="Y647" s="228"/>
      <c r="Z647" s="228"/>
      <c r="AA647" s="228"/>
      <c r="AB647" s="228"/>
      <c r="AC647" s="228"/>
      <c r="AD647" s="228"/>
      <c r="AE647" s="228"/>
      <c r="AF647" s="231"/>
      <c r="AG647" s="223"/>
      <c r="AH647" s="223"/>
      <c r="AI647" s="155"/>
      <c r="AJ647" s="154"/>
      <c r="AK647" s="154"/>
      <c r="AL647" s="223"/>
      <c r="AM647" s="223"/>
      <c r="AN647" s="224"/>
      <c r="AO647" s="224"/>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154"/>
      <c r="BR647" s="224"/>
      <c r="BS647" s="224"/>
      <c r="BT647" s="224"/>
      <c r="BU647" s="224"/>
      <c r="BV647" s="224"/>
      <c r="BW647" s="223"/>
      <c r="BX647" s="223"/>
      <c r="BY647" s="223"/>
      <c r="BZ647" s="223"/>
    </row>
    <row r="648" spans="1:78" s="111" customFormat="1" x14ac:dyDescent="0.2">
      <c r="A648" s="148"/>
      <c r="B648" s="148"/>
      <c r="C648" s="148"/>
      <c r="D648" s="148"/>
      <c r="E648" s="223"/>
      <c r="F648" s="223"/>
      <c r="G648" s="223"/>
      <c r="H648" s="223"/>
      <c r="I648" s="223"/>
      <c r="J648" s="223"/>
      <c r="K648" s="223"/>
      <c r="L648" s="223"/>
      <c r="M648" s="270"/>
      <c r="N648" s="223"/>
      <c r="O648" s="223"/>
      <c r="P648" s="223"/>
      <c r="Q648" s="305"/>
      <c r="R648" s="223"/>
      <c r="S648" s="223"/>
      <c r="T648" s="223"/>
      <c r="U648" s="223"/>
      <c r="V648" s="227"/>
      <c r="W648" s="227"/>
      <c r="X648" s="71"/>
      <c r="Y648" s="228"/>
      <c r="Z648" s="228"/>
      <c r="AA648" s="228"/>
      <c r="AB648" s="228"/>
      <c r="AC648" s="228"/>
      <c r="AD648" s="228"/>
      <c r="AE648" s="228"/>
      <c r="AF648" s="231"/>
      <c r="AG648" s="223"/>
      <c r="AH648" s="223"/>
      <c r="AI648" s="155"/>
      <c r="AJ648" s="154"/>
      <c r="AK648" s="154"/>
      <c r="AL648" s="223"/>
      <c r="AM648" s="223"/>
      <c r="AN648" s="224"/>
      <c r="AO648" s="224"/>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154"/>
      <c r="BR648" s="224"/>
      <c r="BS648" s="224"/>
      <c r="BT648" s="224"/>
      <c r="BU648" s="224"/>
      <c r="BV648" s="224"/>
      <c r="BW648" s="223"/>
      <c r="BX648" s="223"/>
      <c r="BY648" s="223"/>
      <c r="BZ648" s="223"/>
    </row>
    <row r="649" spans="1:78" s="111" customFormat="1" x14ac:dyDescent="0.2">
      <c r="A649" s="148"/>
      <c r="B649" s="148"/>
      <c r="C649" s="148"/>
      <c r="D649" s="148"/>
      <c r="E649" s="223"/>
      <c r="F649" s="223"/>
      <c r="G649" s="223"/>
      <c r="H649" s="223"/>
      <c r="I649" s="223"/>
      <c r="J649" s="223"/>
      <c r="K649" s="223"/>
      <c r="L649" s="223"/>
      <c r="M649" s="270"/>
      <c r="N649" s="223"/>
      <c r="O649" s="223"/>
      <c r="P649" s="223"/>
      <c r="Q649" s="305"/>
      <c r="R649" s="223"/>
      <c r="S649" s="223"/>
      <c r="T649" s="223"/>
      <c r="U649" s="223"/>
      <c r="V649" s="227"/>
      <c r="W649" s="227"/>
      <c r="X649" s="71"/>
      <c r="Y649" s="228"/>
      <c r="Z649" s="228"/>
      <c r="AA649" s="228"/>
      <c r="AB649" s="228"/>
      <c r="AC649" s="228"/>
      <c r="AD649" s="228"/>
      <c r="AE649" s="228"/>
      <c r="AF649" s="231"/>
      <c r="AG649" s="223"/>
      <c r="AH649" s="223"/>
      <c r="AI649" s="155"/>
      <c r="AJ649" s="154"/>
      <c r="AK649" s="154"/>
      <c r="AL649" s="223"/>
      <c r="AM649" s="223"/>
      <c r="AN649" s="224"/>
      <c r="AO649" s="224"/>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154"/>
      <c r="BR649" s="224"/>
      <c r="BS649" s="224"/>
      <c r="BT649" s="224"/>
      <c r="BU649" s="224"/>
      <c r="BV649" s="224"/>
      <c r="BW649" s="223"/>
      <c r="BX649" s="223"/>
      <c r="BY649" s="223"/>
      <c r="BZ649" s="223"/>
    </row>
    <row r="650" spans="1:78" s="111" customFormat="1" x14ac:dyDescent="0.2">
      <c r="A650" s="148"/>
      <c r="B650" s="148"/>
      <c r="C650" s="148"/>
      <c r="D650" s="148"/>
      <c r="E650" s="223"/>
      <c r="F650" s="223"/>
      <c r="G650" s="223"/>
      <c r="H650" s="223"/>
      <c r="I650" s="223"/>
      <c r="J650" s="223"/>
      <c r="K650" s="223"/>
      <c r="L650" s="223"/>
      <c r="M650" s="270"/>
      <c r="N650" s="223"/>
      <c r="O650" s="223"/>
      <c r="P650" s="223"/>
      <c r="Q650" s="305"/>
      <c r="R650" s="223"/>
      <c r="S650" s="223"/>
      <c r="T650" s="223"/>
      <c r="U650" s="223"/>
      <c r="V650" s="227"/>
      <c r="W650" s="227"/>
      <c r="X650" s="71"/>
      <c r="Y650" s="228"/>
      <c r="Z650" s="228"/>
      <c r="AA650" s="228"/>
      <c r="AB650" s="228"/>
      <c r="AC650" s="228"/>
      <c r="AD650" s="228"/>
      <c r="AE650" s="228"/>
      <c r="AF650" s="231"/>
      <c r="AG650" s="223"/>
      <c r="AH650" s="223"/>
      <c r="AI650" s="155"/>
      <c r="AJ650" s="154"/>
      <c r="AK650" s="154"/>
      <c r="AL650" s="223"/>
      <c r="AM650" s="223"/>
      <c r="AN650" s="224"/>
      <c r="AO650" s="22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154"/>
      <c r="BR650" s="224"/>
      <c r="BS650" s="224"/>
      <c r="BT650" s="224"/>
      <c r="BU650" s="224"/>
      <c r="BV650" s="224"/>
      <c r="BW650" s="223"/>
      <c r="BX650" s="223"/>
      <c r="BY650" s="223"/>
      <c r="BZ650" s="223"/>
    </row>
    <row r="651" spans="1:78" s="111" customFormat="1" x14ac:dyDescent="0.2">
      <c r="A651" s="148"/>
      <c r="B651" s="148"/>
      <c r="C651" s="148"/>
      <c r="D651" s="148"/>
      <c r="E651" s="223"/>
      <c r="F651" s="223"/>
      <c r="G651" s="223"/>
      <c r="H651" s="223"/>
      <c r="I651" s="223"/>
      <c r="J651" s="223"/>
      <c r="K651" s="223"/>
      <c r="L651" s="223"/>
      <c r="M651" s="270"/>
      <c r="N651" s="223"/>
      <c r="O651" s="223"/>
      <c r="P651" s="223"/>
      <c r="Q651" s="305"/>
      <c r="R651" s="223"/>
      <c r="S651" s="223"/>
      <c r="T651" s="223"/>
      <c r="U651" s="223"/>
      <c r="V651" s="227"/>
      <c r="W651" s="227"/>
      <c r="X651" s="71"/>
      <c r="Y651" s="228"/>
      <c r="Z651" s="228"/>
      <c r="AA651" s="228"/>
      <c r="AB651" s="228"/>
      <c r="AC651" s="228"/>
      <c r="AD651" s="228"/>
      <c r="AE651" s="228"/>
      <c r="AF651" s="231"/>
      <c r="AG651" s="223"/>
      <c r="AH651" s="223"/>
      <c r="AI651" s="155"/>
      <c r="AJ651" s="154"/>
      <c r="AK651" s="154"/>
      <c r="AL651" s="223"/>
      <c r="AM651" s="223"/>
      <c r="AN651" s="224"/>
      <c r="AO651" s="224"/>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154"/>
      <c r="BR651" s="224"/>
      <c r="BS651" s="224"/>
      <c r="BT651" s="224"/>
      <c r="BU651" s="224"/>
      <c r="BV651" s="224"/>
      <c r="BW651" s="223"/>
      <c r="BX651" s="223"/>
      <c r="BY651" s="223"/>
      <c r="BZ651" s="223"/>
    </row>
    <row r="652" spans="1:78" s="111" customFormat="1" x14ac:dyDescent="0.2">
      <c r="A652" s="148"/>
      <c r="B652" s="148"/>
      <c r="C652" s="148"/>
      <c r="D652" s="148"/>
      <c r="E652" s="223"/>
      <c r="F652" s="223"/>
      <c r="G652" s="223"/>
      <c r="H652" s="223"/>
      <c r="I652" s="223"/>
      <c r="J652" s="223"/>
      <c r="K652" s="223"/>
      <c r="L652" s="223"/>
      <c r="M652" s="270"/>
      <c r="N652" s="223"/>
      <c r="O652" s="223"/>
      <c r="P652" s="223"/>
      <c r="Q652" s="305"/>
      <c r="R652" s="223"/>
      <c r="S652" s="223"/>
      <c r="T652" s="223"/>
      <c r="U652" s="223"/>
      <c r="V652" s="227"/>
      <c r="W652" s="227"/>
      <c r="X652" s="71"/>
      <c r="Y652" s="228"/>
      <c r="Z652" s="228"/>
      <c r="AA652" s="228"/>
      <c r="AB652" s="228"/>
      <c r="AC652" s="228"/>
      <c r="AD652" s="228"/>
      <c r="AE652" s="228"/>
      <c r="AF652" s="231"/>
      <c r="AG652" s="223"/>
      <c r="AH652" s="223"/>
      <c r="AI652" s="155"/>
      <c r="AJ652" s="154"/>
      <c r="AK652" s="154"/>
      <c r="AL652" s="223"/>
      <c r="AM652" s="223"/>
      <c r="AN652" s="224"/>
      <c r="AO652" s="224"/>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154"/>
      <c r="BR652" s="224"/>
      <c r="BS652" s="224"/>
      <c r="BT652" s="224"/>
      <c r="BU652" s="224"/>
      <c r="BV652" s="224"/>
      <c r="BW652" s="223"/>
      <c r="BX652" s="223"/>
      <c r="BY652" s="223"/>
      <c r="BZ652" s="223"/>
    </row>
    <row r="653" spans="1:78" s="223" customFormat="1" x14ac:dyDescent="0.2">
      <c r="A653" s="148"/>
      <c r="B653" s="148"/>
      <c r="C653" s="148"/>
      <c r="D653" s="148"/>
      <c r="M653" s="270"/>
      <c r="V653" s="227"/>
      <c r="W653" s="227"/>
      <c r="X653" s="228"/>
      <c r="Y653" s="228"/>
      <c r="Z653" s="228"/>
      <c r="AA653" s="228"/>
      <c r="AB653" s="228"/>
      <c r="AC653" s="228"/>
      <c r="AD653" s="228"/>
      <c r="AE653" s="228"/>
      <c r="AF653" s="231"/>
      <c r="AI653" s="155"/>
      <c r="AJ653" s="154"/>
      <c r="AK653" s="154"/>
      <c r="AN653" s="224"/>
      <c r="AO653" s="224"/>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154"/>
      <c r="BR653" s="224"/>
      <c r="BS653" s="224"/>
      <c r="BT653" s="224"/>
      <c r="BU653" s="224"/>
      <c r="BV653" s="224"/>
    </row>
    <row r="654" spans="1:78" s="111" customFormat="1" x14ac:dyDescent="0.2">
      <c r="A654" s="148"/>
      <c r="B654" s="148"/>
      <c r="C654" s="148"/>
      <c r="D654" s="148"/>
      <c r="E654" s="223"/>
      <c r="F654" s="223"/>
      <c r="G654" s="223"/>
      <c r="H654" s="223"/>
      <c r="I654" s="223"/>
      <c r="J654" s="223"/>
      <c r="K654" s="223"/>
      <c r="L654" s="223"/>
      <c r="M654" s="270"/>
      <c r="N654" s="223"/>
      <c r="O654" s="223"/>
      <c r="P654" s="223"/>
      <c r="Q654" s="223"/>
      <c r="R654" s="223"/>
      <c r="S654" s="223"/>
      <c r="T654" s="223"/>
      <c r="U654" s="223"/>
      <c r="V654" s="227"/>
      <c r="W654" s="227"/>
      <c r="X654" s="71"/>
      <c r="Y654" s="228"/>
      <c r="Z654" s="228"/>
      <c r="AA654" s="228"/>
      <c r="AB654" s="228"/>
      <c r="AC654" s="228"/>
      <c r="AD654" s="228"/>
      <c r="AE654" s="228"/>
      <c r="AF654" s="231"/>
      <c r="AG654" s="223"/>
      <c r="AH654" s="223"/>
      <c r="AI654" s="155"/>
      <c r="AJ654" s="154"/>
      <c r="AK654" s="154"/>
      <c r="AL654" s="223"/>
      <c r="AM654" s="223"/>
      <c r="AN654" s="224"/>
      <c r="AO654" s="224"/>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154"/>
      <c r="BR654" s="224"/>
      <c r="BS654" s="224"/>
      <c r="BT654" s="224"/>
      <c r="BU654" s="224"/>
      <c r="BV654" s="224"/>
      <c r="BW654" s="223"/>
      <c r="BX654" s="223"/>
      <c r="BY654" s="223"/>
      <c r="BZ654" s="223"/>
    </row>
    <row r="655" spans="1:78" s="111" customFormat="1" x14ac:dyDescent="0.2">
      <c r="A655" s="148"/>
      <c r="B655" s="148"/>
      <c r="C655" s="148"/>
      <c r="D655" s="148"/>
      <c r="E655" s="223"/>
      <c r="F655" s="223"/>
      <c r="G655" s="223"/>
      <c r="H655" s="223"/>
      <c r="I655" s="223"/>
      <c r="J655" s="223"/>
      <c r="K655" s="223"/>
      <c r="L655" s="223"/>
      <c r="M655" s="270"/>
      <c r="N655" s="223"/>
      <c r="O655" s="223"/>
      <c r="P655" s="223"/>
      <c r="Q655" s="223"/>
      <c r="R655" s="223"/>
      <c r="S655" s="223"/>
      <c r="T655" s="223"/>
      <c r="U655" s="223"/>
      <c r="V655" s="227"/>
      <c r="W655" s="227"/>
      <c r="X655" s="71"/>
      <c r="Y655" s="228"/>
      <c r="Z655" s="228"/>
      <c r="AA655" s="228"/>
      <c r="AB655" s="228"/>
      <c r="AC655" s="228"/>
      <c r="AD655" s="228"/>
      <c r="AE655" s="228"/>
      <c r="AF655" s="231"/>
      <c r="AG655" s="223"/>
      <c r="AH655" s="223"/>
      <c r="AI655" s="155"/>
      <c r="AJ655" s="154"/>
      <c r="AK655" s="154"/>
      <c r="AL655" s="223"/>
      <c r="AM655" s="223"/>
      <c r="AN655" s="224"/>
      <c r="AO655" s="224"/>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154"/>
      <c r="BR655" s="224"/>
      <c r="BS655" s="224"/>
      <c r="BT655" s="224"/>
      <c r="BU655" s="224"/>
      <c r="BV655" s="224"/>
      <c r="BW655" s="223"/>
      <c r="BX655" s="223"/>
      <c r="BY655" s="223"/>
      <c r="BZ655" s="223"/>
    </row>
    <row r="656" spans="1:78" s="111" customFormat="1" x14ac:dyDescent="0.2">
      <c r="A656" s="148"/>
      <c r="B656" s="148"/>
      <c r="C656" s="148"/>
      <c r="D656" s="148"/>
      <c r="E656" s="223"/>
      <c r="F656" s="223"/>
      <c r="G656" s="223"/>
      <c r="H656" s="223"/>
      <c r="I656" s="223"/>
      <c r="J656" s="223"/>
      <c r="K656" s="223"/>
      <c r="L656" s="223"/>
      <c r="M656" s="270"/>
      <c r="N656" s="223"/>
      <c r="O656" s="223"/>
      <c r="P656" s="223"/>
      <c r="Q656" s="223"/>
      <c r="R656" s="223"/>
      <c r="S656" s="223"/>
      <c r="T656" s="223"/>
      <c r="U656" s="223"/>
      <c r="V656" s="227"/>
      <c r="W656" s="227"/>
      <c r="X656" s="71"/>
      <c r="Y656" s="228"/>
      <c r="Z656" s="228"/>
      <c r="AA656" s="228"/>
      <c r="AB656" s="228"/>
      <c r="AC656" s="228"/>
      <c r="AD656" s="228"/>
      <c r="AE656" s="228"/>
      <c r="AF656" s="231"/>
      <c r="AG656" s="223"/>
      <c r="AH656" s="223"/>
      <c r="AI656" s="155"/>
      <c r="AJ656" s="154"/>
      <c r="AK656" s="154"/>
      <c r="AL656" s="223"/>
      <c r="AM656" s="223"/>
      <c r="AN656" s="224"/>
      <c r="AO656" s="224"/>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154"/>
      <c r="BR656" s="224"/>
      <c r="BS656" s="224"/>
      <c r="BT656" s="224"/>
      <c r="BU656" s="224"/>
      <c r="BV656" s="224"/>
      <c r="BW656" s="223"/>
      <c r="BX656" s="223"/>
      <c r="BY656" s="223"/>
      <c r="BZ656" s="223"/>
    </row>
    <row r="657" spans="1:78" s="111" customFormat="1" x14ac:dyDescent="0.2">
      <c r="A657" s="148"/>
      <c r="B657" s="148"/>
      <c r="C657" s="148"/>
      <c r="D657" s="148"/>
      <c r="E657" s="223"/>
      <c r="F657" s="223"/>
      <c r="G657" s="223"/>
      <c r="H657" s="223"/>
      <c r="I657" s="223"/>
      <c r="J657" s="223"/>
      <c r="K657" s="223"/>
      <c r="L657" s="223"/>
      <c r="M657" s="270"/>
      <c r="N657" s="223"/>
      <c r="O657" s="223"/>
      <c r="P657" s="223"/>
      <c r="Q657" s="223"/>
      <c r="R657" s="223"/>
      <c r="S657" s="223"/>
      <c r="T657" s="223"/>
      <c r="U657" s="223"/>
      <c r="V657" s="227"/>
      <c r="W657" s="227"/>
      <c r="X657" s="71"/>
      <c r="Y657" s="228"/>
      <c r="Z657" s="228"/>
      <c r="AA657" s="228"/>
      <c r="AB657" s="228"/>
      <c r="AC657" s="228"/>
      <c r="AD657" s="228"/>
      <c r="AE657" s="228"/>
      <c r="AF657" s="231"/>
      <c r="AG657" s="223"/>
      <c r="AH657" s="223"/>
      <c r="AI657" s="155"/>
      <c r="AJ657" s="154"/>
      <c r="AK657" s="154"/>
      <c r="AL657" s="223"/>
      <c r="AM657" s="223"/>
      <c r="AN657" s="224"/>
      <c r="AO657" s="224"/>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154"/>
      <c r="BR657" s="224"/>
      <c r="BS657" s="224"/>
      <c r="BT657" s="224"/>
      <c r="BU657" s="224"/>
      <c r="BV657" s="224"/>
      <c r="BW657" s="223"/>
      <c r="BX657" s="223"/>
      <c r="BY657" s="223"/>
      <c r="BZ657" s="223"/>
    </row>
    <row r="658" spans="1:78" s="111" customFormat="1" x14ac:dyDescent="0.2">
      <c r="A658" s="148"/>
      <c r="B658" s="148"/>
      <c r="C658" s="148"/>
      <c r="D658" s="148"/>
      <c r="E658" s="223"/>
      <c r="F658" s="223"/>
      <c r="G658" s="223"/>
      <c r="H658" s="223"/>
      <c r="I658" s="223"/>
      <c r="J658" s="223"/>
      <c r="K658" s="223"/>
      <c r="L658" s="223"/>
      <c r="M658" s="270"/>
      <c r="N658" s="223"/>
      <c r="O658" s="223"/>
      <c r="P658" s="223"/>
      <c r="Q658" s="223"/>
      <c r="R658" s="223"/>
      <c r="S658" s="223"/>
      <c r="T658" s="223"/>
      <c r="U658" s="223"/>
      <c r="V658" s="227"/>
      <c r="W658" s="227"/>
      <c r="X658" s="71"/>
      <c r="Y658" s="228"/>
      <c r="Z658" s="228"/>
      <c r="AA658" s="228"/>
      <c r="AB658" s="228"/>
      <c r="AC658" s="228"/>
      <c r="AD658" s="228"/>
      <c r="AE658" s="228"/>
      <c r="AF658" s="231"/>
      <c r="AG658" s="223"/>
      <c r="AH658" s="223"/>
      <c r="AI658" s="155"/>
      <c r="AJ658" s="154"/>
      <c r="AK658" s="154"/>
      <c r="AL658" s="223"/>
      <c r="AM658" s="223"/>
      <c r="AN658" s="224"/>
      <c r="AO658" s="224"/>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154"/>
      <c r="BR658" s="224"/>
      <c r="BS658" s="224"/>
      <c r="BT658" s="224"/>
      <c r="BU658" s="224"/>
      <c r="BV658" s="224"/>
      <c r="BW658" s="223"/>
      <c r="BX658" s="223"/>
      <c r="BY658" s="223"/>
      <c r="BZ658" s="223"/>
    </row>
    <row r="659" spans="1:78" s="111" customFormat="1" x14ac:dyDescent="0.2">
      <c r="A659" s="148"/>
      <c r="B659" s="148"/>
      <c r="C659" s="148"/>
      <c r="D659" s="148"/>
      <c r="E659" s="223"/>
      <c r="F659" s="223"/>
      <c r="G659" s="223"/>
      <c r="H659" s="223"/>
      <c r="I659" s="223"/>
      <c r="J659" s="223"/>
      <c r="K659" s="223"/>
      <c r="L659" s="223"/>
      <c r="M659" s="270"/>
      <c r="N659" s="223"/>
      <c r="O659" s="223"/>
      <c r="P659" s="223"/>
      <c r="Q659" s="223"/>
      <c r="R659" s="223"/>
      <c r="S659" s="223"/>
      <c r="T659" s="223"/>
      <c r="U659" s="223"/>
      <c r="V659" s="227"/>
      <c r="W659" s="227"/>
      <c r="X659" s="71"/>
      <c r="Y659" s="228"/>
      <c r="Z659" s="228"/>
      <c r="AA659" s="228"/>
      <c r="AB659" s="228"/>
      <c r="AC659" s="228"/>
      <c r="AD659" s="228"/>
      <c r="AE659" s="228"/>
      <c r="AF659" s="231"/>
      <c r="AG659" s="223"/>
      <c r="AH659" s="223"/>
      <c r="AI659" s="155"/>
      <c r="AJ659" s="154"/>
      <c r="AK659" s="154"/>
      <c r="AL659" s="223"/>
      <c r="AM659" s="223"/>
      <c r="AN659" s="224"/>
      <c r="AO659" s="224"/>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154"/>
      <c r="BR659" s="224"/>
      <c r="BS659" s="224"/>
      <c r="BT659" s="224"/>
      <c r="BU659" s="224"/>
      <c r="BV659" s="224"/>
      <c r="BW659" s="223"/>
      <c r="BX659" s="223"/>
      <c r="BY659" s="223"/>
      <c r="BZ659" s="223"/>
    </row>
    <row r="660" spans="1:78" s="111" customFormat="1" x14ac:dyDescent="0.2">
      <c r="A660" s="148"/>
      <c r="B660" s="148"/>
      <c r="C660" s="148"/>
      <c r="D660" s="148"/>
      <c r="E660" s="223"/>
      <c r="F660" s="223"/>
      <c r="G660" s="223"/>
      <c r="H660" s="223"/>
      <c r="I660" s="223"/>
      <c r="J660" s="223"/>
      <c r="K660" s="223"/>
      <c r="L660" s="223"/>
      <c r="M660" s="270"/>
      <c r="N660" s="223"/>
      <c r="O660" s="223"/>
      <c r="P660" s="223"/>
      <c r="Q660" s="223"/>
      <c r="R660" s="223"/>
      <c r="S660" s="223"/>
      <c r="T660" s="223"/>
      <c r="U660" s="223"/>
      <c r="V660" s="227"/>
      <c r="W660" s="227"/>
      <c r="X660" s="71"/>
      <c r="Y660" s="228"/>
      <c r="Z660" s="228"/>
      <c r="AA660" s="228"/>
      <c r="AB660" s="228"/>
      <c r="AC660" s="228"/>
      <c r="AD660" s="228"/>
      <c r="AE660" s="228"/>
      <c r="AF660" s="231"/>
      <c r="AG660" s="223"/>
      <c r="AH660" s="223"/>
      <c r="AI660" s="155"/>
      <c r="AJ660" s="154"/>
      <c r="AK660" s="154"/>
      <c r="AL660" s="223"/>
      <c r="AM660" s="223"/>
      <c r="AN660" s="224"/>
      <c r="AO660" s="224"/>
      <c r="AP660" s="224"/>
      <c r="AQ660" s="224"/>
      <c r="AR660" s="224"/>
      <c r="AS660" s="224"/>
      <c r="AT660" s="224"/>
      <c r="AU660" s="224"/>
      <c r="AV660" s="224"/>
      <c r="AW660" s="224"/>
      <c r="AX660" s="224"/>
      <c r="AY660" s="224"/>
      <c r="AZ660" s="224"/>
      <c r="BA660" s="224"/>
      <c r="BB660" s="224"/>
      <c r="BC660" s="224"/>
      <c r="BD660" s="224"/>
      <c r="BE660" s="224"/>
      <c r="BF660" s="224"/>
      <c r="BG660" s="224"/>
      <c r="BH660" s="224"/>
      <c r="BI660" s="224"/>
      <c r="BJ660" s="224"/>
      <c r="BK660" s="224"/>
      <c r="BL660" s="224"/>
      <c r="BM660" s="224"/>
      <c r="BN660" s="224"/>
      <c r="BO660" s="224"/>
      <c r="BP660" s="224"/>
      <c r="BQ660" s="154"/>
      <c r="BR660" s="224"/>
      <c r="BS660" s="224"/>
      <c r="BT660" s="224"/>
      <c r="BU660" s="224"/>
      <c r="BV660" s="224"/>
      <c r="BW660" s="223"/>
      <c r="BX660" s="223"/>
      <c r="BY660" s="223"/>
      <c r="BZ660" s="223"/>
    </row>
    <row r="661" spans="1:78" s="111" customFormat="1" x14ac:dyDescent="0.2">
      <c r="A661" s="148"/>
      <c r="B661" s="148"/>
      <c r="C661" s="148"/>
      <c r="D661" s="148"/>
      <c r="E661" s="223"/>
      <c r="F661" s="223"/>
      <c r="G661" s="223"/>
      <c r="H661" s="223"/>
      <c r="I661" s="223"/>
      <c r="J661" s="223"/>
      <c r="K661" s="223"/>
      <c r="L661" s="223"/>
      <c r="M661" s="270"/>
      <c r="N661" s="223"/>
      <c r="O661" s="223"/>
      <c r="P661" s="223"/>
      <c r="Q661" s="305"/>
      <c r="R661" s="223"/>
      <c r="S661" s="223"/>
      <c r="T661" s="223"/>
      <c r="U661" s="223"/>
      <c r="V661" s="227"/>
      <c r="W661" s="227"/>
      <c r="X661" s="71"/>
      <c r="Y661" s="228"/>
      <c r="Z661" s="228"/>
      <c r="AA661" s="228"/>
      <c r="AB661" s="228"/>
      <c r="AC661" s="228"/>
      <c r="AD661" s="228"/>
      <c r="AE661" s="228"/>
      <c r="AF661" s="231"/>
      <c r="AG661" s="223"/>
      <c r="AH661" s="223"/>
      <c r="AI661" s="155"/>
      <c r="AJ661" s="154"/>
      <c r="AK661" s="154"/>
      <c r="AL661" s="223"/>
      <c r="AM661" s="223"/>
      <c r="AN661" s="224"/>
      <c r="AO661" s="224"/>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154"/>
      <c r="BR661" s="224"/>
      <c r="BS661" s="224"/>
      <c r="BT661" s="224"/>
      <c r="BU661" s="224"/>
      <c r="BV661" s="224"/>
      <c r="BW661" s="223"/>
      <c r="BX661" s="223"/>
      <c r="BY661" s="223"/>
      <c r="BZ661" s="223"/>
    </row>
    <row r="662" spans="1:78" s="111" customFormat="1" x14ac:dyDescent="0.2">
      <c r="A662" s="148"/>
      <c r="B662" s="148"/>
      <c r="C662" s="148"/>
      <c r="D662" s="148"/>
      <c r="E662" s="223"/>
      <c r="F662" s="223"/>
      <c r="G662" s="223"/>
      <c r="H662" s="223"/>
      <c r="I662" s="223"/>
      <c r="J662" s="223"/>
      <c r="K662" s="223"/>
      <c r="L662" s="223"/>
      <c r="M662" s="270"/>
      <c r="N662" s="223"/>
      <c r="O662" s="223"/>
      <c r="P662" s="223"/>
      <c r="Q662" s="305"/>
      <c r="R662" s="223"/>
      <c r="S662" s="223"/>
      <c r="T662" s="223"/>
      <c r="U662" s="223"/>
      <c r="V662" s="227"/>
      <c r="W662" s="227"/>
      <c r="X662" s="71"/>
      <c r="Y662" s="228"/>
      <c r="Z662" s="228"/>
      <c r="AA662" s="228"/>
      <c r="AB662" s="228"/>
      <c r="AC662" s="228"/>
      <c r="AD662" s="228"/>
      <c r="AE662" s="228"/>
      <c r="AF662" s="231"/>
      <c r="AG662" s="223"/>
      <c r="AH662" s="223"/>
      <c r="AI662" s="155"/>
      <c r="AJ662" s="154"/>
      <c r="AK662" s="154"/>
      <c r="AL662" s="223"/>
      <c r="AM662" s="223"/>
      <c r="AN662" s="224"/>
      <c r="AO662" s="224"/>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154"/>
      <c r="BR662" s="224"/>
      <c r="BS662" s="224"/>
      <c r="BT662" s="224"/>
      <c r="BU662" s="224"/>
      <c r="BV662" s="224"/>
      <c r="BW662" s="223"/>
      <c r="BX662" s="223"/>
      <c r="BY662" s="223"/>
      <c r="BZ662" s="223"/>
    </row>
    <row r="663" spans="1:78" s="111" customFormat="1" x14ac:dyDescent="0.2">
      <c r="A663" s="148"/>
      <c r="B663" s="148"/>
      <c r="C663" s="148"/>
      <c r="D663" s="148"/>
      <c r="E663" s="223"/>
      <c r="F663" s="223"/>
      <c r="G663" s="223"/>
      <c r="H663" s="223"/>
      <c r="I663" s="223"/>
      <c r="J663" s="223"/>
      <c r="K663" s="223"/>
      <c r="L663" s="223"/>
      <c r="M663" s="270"/>
      <c r="N663" s="223"/>
      <c r="O663" s="223"/>
      <c r="P663" s="223"/>
      <c r="Q663" s="305"/>
      <c r="R663" s="223"/>
      <c r="S663" s="223"/>
      <c r="T663" s="223"/>
      <c r="U663" s="223"/>
      <c r="V663" s="227"/>
      <c r="W663" s="227"/>
      <c r="X663" s="71"/>
      <c r="Y663" s="228"/>
      <c r="Z663" s="228"/>
      <c r="AA663" s="228"/>
      <c r="AB663" s="228"/>
      <c r="AC663" s="228"/>
      <c r="AD663" s="228"/>
      <c r="AE663" s="228"/>
      <c r="AF663" s="231"/>
      <c r="AG663" s="223"/>
      <c r="AH663" s="223"/>
      <c r="AI663" s="155"/>
      <c r="AJ663" s="154"/>
      <c r="AK663" s="154"/>
      <c r="AL663" s="223"/>
      <c r="AM663" s="223"/>
      <c r="AN663" s="224"/>
      <c r="AO663" s="224"/>
      <c r="AP663" s="224"/>
      <c r="AQ663" s="224"/>
      <c r="AR663" s="224"/>
      <c r="AS663" s="224"/>
      <c r="AT663" s="224"/>
      <c r="AU663" s="224"/>
      <c r="AV663" s="224"/>
      <c r="AW663" s="224"/>
      <c r="AX663" s="224"/>
      <c r="AY663" s="224"/>
      <c r="AZ663" s="224"/>
      <c r="BA663" s="224"/>
      <c r="BB663" s="224"/>
      <c r="BC663" s="224"/>
      <c r="BD663" s="224"/>
      <c r="BE663" s="224"/>
      <c r="BF663" s="224"/>
      <c r="BG663" s="224"/>
      <c r="BH663" s="224"/>
      <c r="BI663" s="224"/>
      <c r="BJ663" s="224"/>
      <c r="BK663" s="224"/>
      <c r="BL663" s="224"/>
      <c r="BM663" s="224"/>
      <c r="BN663" s="224"/>
      <c r="BO663" s="224"/>
      <c r="BP663" s="224"/>
      <c r="BQ663" s="154"/>
      <c r="BR663" s="224"/>
      <c r="BS663" s="224"/>
      <c r="BT663" s="224"/>
      <c r="BU663" s="224"/>
      <c r="BV663" s="224"/>
      <c r="BW663" s="223"/>
      <c r="BX663" s="223"/>
      <c r="BY663" s="223"/>
      <c r="BZ663" s="223"/>
    </row>
    <row r="664" spans="1:78" s="111" customFormat="1" x14ac:dyDescent="0.2">
      <c r="A664" s="148"/>
      <c r="B664" s="148"/>
      <c r="C664" s="148"/>
      <c r="D664" s="148"/>
      <c r="E664" s="223"/>
      <c r="F664" s="223"/>
      <c r="G664" s="223"/>
      <c r="H664" s="223"/>
      <c r="I664" s="223"/>
      <c r="J664" s="223"/>
      <c r="K664" s="223"/>
      <c r="L664" s="223"/>
      <c r="M664" s="270"/>
      <c r="N664" s="223"/>
      <c r="O664" s="223"/>
      <c r="P664" s="223"/>
      <c r="Q664" s="305"/>
      <c r="R664" s="223"/>
      <c r="S664" s="223"/>
      <c r="T664" s="223"/>
      <c r="U664" s="223"/>
      <c r="V664" s="227"/>
      <c r="W664" s="227"/>
      <c r="X664" s="71"/>
      <c r="Y664" s="228"/>
      <c r="Z664" s="228"/>
      <c r="AA664" s="228"/>
      <c r="AB664" s="228"/>
      <c r="AC664" s="228"/>
      <c r="AD664" s="228"/>
      <c r="AE664" s="228"/>
      <c r="AF664" s="231"/>
      <c r="AG664" s="223"/>
      <c r="AH664" s="223"/>
      <c r="AI664" s="155"/>
      <c r="AJ664" s="154"/>
      <c r="AK664" s="154"/>
      <c r="AL664" s="223"/>
      <c r="AM664" s="223"/>
      <c r="AN664" s="224"/>
      <c r="AO664" s="224"/>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154"/>
      <c r="BR664" s="224"/>
      <c r="BS664" s="224"/>
      <c r="BT664" s="224"/>
      <c r="BU664" s="224"/>
      <c r="BV664" s="224"/>
      <c r="BW664" s="223"/>
      <c r="BX664" s="223"/>
      <c r="BY664" s="223"/>
      <c r="BZ664" s="223"/>
    </row>
    <row r="665" spans="1:78" s="111" customFormat="1" x14ac:dyDescent="0.2">
      <c r="A665" s="148"/>
      <c r="B665" s="148"/>
      <c r="C665" s="148"/>
      <c r="D665" s="148"/>
      <c r="E665" s="223"/>
      <c r="F665" s="223"/>
      <c r="H665" s="223"/>
      <c r="I665" s="223"/>
      <c r="J665" s="223"/>
      <c r="K665" s="223"/>
      <c r="L665" s="223"/>
      <c r="M665" s="270"/>
      <c r="N665" s="223"/>
      <c r="O665" s="223"/>
      <c r="P665" s="223"/>
      <c r="Q665" s="223"/>
      <c r="R665" s="223"/>
      <c r="S665" s="223"/>
      <c r="T665" s="223"/>
      <c r="U665" s="223"/>
      <c r="V665" s="227"/>
      <c r="W665" s="227"/>
      <c r="X665" s="71"/>
      <c r="Y665" s="228"/>
      <c r="Z665" s="228"/>
      <c r="AA665" s="228"/>
      <c r="AB665" s="228"/>
      <c r="AC665" s="228"/>
      <c r="AD665" s="228"/>
      <c r="AE665" s="228"/>
      <c r="AF665" s="231"/>
      <c r="AG665" s="223"/>
      <c r="AH665" s="223"/>
      <c r="AI665" s="155"/>
      <c r="AJ665" s="154"/>
      <c r="AK665" s="154"/>
      <c r="AL665" s="223"/>
      <c r="AM665" s="223"/>
      <c r="AN665" s="224"/>
      <c r="AO665" s="224"/>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154"/>
      <c r="BR665" s="224"/>
      <c r="BS665" s="224"/>
      <c r="BT665" s="224"/>
      <c r="BU665" s="224"/>
      <c r="BV665" s="224"/>
      <c r="BW665" s="223"/>
      <c r="BX665" s="223"/>
      <c r="BY665" s="223"/>
      <c r="BZ665" s="223"/>
    </row>
    <row r="666" spans="1:78" s="111" customFormat="1" x14ac:dyDescent="0.2">
      <c r="A666" s="148"/>
      <c r="B666" s="148"/>
      <c r="C666" s="148"/>
      <c r="D666" s="148"/>
      <c r="I666" s="223"/>
      <c r="K666" s="223"/>
      <c r="M666" s="270"/>
      <c r="P666" s="223"/>
      <c r="Q666" s="223"/>
      <c r="S666" s="223"/>
      <c r="U666" s="223"/>
      <c r="V666" s="227"/>
      <c r="W666" s="227"/>
      <c r="X666" s="71"/>
      <c r="Y666" s="71"/>
      <c r="Z666" s="228"/>
      <c r="AA666" s="228"/>
      <c r="AB666" s="228"/>
      <c r="AC666" s="228"/>
      <c r="AD666" s="228"/>
      <c r="AE666" s="223"/>
      <c r="AF666" s="223"/>
      <c r="AG666" s="223"/>
      <c r="AH666" s="223"/>
      <c r="AI666" s="223"/>
      <c r="AJ666" s="223"/>
      <c r="AK666" s="223"/>
      <c r="AM666" s="223"/>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154"/>
      <c r="BR666" s="28"/>
      <c r="BS666" s="28"/>
      <c r="BT666" s="28"/>
      <c r="BU666" s="28"/>
      <c r="BV666" s="28"/>
    </row>
    <row r="667" spans="1:78" s="111" customFormat="1" x14ac:dyDescent="0.2">
      <c r="A667" s="148"/>
      <c r="B667" s="148"/>
      <c r="C667" s="148"/>
      <c r="D667" s="148"/>
      <c r="E667" s="223"/>
      <c r="F667" s="223"/>
      <c r="I667" s="223"/>
      <c r="K667" s="223"/>
      <c r="M667" s="270"/>
      <c r="N667" s="223"/>
      <c r="P667" s="223"/>
      <c r="Q667" s="223"/>
      <c r="R667" s="223"/>
      <c r="S667" s="223"/>
      <c r="T667" s="223"/>
      <c r="U667" s="223"/>
      <c r="V667" s="227"/>
      <c r="W667" s="227"/>
      <c r="X667" s="71"/>
      <c r="Y667" s="228"/>
      <c r="Z667" s="228"/>
      <c r="AA667" s="228"/>
      <c r="AB667" s="228"/>
      <c r="AC667" s="228"/>
      <c r="AD667" s="228"/>
      <c r="AE667" s="223"/>
      <c r="AF667" s="223"/>
      <c r="AG667" s="223"/>
      <c r="AH667" s="223"/>
      <c r="AI667" s="223"/>
      <c r="AJ667" s="223"/>
      <c r="AK667" s="223"/>
      <c r="AL667" s="223"/>
      <c r="AM667" s="223"/>
      <c r="AN667" s="224"/>
      <c r="AO667" s="224"/>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154"/>
      <c r="BR667" s="224"/>
      <c r="BS667" s="224"/>
      <c r="BT667" s="224"/>
      <c r="BU667" s="224"/>
      <c r="BV667" s="224"/>
      <c r="BW667" s="223"/>
      <c r="BX667" s="223"/>
      <c r="BY667" s="223"/>
      <c r="BZ667" s="223"/>
    </row>
    <row r="668" spans="1:78" s="111" customFormat="1" x14ac:dyDescent="0.2">
      <c r="A668" s="148"/>
      <c r="B668" s="148"/>
      <c r="C668" s="148"/>
      <c r="D668" s="148"/>
      <c r="E668" s="223"/>
      <c r="F668" s="223"/>
      <c r="I668" s="223"/>
      <c r="K668" s="223"/>
      <c r="M668" s="270"/>
      <c r="N668" s="223"/>
      <c r="P668" s="223"/>
      <c r="Q668" s="223"/>
      <c r="R668" s="223"/>
      <c r="S668" s="223"/>
      <c r="T668" s="223"/>
      <c r="U668" s="223"/>
      <c r="V668" s="227"/>
      <c r="W668" s="227"/>
      <c r="X668" s="71"/>
      <c r="Y668" s="228"/>
      <c r="Z668" s="228"/>
      <c r="AA668" s="228"/>
      <c r="AB668" s="228"/>
      <c r="AC668" s="228"/>
      <c r="AD668" s="228"/>
      <c r="AE668" s="223"/>
      <c r="AF668" s="223"/>
      <c r="AG668" s="223"/>
      <c r="AH668" s="223"/>
      <c r="AI668" s="223"/>
      <c r="AJ668" s="223"/>
      <c r="AK668" s="223"/>
      <c r="AL668" s="223"/>
      <c r="AM668" s="223"/>
      <c r="AN668" s="224"/>
      <c r="AO668" s="224"/>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154"/>
      <c r="BR668" s="224"/>
      <c r="BS668" s="224"/>
      <c r="BT668" s="224"/>
      <c r="BU668" s="224"/>
      <c r="BV668" s="224"/>
      <c r="BW668" s="223"/>
      <c r="BX668" s="223"/>
      <c r="BY668" s="223"/>
      <c r="BZ668" s="223"/>
    </row>
    <row r="669" spans="1:78" s="111" customFormat="1" x14ac:dyDescent="0.2">
      <c r="A669" s="148"/>
      <c r="B669" s="148"/>
      <c r="C669" s="148"/>
      <c r="D669" s="148"/>
      <c r="E669" s="223"/>
      <c r="F669" s="223"/>
      <c r="I669" s="223"/>
      <c r="K669" s="223"/>
      <c r="M669" s="270"/>
      <c r="N669" s="223"/>
      <c r="P669" s="223"/>
      <c r="Q669" s="223"/>
      <c r="R669" s="223"/>
      <c r="S669" s="223"/>
      <c r="T669" s="223"/>
      <c r="U669" s="223"/>
      <c r="V669" s="227"/>
      <c r="W669" s="227"/>
      <c r="X669" s="71"/>
      <c r="Y669" s="228"/>
      <c r="Z669" s="228"/>
      <c r="AA669" s="228"/>
      <c r="AB669" s="228"/>
      <c r="AC669" s="228"/>
      <c r="AD669" s="228"/>
      <c r="AE669" s="223"/>
      <c r="AF669" s="223"/>
      <c r="AG669" s="223"/>
      <c r="AH669" s="223"/>
      <c r="AI669" s="223"/>
      <c r="AJ669" s="223"/>
      <c r="AK669" s="223"/>
      <c r="AL669" s="223"/>
      <c r="AM669" s="223"/>
      <c r="AN669" s="224"/>
      <c r="AO669" s="224"/>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154"/>
      <c r="BR669" s="224"/>
      <c r="BS669" s="224"/>
      <c r="BT669" s="224"/>
      <c r="BU669" s="224"/>
      <c r="BV669" s="224"/>
      <c r="BW669" s="223"/>
      <c r="BX669" s="223"/>
      <c r="BY669" s="223"/>
      <c r="BZ669" s="223"/>
    </row>
    <row r="670" spans="1:78" s="111" customFormat="1" x14ac:dyDescent="0.2">
      <c r="A670" s="148"/>
      <c r="B670" s="148"/>
      <c r="C670" s="148"/>
      <c r="D670" s="148"/>
      <c r="E670" s="223"/>
      <c r="F670" s="223"/>
      <c r="I670" s="223"/>
      <c r="K670" s="223"/>
      <c r="M670" s="270"/>
      <c r="N670" s="223"/>
      <c r="P670" s="223"/>
      <c r="Q670" s="223"/>
      <c r="R670" s="223"/>
      <c r="S670" s="223"/>
      <c r="T670" s="223"/>
      <c r="U670" s="223"/>
      <c r="V670" s="227"/>
      <c r="W670" s="227"/>
      <c r="X670" s="71"/>
      <c r="Y670" s="228"/>
      <c r="Z670" s="228"/>
      <c r="AA670" s="228"/>
      <c r="AB670" s="228"/>
      <c r="AC670" s="228"/>
      <c r="AD670" s="228"/>
      <c r="AE670" s="223"/>
      <c r="AF670" s="223"/>
      <c r="AG670" s="223"/>
      <c r="AH670" s="223"/>
      <c r="AI670" s="223"/>
      <c r="AJ670" s="223"/>
      <c r="AK670" s="223"/>
      <c r="AL670" s="223"/>
      <c r="AM670" s="223"/>
      <c r="AN670" s="224"/>
      <c r="AO670" s="224"/>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154"/>
      <c r="BR670" s="224"/>
      <c r="BS670" s="224"/>
      <c r="BT670" s="224"/>
      <c r="BU670" s="224"/>
      <c r="BV670" s="224"/>
      <c r="BW670" s="223"/>
      <c r="BX670" s="223"/>
      <c r="BY670" s="223"/>
      <c r="BZ670" s="223"/>
    </row>
    <row r="671" spans="1:78" s="111" customFormat="1" x14ac:dyDescent="0.2">
      <c r="A671" s="148"/>
      <c r="B671" s="148"/>
      <c r="C671" s="148"/>
      <c r="D671" s="148"/>
      <c r="E671" s="223"/>
      <c r="F671" s="223"/>
      <c r="G671" s="223"/>
      <c r="H671" s="223"/>
      <c r="I671" s="223"/>
      <c r="J671" s="223"/>
      <c r="K671" s="223"/>
      <c r="L671" s="223"/>
      <c r="M671" s="270"/>
      <c r="N671" s="223"/>
      <c r="O671" s="223"/>
      <c r="P671" s="223"/>
      <c r="Q671" s="223"/>
      <c r="R671" s="223"/>
      <c r="S671" s="223"/>
      <c r="T671" s="223"/>
      <c r="U671" s="223"/>
      <c r="V671" s="227"/>
      <c r="W671" s="227"/>
      <c r="X671" s="71"/>
      <c r="Y671" s="228"/>
      <c r="Z671" s="228"/>
      <c r="AA671" s="228"/>
      <c r="AB671" s="228"/>
      <c r="AC671" s="228"/>
      <c r="AD671" s="228"/>
      <c r="AE671" s="223"/>
      <c r="AF671" s="223"/>
      <c r="AG671" s="223"/>
      <c r="AH671" s="223"/>
      <c r="AI671" s="223"/>
      <c r="AJ671" s="223"/>
      <c r="AK671" s="223"/>
      <c r="AL671" s="223"/>
      <c r="AM671" s="223"/>
      <c r="AN671" s="224"/>
      <c r="AO671" s="224"/>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154"/>
      <c r="BR671" s="224"/>
      <c r="BS671" s="224"/>
      <c r="BT671" s="224"/>
      <c r="BU671" s="224"/>
      <c r="BV671" s="224"/>
      <c r="BW671" s="223"/>
    </row>
    <row r="672" spans="1:78" s="111" customFormat="1" x14ac:dyDescent="0.2">
      <c r="A672" s="148"/>
      <c r="B672" s="148"/>
      <c r="C672" s="148"/>
      <c r="D672" s="148"/>
      <c r="E672" s="223"/>
      <c r="F672" s="223"/>
      <c r="G672" s="223"/>
      <c r="H672" s="223"/>
      <c r="I672" s="223"/>
      <c r="J672" s="223"/>
      <c r="K672" s="223"/>
      <c r="L672" s="223"/>
      <c r="M672" s="270"/>
      <c r="N672" s="223"/>
      <c r="O672" s="223"/>
      <c r="P672" s="223"/>
      <c r="Q672" s="223"/>
      <c r="R672" s="223"/>
      <c r="S672" s="223"/>
      <c r="T672" s="223"/>
      <c r="U672" s="223"/>
      <c r="V672" s="227"/>
      <c r="W672" s="227"/>
      <c r="X672" s="71"/>
      <c r="Y672" s="228"/>
      <c r="Z672" s="228"/>
      <c r="AA672" s="228"/>
      <c r="AB672" s="228"/>
      <c r="AC672" s="228"/>
      <c r="AD672" s="228"/>
      <c r="AE672" s="223"/>
      <c r="AF672" s="223"/>
      <c r="AG672" s="223"/>
      <c r="AH672" s="223"/>
      <c r="AI672" s="223"/>
      <c r="AJ672" s="223"/>
      <c r="AK672" s="223"/>
      <c r="AL672" s="223"/>
      <c r="AM672" s="223"/>
      <c r="AN672" s="224"/>
      <c r="AO672" s="224"/>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154"/>
      <c r="BR672" s="224"/>
      <c r="BS672" s="224"/>
      <c r="BT672" s="224"/>
      <c r="BU672" s="224"/>
      <c r="BV672" s="224"/>
      <c r="BW672" s="223"/>
      <c r="BX672" s="223"/>
      <c r="BY672" s="223"/>
      <c r="BZ672" s="223"/>
    </row>
    <row r="673" spans="1:78" s="111" customFormat="1" x14ac:dyDescent="0.2">
      <c r="A673" s="148"/>
      <c r="B673" s="148"/>
      <c r="C673" s="148"/>
      <c r="D673" s="148"/>
      <c r="E673" s="223"/>
      <c r="F673" s="223"/>
      <c r="G673" s="223"/>
      <c r="H673" s="223"/>
      <c r="I673" s="223"/>
      <c r="J673" s="223"/>
      <c r="K673" s="223"/>
      <c r="L673" s="223"/>
      <c r="M673" s="270"/>
      <c r="N673" s="223"/>
      <c r="O673" s="223"/>
      <c r="P673" s="223"/>
      <c r="Q673" s="223"/>
      <c r="R673" s="223"/>
      <c r="S673" s="223"/>
      <c r="T673" s="223"/>
      <c r="U673" s="223"/>
      <c r="V673" s="227"/>
      <c r="W673" s="227"/>
      <c r="X673" s="71"/>
      <c r="Y673" s="228"/>
      <c r="Z673" s="228"/>
      <c r="AA673" s="228"/>
      <c r="AB673" s="228"/>
      <c r="AC673" s="228"/>
      <c r="AD673" s="228"/>
      <c r="AE673" s="223"/>
      <c r="AF673" s="223"/>
      <c r="AG673" s="223"/>
      <c r="AH673" s="223"/>
      <c r="AI673" s="223"/>
      <c r="AJ673" s="223"/>
      <c r="AK673" s="223"/>
      <c r="AL673" s="223"/>
      <c r="AM673" s="223"/>
      <c r="AN673" s="224"/>
      <c r="AO673" s="224"/>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154"/>
      <c r="BR673" s="224"/>
      <c r="BS673" s="224"/>
      <c r="BT673" s="224"/>
      <c r="BU673" s="224"/>
      <c r="BV673" s="224"/>
      <c r="BW673" s="223"/>
      <c r="BX673" s="223"/>
      <c r="BY673" s="223"/>
      <c r="BZ673" s="223"/>
    </row>
    <row r="674" spans="1:78" s="111" customFormat="1" x14ac:dyDescent="0.2">
      <c r="A674" s="148"/>
      <c r="B674" s="148"/>
      <c r="C674" s="148"/>
      <c r="D674" s="148"/>
      <c r="E674" s="223"/>
      <c r="F674" s="223"/>
      <c r="G674" s="223"/>
      <c r="H674" s="223"/>
      <c r="I674" s="223"/>
      <c r="J674" s="223"/>
      <c r="K674" s="223"/>
      <c r="L674" s="223"/>
      <c r="M674" s="270"/>
      <c r="N674" s="223"/>
      <c r="O674" s="223"/>
      <c r="P674" s="223"/>
      <c r="Q674" s="223"/>
      <c r="R674" s="223"/>
      <c r="S674" s="223"/>
      <c r="T674" s="223"/>
      <c r="U674" s="223"/>
      <c r="V674" s="227"/>
      <c r="W674" s="227"/>
      <c r="X674" s="71"/>
      <c r="Y674" s="228"/>
      <c r="Z674" s="228"/>
      <c r="AA674" s="228"/>
      <c r="AB674" s="228"/>
      <c r="AC674" s="228"/>
      <c r="AD674" s="228"/>
      <c r="AE674" s="223"/>
      <c r="AF674" s="223"/>
      <c r="AG674" s="223"/>
      <c r="AH674" s="223"/>
      <c r="AI674" s="223"/>
      <c r="AJ674" s="223"/>
      <c r="AK674" s="223"/>
      <c r="AL674" s="223"/>
      <c r="AM674" s="223"/>
      <c r="AN674" s="224"/>
      <c r="AO674" s="224"/>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154"/>
      <c r="BR674" s="224"/>
      <c r="BS674" s="224"/>
      <c r="BT674" s="224"/>
      <c r="BU674" s="224"/>
      <c r="BV674" s="224"/>
      <c r="BW674" s="223"/>
      <c r="BX674" s="223"/>
      <c r="BY674" s="223"/>
      <c r="BZ674" s="223"/>
    </row>
    <row r="675" spans="1:78" s="111" customFormat="1" x14ac:dyDescent="0.2">
      <c r="A675" s="148"/>
      <c r="B675" s="148"/>
      <c r="C675" s="148"/>
      <c r="D675" s="148"/>
      <c r="E675" s="223"/>
      <c r="F675" s="223"/>
      <c r="G675" s="223"/>
      <c r="H675" s="223"/>
      <c r="I675" s="223"/>
      <c r="J675" s="223"/>
      <c r="K675" s="223"/>
      <c r="L675" s="223"/>
      <c r="M675" s="270"/>
      <c r="N675" s="223"/>
      <c r="O675" s="223"/>
      <c r="P675" s="223"/>
      <c r="Q675" s="223"/>
      <c r="R675" s="223"/>
      <c r="S675" s="223"/>
      <c r="T675" s="223"/>
      <c r="U675" s="223"/>
      <c r="V675" s="227"/>
      <c r="W675" s="227"/>
      <c r="X675" s="71"/>
      <c r="Y675" s="228"/>
      <c r="Z675" s="228"/>
      <c r="AA675" s="228"/>
      <c r="AB675" s="228"/>
      <c r="AC675" s="228"/>
      <c r="AD675" s="228"/>
      <c r="AE675" s="223"/>
      <c r="AF675" s="223"/>
      <c r="AG675" s="223"/>
      <c r="AH675" s="223"/>
      <c r="AI675" s="223"/>
      <c r="AJ675" s="223"/>
      <c r="AK675" s="223"/>
      <c r="AL675" s="223"/>
      <c r="AM675" s="223"/>
      <c r="AN675" s="224"/>
      <c r="AO675" s="224"/>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154"/>
      <c r="BR675" s="224"/>
      <c r="BS675" s="224"/>
      <c r="BT675" s="224"/>
      <c r="BU675" s="224"/>
      <c r="BV675" s="224"/>
      <c r="BW675" s="223"/>
      <c r="BX675" s="223"/>
      <c r="BY675" s="223"/>
      <c r="BZ675" s="223"/>
    </row>
    <row r="676" spans="1:78" s="111" customFormat="1" x14ac:dyDescent="0.2">
      <c r="A676" s="148"/>
      <c r="B676" s="148"/>
      <c r="C676" s="148"/>
      <c r="D676" s="148"/>
      <c r="E676" s="223"/>
      <c r="F676" s="223"/>
      <c r="G676" s="223"/>
      <c r="H676" s="223"/>
      <c r="I676" s="223"/>
      <c r="J676" s="223"/>
      <c r="K676" s="223"/>
      <c r="L676" s="223"/>
      <c r="M676" s="270"/>
      <c r="N676" s="223"/>
      <c r="O676" s="223"/>
      <c r="P676" s="223"/>
      <c r="Q676" s="223"/>
      <c r="R676" s="223"/>
      <c r="S676" s="223"/>
      <c r="T676" s="223"/>
      <c r="U676" s="223"/>
      <c r="V676" s="227"/>
      <c r="W676" s="227"/>
      <c r="X676" s="71"/>
      <c r="Y676" s="228"/>
      <c r="Z676" s="228"/>
      <c r="AA676" s="228"/>
      <c r="AB676" s="228"/>
      <c r="AC676" s="228"/>
      <c r="AD676" s="228"/>
      <c r="AE676" s="223"/>
      <c r="AF676" s="223"/>
      <c r="AG676" s="223"/>
      <c r="AH676" s="223"/>
      <c r="AI676" s="223"/>
      <c r="AJ676" s="223"/>
      <c r="AK676" s="223"/>
      <c r="AL676" s="223"/>
      <c r="AM676" s="223"/>
      <c r="AN676" s="224"/>
      <c r="AO676" s="224"/>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154"/>
      <c r="BR676" s="224"/>
      <c r="BS676" s="224"/>
      <c r="BT676" s="224"/>
      <c r="BU676" s="224"/>
      <c r="BV676" s="224"/>
      <c r="BW676" s="223"/>
    </row>
    <row r="677" spans="1:78" s="111" customFormat="1" x14ac:dyDescent="0.2">
      <c r="A677" s="148"/>
      <c r="B677" s="148"/>
      <c r="C677" s="148"/>
      <c r="D677" s="148"/>
      <c r="E677" s="223"/>
      <c r="F677" s="223"/>
      <c r="G677" s="223"/>
      <c r="H677" s="223"/>
      <c r="I677" s="223"/>
      <c r="J677" s="223"/>
      <c r="K677" s="223"/>
      <c r="L677" s="223"/>
      <c r="M677" s="270"/>
      <c r="N677" s="223"/>
      <c r="O677" s="223"/>
      <c r="P677" s="223"/>
      <c r="Q677" s="223"/>
      <c r="R677" s="223"/>
      <c r="S677" s="223"/>
      <c r="T677" s="223"/>
      <c r="U677" s="223"/>
      <c r="V677" s="227"/>
      <c r="W677" s="227"/>
      <c r="X677" s="71"/>
      <c r="Y677" s="228"/>
      <c r="Z677" s="228"/>
      <c r="AA677" s="228"/>
      <c r="AB677" s="228"/>
      <c r="AC677" s="228"/>
      <c r="AD677" s="228"/>
      <c r="AE677" s="223"/>
      <c r="AF677" s="223"/>
      <c r="AG677" s="223"/>
      <c r="AH677" s="223"/>
      <c r="AI677" s="223"/>
      <c r="AJ677" s="223"/>
      <c r="AK677" s="223"/>
      <c r="AL677" s="223"/>
      <c r="AM677" s="223"/>
      <c r="AN677" s="224"/>
      <c r="AO677" s="224"/>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154"/>
      <c r="BR677" s="224"/>
      <c r="BS677" s="224"/>
      <c r="BT677" s="224"/>
      <c r="BU677" s="224"/>
      <c r="BV677" s="224"/>
      <c r="BW677" s="223"/>
      <c r="BX677" s="223"/>
      <c r="BY677" s="223"/>
      <c r="BZ677" s="223"/>
    </row>
    <row r="678" spans="1:78" s="111" customFormat="1" x14ac:dyDescent="0.2">
      <c r="A678" s="148"/>
      <c r="B678" s="148"/>
      <c r="C678" s="148"/>
      <c r="D678" s="148"/>
      <c r="E678" s="223"/>
      <c r="F678" s="223"/>
      <c r="G678" s="223"/>
      <c r="H678" s="223"/>
      <c r="I678" s="223"/>
      <c r="J678" s="223"/>
      <c r="K678" s="223"/>
      <c r="L678" s="223"/>
      <c r="M678" s="270"/>
      <c r="N678" s="223"/>
      <c r="O678" s="223"/>
      <c r="P678" s="223"/>
      <c r="Q678" s="223"/>
      <c r="R678" s="223"/>
      <c r="S678" s="223"/>
      <c r="T678" s="223"/>
      <c r="U678" s="223"/>
      <c r="V678" s="227"/>
      <c r="W678" s="227"/>
      <c r="X678" s="71"/>
      <c r="Y678" s="228"/>
      <c r="Z678" s="228"/>
      <c r="AA678" s="228"/>
      <c r="AB678" s="228"/>
      <c r="AC678" s="228"/>
      <c r="AD678" s="228"/>
      <c r="AE678" s="223"/>
      <c r="AF678" s="223"/>
      <c r="AG678" s="223"/>
      <c r="AH678" s="223"/>
      <c r="AI678" s="223"/>
      <c r="AJ678" s="223"/>
      <c r="AK678" s="223"/>
      <c r="AL678" s="223"/>
      <c r="AM678" s="223"/>
      <c r="AN678" s="224"/>
      <c r="AO678" s="224"/>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154"/>
      <c r="BR678" s="224"/>
      <c r="BS678" s="224"/>
      <c r="BT678" s="224"/>
      <c r="BU678" s="224"/>
      <c r="BV678" s="224"/>
      <c r="BW678" s="223"/>
      <c r="BX678" s="223"/>
      <c r="BY678" s="223"/>
      <c r="BZ678" s="223"/>
    </row>
    <row r="679" spans="1:78" s="111" customFormat="1" x14ac:dyDescent="0.2">
      <c r="A679" s="148"/>
      <c r="B679" s="148"/>
      <c r="C679" s="148"/>
      <c r="D679" s="148"/>
      <c r="E679" s="223"/>
      <c r="F679" s="223"/>
      <c r="G679" s="223"/>
      <c r="H679" s="223"/>
      <c r="I679" s="223"/>
      <c r="J679" s="223"/>
      <c r="K679" s="223"/>
      <c r="L679" s="223"/>
      <c r="M679" s="270"/>
      <c r="N679" s="223"/>
      <c r="O679" s="223"/>
      <c r="P679" s="223"/>
      <c r="Q679" s="223"/>
      <c r="R679" s="223"/>
      <c r="S679" s="223"/>
      <c r="T679" s="223"/>
      <c r="U679" s="223"/>
      <c r="V679" s="227"/>
      <c r="W679" s="227"/>
      <c r="X679" s="71"/>
      <c r="Y679" s="228"/>
      <c r="Z679" s="228"/>
      <c r="AA679" s="228"/>
      <c r="AB679" s="228"/>
      <c r="AC679" s="228"/>
      <c r="AD679" s="228"/>
      <c r="AE679" s="223"/>
      <c r="AF679" s="223"/>
      <c r="AG679" s="223"/>
      <c r="AH679" s="223"/>
      <c r="AI679" s="223"/>
      <c r="AJ679" s="223"/>
      <c r="AK679" s="223"/>
      <c r="AL679" s="223"/>
      <c r="AM679" s="223"/>
      <c r="AN679" s="224"/>
      <c r="AO679" s="224"/>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154"/>
      <c r="BR679" s="224"/>
      <c r="BS679" s="224"/>
      <c r="BT679" s="224"/>
      <c r="BU679" s="224"/>
      <c r="BV679" s="224"/>
      <c r="BW679" s="223"/>
      <c r="BX679" s="223"/>
      <c r="BY679" s="223"/>
      <c r="BZ679" s="223"/>
    </row>
    <row r="680" spans="1:78" s="111" customFormat="1" x14ac:dyDescent="0.2">
      <c r="A680" s="148"/>
      <c r="B680" s="148"/>
      <c r="C680" s="148"/>
      <c r="D680" s="148"/>
      <c r="E680" s="223"/>
      <c r="F680" s="223"/>
      <c r="G680" s="223"/>
      <c r="H680" s="223"/>
      <c r="I680" s="223"/>
      <c r="J680" s="223"/>
      <c r="K680" s="223"/>
      <c r="L680" s="223"/>
      <c r="M680" s="270"/>
      <c r="N680" s="223"/>
      <c r="O680" s="223"/>
      <c r="P680" s="223"/>
      <c r="Q680" s="223"/>
      <c r="R680" s="223"/>
      <c r="S680" s="223"/>
      <c r="T680" s="223"/>
      <c r="U680" s="223"/>
      <c r="V680" s="227"/>
      <c r="W680" s="227"/>
      <c r="X680" s="71"/>
      <c r="Y680" s="228"/>
      <c r="Z680" s="228"/>
      <c r="AA680" s="228"/>
      <c r="AB680" s="228"/>
      <c r="AC680" s="228"/>
      <c r="AD680" s="228"/>
      <c r="AE680" s="223"/>
      <c r="AF680" s="223"/>
      <c r="AG680" s="223"/>
      <c r="AH680" s="223"/>
      <c r="AI680" s="223"/>
      <c r="AJ680" s="223"/>
      <c r="AK680" s="223"/>
      <c r="AL680" s="223"/>
      <c r="AM680" s="223"/>
      <c r="AN680" s="224"/>
      <c r="AO680" s="224"/>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154"/>
      <c r="BR680" s="224"/>
      <c r="BS680" s="224"/>
      <c r="BT680" s="224"/>
      <c r="BU680" s="224"/>
      <c r="BV680" s="224"/>
      <c r="BW680" s="223"/>
      <c r="BX680" s="223"/>
      <c r="BY680" s="223"/>
      <c r="BZ680" s="223"/>
    </row>
    <row r="681" spans="1:78" s="111" customFormat="1" x14ac:dyDescent="0.2">
      <c r="A681" s="148"/>
      <c r="B681" s="148"/>
      <c r="C681" s="148"/>
      <c r="D681" s="148"/>
      <c r="E681" s="223"/>
      <c r="F681" s="223"/>
      <c r="G681" s="223"/>
      <c r="H681" s="223"/>
      <c r="I681" s="223"/>
      <c r="J681" s="223"/>
      <c r="K681" s="223"/>
      <c r="L681" s="223"/>
      <c r="M681" s="270"/>
      <c r="N681" s="223"/>
      <c r="O681" s="223"/>
      <c r="P681" s="223"/>
      <c r="Q681" s="223"/>
      <c r="R681" s="223"/>
      <c r="S681" s="223"/>
      <c r="T681" s="223"/>
      <c r="U681" s="223"/>
      <c r="V681" s="227"/>
      <c r="W681" s="227"/>
      <c r="X681" s="71"/>
      <c r="Y681" s="228"/>
      <c r="Z681" s="228"/>
      <c r="AA681" s="228"/>
      <c r="AB681" s="228"/>
      <c r="AC681" s="228"/>
      <c r="AD681" s="228"/>
      <c r="AE681" s="223"/>
      <c r="AF681" s="223"/>
      <c r="AG681" s="223"/>
      <c r="AH681" s="223"/>
      <c r="AI681" s="223"/>
      <c r="AJ681" s="223"/>
      <c r="AK681" s="223"/>
      <c r="AL681" s="223"/>
      <c r="AM681" s="223"/>
      <c r="AN681" s="224"/>
      <c r="AO681" s="224"/>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154"/>
      <c r="BR681" s="224"/>
      <c r="BS681" s="224"/>
      <c r="BT681" s="224"/>
      <c r="BU681" s="224"/>
      <c r="BV681" s="224"/>
      <c r="BW681" s="223"/>
    </row>
    <row r="682" spans="1:78" s="111" customFormat="1" x14ac:dyDescent="0.2">
      <c r="A682" s="148"/>
      <c r="B682" s="148"/>
      <c r="C682" s="148"/>
      <c r="D682" s="148"/>
      <c r="E682" s="223"/>
      <c r="F682" s="223"/>
      <c r="G682" s="223"/>
      <c r="H682" s="223"/>
      <c r="I682" s="223"/>
      <c r="J682" s="223"/>
      <c r="K682" s="223"/>
      <c r="L682" s="223"/>
      <c r="M682" s="270"/>
      <c r="N682" s="223"/>
      <c r="O682" s="223"/>
      <c r="P682" s="223"/>
      <c r="Q682" s="223"/>
      <c r="R682" s="223"/>
      <c r="S682" s="223"/>
      <c r="T682" s="223"/>
      <c r="U682" s="223"/>
      <c r="V682" s="227"/>
      <c r="W682" s="227"/>
      <c r="X682" s="71"/>
      <c r="Y682" s="228"/>
      <c r="Z682" s="228"/>
      <c r="AA682" s="228"/>
      <c r="AB682" s="228"/>
      <c r="AC682" s="228"/>
      <c r="AD682" s="228"/>
      <c r="AE682" s="223"/>
      <c r="AF682" s="223"/>
      <c r="AG682" s="223"/>
      <c r="AH682" s="223"/>
      <c r="AI682" s="223"/>
      <c r="AJ682" s="223"/>
      <c r="AK682" s="223"/>
      <c r="AL682" s="223"/>
      <c r="AM682" s="223"/>
      <c r="AN682" s="224"/>
      <c r="AO682" s="224"/>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154"/>
      <c r="BR682" s="224"/>
      <c r="BS682" s="224"/>
      <c r="BT682" s="224"/>
      <c r="BU682" s="224"/>
      <c r="BV682" s="224"/>
      <c r="BW682" s="223"/>
      <c r="BX682" s="223"/>
      <c r="BY682" s="223"/>
      <c r="BZ682" s="223"/>
    </row>
    <row r="683" spans="1:78" s="111" customFormat="1" x14ac:dyDescent="0.2">
      <c r="A683" s="148"/>
      <c r="B683" s="148"/>
      <c r="C683" s="148"/>
      <c r="D683" s="148"/>
      <c r="E683" s="223"/>
      <c r="F683" s="223"/>
      <c r="G683" s="223"/>
      <c r="H683" s="223"/>
      <c r="I683" s="223"/>
      <c r="J683" s="223"/>
      <c r="K683" s="223"/>
      <c r="L683" s="223"/>
      <c r="M683" s="270"/>
      <c r="N683" s="223"/>
      <c r="O683" s="223"/>
      <c r="P683" s="223"/>
      <c r="Q683" s="223"/>
      <c r="R683" s="223"/>
      <c r="S683" s="223"/>
      <c r="T683" s="223"/>
      <c r="U683" s="223"/>
      <c r="V683" s="227"/>
      <c r="W683" s="227"/>
      <c r="X683" s="71"/>
      <c r="Y683" s="228"/>
      <c r="Z683" s="228"/>
      <c r="AA683" s="228"/>
      <c r="AB683" s="228"/>
      <c r="AC683" s="228"/>
      <c r="AD683" s="228"/>
      <c r="AE683" s="223"/>
      <c r="AF683" s="223"/>
      <c r="AG683" s="223"/>
      <c r="AH683" s="223"/>
      <c r="AI683" s="223"/>
      <c r="AJ683" s="223"/>
      <c r="AK683" s="223"/>
      <c r="AL683" s="223"/>
      <c r="AM683" s="223"/>
      <c r="AN683" s="224"/>
      <c r="AO683" s="224"/>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154"/>
      <c r="BR683" s="224"/>
      <c r="BS683" s="224"/>
      <c r="BT683" s="224"/>
      <c r="BU683" s="224"/>
      <c r="BV683" s="224"/>
      <c r="BW683" s="223"/>
      <c r="BX683" s="223"/>
      <c r="BY683" s="223"/>
      <c r="BZ683" s="223"/>
    </row>
    <row r="684" spans="1:78" s="111" customFormat="1" x14ac:dyDescent="0.2">
      <c r="A684" s="148"/>
      <c r="B684" s="148"/>
      <c r="C684" s="148"/>
      <c r="D684" s="148"/>
      <c r="E684" s="223"/>
      <c r="F684" s="223"/>
      <c r="G684" s="223"/>
      <c r="H684" s="223"/>
      <c r="I684" s="223"/>
      <c r="J684" s="223"/>
      <c r="K684" s="223"/>
      <c r="L684" s="223"/>
      <c r="M684" s="270"/>
      <c r="N684" s="223"/>
      <c r="O684" s="223"/>
      <c r="P684" s="223"/>
      <c r="Q684" s="223"/>
      <c r="R684" s="223"/>
      <c r="S684" s="223"/>
      <c r="T684" s="223"/>
      <c r="U684" s="223"/>
      <c r="V684" s="227"/>
      <c r="W684" s="227"/>
      <c r="X684" s="71"/>
      <c r="Y684" s="228"/>
      <c r="Z684" s="228"/>
      <c r="AA684" s="228"/>
      <c r="AB684" s="228"/>
      <c r="AC684" s="228"/>
      <c r="AD684" s="228"/>
      <c r="AE684" s="223"/>
      <c r="AF684" s="223"/>
      <c r="AG684" s="223"/>
      <c r="AH684" s="223"/>
      <c r="AI684" s="223"/>
      <c r="AJ684" s="223"/>
      <c r="AK684" s="223"/>
      <c r="AL684" s="223"/>
      <c r="AM684" s="223"/>
      <c r="AN684" s="224"/>
      <c r="AO684" s="224"/>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154"/>
      <c r="BR684" s="224"/>
      <c r="BS684" s="224"/>
      <c r="BT684" s="224"/>
      <c r="BU684" s="224"/>
      <c r="BV684" s="224"/>
      <c r="BW684" s="223"/>
      <c r="BX684" s="223"/>
      <c r="BY684" s="223"/>
      <c r="BZ684" s="223"/>
    </row>
    <row r="685" spans="1:78" s="111" customFormat="1" x14ac:dyDescent="0.2">
      <c r="A685" s="148"/>
      <c r="B685" s="148"/>
      <c r="C685" s="148"/>
      <c r="D685" s="148"/>
      <c r="E685" s="223"/>
      <c r="F685" s="223"/>
      <c r="G685" s="223"/>
      <c r="H685" s="223"/>
      <c r="I685" s="223"/>
      <c r="J685" s="223"/>
      <c r="K685" s="223"/>
      <c r="L685" s="223"/>
      <c r="M685" s="270"/>
      <c r="N685" s="223"/>
      <c r="O685" s="223"/>
      <c r="P685" s="223"/>
      <c r="Q685" s="223"/>
      <c r="R685" s="223"/>
      <c r="S685" s="223"/>
      <c r="T685" s="223"/>
      <c r="U685" s="223"/>
      <c r="V685" s="227"/>
      <c r="W685" s="227"/>
      <c r="X685" s="71"/>
      <c r="Y685" s="228"/>
      <c r="Z685" s="228"/>
      <c r="AA685" s="228"/>
      <c r="AB685" s="228"/>
      <c r="AC685" s="228"/>
      <c r="AD685" s="228"/>
      <c r="AE685" s="223"/>
      <c r="AF685" s="223"/>
      <c r="AG685" s="223"/>
      <c r="AH685" s="223"/>
      <c r="AI685" s="223"/>
      <c r="AJ685" s="223"/>
      <c r="AK685" s="223"/>
      <c r="AL685" s="223"/>
      <c r="AM685" s="223"/>
      <c r="AN685" s="224"/>
      <c r="AO685" s="224"/>
      <c r="AP685" s="224"/>
      <c r="AQ685" s="224"/>
      <c r="AR685" s="224"/>
      <c r="AS685" s="224"/>
      <c r="AT685" s="224"/>
      <c r="AU685" s="224"/>
      <c r="AV685" s="224"/>
      <c r="AW685" s="224"/>
      <c r="AX685" s="224"/>
      <c r="AY685" s="224"/>
      <c r="AZ685" s="224"/>
      <c r="BA685" s="224"/>
      <c r="BB685" s="224"/>
      <c r="BC685" s="224"/>
      <c r="BD685" s="224"/>
      <c r="BE685" s="224"/>
      <c r="BF685" s="224"/>
      <c r="BG685" s="224"/>
      <c r="BH685" s="224"/>
      <c r="BI685" s="224"/>
      <c r="BJ685" s="224"/>
      <c r="BK685" s="224"/>
      <c r="BL685" s="224"/>
      <c r="BM685" s="224"/>
      <c r="BN685" s="224"/>
      <c r="BO685" s="224"/>
      <c r="BP685" s="224"/>
      <c r="BQ685" s="154"/>
      <c r="BR685" s="224"/>
      <c r="BS685" s="224"/>
      <c r="BT685" s="224"/>
      <c r="BU685" s="224"/>
      <c r="BV685" s="224"/>
      <c r="BW685" s="223"/>
      <c r="BX685" s="223"/>
      <c r="BY685" s="223"/>
      <c r="BZ685" s="223"/>
    </row>
    <row r="686" spans="1:78" s="111" customFormat="1" x14ac:dyDescent="0.2">
      <c r="A686" s="148"/>
      <c r="B686" s="148"/>
      <c r="C686" s="148"/>
      <c r="D686" s="148"/>
      <c r="E686" s="223"/>
      <c r="F686" s="223"/>
      <c r="G686" s="223"/>
      <c r="H686" s="223"/>
      <c r="I686" s="223"/>
      <c r="J686" s="223"/>
      <c r="K686" s="223"/>
      <c r="L686" s="223"/>
      <c r="M686" s="270"/>
      <c r="N686" s="223"/>
      <c r="O686" s="223"/>
      <c r="P686" s="223"/>
      <c r="Q686" s="223"/>
      <c r="R686" s="223"/>
      <c r="S686" s="223"/>
      <c r="T686" s="223"/>
      <c r="U686" s="223"/>
      <c r="V686" s="227"/>
      <c r="W686" s="227"/>
      <c r="X686" s="71"/>
      <c r="Y686" s="228"/>
      <c r="Z686" s="228"/>
      <c r="AA686" s="228"/>
      <c r="AB686" s="228"/>
      <c r="AC686" s="228"/>
      <c r="AD686" s="228"/>
      <c r="AE686" s="223"/>
      <c r="AF686" s="223"/>
      <c r="AG686" s="223"/>
      <c r="AH686" s="223"/>
      <c r="AI686" s="223"/>
      <c r="AJ686" s="223"/>
      <c r="AK686" s="223"/>
      <c r="AL686" s="223"/>
      <c r="AM686" s="223"/>
      <c r="AN686" s="224"/>
      <c r="AO686" s="224"/>
      <c r="AP686" s="224"/>
      <c r="AQ686" s="224"/>
      <c r="AR686" s="224"/>
      <c r="AS686" s="224"/>
      <c r="AT686" s="224"/>
      <c r="AU686" s="224"/>
      <c r="AV686" s="224"/>
      <c r="AW686" s="224"/>
      <c r="AX686" s="224"/>
      <c r="AY686" s="224"/>
      <c r="AZ686" s="224"/>
      <c r="BA686" s="224"/>
      <c r="BB686" s="224"/>
      <c r="BC686" s="224"/>
      <c r="BD686" s="224"/>
      <c r="BE686" s="224"/>
      <c r="BF686" s="224"/>
      <c r="BG686" s="224"/>
      <c r="BH686" s="224"/>
      <c r="BI686" s="224"/>
      <c r="BJ686" s="224"/>
      <c r="BK686" s="224"/>
      <c r="BL686" s="224"/>
      <c r="BM686" s="224"/>
      <c r="BN686" s="224"/>
      <c r="BO686" s="224"/>
      <c r="BP686" s="224"/>
      <c r="BQ686" s="154"/>
      <c r="BR686" s="224"/>
      <c r="BS686" s="224"/>
      <c r="BT686" s="224"/>
      <c r="BU686" s="224"/>
      <c r="BV686" s="224"/>
      <c r="BW686" s="223"/>
    </row>
    <row r="687" spans="1:78" s="111" customFormat="1" x14ac:dyDescent="0.2">
      <c r="A687" s="148"/>
      <c r="B687" s="148"/>
      <c r="C687" s="148"/>
      <c r="D687" s="148"/>
      <c r="E687" s="223"/>
      <c r="F687" s="223"/>
      <c r="G687" s="223"/>
      <c r="H687" s="223"/>
      <c r="I687" s="223"/>
      <c r="J687" s="223"/>
      <c r="K687" s="223"/>
      <c r="L687" s="223"/>
      <c r="M687" s="270"/>
      <c r="N687" s="223"/>
      <c r="O687" s="223"/>
      <c r="P687" s="223"/>
      <c r="Q687" s="223"/>
      <c r="R687" s="223"/>
      <c r="S687" s="223"/>
      <c r="T687" s="223"/>
      <c r="U687" s="223"/>
      <c r="V687" s="227"/>
      <c r="W687" s="227"/>
      <c r="X687" s="71"/>
      <c r="Y687" s="228"/>
      <c r="Z687" s="228"/>
      <c r="AA687" s="228"/>
      <c r="AB687" s="228"/>
      <c r="AC687" s="228"/>
      <c r="AD687" s="228"/>
      <c r="AE687" s="223"/>
      <c r="AF687" s="223"/>
      <c r="AG687" s="223"/>
      <c r="AH687" s="223"/>
      <c r="AI687" s="223"/>
      <c r="AJ687" s="223"/>
      <c r="AK687" s="223"/>
      <c r="AL687" s="223"/>
      <c r="AM687" s="223"/>
      <c r="AN687" s="224"/>
      <c r="AO687" s="224"/>
      <c r="AP687" s="224"/>
      <c r="AQ687" s="224"/>
      <c r="AR687" s="224"/>
      <c r="AS687" s="224"/>
      <c r="AT687" s="224"/>
      <c r="AU687" s="224"/>
      <c r="AV687" s="224"/>
      <c r="AW687" s="224"/>
      <c r="AX687" s="224"/>
      <c r="AY687" s="224"/>
      <c r="AZ687" s="224"/>
      <c r="BA687" s="224"/>
      <c r="BB687" s="224"/>
      <c r="BC687" s="224"/>
      <c r="BD687" s="224"/>
      <c r="BE687" s="224"/>
      <c r="BF687" s="224"/>
      <c r="BG687" s="224"/>
      <c r="BH687" s="224"/>
      <c r="BI687" s="224"/>
      <c r="BJ687" s="224"/>
      <c r="BK687" s="224"/>
      <c r="BL687" s="224"/>
      <c r="BM687" s="224"/>
      <c r="BN687" s="224"/>
      <c r="BO687" s="224"/>
      <c r="BP687" s="224"/>
      <c r="BQ687" s="154"/>
      <c r="BR687" s="224"/>
      <c r="BS687" s="224"/>
      <c r="BT687" s="224"/>
      <c r="BU687" s="224"/>
      <c r="BV687" s="224"/>
      <c r="BW687" s="223"/>
      <c r="BX687" s="223"/>
      <c r="BY687" s="223"/>
      <c r="BZ687" s="223"/>
    </row>
    <row r="688" spans="1:78" s="111" customFormat="1" x14ac:dyDescent="0.2">
      <c r="A688" s="148"/>
      <c r="B688" s="148"/>
      <c r="C688" s="148"/>
      <c r="D688" s="148"/>
      <c r="E688" s="223"/>
      <c r="F688" s="223"/>
      <c r="G688" s="223"/>
      <c r="H688" s="223"/>
      <c r="I688" s="223"/>
      <c r="J688" s="223"/>
      <c r="K688" s="223"/>
      <c r="L688" s="223"/>
      <c r="M688" s="270"/>
      <c r="N688" s="223"/>
      <c r="O688" s="223"/>
      <c r="P688" s="223"/>
      <c r="Q688" s="223"/>
      <c r="R688" s="223"/>
      <c r="S688" s="223"/>
      <c r="T688" s="223"/>
      <c r="U688" s="223"/>
      <c r="V688" s="227"/>
      <c r="W688" s="227"/>
      <c r="X688" s="71"/>
      <c r="Y688" s="228"/>
      <c r="Z688" s="228"/>
      <c r="AA688" s="228"/>
      <c r="AB688" s="228"/>
      <c r="AC688" s="228"/>
      <c r="AD688" s="228"/>
      <c r="AE688" s="223"/>
      <c r="AF688" s="223"/>
      <c r="AG688" s="223"/>
      <c r="AH688" s="223"/>
      <c r="AI688" s="223"/>
      <c r="AJ688" s="223"/>
      <c r="AK688" s="223"/>
      <c r="AL688" s="223"/>
      <c r="AM688" s="223"/>
      <c r="AN688" s="224"/>
      <c r="AO688" s="224"/>
      <c r="AP688" s="224"/>
      <c r="AQ688" s="224"/>
      <c r="AR688" s="224"/>
      <c r="AS688" s="224"/>
      <c r="AT688" s="224"/>
      <c r="AU688" s="224"/>
      <c r="AV688" s="224"/>
      <c r="AW688" s="224"/>
      <c r="AX688" s="224"/>
      <c r="AY688" s="224"/>
      <c r="AZ688" s="224"/>
      <c r="BA688" s="224"/>
      <c r="BB688" s="224"/>
      <c r="BC688" s="224"/>
      <c r="BD688" s="224"/>
      <c r="BE688" s="224"/>
      <c r="BF688" s="224"/>
      <c r="BG688" s="224"/>
      <c r="BH688" s="224"/>
      <c r="BI688" s="224"/>
      <c r="BJ688" s="224"/>
      <c r="BK688" s="224"/>
      <c r="BL688" s="224"/>
      <c r="BM688" s="224"/>
      <c r="BN688" s="224"/>
      <c r="BO688" s="224"/>
      <c r="BP688" s="224"/>
      <c r="BQ688" s="154"/>
      <c r="BR688" s="224"/>
      <c r="BS688" s="224"/>
      <c r="BT688" s="224"/>
      <c r="BU688" s="224"/>
      <c r="BV688" s="224"/>
      <c r="BW688" s="223"/>
      <c r="BX688" s="223"/>
      <c r="BY688" s="223"/>
      <c r="BZ688" s="223"/>
    </row>
    <row r="689" spans="1:78" s="111" customFormat="1" x14ac:dyDescent="0.2">
      <c r="A689" s="148"/>
      <c r="B689" s="148"/>
      <c r="C689" s="148"/>
      <c r="D689" s="148"/>
      <c r="E689" s="223"/>
      <c r="F689" s="223"/>
      <c r="G689" s="223"/>
      <c r="H689" s="223"/>
      <c r="I689" s="223"/>
      <c r="J689" s="223"/>
      <c r="K689" s="223"/>
      <c r="L689" s="223"/>
      <c r="M689" s="270"/>
      <c r="N689" s="223"/>
      <c r="O689" s="223"/>
      <c r="P689" s="223"/>
      <c r="Q689" s="223"/>
      <c r="R689" s="223"/>
      <c r="S689" s="223"/>
      <c r="T689" s="223"/>
      <c r="U689" s="223"/>
      <c r="V689" s="227"/>
      <c r="W689" s="227"/>
      <c r="X689" s="71"/>
      <c r="Y689" s="228"/>
      <c r="Z689" s="228"/>
      <c r="AA689" s="228"/>
      <c r="AB689" s="228"/>
      <c r="AC689" s="228"/>
      <c r="AD689" s="228"/>
      <c r="AE689" s="223"/>
      <c r="AF689" s="223"/>
      <c r="AG689" s="223"/>
      <c r="AH689" s="223"/>
      <c r="AI689" s="223"/>
      <c r="AJ689" s="223"/>
      <c r="AK689" s="223"/>
      <c r="AL689" s="223"/>
      <c r="AM689" s="223"/>
      <c r="AN689" s="224"/>
      <c r="AO689" s="224"/>
      <c r="AP689" s="224"/>
      <c r="AQ689" s="224"/>
      <c r="AR689" s="224"/>
      <c r="AS689" s="224"/>
      <c r="AT689" s="224"/>
      <c r="AU689" s="224"/>
      <c r="AV689" s="224"/>
      <c r="AW689" s="224"/>
      <c r="AX689" s="224"/>
      <c r="AY689" s="224"/>
      <c r="AZ689" s="224"/>
      <c r="BA689" s="224"/>
      <c r="BB689" s="224"/>
      <c r="BC689" s="224"/>
      <c r="BD689" s="224"/>
      <c r="BE689" s="224"/>
      <c r="BF689" s="224"/>
      <c r="BG689" s="224"/>
      <c r="BH689" s="224"/>
      <c r="BI689" s="224"/>
      <c r="BJ689" s="224"/>
      <c r="BK689" s="224"/>
      <c r="BL689" s="224"/>
      <c r="BM689" s="224"/>
      <c r="BN689" s="224"/>
      <c r="BO689" s="224"/>
      <c r="BP689" s="224"/>
      <c r="BQ689" s="154"/>
      <c r="BR689" s="224"/>
      <c r="BS689" s="224"/>
      <c r="BT689" s="224"/>
      <c r="BU689" s="224"/>
      <c r="BV689" s="224"/>
      <c r="BW689" s="223"/>
      <c r="BX689" s="223"/>
      <c r="BY689" s="223"/>
      <c r="BZ689" s="223"/>
    </row>
    <row r="690" spans="1:78" s="111" customFormat="1" x14ac:dyDescent="0.2">
      <c r="A690" s="148"/>
      <c r="B690" s="148"/>
      <c r="C690" s="148"/>
      <c r="D690" s="148"/>
      <c r="E690" s="223"/>
      <c r="F690" s="223"/>
      <c r="G690" s="223"/>
      <c r="H690" s="223"/>
      <c r="I690" s="223"/>
      <c r="J690" s="223"/>
      <c r="K690" s="223"/>
      <c r="L690" s="223"/>
      <c r="M690" s="270"/>
      <c r="N690" s="223"/>
      <c r="O690" s="223"/>
      <c r="P690" s="223"/>
      <c r="Q690" s="223"/>
      <c r="R690" s="223"/>
      <c r="S690" s="223"/>
      <c r="T690" s="223"/>
      <c r="U690" s="223"/>
      <c r="V690" s="227"/>
      <c r="W690" s="227"/>
      <c r="X690" s="71"/>
      <c r="Y690" s="228"/>
      <c r="Z690" s="228"/>
      <c r="AA690" s="228"/>
      <c r="AB690" s="228"/>
      <c r="AC690" s="228"/>
      <c r="AD690" s="228"/>
      <c r="AE690" s="223"/>
      <c r="AF690" s="223"/>
      <c r="AG690" s="223"/>
      <c r="AH690" s="223"/>
      <c r="AI690" s="223"/>
      <c r="AJ690" s="223"/>
      <c r="AK690" s="223"/>
      <c r="AL690" s="223"/>
      <c r="AM690" s="223"/>
      <c r="AN690" s="224"/>
      <c r="AO690" s="224"/>
      <c r="AP690" s="224"/>
      <c r="AQ690" s="224"/>
      <c r="AR690" s="224"/>
      <c r="AS690" s="224"/>
      <c r="AT690" s="224"/>
      <c r="AU690" s="224"/>
      <c r="AV690" s="224"/>
      <c r="AW690" s="224"/>
      <c r="AX690" s="224"/>
      <c r="AY690" s="224"/>
      <c r="AZ690" s="224"/>
      <c r="BA690" s="224"/>
      <c r="BB690" s="224"/>
      <c r="BC690" s="224"/>
      <c r="BD690" s="224"/>
      <c r="BE690" s="224"/>
      <c r="BF690" s="224"/>
      <c r="BG690" s="224"/>
      <c r="BH690" s="224"/>
      <c r="BI690" s="224"/>
      <c r="BJ690" s="224"/>
      <c r="BK690" s="224"/>
      <c r="BL690" s="224"/>
      <c r="BM690" s="224"/>
      <c r="BN690" s="224"/>
      <c r="BO690" s="224"/>
      <c r="BP690" s="224"/>
      <c r="BQ690" s="154"/>
      <c r="BR690" s="224"/>
      <c r="BS690" s="224"/>
      <c r="BT690" s="224"/>
      <c r="BU690" s="224"/>
      <c r="BV690" s="224"/>
      <c r="BW690" s="223"/>
      <c r="BX690" s="223"/>
      <c r="BY690" s="223"/>
      <c r="BZ690" s="223"/>
    </row>
    <row r="691" spans="1:78" s="111" customFormat="1" x14ac:dyDescent="0.2">
      <c r="A691" s="148"/>
      <c r="B691" s="148"/>
      <c r="C691" s="148"/>
      <c r="D691" s="148"/>
      <c r="E691" s="223"/>
      <c r="F691" s="223"/>
      <c r="I691" s="223"/>
      <c r="K691" s="223"/>
      <c r="M691" s="270"/>
      <c r="P691" s="223"/>
      <c r="Q691" s="223"/>
      <c r="R691" s="223"/>
      <c r="S691" s="223"/>
      <c r="U691" s="223"/>
      <c r="V691" s="227"/>
      <c r="W691" s="227"/>
      <c r="X691" s="71"/>
      <c r="Y691" s="71"/>
      <c r="Z691" s="28"/>
      <c r="AA691" s="228"/>
      <c r="AB691" s="228"/>
      <c r="AC691" s="228"/>
      <c r="AD691" s="228"/>
      <c r="AE691" s="71"/>
      <c r="AF691" s="151"/>
      <c r="AI691" s="223"/>
      <c r="AJ691" s="223"/>
      <c r="AK691" s="223"/>
      <c r="AM691" s="223"/>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154"/>
      <c r="BR691" s="28"/>
      <c r="BS691" s="28"/>
      <c r="BT691" s="28"/>
      <c r="BU691" s="28"/>
      <c r="BV691" s="28"/>
    </row>
    <row r="692" spans="1:78" s="111" customFormat="1" x14ac:dyDescent="0.2">
      <c r="A692" s="148"/>
      <c r="B692" s="148"/>
      <c r="C692" s="148"/>
      <c r="D692" s="148"/>
      <c r="E692" s="223"/>
      <c r="F692" s="223"/>
      <c r="I692" s="223"/>
      <c r="K692" s="223"/>
      <c r="L692" s="223"/>
      <c r="M692" s="270"/>
      <c r="N692" s="223"/>
      <c r="P692" s="223"/>
      <c r="Q692" s="223"/>
      <c r="R692" s="223"/>
      <c r="S692" s="223"/>
      <c r="T692" s="223"/>
      <c r="U692" s="223"/>
      <c r="V692" s="227"/>
      <c r="W692" s="227"/>
      <c r="X692" s="71"/>
      <c r="Y692" s="71"/>
      <c r="Z692" s="28"/>
      <c r="AA692" s="228"/>
      <c r="AB692" s="228"/>
      <c r="AC692" s="228"/>
      <c r="AD692" s="228"/>
      <c r="AE692" s="71"/>
      <c r="AF692" s="151"/>
      <c r="AH692" s="223"/>
      <c r="AI692" s="223"/>
      <c r="AJ692" s="223"/>
      <c r="AK692" s="223"/>
      <c r="AL692" s="223"/>
      <c r="AM692" s="223"/>
      <c r="AN692" s="224"/>
      <c r="AO692" s="224"/>
      <c r="AP692" s="224"/>
      <c r="AQ692" s="224"/>
      <c r="AR692" s="224"/>
      <c r="AS692" s="224"/>
      <c r="AT692" s="224"/>
      <c r="AU692" s="224"/>
      <c r="AV692" s="224"/>
      <c r="AW692" s="224"/>
      <c r="AX692" s="224"/>
      <c r="AY692" s="224"/>
      <c r="AZ692" s="224"/>
      <c r="BA692" s="28"/>
      <c r="BB692" s="224"/>
      <c r="BC692" s="224"/>
      <c r="BD692" s="224"/>
      <c r="BE692" s="224"/>
      <c r="BF692" s="224"/>
      <c r="BG692" s="224"/>
      <c r="BH692" s="224"/>
      <c r="BI692" s="224"/>
      <c r="BJ692" s="224"/>
      <c r="BK692" s="224"/>
      <c r="BL692" s="224"/>
      <c r="BM692" s="224"/>
      <c r="BN692" s="224"/>
      <c r="BO692" s="224"/>
      <c r="BP692" s="224"/>
      <c r="BQ692" s="154"/>
      <c r="BR692" s="224"/>
      <c r="BS692" s="224"/>
      <c r="BT692" s="224"/>
      <c r="BU692" s="224"/>
      <c r="BV692" s="224"/>
      <c r="BW692" s="223"/>
      <c r="BX692" s="223"/>
      <c r="BY692" s="223"/>
      <c r="BZ692" s="223"/>
    </row>
    <row r="693" spans="1:78" s="111" customFormat="1" x14ac:dyDescent="0.2">
      <c r="A693" s="148"/>
      <c r="B693" s="148"/>
      <c r="C693" s="148"/>
      <c r="D693" s="148"/>
      <c r="E693" s="223"/>
      <c r="F693" s="223"/>
      <c r="I693" s="223"/>
      <c r="K693" s="223"/>
      <c r="M693" s="270"/>
      <c r="N693" s="223"/>
      <c r="P693" s="223"/>
      <c r="Q693" s="223"/>
      <c r="R693" s="223"/>
      <c r="S693" s="223"/>
      <c r="T693" s="223"/>
      <c r="U693" s="223"/>
      <c r="V693" s="227"/>
      <c r="W693" s="227"/>
      <c r="X693" s="71"/>
      <c r="Y693" s="71"/>
      <c r="Z693" s="28"/>
      <c r="AA693" s="228"/>
      <c r="AB693" s="228"/>
      <c r="AC693" s="228"/>
      <c r="AD693" s="228"/>
      <c r="AE693" s="71"/>
      <c r="AF693" s="151"/>
      <c r="AH693" s="223"/>
      <c r="AI693" s="223"/>
      <c r="AJ693" s="223"/>
      <c r="AK693" s="223"/>
      <c r="AL693" s="223"/>
      <c r="AM693" s="223"/>
      <c r="AN693" s="224"/>
      <c r="AO693" s="224"/>
      <c r="AP693" s="224"/>
      <c r="AQ693" s="224"/>
      <c r="AR693" s="224"/>
      <c r="AS693" s="28"/>
      <c r="AT693" s="224"/>
      <c r="AU693" s="224"/>
      <c r="AV693" s="224"/>
      <c r="AW693" s="224"/>
      <c r="AX693" s="224"/>
      <c r="AY693" s="224"/>
      <c r="AZ693" s="224"/>
      <c r="BA693" s="28"/>
      <c r="BB693" s="224"/>
      <c r="BC693" s="224"/>
      <c r="BD693" s="224"/>
      <c r="BE693" s="224"/>
      <c r="BF693" s="224"/>
      <c r="BG693" s="224"/>
      <c r="BH693" s="224"/>
      <c r="BI693" s="224"/>
      <c r="BJ693" s="224"/>
      <c r="BK693" s="224"/>
      <c r="BL693" s="224"/>
      <c r="BM693" s="224"/>
      <c r="BN693" s="224"/>
      <c r="BO693" s="224"/>
      <c r="BP693" s="224"/>
      <c r="BQ693" s="154"/>
      <c r="BR693" s="224"/>
      <c r="BS693" s="224"/>
      <c r="BT693" s="224"/>
      <c r="BU693" s="224"/>
      <c r="BV693" s="224"/>
      <c r="BW693" s="223"/>
      <c r="BX693" s="223"/>
      <c r="BY693" s="223"/>
      <c r="BZ693" s="223"/>
    </row>
    <row r="694" spans="1:78" s="111" customFormat="1" x14ac:dyDescent="0.2">
      <c r="A694" s="148"/>
      <c r="B694" s="148"/>
      <c r="C694" s="148"/>
      <c r="D694" s="148"/>
      <c r="E694" s="223"/>
      <c r="F694" s="223"/>
      <c r="H694" s="223"/>
      <c r="I694" s="223"/>
      <c r="J694" s="223"/>
      <c r="K694" s="223"/>
      <c r="L694" s="223"/>
      <c r="M694" s="270"/>
      <c r="N694" s="223"/>
      <c r="P694" s="223"/>
      <c r="Q694" s="223"/>
      <c r="R694" s="223"/>
      <c r="S694" s="223"/>
      <c r="T694" s="223"/>
      <c r="U694" s="223"/>
      <c r="V694" s="227"/>
      <c r="W694" s="227"/>
      <c r="X694" s="71"/>
      <c r="Y694" s="71"/>
      <c r="Z694" s="28"/>
      <c r="AA694" s="228"/>
      <c r="AB694" s="228"/>
      <c r="AC694" s="228"/>
      <c r="AD694" s="228"/>
      <c r="AE694" s="71"/>
      <c r="AF694" s="151"/>
      <c r="AH694" s="223"/>
      <c r="AI694" s="223"/>
      <c r="AJ694" s="223"/>
      <c r="AK694" s="223"/>
      <c r="AL694" s="223"/>
      <c r="AM694" s="223"/>
      <c r="AN694" s="224"/>
      <c r="AO694" s="224"/>
      <c r="AP694" s="224"/>
      <c r="AQ694" s="224"/>
      <c r="AR694" s="224"/>
      <c r="AS694" s="224"/>
      <c r="AT694" s="224"/>
      <c r="AU694" s="224"/>
      <c r="AV694" s="224"/>
      <c r="AW694" s="224"/>
      <c r="AX694" s="224"/>
      <c r="AY694" s="224"/>
      <c r="AZ694" s="224"/>
      <c r="BA694" s="224"/>
      <c r="BB694" s="224"/>
      <c r="BC694" s="224"/>
      <c r="BD694" s="224"/>
      <c r="BE694" s="224"/>
      <c r="BF694" s="224"/>
      <c r="BG694" s="224"/>
      <c r="BH694" s="224"/>
      <c r="BI694" s="224"/>
      <c r="BJ694" s="224"/>
      <c r="BK694" s="224"/>
      <c r="BL694" s="224"/>
      <c r="BM694" s="224"/>
      <c r="BN694" s="224"/>
      <c r="BO694" s="224"/>
      <c r="BP694" s="224"/>
      <c r="BQ694" s="154"/>
      <c r="BR694" s="224"/>
      <c r="BS694" s="224"/>
      <c r="BT694" s="224"/>
      <c r="BU694" s="224"/>
      <c r="BV694" s="224"/>
      <c r="BW694" s="223"/>
      <c r="BX694" s="223"/>
      <c r="BY694" s="223"/>
      <c r="BZ694" s="223"/>
    </row>
    <row r="695" spans="1:78" s="111" customFormat="1" x14ac:dyDescent="0.2">
      <c r="A695" s="148"/>
      <c r="B695" s="148"/>
      <c r="C695" s="148"/>
      <c r="D695" s="148"/>
      <c r="E695" s="223"/>
      <c r="F695" s="223"/>
      <c r="H695" s="223"/>
      <c r="I695" s="223"/>
      <c r="J695" s="223"/>
      <c r="K695" s="223"/>
      <c r="L695" s="223"/>
      <c r="M695" s="270"/>
      <c r="N695" s="223"/>
      <c r="P695" s="223"/>
      <c r="Q695" s="223"/>
      <c r="R695" s="223"/>
      <c r="S695" s="223"/>
      <c r="T695" s="223"/>
      <c r="U695" s="223"/>
      <c r="V695" s="227"/>
      <c r="W695" s="227"/>
      <c r="X695" s="71"/>
      <c r="Y695" s="71"/>
      <c r="Z695" s="28"/>
      <c r="AA695" s="228"/>
      <c r="AB695" s="228"/>
      <c r="AC695" s="228"/>
      <c r="AD695" s="228"/>
      <c r="AE695" s="71"/>
      <c r="AF695" s="151"/>
      <c r="AH695" s="223"/>
      <c r="AI695" s="223"/>
      <c r="AJ695" s="223"/>
      <c r="AK695" s="223"/>
      <c r="AL695" s="223"/>
      <c r="AM695" s="223"/>
      <c r="AN695" s="224"/>
      <c r="AO695" s="224"/>
      <c r="AP695" s="224"/>
      <c r="AQ695" s="224"/>
      <c r="AR695" s="224"/>
      <c r="AS695" s="224"/>
      <c r="AT695" s="224"/>
      <c r="AU695" s="224"/>
      <c r="AV695" s="224"/>
      <c r="AW695" s="224"/>
      <c r="AX695" s="224"/>
      <c r="AY695" s="224"/>
      <c r="AZ695" s="224"/>
      <c r="BA695" s="224"/>
      <c r="BB695" s="224"/>
      <c r="BC695" s="224"/>
      <c r="BD695" s="224"/>
      <c r="BE695" s="224"/>
      <c r="BF695" s="224"/>
      <c r="BG695" s="224"/>
      <c r="BH695" s="224"/>
      <c r="BI695" s="224"/>
      <c r="BJ695" s="224"/>
      <c r="BK695" s="224"/>
      <c r="BL695" s="224"/>
      <c r="BM695" s="224"/>
      <c r="BN695" s="224"/>
      <c r="BO695" s="224"/>
      <c r="BP695" s="224"/>
      <c r="BQ695" s="154"/>
      <c r="BR695" s="224"/>
      <c r="BS695" s="224"/>
      <c r="BT695" s="224"/>
      <c r="BU695" s="224"/>
      <c r="BV695" s="224"/>
      <c r="BW695" s="223"/>
      <c r="BX695" s="223"/>
      <c r="BY695" s="223"/>
      <c r="BZ695" s="223"/>
    </row>
    <row r="696" spans="1:78" s="111" customFormat="1" x14ac:dyDescent="0.2">
      <c r="A696" s="148"/>
      <c r="B696" s="148"/>
      <c r="C696" s="148"/>
      <c r="D696" s="148"/>
      <c r="E696" s="223"/>
      <c r="F696" s="223"/>
      <c r="H696" s="223"/>
      <c r="I696" s="223"/>
      <c r="J696" s="223"/>
      <c r="K696" s="223"/>
      <c r="L696" s="223"/>
      <c r="M696" s="270"/>
      <c r="N696" s="223"/>
      <c r="P696" s="223"/>
      <c r="Q696" s="223"/>
      <c r="R696" s="223"/>
      <c r="S696" s="223"/>
      <c r="T696" s="223"/>
      <c r="U696" s="223"/>
      <c r="V696" s="227"/>
      <c r="W696" s="227"/>
      <c r="X696" s="71"/>
      <c r="Y696" s="71"/>
      <c r="Z696" s="28"/>
      <c r="AA696" s="228"/>
      <c r="AB696" s="228"/>
      <c r="AC696" s="228"/>
      <c r="AD696" s="228"/>
      <c r="AE696" s="71"/>
      <c r="AF696" s="151"/>
      <c r="AH696" s="223"/>
      <c r="AI696" s="223"/>
      <c r="AJ696" s="223"/>
      <c r="AK696" s="223"/>
      <c r="AL696" s="223"/>
      <c r="AM696" s="223"/>
      <c r="AN696" s="224"/>
      <c r="AO696" s="224"/>
      <c r="AP696" s="224"/>
      <c r="AQ696" s="224"/>
      <c r="AR696" s="224"/>
      <c r="AS696" s="224"/>
      <c r="AT696" s="224"/>
      <c r="AU696" s="224"/>
      <c r="AV696" s="224"/>
      <c r="AW696" s="224"/>
      <c r="AX696" s="224"/>
      <c r="AY696" s="224"/>
      <c r="AZ696" s="224"/>
      <c r="BA696" s="224"/>
      <c r="BB696" s="224"/>
      <c r="BC696" s="224"/>
      <c r="BD696" s="224"/>
      <c r="BE696" s="224"/>
      <c r="BF696" s="224"/>
      <c r="BG696" s="224"/>
      <c r="BH696" s="224"/>
      <c r="BI696" s="224"/>
      <c r="BJ696" s="224"/>
      <c r="BK696" s="224"/>
      <c r="BL696" s="224"/>
      <c r="BM696" s="224"/>
      <c r="BN696" s="224"/>
      <c r="BO696" s="224"/>
      <c r="BP696" s="224"/>
      <c r="BQ696" s="154"/>
      <c r="BR696" s="224"/>
      <c r="BS696" s="224"/>
      <c r="BT696" s="224"/>
      <c r="BU696" s="224"/>
      <c r="BV696" s="224"/>
      <c r="BW696" s="223"/>
      <c r="BX696" s="223"/>
      <c r="BY696" s="223"/>
      <c r="BZ696" s="223"/>
    </row>
    <row r="697" spans="1:78" s="111" customFormat="1" x14ac:dyDescent="0.2">
      <c r="A697" s="148"/>
      <c r="B697" s="148"/>
      <c r="C697" s="148"/>
      <c r="D697" s="148"/>
      <c r="E697" s="223"/>
      <c r="F697" s="223"/>
      <c r="I697" s="223"/>
      <c r="K697" s="223"/>
      <c r="M697" s="270"/>
      <c r="N697" s="223"/>
      <c r="P697" s="223"/>
      <c r="Q697" s="223"/>
      <c r="R697" s="223"/>
      <c r="S697" s="223"/>
      <c r="T697" s="223"/>
      <c r="U697" s="223"/>
      <c r="V697" s="227"/>
      <c r="W697" s="227"/>
      <c r="X697" s="71"/>
      <c r="Y697" s="71"/>
      <c r="Z697" s="28"/>
      <c r="AA697" s="228"/>
      <c r="AB697" s="228"/>
      <c r="AC697" s="228"/>
      <c r="AD697" s="228"/>
      <c r="AE697" s="71"/>
      <c r="AF697" s="151"/>
      <c r="AH697" s="223"/>
      <c r="AI697" s="223"/>
      <c r="AJ697" s="223"/>
      <c r="AK697" s="223"/>
      <c r="AL697" s="223"/>
      <c r="AM697" s="223"/>
      <c r="AN697" s="224"/>
      <c r="AO697" s="224"/>
      <c r="AP697" s="224"/>
      <c r="AQ697" s="224"/>
      <c r="AR697" s="224"/>
      <c r="AS697" s="28"/>
      <c r="AT697" s="224"/>
      <c r="AU697" s="224"/>
      <c r="AV697" s="224"/>
      <c r="AW697" s="224"/>
      <c r="AX697" s="224"/>
      <c r="AY697" s="224"/>
      <c r="AZ697" s="224"/>
      <c r="BA697" s="224"/>
      <c r="BB697" s="224"/>
      <c r="BC697" s="28"/>
      <c r="BD697" s="224"/>
      <c r="BE697" s="224"/>
      <c r="BF697" s="224"/>
      <c r="BG697" s="224"/>
      <c r="BH697" s="224"/>
      <c r="BI697" s="224"/>
      <c r="BJ697" s="224"/>
      <c r="BK697" s="224"/>
      <c r="BL697" s="224"/>
      <c r="BM697" s="224"/>
      <c r="BN697" s="224"/>
      <c r="BO697" s="224"/>
      <c r="BP697" s="224"/>
      <c r="BQ697" s="154"/>
      <c r="BR697" s="224"/>
      <c r="BS697" s="224"/>
      <c r="BT697" s="224"/>
      <c r="BU697" s="224"/>
      <c r="BV697" s="224"/>
      <c r="BW697" s="223"/>
      <c r="BX697" s="223"/>
      <c r="BY697" s="223"/>
      <c r="BZ697" s="223"/>
    </row>
    <row r="698" spans="1:78" s="111" customFormat="1" x14ac:dyDescent="0.2">
      <c r="A698" s="148"/>
      <c r="B698" s="148"/>
      <c r="C698" s="148"/>
      <c r="D698" s="148"/>
      <c r="E698" s="223"/>
      <c r="F698" s="223"/>
      <c r="I698" s="223"/>
      <c r="J698" s="223"/>
      <c r="K698" s="223"/>
      <c r="M698" s="270"/>
      <c r="N698" s="223"/>
      <c r="P698" s="223"/>
      <c r="Q698" s="223"/>
      <c r="R698" s="223"/>
      <c r="S698" s="223"/>
      <c r="T698" s="223"/>
      <c r="U698" s="223"/>
      <c r="V698" s="227"/>
      <c r="W698" s="227"/>
      <c r="X698" s="71"/>
      <c r="Y698" s="71"/>
      <c r="Z698" s="28"/>
      <c r="AA698" s="228"/>
      <c r="AB698" s="228"/>
      <c r="AC698" s="228"/>
      <c r="AD698" s="228"/>
      <c r="AE698" s="71"/>
      <c r="AF698" s="151"/>
      <c r="AH698" s="223"/>
      <c r="AI698" s="223"/>
      <c r="AJ698" s="223"/>
      <c r="AK698" s="223"/>
      <c r="AL698" s="223"/>
      <c r="AM698" s="223"/>
      <c r="AN698" s="224"/>
      <c r="AO698" s="224"/>
      <c r="AP698" s="224"/>
      <c r="AQ698" s="224"/>
      <c r="AR698" s="224"/>
      <c r="AS698" s="224"/>
      <c r="AT698" s="224"/>
      <c r="AU698" s="224"/>
      <c r="AV698" s="224"/>
      <c r="AW698" s="224"/>
      <c r="AX698" s="224"/>
      <c r="AY698" s="224"/>
      <c r="AZ698" s="224"/>
      <c r="BA698" s="224"/>
      <c r="BB698" s="224"/>
      <c r="BC698" s="224"/>
      <c r="BD698" s="224"/>
      <c r="BE698" s="224"/>
      <c r="BF698" s="224"/>
      <c r="BG698" s="224"/>
      <c r="BH698" s="224"/>
      <c r="BI698" s="224"/>
      <c r="BJ698" s="224"/>
      <c r="BK698" s="224"/>
      <c r="BL698" s="224"/>
      <c r="BM698" s="224"/>
      <c r="BN698" s="224"/>
      <c r="BO698" s="224"/>
      <c r="BP698" s="224"/>
      <c r="BQ698" s="154"/>
      <c r="BR698" s="224"/>
      <c r="BS698" s="224"/>
      <c r="BT698" s="224"/>
      <c r="BU698" s="224"/>
      <c r="BV698" s="224"/>
      <c r="BW698" s="223"/>
      <c r="BX698" s="223"/>
      <c r="BY698" s="223"/>
      <c r="BZ698" s="223"/>
    </row>
    <row r="699" spans="1:78" s="111" customFormat="1" x14ac:dyDescent="0.2">
      <c r="A699" s="148"/>
      <c r="B699" s="148"/>
      <c r="C699" s="148"/>
      <c r="D699" s="148"/>
      <c r="E699" s="223"/>
      <c r="F699" s="223"/>
      <c r="I699" s="223"/>
      <c r="J699" s="223"/>
      <c r="K699" s="223"/>
      <c r="M699" s="270"/>
      <c r="N699" s="223"/>
      <c r="P699" s="223"/>
      <c r="Q699" s="223"/>
      <c r="R699" s="223"/>
      <c r="S699" s="223"/>
      <c r="T699" s="223"/>
      <c r="U699" s="223"/>
      <c r="V699" s="227"/>
      <c r="W699" s="227"/>
      <c r="X699" s="71"/>
      <c r="Y699" s="71"/>
      <c r="Z699" s="28"/>
      <c r="AA699" s="228"/>
      <c r="AB699" s="228"/>
      <c r="AC699" s="228"/>
      <c r="AD699" s="228"/>
      <c r="AE699" s="71"/>
      <c r="AF699" s="151"/>
      <c r="AH699" s="223"/>
      <c r="AI699" s="223"/>
      <c r="AJ699" s="223"/>
      <c r="AK699" s="223"/>
      <c r="AL699" s="223"/>
      <c r="AM699" s="223"/>
      <c r="AN699" s="224"/>
      <c r="AO699" s="224"/>
      <c r="AP699" s="224"/>
      <c r="AQ699" s="224"/>
      <c r="AR699" s="224"/>
      <c r="AS699" s="224"/>
      <c r="AT699" s="224"/>
      <c r="AU699" s="224"/>
      <c r="AV699" s="224"/>
      <c r="AW699" s="224"/>
      <c r="AX699" s="224"/>
      <c r="AY699" s="224"/>
      <c r="AZ699" s="224"/>
      <c r="BA699" s="224"/>
      <c r="BB699" s="224"/>
      <c r="BC699" s="224"/>
      <c r="BD699" s="224"/>
      <c r="BE699" s="224"/>
      <c r="BF699" s="224"/>
      <c r="BG699" s="224"/>
      <c r="BH699" s="224"/>
      <c r="BI699" s="224"/>
      <c r="BJ699" s="224"/>
      <c r="BK699" s="224"/>
      <c r="BL699" s="224"/>
      <c r="BM699" s="224"/>
      <c r="BN699" s="224"/>
      <c r="BO699" s="224"/>
      <c r="BP699" s="224"/>
      <c r="BQ699" s="154"/>
      <c r="BR699" s="224"/>
      <c r="BS699" s="224"/>
      <c r="BT699" s="224"/>
      <c r="BU699" s="224"/>
      <c r="BV699" s="224"/>
      <c r="BW699" s="223"/>
      <c r="BX699" s="223"/>
      <c r="BY699" s="223"/>
      <c r="BZ699" s="223"/>
    </row>
    <row r="700" spans="1:78" s="111" customFormat="1" x14ac:dyDescent="0.2">
      <c r="A700" s="148"/>
      <c r="B700" s="148"/>
      <c r="C700" s="148"/>
      <c r="D700" s="148"/>
      <c r="E700" s="223"/>
      <c r="F700" s="223"/>
      <c r="I700" s="223"/>
      <c r="K700" s="223"/>
      <c r="M700" s="270"/>
      <c r="N700" s="223"/>
      <c r="P700" s="223"/>
      <c r="Q700" s="223"/>
      <c r="R700" s="223"/>
      <c r="S700" s="223"/>
      <c r="T700" s="223"/>
      <c r="U700" s="223"/>
      <c r="V700" s="227"/>
      <c r="W700" s="227"/>
      <c r="X700" s="71"/>
      <c r="Y700" s="71"/>
      <c r="Z700" s="28"/>
      <c r="AA700" s="228"/>
      <c r="AB700" s="228"/>
      <c r="AC700" s="228"/>
      <c r="AD700" s="228"/>
      <c r="AE700" s="71"/>
      <c r="AF700" s="151"/>
      <c r="AH700" s="223"/>
      <c r="AI700" s="223"/>
      <c r="AJ700" s="223"/>
      <c r="AK700" s="223"/>
      <c r="AL700" s="223"/>
      <c r="AM700" s="223"/>
      <c r="AN700" s="224"/>
      <c r="AO700" s="224"/>
      <c r="AP700" s="224"/>
      <c r="AQ700" s="224"/>
      <c r="AR700" s="224"/>
      <c r="AS700" s="28"/>
      <c r="AT700" s="28"/>
      <c r="AU700" s="28"/>
      <c r="AV700" s="224"/>
      <c r="AW700" s="224"/>
      <c r="AX700" s="224"/>
      <c r="AY700" s="28"/>
      <c r="AZ700" s="224"/>
      <c r="BA700" s="224"/>
      <c r="BB700" s="224"/>
      <c r="BC700" s="28"/>
      <c r="BD700" s="28"/>
      <c r="BE700" s="224"/>
      <c r="BF700" s="224"/>
      <c r="BG700" s="224"/>
      <c r="BH700" s="224"/>
      <c r="BI700" s="224"/>
      <c r="BJ700" s="224"/>
      <c r="BK700" s="224"/>
      <c r="BL700" s="224"/>
      <c r="BM700" s="224"/>
      <c r="BN700" s="224"/>
      <c r="BO700" s="224"/>
      <c r="BP700" s="224"/>
      <c r="BQ700" s="154"/>
      <c r="BR700" s="224"/>
      <c r="BS700" s="224"/>
      <c r="BT700" s="224"/>
      <c r="BU700" s="224"/>
      <c r="BV700" s="224"/>
      <c r="BW700" s="223"/>
      <c r="BX700" s="223"/>
      <c r="BY700" s="223"/>
      <c r="BZ700" s="223"/>
    </row>
    <row r="701" spans="1:78" s="111" customFormat="1" x14ac:dyDescent="0.2">
      <c r="A701" s="148"/>
      <c r="B701" s="148"/>
      <c r="C701" s="148"/>
      <c r="D701" s="148"/>
      <c r="E701" s="223"/>
      <c r="F701" s="223"/>
      <c r="I701" s="223"/>
      <c r="K701" s="223"/>
      <c r="M701" s="270"/>
      <c r="N701" s="223"/>
      <c r="P701" s="223"/>
      <c r="Q701" s="223"/>
      <c r="R701" s="223"/>
      <c r="S701" s="223"/>
      <c r="T701" s="223"/>
      <c r="U701" s="223"/>
      <c r="V701" s="227"/>
      <c r="W701" s="227"/>
      <c r="X701" s="71"/>
      <c r="Y701" s="71"/>
      <c r="Z701" s="28"/>
      <c r="AA701" s="228"/>
      <c r="AB701" s="228"/>
      <c r="AC701" s="228"/>
      <c r="AD701" s="228"/>
      <c r="AE701" s="71"/>
      <c r="AF701" s="151"/>
      <c r="AH701" s="223"/>
      <c r="AI701" s="223"/>
      <c r="AJ701" s="223"/>
      <c r="AK701" s="223"/>
      <c r="AL701" s="223"/>
      <c r="AM701" s="223"/>
      <c r="AN701" s="224"/>
      <c r="AO701" s="224"/>
      <c r="AP701" s="224"/>
      <c r="AQ701" s="224"/>
      <c r="AR701" s="224"/>
      <c r="AS701" s="28"/>
      <c r="AT701" s="28"/>
      <c r="AU701" s="28"/>
      <c r="AV701" s="28"/>
      <c r="AW701" s="224"/>
      <c r="AX701" s="224"/>
      <c r="AY701" s="28"/>
      <c r="AZ701" s="224"/>
      <c r="BA701" s="28"/>
      <c r="BB701" s="28"/>
      <c r="BC701" s="28"/>
      <c r="BD701" s="28"/>
      <c r="BE701" s="224"/>
      <c r="BF701" s="224"/>
      <c r="BG701" s="224"/>
      <c r="BH701" s="224"/>
      <c r="BI701" s="224"/>
      <c r="BJ701" s="224"/>
      <c r="BK701" s="224"/>
      <c r="BL701" s="224"/>
      <c r="BM701" s="224"/>
      <c r="BN701" s="224"/>
      <c r="BO701" s="224"/>
      <c r="BP701" s="224"/>
      <c r="BQ701" s="154"/>
      <c r="BR701" s="224"/>
      <c r="BS701" s="224"/>
      <c r="BT701" s="224"/>
      <c r="BU701" s="224"/>
      <c r="BV701" s="224"/>
      <c r="BW701" s="223"/>
      <c r="BX701" s="223"/>
      <c r="BY701" s="223"/>
      <c r="BZ701" s="223"/>
    </row>
    <row r="702" spans="1:78" s="111" customFormat="1" x14ac:dyDescent="0.2">
      <c r="A702" s="148"/>
      <c r="B702" s="148"/>
      <c r="C702" s="148"/>
      <c r="D702" s="148"/>
      <c r="E702" s="223"/>
      <c r="F702" s="223"/>
      <c r="I702" s="223"/>
      <c r="K702" s="223"/>
      <c r="M702" s="270"/>
      <c r="N702" s="223"/>
      <c r="P702" s="223"/>
      <c r="Q702" s="223"/>
      <c r="R702" s="223"/>
      <c r="S702" s="223"/>
      <c r="T702" s="223"/>
      <c r="U702" s="223"/>
      <c r="V702" s="227"/>
      <c r="W702" s="227"/>
      <c r="X702" s="71"/>
      <c r="Y702" s="71"/>
      <c r="Z702" s="28"/>
      <c r="AA702" s="228"/>
      <c r="AB702" s="228"/>
      <c r="AC702" s="228"/>
      <c r="AD702" s="228"/>
      <c r="AE702" s="71"/>
      <c r="AF702" s="151"/>
      <c r="AH702" s="223"/>
      <c r="AI702" s="223"/>
      <c r="AJ702" s="223"/>
      <c r="AK702" s="223"/>
      <c r="AL702" s="223"/>
      <c r="AM702" s="223"/>
      <c r="AN702" s="224"/>
      <c r="AO702" s="224"/>
      <c r="AP702" s="224"/>
      <c r="AQ702" s="224"/>
      <c r="AR702" s="224"/>
      <c r="AS702" s="28"/>
      <c r="AT702" s="28"/>
      <c r="AU702" s="28"/>
      <c r="AV702" s="28"/>
      <c r="AW702" s="224"/>
      <c r="AX702" s="224"/>
      <c r="AY702" s="28"/>
      <c r="AZ702" s="224"/>
      <c r="BA702" s="28"/>
      <c r="BB702" s="28"/>
      <c r="BC702" s="28"/>
      <c r="BD702" s="28"/>
      <c r="BE702" s="224"/>
      <c r="BF702" s="224"/>
      <c r="BG702" s="224"/>
      <c r="BH702" s="224"/>
      <c r="BI702" s="224"/>
      <c r="BJ702" s="224"/>
      <c r="BK702" s="224"/>
      <c r="BL702" s="224"/>
      <c r="BM702" s="224"/>
      <c r="BN702" s="224"/>
      <c r="BO702" s="224"/>
      <c r="BP702" s="224"/>
      <c r="BQ702" s="154"/>
      <c r="BR702" s="224"/>
      <c r="BS702" s="224"/>
      <c r="BT702" s="224"/>
      <c r="BU702" s="224"/>
      <c r="BV702" s="224"/>
      <c r="BW702" s="223"/>
      <c r="BX702" s="223"/>
      <c r="BY702" s="223"/>
      <c r="BZ702" s="223"/>
    </row>
    <row r="703" spans="1:78" s="111" customFormat="1" ht="22.75" customHeight="1" x14ac:dyDescent="0.2">
      <c r="A703" s="148"/>
      <c r="B703" s="148"/>
      <c r="C703" s="148"/>
      <c r="D703" s="148"/>
      <c r="E703" s="223"/>
      <c r="F703" s="223"/>
      <c r="G703" s="223"/>
      <c r="H703" s="223"/>
      <c r="I703" s="223"/>
      <c r="J703" s="223"/>
      <c r="K703" s="223"/>
      <c r="L703" s="223"/>
      <c r="M703" s="270"/>
      <c r="N703" s="223"/>
      <c r="O703" s="223"/>
      <c r="P703" s="223"/>
      <c r="Q703" s="223"/>
      <c r="R703" s="223"/>
      <c r="S703" s="223"/>
      <c r="T703" s="223"/>
      <c r="U703" s="223"/>
      <c r="V703" s="227"/>
      <c r="W703" s="227"/>
      <c r="X703" s="71"/>
      <c r="Y703" s="71"/>
      <c r="Z703" s="28"/>
      <c r="AA703" s="228"/>
      <c r="AB703" s="228"/>
      <c r="AC703" s="228"/>
      <c r="AD703" s="228"/>
      <c r="AE703" s="228"/>
      <c r="AF703" s="231"/>
      <c r="AG703" s="223"/>
      <c r="AH703" s="223"/>
      <c r="AI703" s="223"/>
      <c r="AJ703" s="223"/>
      <c r="AK703" s="223"/>
      <c r="AL703" s="223"/>
      <c r="AM703" s="223"/>
      <c r="AN703" s="224"/>
      <c r="AO703" s="224"/>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154"/>
      <c r="BR703" s="224"/>
      <c r="BS703" s="224"/>
      <c r="BT703" s="224"/>
      <c r="BU703" s="224"/>
      <c r="BV703" s="224"/>
      <c r="BW703" s="223"/>
      <c r="BX703" s="223"/>
      <c r="BY703" s="223"/>
      <c r="BZ703" s="223"/>
    </row>
    <row r="704" spans="1:78" s="111" customFormat="1" ht="22.75" customHeight="1" x14ac:dyDescent="0.2">
      <c r="A704" s="148"/>
      <c r="B704" s="148"/>
      <c r="C704" s="148"/>
      <c r="D704" s="148"/>
      <c r="E704" s="223"/>
      <c r="F704" s="223"/>
      <c r="G704" s="223"/>
      <c r="H704" s="223"/>
      <c r="I704" s="223"/>
      <c r="J704" s="223"/>
      <c r="K704" s="223"/>
      <c r="L704" s="223"/>
      <c r="M704" s="270"/>
      <c r="N704" s="223"/>
      <c r="O704" s="223"/>
      <c r="P704" s="223"/>
      <c r="Q704" s="223"/>
      <c r="R704" s="223"/>
      <c r="S704" s="223"/>
      <c r="T704" s="223"/>
      <c r="U704" s="223"/>
      <c r="V704" s="227"/>
      <c r="W704" s="227"/>
      <c r="X704" s="71"/>
      <c r="Y704" s="71"/>
      <c r="Z704" s="28"/>
      <c r="AA704" s="228"/>
      <c r="AB704" s="228"/>
      <c r="AC704" s="228"/>
      <c r="AD704" s="228"/>
      <c r="AE704" s="228"/>
      <c r="AF704" s="231"/>
      <c r="AG704" s="223"/>
      <c r="AH704" s="223"/>
      <c r="AI704" s="223"/>
      <c r="AJ704" s="223"/>
      <c r="AK704" s="223"/>
      <c r="AL704" s="223"/>
      <c r="AM704" s="223"/>
      <c r="AN704" s="224"/>
      <c r="AO704" s="224"/>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154"/>
      <c r="BR704" s="224"/>
      <c r="BS704" s="224"/>
      <c r="BT704" s="224"/>
      <c r="BU704" s="224"/>
      <c r="BV704" s="224"/>
      <c r="BW704" s="223"/>
      <c r="BX704" s="223"/>
      <c r="BY704" s="223"/>
      <c r="BZ704" s="223"/>
    </row>
    <row r="705" spans="1:78" s="111" customFormat="1" ht="22.75" customHeight="1" x14ac:dyDescent="0.2">
      <c r="A705" s="148"/>
      <c r="B705" s="148"/>
      <c r="C705" s="148"/>
      <c r="D705" s="148"/>
      <c r="E705" s="223"/>
      <c r="F705" s="223"/>
      <c r="G705" s="223"/>
      <c r="H705" s="223"/>
      <c r="I705" s="223"/>
      <c r="J705" s="223"/>
      <c r="K705" s="223"/>
      <c r="L705" s="223"/>
      <c r="M705" s="270"/>
      <c r="N705" s="223"/>
      <c r="O705" s="223"/>
      <c r="P705" s="223"/>
      <c r="Q705" s="223"/>
      <c r="R705" s="223"/>
      <c r="S705" s="223"/>
      <c r="T705" s="223"/>
      <c r="U705" s="223"/>
      <c r="V705" s="227"/>
      <c r="W705" s="227"/>
      <c r="X705" s="71"/>
      <c r="Y705" s="71"/>
      <c r="Z705" s="28"/>
      <c r="AA705" s="228"/>
      <c r="AB705" s="228"/>
      <c r="AC705" s="228"/>
      <c r="AD705" s="228"/>
      <c r="AE705" s="228"/>
      <c r="AF705" s="231"/>
      <c r="AG705" s="223"/>
      <c r="AH705" s="223"/>
      <c r="AI705" s="223"/>
      <c r="AJ705" s="223"/>
      <c r="AK705" s="223"/>
      <c r="AL705" s="223"/>
      <c r="AM705" s="223"/>
      <c r="AN705" s="224"/>
      <c r="AO705" s="224"/>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154"/>
      <c r="BR705" s="224"/>
      <c r="BS705" s="224"/>
      <c r="BT705" s="224"/>
      <c r="BU705" s="224"/>
      <c r="BV705" s="224"/>
      <c r="BW705" s="223"/>
      <c r="BX705" s="223"/>
      <c r="BY705" s="223"/>
      <c r="BZ705" s="223"/>
    </row>
    <row r="706" spans="1:78" s="111" customFormat="1" ht="22.75" customHeight="1" x14ac:dyDescent="0.2">
      <c r="A706" s="148"/>
      <c r="B706" s="148"/>
      <c r="C706" s="148"/>
      <c r="D706" s="148"/>
      <c r="E706" s="223"/>
      <c r="F706" s="223"/>
      <c r="G706" s="223"/>
      <c r="H706" s="223"/>
      <c r="I706" s="223"/>
      <c r="J706" s="223"/>
      <c r="K706" s="223"/>
      <c r="L706" s="223"/>
      <c r="M706" s="270"/>
      <c r="N706" s="223"/>
      <c r="O706" s="223"/>
      <c r="P706" s="223"/>
      <c r="Q706" s="223"/>
      <c r="R706" s="223"/>
      <c r="S706" s="223"/>
      <c r="T706" s="223"/>
      <c r="U706" s="223"/>
      <c r="V706" s="227"/>
      <c r="W706" s="227"/>
      <c r="X706" s="71"/>
      <c r="Y706" s="71"/>
      <c r="Z706" s="28"/>
      <c r="AA706" s="228"/>
      <c r="AB706" s="228"/>
      <c r="AC706" s="228"/>
      <c r="AD706" s="228"/>
      <c r="AE706" s="228"/>
      <c r="AF706" s="231"/>
      <c r="AG706" s="223"/>
      <c r="AH706" s="223"/>
      <c r="AI706" s="223"/>
      <c r="AJ706" s="223"/>
      <c r="AK706" s="223"/>
      <c r="AL706" s="223"/>
      <c r="AM706" s="223"/>
      <c r="AN706" s="224"/>
      <c r="AO706" s="224"/>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154"/>
      <c r="BR706" s="224"/>
      <c r="BS706" s="224"/>
      <c r="BT706" s="224"/>
      <c r="BU706" s="224"/>
      <c r="BV706" s="224"/>
      <c r="BW706" s="223"/>
      <c r="BX706" s="223"/>
      <c r="BY706" s="223"/>
      <c r="BZ706" s="223"/>
    </row>
    <row r="707" spans="1:78" s="111" customFormat="1" ht="22.75" customHeight="1" x14ac:dyDescent="0.2">
      <c r="A707" s="148"/>
      <c r="B707" s="148"/>
      <c r="C707" s="148"/>
      <c r="D707" s="148"/>
      <c r="E707" s="223"/>
      <c r="F707" s="223"/>
      <c r="G707" s="223"/>
      <c r="H707" s="223"/>
      <c r="I707" s="223"/>
      <c r="J707" s="223"/>
      <c r="K707" s="223"/>
      <c r="L707" s="223"/>
      <c r="M707" s="270"/>
      <c r="N707" s="223"/>
      <c r="O707" s="223"/>
      <c r="P707" s="223"/>
      <c r="Q707" s="223"/>
      <c r="R707" s="223"/>
      <c r="S707" s="223"/>
      <c r="T707" s="223"/>
      <c r="U707" s="223"/>
      <c r="V707" s="227"/>
      <c r="W707" s="227"/>
      <c r="X707" s="71"/>
      <c r="Y707" s="71"/>
      <c r="Z707" s="28"/>
      <c r="AA707" s="228"/>
      <c r="AB707" s="228"/>
      <c r="AC707" s="228"/>
      <c r="AD707" s="228"/>
      <c r="AE707" s="228"/>
      <c r="AF707" s="231"/>
      <c r="AG707" s="223"/>
      <c r="AH707" s="223"/>
      <c r="AI707" s="223"/>
      <c r="AJ707" s="223"/>
      <c r="AK707" s="223"/>
      <c r="AL707" s="223"/>
      <c r="AM707" s="223"/>
      <c r="AN707" s="224"/>
      <c r="AO707" s="224"/>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154"/>
      <c r="BR707" s="224"/>
      <c r="BS707" s="224"/>
      <c r="BT707" s="224"/>
      <c r="BU707" s="224"/>
      <c r="BV707" s="224"/>
      <c r="BW707" s="223"/>
      <c r="BX707" s="223"/>
      <c r="BY707" s="223"/>
      <c r="BZ707" s="223"/>
    </row>
    <row r="708" spans="1:78" s="111" customFormat="1" ht="22.75" customHeight="1" x14ac:dyDescent="0.2">
      <c r="A708" s="148"/>
      <c r="B708" s="148"/>
      <c r="C708" s="148"/>
      <c r="D708" s="148"/>
      <c r="E708" s="223"/>
      <c r="F708" s="223"/>
      <c r="G708" s="223"/>
      <c r="H708" s="223"/>
      <c r="I708" s="223"/>
      <c r="J708" s="223"/>
      <c r="K708" s="223"/>
      <c r="L708" s="223"/>
      <c r="M708" s="270"/>
      <c r="N708" s="223"/>
      <c r="O708" s="223"/>
      <c r="P708" s="223"/>
      <c r="Q708" s="223"/>
      <c r="R708" s="223"/>
      <c r="S708" s="223"/>
      <c r="T708" s="223"/>
      <c r="U708" s="223"/>
      <c r="V708" s="227"/>
      <c r="W708" s="227"/>
      <c r="X708" s="71"/>
      <c r="Y708" s="71"/>
      <c r="Z708" s="28"/>
      <c r="AA708" s="228"/>
      <c r="AB708" s="228"/>
      <c r="AC708" s="228"/>
      <c r="AD708" s="228"/>
      <c r="AE708" s="228"/>
      <c r="AF708" s="231"/>
      <c r="AG708" s="223"/>
      <c r="AH708" s="223"/>
      <c r="AI708" s="223"/>
      <c r="AJ708" s="223"/>
      <c r="AK708" s="223"/>
      <c r="AL708" s="223"/>
      <c r="AM708" s="223"/>
      <c r="AN708" s="224"/>
      <c r="AO708" s="224"/>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154"/>
      <c r="BR708" s="224"/>
      <c r="BS708" s="224"/>
      <c r="BT708" s="224"/>
      <c r="BU708" s="224"/>
      <c r="BV708" s="224"/>
      <c r="BW708" s="223"/>
      <c r="BX708" s="223"/>
      <c r="BY708" s="223"/>
      <c r="BZ708" s="223"/>
    </row>
    <row r="709" spans="1:78" s="111" customFormat="1" ht="22.75" customHeight="1" x14ac:dyDescent="0.2">
      <c r="A709" s="148"/>
      <c r="B709" s="148"/>
      <c r="C709" s="148"/>
      <c r="D709" s="148"/>
      <c r="E709" s="223"/>
      <c r="F709" s="223"/>
      <c r="G709" s="223"/>
      <c r="H709" s="223"/>
      <c r="I709" s="223"/>
      <c r="J709" s="223"/>
      <c r="K709" s="223"/>
      <c r="L709" s="223"/>
      <c r="M709" s="270"/>
      <c r="N709" s="223"/>
      <c r="O709" s="223"/>
      <c r="P709" s="223"/>
      <c r="Q709" s="223"/>
      <c r="R709" s="223"/>
      <c r="S709" s="223"/>
      <c r="T709" s="223"/>
      <c r="U709" s="223"/>
      <c r="V709" s="227"/>
      <c r="W709" s="227"/>
      <c r="X709" s="71"/>
      <c r="Y709" s="71"/>
      <c r="Z709" s="28"/>
      <c r="AA709" s="228"/>
      <c r="AB709" s="228"/>
      <c r="AC709" s="228"/>
      <c r="AD709" s="228"/>
      <c r="AE709" s="228"/>
      <c r="AF709" s="231"/>
      <c r="AG709" s="223"/>
      <c r="AH709" s="223"/>
      <c r="AI709" s="223"/>
      <c r="AJ709" s="223"/>
      <c r="AK709" s="223"/>
      <c r="AL709" s="223"/>
      <c r="AM709" s="223"/>
      <c r="AN709" s="224"/>
      <c r="AO709" s="224"/>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154"/>
      <c r="BR709" s="224"/>
      <c r="BS709" s="224"/>
      <c r="BT709" s="224"/>
      <c r="BU709" s="224"/>
      <c r="BV709" s="224"/>
      <c r="BW709" s="223"/>
      <c r="BX709" s="223"/>
      <c r="BY709" s="223"/>
      <c r="BZ709" s="223"/>
    </row>
    <row r="710" spans="1:78" s="111" customFormat="1" ht="22.75" customHeight="1" x14ac:dyDescent="0.2">
      <c r="A710" s="148"/>
      <c r="B710" s="148"/>
      <c r="C710" s="148"/>
      <c r="D710" s="148"/>
      <c r="E710" s="223"/>
      <c r="F710" s="223"/>
      <c r="G710" s="223"/>
      <c r="H710" s="223"/>
      <c r="I710" s="223"/>
      <c r="J710" s="223"/>
      <c r="K710" s="223"/>
      <c r="L710" s="223"/>
      <c r="M710" s="270"/>
      <c r="N710" s="223"/>
      <c r="O710" s="223"/>
      <c r="P710" s="223"/>
      <c r="Q710" s="223"/>
      <c r="R710" s="223"/>
      <c r="S710" s="223"/>
      <c r="T710" s="223"/>
      <c r="U710" s="223"/>
      <c r="V710" s="227"/>
      <c r="W710" s="227"/>
      <c r="X710" s="71"/>
      <c r="Y710" s="71"/>
      <c r="Z710" s="28"/>
      <c r="AA710" s="228"/>
      <c r="AB710" s="228"/>
      <c r="AC710" s="228"/>
      <c r="AD710" s="228"/>
      <c r="AE710" s="228"/>
      <c r="AF710" s="231"/>
      <c r="AG710" s="223"/>
      <c r="AH710" s="223"/>
      <c r="AI710" s="223"/>
      <c r="AJ710" s="223"/>
      <c r="AK710" s="223"/>
      <c r="AL710" s="223"/>
      <c r="AM710" s="223"/>
      <c r="AN710" s="224"/>
      <c r="AO710" s="224"/>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154"/>
      <c r="BR710" s="224"/>
      <c r="BS710" s="224"/>
      <c r="BT710" s="224"/>
      <c r="BU710" s="224"/>
      <c r="BV710" s="224"/>
      <c r="BW710" s="223"/>
      <c r="BX710" s="223"/>
      <c r="BY710" s="223"/>
      <c r="BZ710" s="223"/>
    </row>
    <row r="711" spans="1:78" s="111" customFormat="1" ht="22.75" customHeight="1" x14ac:dyDescent="0.2">
      <c r="A711" s="148"/>
      <c r="B711" s="148"/>
      <c r="C711" s="148"/>
      <c r="D711" s="148"/>
      <c r="E711" s="223"/>
      <c r="F711" s="223"/>
      <c r="G711" s="223"/>
      <c r="H711" s="223"/>
      <c r="I711" s="223"/>
      <c r="J711" s="223"/>
      <c r="K711" s="223"/>
      <c r="L711" s="223"/>
      <c r="M711" s="270"/>
      <c r="N711" s="223"/>
      <c r="O711" s="223"/>
      <c r="P711" s="223"/>
      <c r="Q711" s="223"/>
      <c r="R711" s="223"/>
      <c r="S711" s="223"/>
      <c r="T711" s="223"/>
      <c r="U711" s="223"/>
      <c r="V711" s="227"/>
      <c r="W711" s="227"/>
      <c r="X711" s="71"/>
      <c r="Y711" s="71"/>
      <c r="Z711" s="28"/>
      <c r="AA711" s="228"/>
      <c r="AB711" s="228"/>
      <c r="AC711" s="228"/>
      <c r="AD711" s="228"/>
      <c r="AE711" s="228"/>
      <c r="AF711" s="231"/>
      <c r="AG711" s="223"/>
      <c r="AH711" s="223"/>
      <c r="AI711" s="223"/>
      <c r="AJ711" s="223"/>
      <c r="AK711" s="223"/>
      <c r="AL711" s="223"/>
      <c r="AM711" s="223"/>
      <c r="AN711" s="224"/>
      <c r="AO711" s="224"/>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154"/>
      <c r="BR711" s="224"/>
      <c r="BS711" s="224"/>
      <c r="BT711" s="224"/>
      <c r="BU711" s="224"/>
      <c r="BV711" s="224"/>
      <c r="BW711" s="223"/>
      <c r="BX711" s="223"/>
      <c r="BY711" s="223"/>
      <c r="BZ711" s="223"/>
    </row>
    <row r="712" spans="1:78" s="111" customFormat="1" ht="22.75" customHeight="1" x14ac:dyDescent="0.2">
      <c r="A712" s="148"/>
      <c r="B712" s="148"/>
      <c r="C712" s="148"/>
      <c r="D712" s="148"/>
      <c r="E712" s="223"/>
      <c r="F712" s="223"/>
      <c r="G712" s="223"/>
      <c r="H712" s="223"/>
      <c r="I712" s="223"/>
      <c r="J712" s="223"/>
      <c r="K712" s="223"/>
      <c r="L712" s="223"/>
      <c r="M712" s="270"/>
      <c r="N712" s="223"/>
      <c r="O712" s="223"/>
      <c r="P712" s="223"/>
      <c r="Q712" s="223"/>
      <c r="R712" s="223"/>
      <c r="S712" s="223"/>
      <c r="T712" s="223"/>
      <c r="U712" s="223"/>
      <c r="V712" s="227"/>
      <c r="W712" s="227"/>
      <c r="X712" s="71"/>
      <c r="Y712" s="71"/>
      <c r="Z712" s="28"/>
      <c r="AA712" s="228"/>
      <c r="AB712" s="228"/>
      <c r="AC712" s="228"/>
      <c r="AD712" s="228"/>
      <c r="AE712" s="228"/>
      <c r="AF712" s="231"/>
      <c r="AG712" s="223"/>
      <c r="AH712" s="223"/>
      <c r="AI712" s="223"/>
      <c r="AJ712" s="223"/>
      <c r="AK712" s="223"/>
      <c r="AL712" s="223"/>
      <c r="AM712" s="223"/>
      <c r="AN712" s="224"/>
      <c r="AO712" s="224"/>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154"/>
      <c r="BR712" s="224"/>
      <c r="BS712" s="224"/>
      <c r="BT712" s="224"/>
      <c r="BU712" s="224"/>
      <c r="BV712" s="224"/>
      <c r="BW712" s="223"/>
      <c r="BX712" s="223"/>
      <c r="BY712" s="223"/>
      <c r="BZ712" s="223"/>
    </row>
    <row r="713" spans="1:78" s="111" customFormat="1" ht="22.75" customHeight="1" x14ac:dyDescent="0.2">
      <c r="A713" s="148"/>
      <c r="B713" s="148"/>
      <c r="C713" s="148"/>
      <c r="D713" s="148"/>
      <c r="E713" s="223"/>
      <c r="F713" s="223"/>
      <c r="G713" s="223"/>
      <c r="H713" s="223"/>
      <c r="I713" s="223"/>
      <c r="J713" s="223"/>
      <c r="K713" s="223"/>
      <c r="L713" s="223"/>
      <c r="M713" s="270"/>
      <c r="N713" s="223"/>
      <c r="O713" s="223"/>
      <c r="P713" s="223"/>
      <c r="Q713" s="223"/>
      <c r="R713" s="223"/>
      <c r="S713" s="223"/>
      <c r="T713" s="223"/>
      <c r="U713" s="223"/>
      <c r="V713" s="227"/>
      <c r="W713" s="227"/>
      <c r="X713" s="71"/>
      <c r="Y713" s="71"/>
      <c r="Z713" s="28"/>
      <c r="AA713" s="228"/>
      <c r="AB713" s="228"/>
      <c r="AC713" s="228"/>
      <c r="AD713" s="228"/>
      <c r="AE713" s="228"/>
      <c r="AF713" s="231"/>
      <c r="AG713" s="223"/>
      <c r="AH713" s="223"/>
      <c r="AI713" s="223"/>
      <c r="AJ713" s="223"/>
      <c r="AK713" s="223"/>
      <c r="AL713" s="223"/>
      <c r="AM713" s="223"/>
      <c r="AN713" s="224"/>
      <c r="AO713" s="224"/>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154"/>
      <c r="BR713" s="224"/>
      <c r="BS713" s="224"/>
      <c r="BT713" s="224"/>
      <c r="BU713" s="224"/>
      <c r="BV713" s="224"/>
      <c r="BW713" s="223"/>
      <c r="BX713" s="223"/>
      <c r="BY713" s="223"/>
      <c r="BZ713" s="223"/>
    </row>
    <row r="714" spans="1:78" s="111" customFormat="1" ht="22.75" customHeight="1" x14ac:dyDescent="0.2">
      <c r="A714" s="148"/>
      <c r="B714" s="148"/>
      <c r="C714" s="148"/>
      <c r="D714" s="148"/>
      <c r="E714" s="223"/>
      <c r="F714" s="223"/>
      <c r="G714" s="223"/>
      <c r="H714" s="223"/>
      <c r="I714" s="223"/>
      <c r="J714" s="223"/>
      <c r="K714" s="223"/>
      <c r="L714" s="223"/>
      <c r="M714" s="270"/>
      <c r="N714" s="223"/>
      <c r="O714" s="223"/>
      <c r="P714" s="223"/>
      <c r="Q714" s="223"/>
      <c r="R714" s="223"/>
      <c r="S714" s="223"/>
      <c r="T714" s="223"/>
      <c r="U714" s="223"/>
      <c r="V714" s="227"/>
      <c r="W714" s="227"/>
      <c r="X714" s="71"/>
      <c r="Y714" s="71"/>
      <c r="Z714" s="28"/>
      <c r="AA714" s="228"/>
      <c r="AB714" s="228"/>
      <c r="AC714" s="228"/>
      <c r="AD714" s="228"/>
      <c r="AE714" s="228"/>
      <c r="AF714" s="231"/>
      <c r="AG714" s="223"/>
      <c r="AH714" s="223"/>
      <c r="AI714" s="223"/>
      <c r="AJ714" s="223"/>
      <c r="AK714" s="223"/>
      <c r="AL714" s="223"/>
      <c r="AM714" s="223"/>
      <c r="AN714" s="224"/>
      <c r="AO714" s="224"/>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154"/>
      <c r="BR714" s="224"/>
      <c r="BS714" s="224"/>
      <c r="BT714" s="224"/>
      <c r="BU714" s="224"/>
      <c r="BV714" s="224"/>
      <c r="BW714" s="223"/>
      <c r="BX714" s="223"/>
      <c r="BY714" s="223"/>
      <c r="BZ714" s="223"/>
    </row>
    <row r="715" spans="1:78" s="111" customFormat="1" ht="22.75" customHeight="1" x14ac:dyDescent="0.2">
      <c r="A715" s="148"/>
      <c r="B715" s="148"/>
      <c r="C715" s="148"/>
      <c r="D715" s="148"/>
      <c r="E715" s="223"/>
      <c r="F715" s="223"/>
      <c r="G715" s="223"/>
      <c r="H715" s="223"/>
      <c r="I715" s="223"/>
      <c r="J715" s="223"/>
      <c r="K715" s="223"/>
      <c r="L715" s="223"/>
      <c r="M715" s="270"/>
      <c r="N715" s="223"/>
      <c r="O715" s="223"/>
      <c r="P715" s="223"/>
      <c r="Q715" s="223"/>
      <c r="R715" s="223"/>
      <c r="S715" s="223"/>
      <c r="T715" s="223"/>
      <c r="U715" s="223"/>
      <c r="V715" s="227"/>
      <c r="W715" s="227"/>
      <c r="X715" s="71"/>
      <c r="Y715" s="71"/>
      <c r="Z715" s="28"/>
      <c r="AA715" s="228"/>
      <c r="AB715" s="228"/>
      <c r="AC715" s="228"/>
      <c r="AD715" s="228"/>
      <c r="AE715" s="71"/>
      <c r="AF715" s="151"/>
      <c r="AG715" s="223"/>
      <c r="AH715" s="223"/>
      <c r="AI715" s="223"/>
      <c r="AJ715" s="223"/>
      <c r="AK715" s="223"/>
      <c r="AL715" s="223"/>
      <c r="AM715" s="223"/>
      <c r="AN715" s="224"/>
      <c r="AO715" s="224"/>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154"/>
      <c r="BR715" s="224"/>
      <c r="BS715" s="224"/>
      <c r="BT715" s="224"/>
      <c r="BU715" s="224"/>
      <c r="BV715" s="224"/>
      <c r="BW715" s="223"/>
      <c r="BX715" s="223"/>
      <c r="BY715" s="223"/>
      <c r="BZ715" s="223"/>
    </row>
    <row r="716" spans="1:78" s="111" customFormat="1" ht="22.75" customHeight="1" x14ac:dyDescent="0.2">
      <c r="A716" s="148"/>
      <c r="B716" s="148"/>
      <c r="C716" s="148"/>
      <c r="D716" s="148"/>
      <c r="E716" s="223"/>
      <c r="F716" s="223"/>
      <c r="G716" s="223"/>
      <c r="H716" s="223"/>
      <c r="I716" s="223"/>
      <c r="J716" s="223"/>
      <c r="K716" s="223"/>
      <c r="L716" s="223"/>
      <c r="M716" s="270"/>
      <c r="N716" s="223"/>
      <c r="O716" s="223"/>
      <c r="P716" s="223"/>
      <c r="Q716" s="223"/>
      <c r="R716" s="223"/>
      <c r="S716" s="223"/>
      <c r="T716" s="223"/>
      <c r="U716" s="223"/>
      <c r="V716" s="227"/>
      <c r="W716" s="227"/>
      <c r="X716" s="71"/>
      <c r="Y716" s="71"/>
      <c r="Z716" s="28"/>
      <c r="AA716" s="228"/>
      <c r="AB716" s="228"/>
      <c r="AC716" s="228"/>
      <c r="AD716" s="228"/>
      <c r="AE716" s="71"/>
      <c r="AF716" s="151"/>
      <c r="AG716" s="223"/>
      <c r="AH716" s="223"/>
      <c r="AI716" s="223"/>
      <c r="AJ716" s="223"/>
      <c r="AK716" s="223"/>
      <c r="AL716" s="223"/>
      <c r="AM716" s="223"/>
      <c r="AN716" s="224"/>
      <c r="AO716" s="224"/>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154"/>
      <c r="BR716" s="224"/>
      <c r="BS716" s="224"/>
      <c r="BT716" s="224"/>
      <c r="BU716" s="224"/>
      <c r="BV716" s="224"/>
      <c r="BW716" s="223"/>
      <c r="BX716" s="223"/>
      <c r="BY716" s="223"/>
      <c r="BZ716" s="223"/>
    </row>
    <row r="717" spans="1:78" s="111" customFormat="1" ht="22.75" customHeight="1" x14ac:dyDescent="0.2">
      <c r="A717" s="148"/>
      <c r="B717" s="148"/>
      <c r="C717" s="148"/>
      <c r="D717" s="148"/>
      <c r="E717" s="223"/>
      <c r="F717" s="223"/>
      <c r="G717" s="223"/>
      <c r="H717" s="223"/>
      <c r="I717" s="223"/>
      <c r="J717" s="223"/>
      <c r="K717" s="223"/>
      <c r="L717" s="223"/>
      <c r="M717" s="270"/>
      <c r="N717" s="223"/>
      <c r="O717" s="223"/>
      <c r="P717" s="223"/>
      <c r="Q717" s="223"/>
      <c r="R717" s="223"/>
      <c r="S717" s="223"/>
      <c r="T717" s="223"/>
      <c r="U717" s="223"/>
      <c r="V717" s="227"/>
      <c r="W717" s="227"/>
      <c r="X717" s="71"/>
      <c r="Y717" s="71"/>
      <c r="Z717" s="28"/>
      <c r="AA717" s="228"/>
      <c r="AB717" s="228"/>
      <c r="AC717" s="228"/>
      <c r="AD717" s="228"/>
      <c r="AE717" s="71"/>
      <c r="AF717" s="151"/>
      <c r="AG717" s="223"/>
      <c r="AH717" s="223"/>
      <c r="AI717" s="223"/>
      <c r="AJ717" s="223"/>
      <c r="AK717" s="223"/>
      <c r="AL717" s="223"/>
      <c r="AM717" s="223"/>
      <c r="AN717" s="224"/>
      <c r="AO717" s="224"/>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154"/>
      <c r="BR717" s="224"/>
      <c r="BS717" s="224"/>
      <c r="BT717" s="224"/>
      <c r="BU717" s="224"/>
      <c r="BV717" s="224"/>
      <c r="BW717" s="223"/>
      <c r="BX717" s="223"/>
      <c r="BY717" s="223"/>
      <c r="BZ717" s="223"/>
    </row>
    <row r="718" spans="1:78" s="111" customFormat="1" ht="22.75" customHeight="1" x14ac:dyDescent="0.2">
      <c r="A718" s="148"/>
      <c r="B718" s="148"/>
      <c r="C718" s="148"/>
      <c r="D718" s="148"/>
      <c r="E718" s="223"/>
      <c r="F718" s="223"/>
      <c r="G718" s="223"/>
      <c r="H718" s="223"/>
      <c r="I718" s="223"/>
      <c r="J718" s="223"/>
      <c r="K718" s="223"/>
      <c r="L718" s="223"/>
      <c r="M718" s="270"/>
      <c r="N718" s="223"/>
      <c r="O718" s="223"/>
      <c r="P718" s="223"/>
      <c r="Q718" s="223"/>
      <c r="R718" s="223"/>
      <c r="S718" s="223"/>
      <c r="T718" s="223"/>
      <c r="U718" s="223"/>
      <c r="V718" s="227"/>
      <c r="W718" s="227"/>
      <c r="X718" s="71"/>
      <c r="Y718" s="71"/>
      <c r="Z718" s="28"/>
      <c r="AA718" s="228"/>
      <c r="AB718" s="228"/>
      <c r="AC718" s="228"/>
      <c r="AD718" s="228"/>
      <c r="AE718" s="71"/>
      <c r="AF718" s="151"/>
      <c r="AG718" s="223"/>
      <c r="AH718" s="223"/>
      <c r="AI718" s="223"/>
      <c r="AJ718" s="223"/>
      <c r="AK718" s="223"/>
      <c r="AL718" s="223"/>
      <c r="AM718" s="223"/>
      <c r="AN718" s="224"/>
      <c r="AO718" s="224"/>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154"/>
      <c r="BR718" s="224"/>
      <c r="BS718" s="224"/>
      <c r="BT718" s="224"/>
      <c r="BU718" s="224"/>
      <c r="BV718" s="224"/>
      <c r="BW718" s="223"/>
      <c r="BX718" s="223"/>
      <c r="BY718" s="223"/>
      <c r="BZ718" s="223"/>
    </row>
    <row r="719" spans="1:78" s="111" customFormat="1" ht="22.75" customHeight="1" x14ac:dyDescent="0.2">
      <c r="A719" s="148"/>
      <c r="B719" s="148"/>
      <c r="C719" s="148"/>
      <c r="D719" s="148"/>
      <c r="E719" s="223"/>
      <c r="F719" s="223"/>
      <c r="G719" s="223"/>
      <c r="H719" s="223"/>
      <c r="I719" s="223"/>
      <c r="J719" s="223"/>
      <c r="K719" s="223"/>
      <c r="L719" s="223"/>
      <c r="M719" s="270"/>
      <c r="N719" s="223"/>
      <c r="O719" s="223"/>
      <c r="P719" s="223"/>
      <c r="Q719" s="223"/>
      <c r="R719" s="223"/>
      <c r="S719" s="223"/>
      <c r="T719" s="223"/>
      <c r="U719" s="223"/>
      <c r="V719" s="227"/>
      <c r="W719" s="227"/>
      <c r="X719" s="71"/>
      <c r="Y719" s="71"/>
      <c r="Z719" s="28"/>
      <c r="AA719" s="228"/>
      <c r="AB719" s="228"/>
      <c r="AC719" s="228"/>
      <c r="AD719" s="228"/>
      <c r="AE719" s="71"/>
      <c r="AF719" s="151"/>
      <c r="AG719" s="223"/>
      <c r="AH719" s="223"/>
      <c r="AI719" s="223"/>
      <c r="AJ719" s="223"/>
      <c r="AK719" s="223"/>
      <c r="AL719" s="223"/>
      <c r="AM719" s="223"/>
      <c r="AN719" s="224"/>
      <c r="AO719" s="224"/>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154"/>
      <c r="BR719" s="224"/>
      <c r="BS719" s="224"/>
      <c r="BT719" s="224"/>
      <c r="BU719" s="224"/>
      <c r="BV719" s="224"/>
      <c r="BW719" s="223"/>
      <c r="BX719" s="223"/>
      <c r="BY719" s="223"/>
      <c r="BZ719" s="223"/>
    </row>
    <row r="720" spans="1:78" s="111" customFormat="1" ht="22.75" customHeight="1" x14ac:dyDescent="0.2">
      <c r="A720" s="148"/>
      <c r="B720" s="148"/>
      <c r="C720" s="148"/>
      <c r="D720" s="148"/>
      <c r="E720" s="223"/>
      <c r="F720" s="223"/>
      <c r="G720" s="223"/>
      <c r="H720" s="223"/>
      <c r="I720" s="223"/>
      <c r="J720" s="223"/>
      <c r="K720" s="223"/>
      <c r="L720" s="223"/>
      <c r="M720" s="270"/>
      <c r="N720" s="223"/>
      <c r="O720" s="223"/>
      <c r="P720" s="223"/>
      <c r="Q720" s="223"/>
      <c r="R720" s="223"/>
      <c r="S720" s="223"/>
      <c r="T720" s="223"/>
      <c r="U720" s="223"/>
      <c r="V720" s="227"/>
      <c r="W720" s="227"/>
      <c r="X720" s="71"/>
      <c r="Y720" s="71"/>
      <c r="Z720" s="28"/>
      <c r="AA720" s="228"/>
      <c r="AB720" s="228"/>
      <c r="AC720" s="228"/>
      <c r="AD720" s="228"/>
      <c r="AE720" s="71"/>
      <c r="AF720" s="151"/>
      <c r="AG720" s="223"/>
      <c r="AH720" s="223"/>
      <c r="AI720" s="223"/>
      <c r="AJ720" s="223"/>
      <c r="AK720" s="223"/>
      <c r="AL720" s="223"/>
      <c r="AM720" s="223"/>
      <c r="AN720" s="224"/>
      <c r="AO720" s="224"/>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154"/>
      <c r="BR720" s="224"/>
      <c r="BS720" s="224"/>
      <c r="BT720" s="224"/>
      <c r="BU720" s="224"/>
      <c r="BV720" s="224"/>
      <c r="BW720" s="223"/>
      <c r="BX720" s="223"/>
      <c r="BY720" s="223"/>
      <c r="BZ720" s="223"/>
    </row>
    <row r="721" spans="1:78" s="111" customFormat="1" ht="22.75" customHeight="1" x14ac:dyDescent="0.2">
      <c r="A721" s="148"/>
      <c r="B721" s="148"/>
      <c r="C721" s="148"/>
      <c r="D721" s="148"/>
      <c r="E721" s="223"/>
      <c r="F721" s="223"/>
      <c r="G721" s="223"/>
      <c r="H721" s="223"/>
      <c r="I721" s="223"/>
      <c r="J721" s="223"/>
      <c r="K721" s="223"/>
      <c r="L721" s="223"/>
      <c r="M721" s="270"/>
      <c r="N721" s="223"/>
      <c r="O721" s="223"/>
      <c r="P721" s="223"/>
      <c r="Q721" s="223"/>
      <c r="R721" s="223"/>
      <c r="S721" s="223"/>
      <c r="T721" s="223"/>
      <c r="U721" s="223"/>
      <c r="V721" s="227"/>
      <c r="W721" s="227"/>
      <c r="X721" s="71"/>
      <c r="Y721" s="71"/>
      <c r="Z721" s="28"/>
      <c r="AA721" s="228"/>
      <c r="AB721" s="228"/>
      <c r="AC721" s="228"/>
      <c r="AD721" s="228"/>
      <c r="AE721" s="71"/>
      <c r="AF721" s="151"/>
      <c r="AG721" s="223"/>
      <c r="AH721" s="223"/>
      <c r="AI721" s="223"/>
      <c r="AJ721" s="223"/>
      <c r="AK721" s="223"/>
      <c r="AL721" s="223"/>
      <c r="AM721" s="223"/>
      <c r="AN721" s="224"/>
      <c r="AO721" s="224"/>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154"/>
      <c r="BR721" s="224"/>
      <c r="BS721" s="224"/>
      <c r="BT721" s="224"/>
      <c r="BU721" s="224"/>
      <c r="BV721" s="224"/>
      <c r="BW721" s="223"/>
      <c r="BX721" s="223"/>
      <c r="BY721" s="223"/>
      <c r="BZ721" s="223"/>
    </row>
    <row r="722" spans="1:78" s="111" customFormat="1" ht="22.75" customHeight="1" x14ac:dyDescent="0.2">
      <c r="A722" s="148"/>
      <c r="B722" s="148"/>
      <c r="C722" s="148"/>
      <c r="D722" s="148"/>
      <c r="E722" s="223"/>
      <c r="F722" s="223"/>
      <c r="G722" s="223"/>
      <c r="H722" s="223"/>
      <c r="I722" s="223"/>
      <c r="J722" s="223"/>
      <c r="K722" s="223"/>
      <c r="L722" s="223"/>
      <c r="M722" s="270"/>
      <c r="N722" s="223"/>
      <c r="O722" s="223"/>
      <c r="P722" s="223"/>
      <c r="Q722" s="223"/>
      <c r="R722" s="223"/>
      <c r="S722" s="223"/>
      <c r="T722" s="223"/>
      <c r="U722" s="223"/>
      <c r="V722" s="227"/>
      <c r="W722" s="227"/>
      <c r="X722" s="71"/>
      <c r="Y722" s="71"/>
      <c r="Z722" s="28"/>
      <c r="AA722" s="228"/>
      <c r="AB722" s="228"/>
      <c r="AC722" s="228"/>
      <c r="AD722" s="228"/>
      <c r="AE722" s="71"/>
      <c r="AF722" s="151"/>
      <c r="AG722" s="223"/>
      <c r="AH722" s="223"/>
      <c r="AI722" s="223"/>
      <c r="AJ722" s="223"/>
      <c r="AK722" s="223"/>
      <c r="AL722" s="223"/>
      <c r="AM722" s="223"/>
      <c r="AN722" s="224"/>
      <c r="AO722" s="224"/>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154"/>
      <c r="BR722" s="224"/>
      <c r="BS722" s="224"/>
      <c r="BT722" s="224"/>
      <c r="BU722" s="224"/>
      <c r="BV722" s="224"/>
      <c r="BW722" s="223"/>
      <c r="BX722" s="223"/>
      <c r="BY722" s="223"/>
      <c r="BZ722" s="223"/>
    </row>
    <row r="723" spans="1:78" s="111" customFormat="1" ht="22.75" customHeight="1" x14ac:dyDescent="0.2">
      <c r="A723" s="148"/>
      <c r="B723" s="148"/>
      <c r="C723" s="148"/>
      <c r="D723" s="148"/>
      <c r="E723" s="223"/>
      <c r="F723" s="223"/>
      <c r="G723" s="223"/>
      <c r="H723" s="223"/>
      <c r="I723" s="223"/>
      <c r="J723" s="223"/>
      <c r="K723" s="223"/>
      <c r="L723" s="223"/>
      <c r="M723" s="270"/>
      <c r="N723" s="223"/>
      <c r="O723" s="223"/>
      <c r="P723" s="223"/>
      <c r="Q723" s="223"/>
      <c r="R723" s="223"/>
      <c r="S723" s="223"/>
      <c r="T723" s="223"/>
      <c r="U723" s="223"/>
      <c r="V723" s="227"/>
      <c r="W723" s="227"/>
      <c r="X723" s="71"/>
      <c r="Y723" s="71"/>
      <c r="Z723" s="28"/>
      <c r="AA723" s="228"/>
      <c r="AB723" s="228"/>
      <c r="AC723" s="228"/>
      <c r="AD723" s="228"/>
      <c r="AE723" s="71"/>
      <c r="AF723" s="151"/>
      <c r="AG723" s="223"/>
      <c r="AH723" s="223"/>
      <c r="AI723" s="223"/>
      <c r="AJ723" s="223"/>
      <c r="AK723" s="223"/>
      <c r="AL723" s="223"/>
      <c r="AM723" s="223"/>
      <c r="AN723" s="224"/>
      <c r="AO723" s="224"/>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154"/>
      <c r="BR723" s="224"/>
      <c r="BS723" s="224"/>
      <c r="BT723" s="224"/>
      <c r="BU723" s="224"/>
      <c r="BV723" s="224"/>
      <c r="BW723" s="223"/>
      <c r="BX723" s="223"/>
      <c r="BY723" s="223"/>
      <c r="BZ723" s="223"/>
    </row>
    <row r="724" spans="1:78" s="111" customFormat="1" ht="22.75" customHeight="1" x14ac:dyDescent="0.2">
      <c r="A724" s="148"/>
      <c r="B724" s="148"/>
      <c r="C724" s="148"/>
      <c r="D724" s="148"/>
      <c r="E724" s="223"/>
      <c r="F724" s="223"/>
      <c r="G724" s="223"/>
      <c r="H724" s="223"/>
      <c r="I724" s="223"/>
      <c r="J724" s="223"/>
      <c r="K724" s="223"/>
      <c r="L724" s="223"/>
      <c r="M724" s="270"/>
      <c r="N724" s="223"/>
      <c r="O724" s="223"/>
      <c r="P724" s="223"/>
      <c r="Q724" s="223"/>
      <c r="R724" s="223"/>
      <c r="S724" s="223"/>
      <c r="T724" s="223"/>
      <c r="U724" s="223"/>
      <c r="V724" s="227"/>
      <c r="W724" s="227"/>
      <c r="X724" s="71"/>
      <c r="Y724" s="71"/>
      <c r="Z724" s="28"/>
      <c r="AA724" s="228"/>
      <c r="AB724" s="228"/>
      <c r="AC724" s="228"/>
      <c r="AD724" s="228"/>
      <c r="AE724" s="71"/>
      <c r="AF724" s="151"/>
      <c r="AG724" s="223"/>
      <c r="AH724" s="223"/>
      <c r="AI724" s="223"/>
      <c r="AJ724" s="223"/>
      <c r="AK724" s="223"/>
      <c r="AL724" s="223"/>
      <c r="AM724" s="223"/>
      <c r="AN724" s="224"/>
      <c r="AO724" s="224"/>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154"/>
      <c r="BR724" s="224"/>
      <c r="BS724" s="224"/>
      <c r="BT724" s="224"/>
      <c r="BU724" s="224"/>
      <c r="BV724" s="224"/>
      <c r="BW724" s="223"/>
      <c r="BX724" s="223"/>
      <c r="BY724" s="223"/>
      <c r="BZ724" s="223"/>
    </row>
    <row r="725" spans="1:78" s="111" customFormat="1" ht="22.75" customHeight="1" x14ac:dyDescent="0.2">
      <c r="A725" s="148"/>
      <c r="B725" s="148"/>
      <c r="C725" s="148"/>
      <c r="D725" s="148"/>
      <c r="E725" s="223"/>
      <c r="F725" s="223"/>
      <c r="G725" s="223"/>
      <c r="H725" s="223"/>
      <c r="I725" s="223"/>
      <c r="J725" s="223"/>
      <c r="K725" s="223"/>
      <c r="L725" s="223"/>
      <c r="M725" s="270"/>
      <c r="N725" s="223"/>
      <c r="O725" s="223"/>
      <c r="P725" s="223"/>
      <c r="Q725" s="223"/>
      <c r="R725" s="223"/>
      <c r="S725" s="223"/>
      <c r="T725" s="223"/>
      <c r="U725" s="223"/>
      <c r="V725" s="227"/>
      <c r="W725" s="227"/>
      <c r="X725" s="71"/>
      <c r="Y725" s="71"/>
      <c r="Z725" s="28"/>
      <c r="AA725" s="228"/>
      <c r="AB725" s="228"/>
      <c r="AC725" s="228"/>
      <c r="AD725" s="228"/>
      <c r="AE725" s="71"/>
      <c r="AF725" s="151"/>
      <c r="AG725" s="223"/>
      <c r="AH725" s="223"/>
      <c r="AI725" s="223"/>
      <c r="AJ725" s="223"/>
      <c r="AK725" s="223"/>
      <c r="AL725" s="223"/>
      <c r="AM725" s="223"/>
      <c r="AN725" s="224"/>
      <c r="AO725" s="224"/>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154"/>
      <c r="BR725" s="224"/>
      <c r="BS725" s="224"/>
      <c r="BT725" s="224"/>
      <c r="BU725" s="224"/>
      <c r="BV725" s="224"/>
      <c r="BW725" s="223"/>
      <c r="BX725" s="223"/>
      <c r="BY725" s="223"/>
      <c r="BZ725" s="223"/>
    </row>
    <row r="726" spans="1:78" s="111" customFormat="1" ht="22.75" customHeight="1" x14ac:dyDescent="0.2">
      <c r="A726" s="148"/>
      <c r="B726" s="148"/>
      <c r="C726" s="148"/>
      <c r="D726" s="148"/>
      <c r="E726" s="223"/>
      <c r="F726" s="223"/>
      <c r="G726" s="223"/>
      <c r="H726" s="223"/>
      <c r="I726" s="223"/>
      <c r="J726" s="223"/>
      <c r="K726" s="223"/>
      <c r="L726" s="223"/>
      <c r="M726" s="270"/>
      <c r="N726" s="223"/>
      <c r="O726" s="223"/>
      <c r="P726" s="223"/>
      <c r="Q726" s="223"/>
      <c r="R726" s="223"/>
      <c r="S726" s="223"/>
      <c r="T726" s="223"/>
      <c r="U726" s="223"/>
      <c r="V726" s="227"/>
      <c r="W726" s="227"/>
      <c r="X726" s="71"/>
      <c r="Y726" s="71"/>
      <c r="Z726" s="28"/>
      <c r="AA726" s="228"/>
      <c r="AB726" s="228"/>
      <c r="AC726" s="228"/>
      <c r="AD726" s="228"/>
      <c r="AE726" s="71"/>
      <c r="AF726" s="151"/>
      <c r="AG726" s="223"/>
      <c r="AH726" s="223"/>
      <c r="AI726" s="223"/>
      <c r="AJ726" s="223"/>
      <c r="AK726" s="223"/>
      <c r="AL726" s="223"/>
      <c r="AM726" s="223"/>
      <c r="AN726" s="224"/>
      <c r="AO726" s="224"/>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154"/>
      <c r="BR726" s="224"/>
      <c r="BS726" s="224"/>
      <c r="BT726" s="224"/>
      <c r="BU726" s="224"/>
      <c r="BV726" s="224"/>
      <c r="BW726" s="223"/>
      <c r="BX726" s="223"/>
      <c r="BY726" s="223"/>
      <c r="BZ726" s="223"/>
    </row>
    <row r="727" spans="1:78" s="111" customFormat="1" ht="22.75" customHeight="1" x14ac:dyDescent="0.2">
      <c r="A727" s="148"/>
      <c r="B727" s="148"/>
      <c r="C727" s="148"/>
      <c r="D727" s="148"/>
      <c r="E727" s="223"/>
      <c r="F727" s="223"/>
      <c r="G727" s="223"/>
      <c r="H727" s="223"/>
      <c r="I727" s="223"/>
      <c r="J727" s="223"/>
      <c r="K727" s="223"/>
      <c r="L727" s="223"/>
      <c r="M727" s="270"/>
      <c r="N727" s="223"/>
      <c r="O727" s="223"/>
      <c r="P727" s="223"/>
      <c r="Q727" s="223"/>
      <c r="R727" s="223"/>
      <c r="S727" s="223"/>
      <c r="T727" s="223"/>
      <c r="U727" s="223"/>
      <c r="V727" s="227"/>
      <c r="W727" s="227"/>
      <c r="X727" s="71"/>
      <c r="Y727" s="71"/>
      <c r="Z727" s="28"/>
      <c r="AA727" s="228"/>
      <c r="AB727" s="228"/>
      <c r="AC727" s="228"/>
      <c r="AD727" s="228"/>
      <c r="AE727" s="228"/>
      <c r="AF727" s="231"/>
      <c r="AG727" s="223"/>
      <c r="AH727" s="223"/>
      <c r="AI727" s="223"/>
      <c r="AJ727" s="223"/>
      <c r="AK727" s="223"/>
      <c r="AL727" s="223"/>
      <c r="AM727" s="223"/>
      <c r="AN727" s="224"/>
      <c r="AO727" s="224"/>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154"/>
      <c r="BR727" s="224"/>
      <c r="BS727" s="224"/>
      <c r="BT727" s="224"/>
      <c r="BU727" s="224"/>
      <c r="BV727" s="224"/>
      <c r="BW727" s="223"/>
      <c r="BX727" s="223"/>
      <c r="BY727" s="223"/>
      <c r="BZ727" s="223"/>
    </row>
    <row r="728" spans="1:78" s="111" customFormat="1" ht="22.75" customHeight="1" x14ac:dyDescent="0.2">
      <c r="A728" s="148"/>
      <c r="B728" s="148"/>
      <c r="C728" s="148"/>
      <c r="D728" s="148"/>
      <c r="E728" s="223"/>
      <c r="F728" s="223"/>
      <c r="G728" s="223"/>
      <c r="H728" s="223"/>
      <c r="I728" s="223"/>
      <c r="J728" s="223"/>
      <c r="K728" s="223"/>
      <c r="L728" s="223"/>
      <c r="M728" s="270"/>
      <c r="N728" s="223"/>
      <c r="O728" s="223"/>
      <c r="P728" s="223"/>
      <c r="Q728" s="223"/>
      <c r="R728" s="223"/>
      <c r="S728" s="223"/>
      <c r="T728" s="223"/>
      <c r="U728" s="223"/>
      <c r="V728" s="227"/>
      <c r="W728" s="227"/>
      <c r="X728" s="71"/>
      <c r="Y728" s="71"/>
      <c r="Z728" s="28"/>
      <c r="AA728" s="228"/>
      <c r="AB728" s="228"/>
      <c r="AC728" s="228"/>
      <c r="AD728" s="228"/>
      <c r="AE728" s="228"/>
      <c r="AF728" s="231"/>
      <c r="AG728" s="223"/>
      <c r="AH728" s="223"/>
      <c r="AI728" s="223"/>
      <c r="AJ728" s="223"/>
      <c r="AK728" s="223"/>
      <c r="AL728" s="223"/>
      <c r="AM728" s="223"/>
      <c r="AN728" s="224"/>
      <c r="AO728" s="224"/>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154"/>
      <c r="BR728" s="224"/>
      <c r="BS728" s="224"/>
      <c r="BT728" s="224"/>
      <c r="BU728" s="224"/>
      <c r="BV728" s="224"/>
      <c r="BW728" s="223"/>
      <c r="BX728" s="223"/>
      <c r="BY728" s="223"/>
      <c r="BZ728" s="223"/>
    </row>
    <row r="729" spans="1:78" s="111" customFormat="1" ht="22.75" customHeight="1" x14ac:dyDescent="0.2">
      <c r="A729" s="148"/>
      <c r="B729" s="148"/>
      <c r="C729" s="148"/>
      <c r="D729" s="148"/>
      <c r="E729" s="223"/>
      <c r="F729" s="223"/>
      <c r="G729" s="223"/>
      <c r="H729" s="223"/>
      <c r="I729" s="223"/>
      <c r="J729" s="223"/>
      <c r="K729" s="223"/>
      <c r="L729" s="223"/>
      <c r="M729" s="270"/>
      <c r="N729" s="223"/>
      <c r="O729" s="223"/>
      <c r="P729" s="223"/>
      <c r="Q729" s="223"/>
      <c r="R729" s="223"/>
      <c r="S729" s="223"/>
      <c r="T729" s="223"/>
      <c r="U729" s="223"/>
      <c r="V729" s="227"/>
      <c r="W729" s="227"/>
      <c r="X729" s="71"/>
      <c r="Y729" s="71"/>
      <c r="Z729" s="28"/>
      <c r="AA729" s="228"/>
      <c r="AB729" s="228"/>
      <c r="AC729" s="228"/>
      <c r="AD729" s="228"/>
      <c r="AE729" s="228"/>
      <c r="AF729" s="231"/>
      <c r="AG729" s="223"/>
      <c r="AH729" s="223"/>
      <c r="AI729" s="223"/>
      <c r="AJ729" s="223"/>
      <c r="AK729" s="223"/>
      <c r="AL729" s="223"/>
      <c r="AM729" s="223"/>
      <c r="AN729" s="224"/>
      <c r="AO729" s="224"/>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154"/>
      <c r="BR729" s="224"/>
      <c r="BS729" s="224"/>
      <c r="BT729" s="224"/>
      <c r="BU729" s="224"/>
      <c r="BV729" s="224"/>
      <c r="BW729" s="223"/>
      <c r="BX729" s="223"/>
      <c r="BY729" s="223"/>
      <c r="BZ729" s="223"/>
    </row>
    <row r="730" spans="1:78" s="111" customFormat="1" ht="22.75" customHeight="1" x14ac:dyDescent="0.2">
      <c r="A730" s="148"/>
      <c r="B730" s="148"/>
      <c r="C730" s="148"/>
      <c r="D730" s="148"/>
      <c r="E730" s="223"/>
      <c r="F730" s="223"/>
      <c r="G730" s="223"/>
      <c r="H730" s="223"/>
      <c r="I730" s="223"/>
      <c r="J730" s="223"/>
      <c r="K730" s="223"/>
      <c r="L730" s="223"/>
      <c r="M730" s="270"/>
      <c r="N730" s="223"/>
      <c r="O730" s="223"/>
      <c r="P730" s="223"/>
      <c r="Q730" s="223"/>
      <c r="R730" s="223"/>
      <c r="S730" s="223"/>
      <c r="T730" s="223"/>
      <c r="U730" s="223"/>
      <c r="V730" s="227"/>
      <c r="W730" s="227"/>
      <c r="X730" s="71"/>
      <c r="Y730" s="71"/>
      <c r="Z730" s="28"/>
      <c r="AA730" s="228"/>
      <c r="AB730" s="228"/>
      <c r="AC730" s="228"/>
      <c r="AD730" s="228"/>
      <c r="AE730" s="228"/>
      <c r="AF730" s="231"/>
      <c r="AG730" s="223"/>
      <c r="AH730" s="223"/>
      <c r="AI730" s="223"/>
      <c r="AJ730" s="223"/>
      <c r="AK730" s="223"/>
      <c r="AL730" s="223"/>
      <c r="AM730" s="223"/>
      <c r="AN730" s="224"/>
      <c r="AO730" s="224"/>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154"/>
      <c r="BR730" s="224"/>
      <c r="BS730" s="224"/>
      <c r="BT730" s="224"/>
      <c r="BU730" s="224"/>
      <c r="BV730" s="224"/>
      <c r="BW730" s="223"/>
      <c r="BX730" s="223"/>
      <c r="BY730" s="223"/>
      <c r="BZ730" s="223"/>
    </row>
    <row r="731" spans="1:78" s="111" customFormat="1" ht="22.75" customHeight="1" x14ac:dyDescent="0.2">
      <c r="A731" s="148"/>
      <c r="B731" s="148"/>
      <c r="C731" s="148"/>
      <c r="D731" s="148"/>
      <c r="E731" s="223"/>
      <c r="F731" s="223"/>
      <c r="G731" s="223"/>
      <c r="H731" s="223"/>
      <c r="I731" s="223"/>
      <c r="J731" s="223"/>
      <c r="K731" s="223"/>
      <c r="L731" s="223"/>
      <c r="M731" s="270"/>
      <c r="N731" s="223"/>
      <c r="O731" s="223"/>
      <c r="P731" s="223"/>
      <c r="Q731" s="223"/>
      <c r="R731" s="223"/>
      <c r="S731" s="223"/>
      <c r="T731" s="223"/>
      <c r="U731" s="223"/>
      <c r="V731" s="227"/>
      <c r="W731" s="227"/>
      <c r="X731" s="71"/>
      <c r="Y731" s="71"/>
      <c r="Z731" s="28"/>
      <c r="AA731" s="228"/>
      <c r="AB731" s="228"/>
      <c r="AC731" s="228"/>
      <c r="AD731" s="228"/>
      <c r="AE731" s="228"/>
      <c r="AF731" s="231"/>
      <c r="AG731" s="223"/>
      <c r="AH731" s="223"/>
      <c r="AI731" s="223"/>
      <c r="AJ731" s="223"/>
      <c r="AK731" s="223"/>
      <c r="AL731" s="223"/>
      <c r="AM731" s="223"/>
      <c r="AN731" s="224"/>
      <c r="AO731" s="224"/>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154"/>
      <c r="BR731" s="224"/>
      <c r="BS731" s="224"/>
      <c r="BT731" s="224"/>
      <c r="BU731" s="224"/>
      <c r="BV731" s="224"/>
      <c r="BW731" s="223"/>
      <c r="BX731" s="223"/>
      <c r="BY731" s="223"/>
      <c r="BZ731" s="223"/>
    </row>
    <row r="732" spans="1:78" s="111" customFormat="1" ht="22.75" customHeight="1" x14ac:dyDescent="0.2">
      <c r="A732" s="148"/>
      <c r="B732" s="148"/>
      <c r="C732" s="148"/>
      <c r="D732" s="148"/>
      <c r="E732" s="223"/>
      <c r="F732" s="223"/>
      <c r="G732" s="223"/>
      <c r="H732" s="223"/>
      <c r="I732" s="223"/>
      <c r="J732" s="223"/>
      <c r="K732" s="223"/>
      <c r="L732" s="223"/>
      <c r="M732" s="270"/>
      <c r="N732" s="223"/>
      <c r="O732" s="223"/>
      <c r="P732" s="223"/>
      <c r="Q732" s="223"/>
      <c r="R732" s="223"/>
      <c r="S732" s="223"/>
      <c r="T732" s="223"/>
      <c r="U732" s="223"/>
      <c r="V732" s="227"/>
      <c r="W732" s="227"/>
      <c r="X732" s="71"/>
      <c r="Y732" s="71"/>
      <c r="Z732" s="28"/>
      <c r="AA732" s="228"/>
      <c r="AB732" s="228"/>
      <c r="AC732" s="228"/>
      <c r="AD732" s="228"/>
      <c r="AE732" s="228"/>
      <c r="AF732" s="231"/>
      <c r="AG732" s="223"/>
      <c r="AH732" s="223"/>
      <c r="AI732" s="223"/>
      <c r="AJ732" s="223"/>
      <c r="AK732" s="223"/>
      <c r="AL732" s="223"/>
      <c r="AM732" s="223"/>
      <c r="AN732" s="224"/>
      <c r="AO732" s="224"/>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154"/>
      <c r="BR732" s="224"/>
      <c r="BS732" s="224"/>
      <c r="BT732" s="224"/>
      <c r="BU732" s="224"/>
      <c r="BV732" s="224"/>
      <c r="BW732" s="223"/>
      <c r="BX732" s="223"/>
      <c r="BY732" s="223"/>
      <c r="BZ732" s="223"/>
    </row>
    <row r="733" spans="1:78" s="111" customFormat="1" ht="22.75" customHeight="1" x14ac:dyDescent="0.2">
      <c r="A733" s="148"/>
      <c r="B733" s="148"/>
      <c r="C733" s="148"/>
      <c r="D733" s="148"/>
      <c r="E733" s="223"/>
      <c r="F733" s="223"/>
      <c r="G733" s="223"/>
      <c r="H733" s="223"/>
      <c r="I733" s="223"/>
      <c r="J733" s="223"/>
      <c r="K733" s="223"/>
      <c r="L733" s="223"/>
      <c r="M733" s="270"/>
      <c r="N733" s="223"/>
      <c r="O733" s="223"/>
      <c r="P733" s="223"/>
      <c r="Q733" s="223"/>
      <c r="R733" s="223"/>
      <c r="S733" s="223"/>
      <c r="T733" s="223"/>
      <c r="U733" s="223"/>
      <c r="V733" s="227"/>
      <c r="W733" s="227"/>
      <c r="X733" s="71"/>
      <c r="Y733" s="71"/>
      <c r="Z733" s="28"/>
      <c r="AA733" s="228"/>
      <c r="AB733" s="228"/>
      <c r="AC733" s="228"/>
      <c r="AD733" s="228"/>
      <c r="AE733" s="228"/>
      <c r="AF733" s="231"/>
      <c r="AG733" s="223"/>
      <c r="AH733" s="223"/>
      <c r="AI733" s="223"/>
      <c r="AJ733" s="223"/>
      <c r="AK733" s="223"/>
      <c r="AL733" s="223"/>
      <c r="AM733" s="223"/>
      <c r="AN733" s="224"/>
      <c r="AO733" s="224"/>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154"/>
      <c r="BR733" s="224"/>
      <c r="BS733" s="224"/>
      <c r="BT733" s="224"/>
      <c r="BU733" s="224"/>
      <c r="BV733" s="224"/>
      <c r="BW733" s="223"/>
      <c r="BX733" s="223"/>
      <c r="BY733" s="223"/>
      <c r="BZ733" s="223"/>
    </row>
    <row r="734" spans="1:78" s="111" customFormat="1" ht="22.75" customHeight="1" x14ac:dyDescent="0.2">
      <c r="A734" s="148"/>
      <c r="B734" s="148"/>
      <c r="C734" s="148"/>
      <c r="D734" s="148"/>
      <c r="E734" s="223"/>
      <c r="F734" s="223"/>
      <c r="G734" s="223"/>
      <c r="H734" s="223"/>
      <c r="I734" s="223"/>
      <c r="J734" s="223"/>
      <c r="K734" s="223"/>
      <c r="L734" s="223"/>
      <c r="M734" s="270"/>
      <c r="N734" s="223"/>
      <c r="O734" s="223"/>
      <c r="P734" s="223"/>
      <c r="Q734" s="223"/>
      <c r="R734" s="223"/>
      <c r="S734" s="223"/>
      <c r="T734" s="223"/>
      <c r="U734" s="223"/>
      <c r="V734" s="227"/>
      <c r="W734" s="227"/>
      <c r="X734" s="71"/>
      <c r="Y734" s="71"/>
      <c r="Z734" s="28"/>
      <c r="AA734" s="228"/>
      <c r="AB734" s="228"/>
      <c r="AC734" s="228"/>
      <c r="AD734" s="228"/>
      <c r="AE734" s="228"/>
      <c r="AF734" s="231"/>
      <c r="AG734" s="223"/>
      <c r="AH734" s="223"/>
      <c r="AI734" s="223"/>
      <c r="AJ734" s="223"/>
      <c r="AK734" s="223"/>
      <c r="AL734" s="223"/>
      <c r="AM734" s="223"/>
      <c r="AN734" s="224"/>
      <c r="AO734" s="224"/>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154"/>
      <c r="BR734" s="224"/>
      <c r="BS734" s="224"/>
      <c r="BT734" s="224"/>
      <c r="BU734" s="224"/>
      <c r="BV734" s="224"/>
      <c r="BW734" s="223"/>
      <c r="BX734" s="223"/>
      <c r="BY734" s="223"/>
      <c r="BZ734" s="223"/>
    </row>
    <row r="735" spans="1:78" s="111" customFormat="1" ht="22.75" customHeight="1" x14ac:dyDescent="0.2">
      <c r="A735" s="148"/>
      <c r="B735" s="148"/>
      <c r="C735" s="148"/>
      <c r="D735" s="148"/>
      <c r="E735" s="223"/>
      <c r="F735" s="223"/>
      <c r="G735" s="223"/>
      <c r="H735" s="223"/>
      <c r="I735" s="223"/>
      <c r="J735" s="223"/>
      <c r="K735" s="223"/>
      <c r="L735" s="223"/>
      <c r="M735" s="270"/>
      <c r="N735" s="223"/>
      <c r="O735" s="223"/>
      <c r="P735" s="223"/>
      <c r="Q735" s="223"/>
      <c r="R735" s="223"/>
      <c r="S735" s="223"/>
      <c r="T735" s="223"/>
      <c r="U735" s="223"/>
      <c r="V735" s="227"/>
      <c r="W735" s="227"/>
      <c r="X735" s="71"/>
      <c r="Y735" s="71"/>
      <c r="Z735" s="28"/>
      <c r="AA735" s="228"/>
      <c r="AB735" s="228"/>
      <c r="AC735" s="228"/>
      <c r="AD735" s="228"/>
      <c r="AE735" s="228"/>
      <c r="AF735" s="231"/>
      <c r="AG735" s="223"/>
      <c r="AH735" s="223"/>
      <c r="AI735" s="223"/>
      <c r="AJ735" s="223"/>
      <c r="AK735" s="223"/>
      <c r="AL735" s="223"/>
      <c r="AM735" s="223"/>
      <c r="AN735" s="224"/>
      <c r="AO735" s="224"/>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154"/>
      <c r="BR735" s="224"/>
      <c r="BS735" s="224"/>
      <c r="BT735" s="224"/>
      <c r="BU735" s="224"/>
      <c r="BV735" s="224"/>
      <c r="BW735" s="223"/>
      <c r="BX735" s="223"/>
      <c r="BY735" s="223"/>
      <c r="BZ735" s="223"/>
    </row>
    <row r="736" spans="1:78" s="111" customFormat="1" ht="22.75" customHeight="1" x14ac:dyDescent="0.2">
      <c r="A736" s="148"/>
      <c r="B736" s="148"/>
      <c r="C736" s="148"/>
      <c r="D736" s="148"/>
      <c r="E736" s="223"/>
      <c r="F736" s="223"/>
      <c r="G736" s="223"/>
      <c r="H736" s="223"/>
      <c r="I736" s="223"/>
      <c r="J736" s="223"/>
      <c r="K736" s="223"/>
      <c r="L736" s="223"/>
      <c r="M736" s="270"/>
      <c r="N736" s="223"/>
      <c r="O736" s="223"/>
      <c r="P736" s="223"/>
      <c r="Q736" s="223"/>
      <c r="R736" s="223"/>
      <c r="S736" s="223"/>
      <c r="T736" s="223"/>
      <c r="U736" s="223"/>
      <c r="V736" s="227"/>
      <c r="W736" s="227"/>
      <c r="X736" s="71"/>
      <c r="Y736" s="71"/>
      <c r="Z736" s="28"/>
      <c r="AA736" s="228"/>
      <c r="AB736" s="228"/>
      <c r="AC736" s="228"/>
      <c r="AD736" s="228"/>
      <c r="AE736" s="228"/>
      <c r="AF736" s="231"/>
      <c r="AG736" s="223"/>
      <c r="AH736" s="223"/>
      <c r="AI736" s="223"/>
      <c r="AJ736" s="223"/>
      <c r="AK736" s="223"/>
      <c r="AL736" s="223"/>
      <c r="AM736" s="223"/>
      <c r="AN736" s="224"/>
      <c r="AO736" s="22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154"/>
      <c r="BR736" s="224"/>
      <c r="BS736" s="224"/>
      <c r="BT736" s="224"/>
      <c r="BU736" s="224"/>
      <c r="BV736" s="224"/>
      <c r="BW736" s="223"/>
      <c r="BX736" s="223"/>
      <c r="BY736" s="223"/>
      <c r="BZ736" s="223"/>
    </row>
    <row r="737" spans="1:78" s="111" customFormat="1" ht="22.75" customHeight="1" x14ac:dyDescent="0.2">
      <c r="A737" s="148"/>
      <c r="B737" s="148"/>
      <c r="C737" s="148"/>
      <c r="D737" s="148"/>
      <c r="E737" s="223"/>
      <c r="F737" s="223"/>
      <c r="G737" s="223"/>
      <c r="H737" s="223"/>
      <c r="I737" s="223"/>
      <c r="J737" s="223"/>
      <c r="K737" s="223"/>
      <c r="L737" s="223"/>
      <c r="M737" s="270"/>
      <c r="N737" s="223"/>
      <c r="O737" s="223"/>
      <c r="P737" s="223"/>
      <c r="Q737" s="223"/>
      <c r="R737" s="223"/>
      <c r="S737" s="223"/>
      <c r="T737" s="223"/>
      <c r="U737" s="223"/>
      <c r="V737" s="227"/>
      <c r="W737" s="227"/>
      <c r="X737" s="71"/>
      <c r="Y737" s="71"/>
      <c r="Z737" s="28"/>
      <c r="AA737" s="228"/>
      <c r="AB737" s="228"/>
      <c r="AC737" s="228"/>
      <c r="AD737" s="228"/>
      <c r="AE737" s="228"/>
      <c r="AF737" s="231"/>
      <c r="AG737" s="223"/>
      <c r="AH737" s="223"/>
      <c r="AI737" s="223"/>
      <c r="AJ737" s="223"/>
      <c r="AK737" s="223"/>
      <c r="AL737" s="223"/>
      <c r="AM737" s="223"/>
      <c r="AN737" s="224"/>
      <c r="AO737" s="22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154"/>
      <c r="BR737" s="224"/>
      <c r="BS737" s="224"/>
      <c r="BT737" s="224"/>
      <c r="BU737" s="224"/>
      <c r="BV737" s="224"/>
      <c r="BW737" s="223"/>
      <c r="BX737" s="223"/>
      <c r="BY737" s="223"/>
      <c r="BZ737" s="223"/>
    </row>
    <row r="738" spans="1:78" s="111" customFormat="1" ht="22.75" customHeight="1" x14ac:dyDescent="0.2">
      <c r="A738" s="148"/>
      <c r="B738" s="148"/>
      <c r="C738" s="148"/>
      <c r="D738" s="148"/>
      <c r="E738" s="223"/>
      <c r="F738" s="223"/>
      <c r="G738" s="223"/>
      <c r="H738" s="223"/>
      <c r="I738" s="223"/>
      <c r="J738" s="223"/>
      <c r="K738" s="223"/>
      <c r="L738" s="223"/>
      <c r="M738" s="270"/>
      <c r="N738" s="223"/>
      <c r="O738" s="223"/>
      <c r="P738" s="223"/>
      <c r="Q738" s="223"/>
      <c r="R738" s="223"/>
      <c r="S738" s="223"/>
      <c r="T738" s="223"/>
      <c r="U738" s="223"/>
      <c r="V738" s="227"/>
      <c r="W738" s="227"/>
      <c r="X738" s="71"/>
      <c r="Y738" s="71"/>
      <c r="Z738" s="28"/>
      <c r="AA738" s="228"/>
      <c r="AB738" s="228"/>
      <c r="AC738" s="228"/>
      <c r="AD738" s="228"/>
      <c r="AE738" s="228"/>
      <c r="AF738" s="231"/>
      <c r="AG738" s="223"/>
      <c r="AH738" s="223"/>
      <c r="AI738" s="223"/>
      <c r="AJ738" s="223"/>
      <c r="AK738" s="223"/>
      <c r="AL738" s="223"/>
      <c r="AN738" s="224"/>
      <c r="AO738" s="22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154"/>
      <c r="BR738" s="224"/>
      <c r="BS738" s="224"/>
      <c r="BT738" s="224"/>
      <c r="BU738" s="224"/>
      <c r="BV738" s="224"/>
      <c r="BW738" s="223"/>
      <c r="BX738" s="223"/>
      <c r="BY738" s="223"/>
      <c r="BZ738" s="223"/>
    </row>
    <row r="739" spans="1:78" s="223" customFormat="1" ht="58" customHeight="1" x14ac:dyDescent="0.2">
      <c r="A739" s="148"/>
      <c r="B739" s="148"/>
      <c r="C739" s="148"/>
      <c r="D739" s="148"/>
      <c r="M739" s="270"/>
      <c r="V739" s="227"/>
      <c r="W739" s="227"/>
      <c r="X739" s="228"/>
      <c r="Y739" s="224"/>
      <c r="Z739" s="224"/>
      <c r="AA739" s="224"/>
      <c r="AB739" s="224"/>
      <c r="AC739" s="224"/>
      <c r="AD739" s="224"/>
      <c r="AE739" s="228"/>
      <c r="AF739" s="231"/>
      <c r="AI739" s="155"/>
      <c r="AJ739" s="154"/>
      <c r="AK739" s="154"/>
      <c r="AN739" s="224"/>
      <c r="AO739" s="22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147"/>
      <c r="BR739" s="224"/>
      <c r="BS739" s="224"/>
      <c r="BT739" s="224"/>
      <c r="BU739" s="224"/>
      <c r="BV739" s="224"/>
      <c r="BY739" s="78"/>
    </row>
    <row r="740" spans="1:78" s="223" customFormat="1" ht="58" customHeight="1" x14ac:dyDescent="0.2">
      <c r="A740" s="148"/>
      <c r="B740" s="148"/>
      <c r="C740" s="148"/>
      <c r="D740" s="148"/>
      <c r="M740" s="270"/>
      <c r="V740" s="227"/>
      <c r="W740" s="227"/>
      <c r="X740" s="228"/>
      <c r="Y740" s="224"/>
      <c r="Z740" s="224"/>
      <c r="AA740" s="224"/>
      <c r="AB740" s="224"/>
      <c r="AC740" s="224"/>
      <c r="AD740" s="224"/>
      <c r="AE740" s="228"/>
      <c r="AF740" s="231"/>
      <c r="AI740" s="155"/>
      <c r="AJ740" s="154"/>
      <c r="AK740" s="154"/>
      <c r="AN740" s="224"/>
      <c r="AO740" s="22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147"/>
      <c r="BR740" s="224"/>
      <c r="BS740" s="224"/>
      <c r="BT740" s="224"/>
      <c r="BU740" s="224"/>
      <c r="BV740" s="224"/>
      <c r="BY740" s="78"/>
    </row>
    <row r="741" spans="1:78" s="223" customFormat="1" ht="58" customHeight="1" x14ac:dyDescent="0.2">
      <c r="A741" s="148"/>
      <c r="B741" s="148"/>
      <c r="C741" s="148"/>
      <c r="D741" s="148"/>
      <c r="M741" s="270"/>
      <c r="V741" s="227"/>
      <c r="W741" s="227"/>
      <c r="X741" s="228"/>
      <c r="Y741" s="224"/>
      <c r="Z741" s="224"/>
      <c r="AA741" s="224"/>
      <c r="AB741" s="224"/>
      <c r="AC741" s="224"/>
      <c r="AD741" s="224"/>
      <c r="AE741" s="228"/>
      <c r="AF741" s="231"/>
      <c r="AI741" s="155"/>
      <c r="AJ741" s="154"/>
      <c r="AK741" s="154"/>
      <c r="AN741" s="224"/>
      <c r="AO741" s="22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147"/>
      <c r="BR741" s="224"/>
      <c r="BS741" s="224"/>
      <c r="BT741" s="224"/>
      <c r="BU741" s="224"/>
      <c r="BV741" s="224"/>
      <c r="BY741" s="78"/>
    </row>
    <row r="742" spans="1:78" s="223" customFormat="1" ht="58" customHeight="1" x14ac:dyDescent="0.2">
      <c r="A742" s="148"/>
      <c r="B742" s="148"/>
      <c r="C742" s="148"/>
      <c r="D742" s="148"/>
      <c r="M742" s="270"/>
      <c r="V742" s="227"/>
      <c r="W742" s="227"/>
      <c r="X742" s="228"/>
      <c r="Y742" s="224"/>
      <c r="Z742" s="224"/>
      <c r="AA742" s="224"/>
      <c r="AB742" s="224"/>
      <c r="AC742" s="224"/>
      <c r="AD742" s="224"/>
      <c r="AE742" s="228"/>
      <c r="AF742" s="231"/>
      <c r="AI742" s="155"/>
      <c r="AJ742" s="154"/>
      <c r="AK742" s="154"/>
      <c r="AN742" s="224"/>
      <c r="AO742" s="22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147"/>
      <c r="BR742" s="224"/>
      <c r="BS742" s="224"/>
      <c r="BT742" s="224"/>
      <c r="BU742" s="224"/>
      <c r="BV742" s="224"/>
      <c r="BY742" s="78"/>
    </row>
    <row r="743" spans="1:78" s="223" customFormat="1" ht="58" customHeight="1" x14ac:dyDescent="0.2">
      <c r="A743" s="148"/>
      <c r="B743" s="148"/>
      <c r="C743" s="148"/>
      <c r="D743" s="148"/>
      <c r="M743" s="270"/>
      <c r="V743" s="227"/>
      <c r="W743" s="227"/>
      <c r="X743" s="228"/>
      <c r="Y743" s="224"/>
      <c r="Z743" s="224"/>
      <c r="AA743" s="224"/>
      <c r="AB743" s="224"/>
      <c r="AC743" s="224"/>
      <c r="AD743" s="224"/>
      <c r="AE743" s="228"/>
      <c r="AF743" s="231"/>
      <c r="AI743" s="155"/>
      <c r="AJ743" s="154"/>
      <c r="AK743" s="154"/>
      <c r="AN743" s="224"/>
      <c r="AO743" s="22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147"/>
      <c r="BR743" s="224"/>
      <c r="BS743" s="224"/>
      <c r="BT743" s="224"/>
      <c r="BU743" s="224"/>
      <c r="BV743" s="224"/>
      <c r="BY743" s="78"/>
    </row>
    <row r="744" spans="1:78" s="223" customFormat="1" ht="58" customHeight="1" x14ac:dyDescent="0.2">
      <c r="A744" s="148"/>
      <c r="B744" s="148"/>
      <c r="C744" s="148"/>
      <c r="D744" s="148"/>
      <c r="M744" s="270"/>
      <c r="V744" s="227"/>
      <c r="W744" s="227"/>
      <c r="X744" s="228"/>
      <c r="Y744" s="224"/>
      <c r="Z744" s="224"/>
      <c r="AA744" s="224"/>
      <c r="AB744" s="224"/>
      <c r="AC744" s="224"/>
      <c r="AD744" s="224"/>
      <c r="AE744" s="228"/>
      <c r="AF744" s="231"/>
      <c r="AI744" s="155"/>
      <c r="AJ744" s="154"/>
      <c r="AK744" s="154"/>
      <c r="AN744" s="224"/>
      <c r="AO744" s="22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147"/>
      <c r="BR744" s="224"/>
      <c r="BS744" s="224"/>
      <c r="BT744" s="224"/>
      <c r="BU744" s="224"/>
      <c r="BV744" s="224"/>
      <c r="BY744" s="78"/>
    </row>
    <row r="745" spans="1:78" s="223" customFormat="1" ht="58" customHeight="1" x14ac:dyDescent="0.2">
      <c r="A745" s="148"/>
      <c r="B745" s="148"/>
      <c r="C745" s="148"/>
      <c r="D745" s="148"/>
      <c r="M745" s="270"/>
      <c r="V745" s="227"/>
      <c r="W745" s="227"/>
      <c r="X745" s="228"/>
      <c r="Y745" s="224"/>
      <c r="Z745" s="224"/>
      <c r="AA745" s="224"/>
      <c r="AB745" s="224"/>
      <c r="AC745" s="224"/>
      <c r="AD745" s="224"/>
      <c r="AE745" s="228"/>
      <c r="AF745" s="231"/>
      <c r="AI745" s="155"/>
      <c r="AJ745" s="154"/>
      <c r="AK745" s="154"/>
      <c r="AN745" s="224"/>
      <c r="AO745" s="22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147"/>
      <c r="BR745" s="224"/>
      <c r="BS745" s="224"/>
      <c r="BT745" s="224"/>
      <c r="BU745" s="224"/>
      <c r="BV745" s="224"/>
      <c r="BY745" s="78"/>
    </row>
    <row r="746" spans="1:78" s="223" customFormat="1" ht="58" customHeight="1" x14ac:dyDescent="0.2">
      <c r="A746" s="148"/>
      <c r="B746" s="148"/>
      <c r="C746" s="148"/>
      <c r="D746" s="148"/>
      <c r="M746" s="270"/>
      <c r="V746" s="227"/>
      <c r="W746" s="227"/>
      <c r="X746" s="228"/>
      <c r="Y746" s="224"/>
      <c r="Z746" s="224"/>
      <c r="AA746" s="224"/>
      <c r="AB746" s="224"/>
      <c r="AC746" s="224"/>
      <c r="AD746" s="224"/>
      <c r="AE746" s="228"/>
      <c r="AF746" s="231"/>
      <c r="AI746" s="155"/>
      <c r="AJ746" s="154"/>
      <c r="AK746" s="154"/>
      <c r="AN746" s="224"/>
      <c r="AO746" s="22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147"/>
      <c r="BR746" s="224"/>
      <c r="BS746" s="224"/>
      <c r="BT746" s="224"/>
      <c r="BU746" s="224"/>
      <c r="BV746" s="224"/>
      <c r="BY746" s="78"/>
    </row>
    <row r="747" spans="1:78" s="223" customFormat="1" ht="58" customHeight="1" x14ac:dyDescent="0.2">
      <c r="A747" s="148"/>
      <c r="B747" s="148"/>
      <c r="C747" s="148"/>
      <c r="D747" s="148"/>
      <c r="M747" s="270"/>
      <c r="V747" s="227"/>
      <c r="W747" s="227"/>
      <c r="X747" s="228"/>
      <c r="Y747" s="224"/>
      <c r="Z747" s="224"/>
      <c r="AA747" s="224"/>
      <c r="AB747" s="224"/>
      <c r="AC747" s="224"/>
      <c r="AD747" s="224"/>
      <c r="AE747" s="228"/>
      <c r="AF747" s="231"/>
      <c r="AI747" s="155"/>
      <c r="AJ747" s="154"/>
      <c r="AK747" s="154"/>
      <c r="AN747" s="224"/>
      <c r="AO747" s="22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147"/>
      <c r="BR747" s="224"/>
      <c r="BS747" s="224"/>
      <c r="BT747" s="224"/>
      <c r="BU747" s="224"/>
      <c r="BV747" s="224"/>
      <c r="BY747" s="78"/>
    </row>
    <row r="748" spans="1:78" s="223" customFormat="1" ht="58" customHeight="1" x14ac:dyDescent="0.2">
      <c r="A748" s="148"/>
      <c r="B748" s="148"/>
      <c r="C748" s="148"/>
      <c r="D748" s="148"/>
      <c r="M748" s="270"/>
      <c r="V748" s="227"/>
      <c r="W748" s="227"/>
      <c r="X748" s="228"/>
      <c r="Y748" s="224"/>
      <c r="Z748" s="224"/>
      <c r="AA748" s="224"/>
      <c r="AB748" s="224"/>
      <c r="AC748" s="224"/>
      <c r="AD748" s="224"/>
      <c r="AE748" s="228"/>
      <c r="AF748" s="231"/>
      <c r="AI748" s="155"/>
      <c r="AJ748" s="154"/>
      <c r="AK748" s="154"/>
      <c r="AN748" s="224"/>
      <c r="AO748" s="22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154"/>
      <c r="BR748" s="224"/>
      <c r="BS748" s="224"/>
      <c r="BT748" s="224"/>
      <c r="BU748" s="224"/>
      <c r="BV748" s="224"/>
    </row>
    <row r="749" spans="1:78" s="223" customFormat="1" ht="58" customHeight="1" x14ac:dyDescent="0.2">
      <c r="A749" s="148"/>
      <c r="B749" s="148"/>
      <c r="C749" s="148"/>
      <c r="D749" s="148"/>
      <c r="M749" s="270"/>
      <c r="V749" s="227"/>
      <c r="W749" s="227"/>
      <c r="X749" s="228"/>
      <c r="Y749" s="224"/>
      <c r="Z749" s="224"/>
      <c r="AA749" s="224"/>
      <c r="AB749" s="224"/>
      <c r="AC749" s="224"/>
      <c r="AD749" s="224"/>
      <c r="AE749" s="228"/>
      <c r="AF749" s="231"/>
      <c r="AI749" s="155"/>
      <c r="AJ749" s="154"/>
      <c r="AK749" s="154"/>
      <c r="AN749" s="224"/>
      <c r="AO749" s="22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154"/>
      <c r="BR749" s="224"/>
      <c r="BS749" s="224"/>
      <c r="BT749" s="224"/>
      <c r="BU749" s="224"/>
      <c r="BV749" s="224"/>
    </row>
    <row r="750" spans="1:78" s="223" customFormat="1" ht="58" customHeight="1" x14ac:dyDescent="0.2">
      <c r="A750" s="148"/>
      <c r="B750" s="148"/>
      <c r="C750" s="148"/>
      <c r="D750" s="148"/>
      <c r="M750" s="270"/>
      <c r="V750" s="227"/>
      <c r="W750" s="227"/>
      <c r="X750" s="228"/>
      <c r="Y750" s="224"/>
      <c r="Z750" s="224"/>
      <c r="AA750" s="224"/>
      <c r="AB750" s="224"/>
      <c r="AC750" s="224"/>
      <c r="AD750" s="224"/>
      <c r="AE750" s="228"/>
      <c r="AF750" s="231"/>
      <c r="AI750" s="155"/>
      <c r="AJ750" s="154"/>
      <c r="AK750" s="154"/>
      <c r="AN750" s="224"/>
      <c r="AO750" s="22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154"/>
      <c r="BR750" s="224"/>
      <c r="BS750" s="224"/>
      <c r="BT750" s="224"/>
      <c r="BU750" s="224"/>
      <c r="BV750" s="224"/>
    </row>
    <row r="751" spans="1:78" s="223" customFormat="1" ht="58" customHeight="1" x14ac:dyDescent="0.2">
      <c r="A751" s="148"/>
      <c r="B751" s="148"/>
      <c r="C751" s="148"/>
      <c r="D751" s="148"/>
      <c r="M751" s="270"/>
      <c r="V751" s="227"/>
      <c r="W751" s="227"/>
      <c r="X751" s="228"/>
      <c r="Y751" s="224"/>
      <c r="Z751" s="224"/>
      <c r="AA751" s="224"/>
      <c r="AB751" s="224"/>
      <c r="AC751" s="224"/>
      <c r="AD751" s="224"/>
      <c r="AE751" s="228"/>
      <c r="AF751" s="231"/>
      <c r="AI751" s="155"/>
      <c r="AJ751" s="154"/>
      <c r="AK751" s="154"/>
      <c r="AN751" s="224"/>
      <c r="AO751" s="22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154"/>
      <c r="BR751" s="224"/>
      <c r="BS751" s="224"/>
      <c r="BT751" s="224"/>
      <c r="BU751" s="224"/>
      <c r="BV751" s="224"/>
    </row>
    <row r="752" spans="1:78" s="223" customFormat="1" ht="58" customHeight="1" x14ac:dyDescent="0.2">
      <c r="A752" s="148"/>
      <c r="B752" s="148"/>
      <c r="C752" s="148"/>
      <c r="D752" s="148"/>
      <c r="M752" s="270"/>
      <c r="V752" s="227"/>
      <c r="W752" s="227"/>
      <c r="X752" s="228"/>
      <c r="Y752" s="224"/>
      <c r="Z752" s="224"/>
      <c r="AA752" s="224"/>
      <c r="AB752" s="224"/>
      <c r="AC752" s="224"/>
      <c r="AD752" s="224"/>
      <c r="AE752" s="228"/>
      <c r="AF752" s="231"/>
      <c r="AI752" s="155"/>
      <c r="AJ752" s="154"/>
      <c r="AK752" s="154"/>
      <c r="AN752" s="224"/>
      <c r="AO752" s="22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154"/>
      <c r="BR752" s="224"/>
      <c r="BS752" s="224"/>
      <c r="BT752" s="224"/>
      <c r="BU752" s="224"/>
      <c r="BV752" s="224"/>
    </row>
    <row r="753" spans="1:74" s="223" customFormat="1" ht="58" customHeight="1" x14ac:dyDescent="0.2">
      <c r="A753" s="148"/>
      <c r="B753" s="148"/>
      <c r="C753" s="148"/>
      <c r="D753" s="148"/>
      <c r="M753" s="270"/>
      <c r="V753" s="227"/>
      <c r="W753" s="227"/>
      <c r="X753" s="228"/>
      <c r="Y753" s="224"/>
      <c r="Z753" s="224"/>
      <c r="AA753" s="224"/>
      <c r="AB753" s="224"/>
      <c r="AC753" s="224"/>
      <c r="AD753" s="224"/>
      <c r="AE753" s="228"/>
      <c r="AF753" s="231"/>
      <c r="AI753" s="155"/>
      <c r="AJ753" s="154"/>
      <c r="AK753" s="154"/>
      <c r="AN753" s="224"/>
      <c r="AO753" s="22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154"/>
      <c r="BR753" s="224"/>
      <c r="BS753" s="224"/>
      <c r="BT753" s="224"/>
      <c r="BU753" s="224"/>
      <c r="BV753" s="224"/>
    </row>
    <row r="754" spans="1:74" s="223" customFormat="1" ht="58" customHeight="1" x14ac:dyDescent="0.2">
      <c r="A754" s="148"/>
      <c r="B754" s="148"/>
      <c r="C754" s="148"/>
      <c r="D754" s="148"/>
      <c r="M754" s="270"/>
      <c r="V754" s="227"/>
      <c r="W754" s="227"/>
      <c r="X754" s="228"/>
      <c r="Y754" s="224"/>
      <c r="Z754" s="224"/>
      <c r="AA754" s="224"/>
      <c r="AB754" s="224"/>
      <c r="AC754" s="224"/>
      <c r="AD754" s="224"/>
      <c r="AE754" s="228"/>
      <c r="AF754" s="231"/>
      <c r="AI754" s="155"/>
      <c r="AJ754" s="154"/>
      <c r="AK754" s="154"/>
      <c r="AN754" s="224"/>
      <c r="AO754" s="22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154"/>
      <c r="BR754" s="224"/>
      <c r="BS754" s="224"/>
      <c r="BT754" s="224"/>
      <c r="BU754" s="224"/>
      <c r="BV754" s="224"/>
    </row>
    <row r="755" spans="1:74" s="223" customFormat="1" ht="58" customHeight="1" x14ac:dyDescent="0.2">
      <c r="A755" s="148"/>
      <c r="B755" s="148"/>
      <c r="C755" s="148"/>
      <c r="D755" s="148"/>
      <c r="M755" s="270"/>
      <c r="V755" s="227"/>
      <c r="W755" s="227"/>
      <c r="X755" s="228"/>
      <c r="Y755" s="224"/>
      <c r="Z755" s="224"/>
      <c r="AA755" s="224"/>
      <c r="AB755" s="224"/>
      <c r="AC755" s="224"/>
      <c r="AD755" s="224"/>
      <c r="AE755" s="228"/>
      <c r="AF755" s="231"/>
      <c r="AI755" s="155"/>
      <c r="AJ755" s="154"/>
      <c r="AK755" s="154"/>
      <c r="AN755" s="224"/>
      <c r="AO755" s="22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154"/>
      <c r="BR755" s="224"/>
      <c r="BS755" s="224"/>
      <c r="BT755" s="224"/>
      <c r="BU755" s="224"/>
      <c r="BV755" s="224"/>
    </row>
    <row r="756" spans="1:74" s="223" customFormat="1" ht="58" customHeight="1" x14ac:dyDescent="0.2">
      <c r="A756" s="148"/>
      <c r="B756" s="148"/>
      <c r="C756" s="148"/>
      <c r="D756" s="148"/>
      <c r="M756" s="270"/>
      <c r="V756" s="227"/>
      <c r="W756" s="227"/>
      <c r="X756" s="228"/>
      <c r="Y756" s="224"/>
      <c r="Z756" s="224"/>
      <c r="AA756" s="224"/>
      <c r="AB756" s="224"/>
      <c r="AC756" s="224"/>
      <c r="AD756" s="224"/>
      <c r="AE756" s="228"/>
      <c r="AF756" s="231"/>
      <c r="AI756" s="155"/>
      <c r="AJ756" s="154"/>
      <c r="AK756" s="154"/>
      <c r="AN756" s="224"/>
      <c r="AO756" s="22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154"/>
      <c r="BR756" s="224"/>
      <c r="BS756" s="224"/>
      <c r="BT756" s="224"/>
      <c r="BU756" s="224"/>
      <c r="BV756" s="224"/>
    </row>
    <row r="757" spans="1:74" s="223" customFormat="1" ht="58" customHeight="1" x14ac:dyDescent="0.2">
      <c r="A757" s="148"/>
      <c r="B757" s="148"/>
      <c r="C757" s="148"/>
      <c r="D757" s="148"/>
      <c r="M757" s="270"/>
      <c r="V757" s="227"/>
      <c r="W757" s="227"/>
      <c r="X757" s="228"/>
      <c r="Y757" s="224"/>
      <c r="Z757" s="224"/>
      <c r="AA757" s="224"/>
      <c r="AB757" s="224"/>
      <c r="AC757" s="224"/>
      <c r="AD757" s="224"/>
      <c r="AE757" s="228"/>
      <c r="AF757" s="231"/>
      <c r="AI757" s="155"/>
      <c r="AJ757" s="154"/>
      <c r="AK757" s="154"/>
      <c r="AN757" s="224"/>
      <c r="AO757" s="22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154"/>
      <c r="BR757" s="224"/>
      <c r="BS757" s="224"/>
      <c r="BT757" s="224"/>
      <c r="BU757" s="224"/>
      <c r="BV757" s="224"/>
    </row>
    <row r="758" spans="1:74" s="223" customFormat="1" ht="58" customHeight="1" x14ac:dyDescent="0.2">
      <c r="A758" s="148"/>
      <c r="B758" s="148"/>
      <c r="C758" s="148"/>
      <c r="D758" s="148"/>
      <c r="M758" s="270"/>
      <c r="V758" s="227"/>
      <c r="W758" s="227"/>
      <c r="X758" s="228"/>
      <c r="Y758" s="224"/>
      <c r="Z758" s="224"/>
      <c r="AA758" s="224"/>
      <c r="AB758" s="224"/>
      <c r="AC758" s="224"/>
      <c r="AD758" s="224"/>
      <c r="AE758" s="228"/>
      <c r="AF758" s="231"/>
      <c r="AI758" s="155"/>
      <c r="AJ758" s="154"/>
      <c r="AK758" s="154"/>
      <c r="AN758" s="224"/>
      <c r="AO758" s="22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154"/>
      <c r="BR758" s="224"/>
      <c r="BS758" s="224"/>
      <c r="BT758" s="224"/>
      <c r="BU758" s="224"/>
      <c r="BV758" s="224"/>
    </row>
    <row r="759" spans="1:74" s="223" customFormat="1" ht="58" customHeight="1" x14ac:dyDescent="0.2">
      <c r="A759" s="148"/>
      <c r="B759" s="148"/>
      <c r="C759" s="148"/>
      <c r="D759" s="148"/>
      <c r="M759" s="270"/>
      <c r="V759" s="227"/>
      <c r="W759" s="227"/>
      <c r="X759" s="228"/>
      <c r="Y759" s="224"/>
      <c r="Z759" s="224"/>
      <c r="AA759" s="224"/>
      <c r="AB759" s="224"/>
      <c r="AC759" s="224"/>
      <c r="AD759" s="224"/>
      <c r="AE759" s="228"/>
      <c r="AF759" s="231"/>
      <c r="AI759" s="155"/>
      <c r="AJ759" s="154"/>
      <c r="AK759" s="154"/>
      <c r="AN759" s="224"/>
      <c r="AO759" s="22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154"/>
      <c r="BR759" s="224"/>
      <c r="BS759" s="224"/>
      <c r="BT759" s="224"/>
      <c r="BU759" s="224"/>
      <c r="BV759" s="224"/>
    </row>
    <row r="760" spans="1:74" s="223" customFormat="1" ht="58" customHeight="1" x14ac:dyDescent="0.2">
      <c r="A760" s="148"/>
      <c r="B760" s="148"/>
      <c r="C760" s="148"/>
      <c r="D760" s="148"/>
      <c r="M760" s="270"/>
      <c r="V760" s="227"/>
      <c r="W760" s="227"/>
      <c r="X760" s="228"/>
      <c r="Y760" s="224"/>
      <c r="Z760" s="224"/>
      <c r="AA760" s="224"/>
      <c r="AB760" s="224"/>
      <c r="AC760" s="224"/>
      <c r="AD760" s="224"/>
      <c r="AE760" s="228"/>
      <c r="AF760" s="231"/>
      <c r="AI760" s="155"/>
      <c r="AJ760" s="154"/>
      <c r="AK760" s="154"/>
      <c r="AN760" s="224"/>
      <c r="AO760" s="22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154"/>
      <c r="BR760" s="224"/>
      <c r="BS760" s="224"/>
      <c r="BT760" s="224"/>
      <c r="BU760" s="224"/>
      <c r="BV760" s="224"/>
    </row>
    <row r="761" spans="1:74" s="223" customFormat="1" ht="58" customHeight="1" x14ac:dyDescent="0.2">
      <c r="A761" s="148"/>
      <c r="B761" s="148"/>
      <c r="C761" s="148"/>
      <c r="D761" s="148"/>
      <c r="M761" s="270"/>
      <c r="V761" s="227"/>
      <c r="W761" s="227"/>
      <c r="X761" s="228"/>
      <c r="Y761" s="224"/>
      <c r="Z761" s="224"/>
      <c r="AA761" s="224"/>
      <c r="AB761" s="224"/>
      <c r="AC761" s="224"/>
      <c r="AD761" s="224"/>
      <c r="AE761" s="228"/>
      <c r="AF761" s="231"/>
      <c r="AI761" s="155"/>
      <c r="AJ761" s="154"/>
      <c r="AK761" s="154"/>
      <c r="AN761" s="224"/>
      <c r="AO761" s="22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154"/>
      <c r="BR761" s="224"/>
      <c r="BS761" s="224"/>
      <c r="BT761" s="224"/>
      <c r="BU761" s="224"/>
      <c r="BV761" s="224"/>
    </row>
    <row r="762" spans="1:74" s="223" customFormat="1" ht="58" customHeight="1" x14ac:dyDescent="0.2">
      <c r="A762" s="148"/>
      <c r="B762" s="148"/>
      <c r="C762" s="148"/>
      <c r="D762" s="148"/>
      <c r="M762" s="270"/>
      <c r="V762" s="227"/>
      <c r="W762" s="227"/>
      <c r="X762" s="228"/>
      <c r="Y762" s="224"/>
      <c r="Z762" s="224"/>
      <c r="AA762" s="224"/>
      <c r="AB762" s="224"/>
      <c r="AC762" s="224"/>
      <c r="AD762" s="224"/>
      <c r="AE762" s="228"/>
      <c r="AF762" s="231"/>
      <c r="AI762" s="155"/>
      <c r="AJ762" s="154"/>
      <c r="AK762" s="154"/>
      <c r="AN762" s="224"/>
      <c r="AO762" s="22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154"/>
      <c r="BR762" s="224"/>
      <c r="BS762" s="224"/>
      <c r="BT762" s="224"/>
      <c r="BU762" s="224"/>
      <c r="BV762" s="224"/>
    </row>
    <row r="763" spans="1:74" s="223" customFormat="1" ht="58" customHeight="1" x14ac:dyDescent="0.2">
      <c r="A763" s="148"/>
      <c r="B763" s="148"/>
      <c r="C763" s="148"/>
      <c r="D763" s="148"/>
      <c r="M763" s="270"/>
      <c r="V763" s="227"/>
      <c r="W763" s="227"/>
      <c r="X763" s="228"/>
      <c r="Y763" s="224"/>
      <c r="Z763" s="224"/>
      <c r="AA763" s="224"/>
      <c r="AB763" s="224"/>
      <c r="AC763" s="224"/>
      <c r="AD763" s="224"/>
      <c r="AE763" s="228"/>
      <c r="AF763" s="231"/>
      <c r="AI763" s="155"/>
      <c r="AJ763" s="154"/>
      <c r="AK763" s="154"/>
      <c r="AN763" s="224"/>
      <c r="AO763" s="22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154"/>
      <c r="BR763" s="224"/>
      <c r="BS763" s="224"/>
      <c r="BT763" s="224"/>
      <c r="BU763" s="224"/>
      <c r="BV763" s="224"/>
    </row>
    <row r="764" spans="1:74" s="223" customFormat="1" ht="58" customHeight="1" x14ac:dyDescent="0.2">
      <c r="A764" s="148"/>
      <c r="B764" s="148"/>
      <c r="C764" s="148"/>
      <c r="D764" s="148"/>
      <c r="M764" s="270"/>
      <c r="V764" s="227"/>
      <c r="W764" s="227"/>
      <c r="X764" s="228"/>
      <c r="Y764" s="224"/>
      <c r="Z764" s="224"/>
      <c r="AA764" s="224"/>
      <c r="AB764" s="224"/>
      <c r="AC764" s="224"/>
      <c r="AD764" s="224"/>
      <c r="AE764" s="228"/>
      <c r="AF764" s="231"/>
      <c r="AI764" s="155"/>
      <c r="AJ764" s="154"/>
      <c r="AK764" s="154"/>
      <c r="AN764" s="224"/>
      <c r="AO764" s="22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154"/>
      <c r="BR764" s="224"/>
      <c r="BS764" s="224"/>
      <c r="BT764" s="224"/>
      <c r="BU764" s="224"/>
      <c r="BV764" s="224"/>
    </row>
    <row r="765" spans="1:74" s="223" customFormat="1" ht="58" customHeight="1" x14ac:dyDescent="0.2">
      <c r="A765" s="148"/>
      <c r="B765" s="148"/>
      <c r="C765" s="148"/>
      <c r="D765" s="148"/>
      <c r="M765" s="270"/>
      <c r="V765" s="227"/>
      <c r="W765" s="227"/>
      <c r="X765" s="228"/>
      <c r="Y765" s="224"/>
      <c r="Z765" s="224"/>
      <c r="AA765" s="224"/>
      <c r="AB765" s="224"/>
      <c r="AC765" s="224"/>
      <c r="AD765" s="224"/>
      <c r="AE765" s="228"/>
      <c r="AF765" s="231"/>
      <c r="AI765" s="155"/>
      <c r="AJ765" s="154"/>
      <c r="AK765" s="154"/>
      <c r="AN765" s="224"/>
      <c r="AO765" s="22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154"/>
      <c r="BR765" s="224"/>
      <c r="BS765" s="224"/>
      <c r="BT765" s="224"/>
      <c r="BU765" s="224"/>
      <c r="BV765" s="224"/>
    </row>
    <row r="766" spans="1:74" s="223" customFormat="1" ht="58" customHeight="1" x14ac:dyDescent="0.2">
      <c r="A766" s="148"/>
      <c r="B766" s="148"/>
      <c r="C766" s="148"/>
      <c r="D766" s="148"/>
      <c r="M766" s="270"/>
      <c r="V766" s="227"/>
      <c r="W766" s="227"/>
      <c r="X766" s="228"/>
      <c r="Y766" s="224"/>
      <c r="Z766" s="224"/>
      <c r="AA766" s="224"/>
      <c r="AB766" s="224"/>
      <c r="AC766" s="224"/>
      <c r="AD766" s="224"/>
      <c r="AE766" s="228"/>
      <c r="AF766" s="231"/>
      <c r="AI766" s="155"/>
      <c r="AJ766" s="154"/>
      <c r="AK766" s="154"/>
      <c r="AN766" s="224"/>
      <c r="AO766" s="22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154"/>
      <c r="BR766" s="224"/>
      <c r="BS766" s="224"/>
      <c r="BT766" s="224"/>
      <c r="BU766" s="224"/>
      <c r="BV766" s="224"/>
    </row>
    <row r="767" spans="1:74" s="223" customFormat="1" ht="58" customHeight="1" x14ac:dyDescent="0.2">
      <c r="A767" s="148"/>
      <c r="B767" s="148"/>
      <c r="C767" s="148"/>
      <c r="D767" s="148"/>
      <c r="M767" s="270"/>
      <c r="V767" s="227"/>
      <c r="W767" s="227"/>
      <c r="X767" s="228"/>
      <c r="Y767" s="224"/>
      <c r="Z767" s="224"/>
      <c r="AA767" s="224"/>
      <c r="AB767" s="224"/>
      <c r="AC767" s="224"/>
      <c r="AD767" s="224"/>
      <c r="AE767" s="228"/>
      <c r="AF767" s="231"/>
      <c r="AI767" s="155"/>
      <c r="AJ767" s="154"/>
      <c r="AK767" s="154"/>
      <c r="AN767" s="224"/>
      <c r="AO767" s="22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154"/>
      <c r="BR767" s="224"/>
      <c r="BS767" s="224"/>
      <c r="BT767" s="224"/>
      <c r="BU767" s="224"/>
      <c r="BV767" s="224"/>
    </row>
    <row r="768" spans="1:74" s="223" customFormat="1" ht="58" customHeight="1" x14ac:dyDescent="0.2">
      <c r="A768" s="148"/>
      <c r="B768" s="148"/>
      <c r="C768" s="148"/>
      <c r="D768" s="148"/>
      <c r="M768" s="270"/>
      <c r="V768" s="227"/>
      <c r="W768" s="227"/>
      <c r="X768" s="228"/>
      <c r="Y768" s="224"/>
      <c r="Z768" s="224"/>
      <c r="AA768" s="224"/>
      <c r="AB768" s="224"/>
      <c r="AC768" s="224"/>
      <c r="AD768" s="224"/>
      <c r="AE768" s="228"/>
      <c r="AF768" s="231"/>
      <c r="AI768" s="155"/>
      <c r="AJ768" s="154"/>
      <c r="AK768" s="154"/>
      <c r="AN768" s="224"/>
      <c r="AO768" s="22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154"/>
      <c r="BR768" s="224"/>
      <c r="BS768" s="224"/>
      <c r="BT768" s="224"/>
      <c r="BU768" s="224"/>
      <c r="BV768" s="224"/>
    </row>
    <row r="769" spans="1:74" s="223" customFormat="1" ht="58" customHeight="1" x14ac:dyDescent="0.2">
      <c r="A769" s="148"/>
      <c r="B769" s="148"/>
      <c r="C769" s="148"/>
      <c r="D769" s="148"/>
      <c r="M769" s="270"/>
      <c r="V769" s="227"/>
      <c r="W769" s="227"/>
      <c r="X769" s="228"/>
      <c r="Y769" s="224"/>
      <c r="Z769" s="224"/>
      <c r="AA769" s="224"/>
      <c r="AB769" s="224"/>
      <c r="AC769" s="224"/>
      <c r="AD769" s="224"/>
      <c r="AE769" s="228"/>
      <c r="AF769" s="231"/>
      <c r="AI769" s="155"/>
      <c r="AJ769" s="154"/>
      <c r="AK769" s="154"/>
      <c r="AN769" s="224"/>
      <c r="AO769" s="22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154"/>
      <c r="BR769" s="224"/>
      <c r="BS769" s="224"/>
      <c r="BT769" s="224"/>
      <c r="BU769" s="224"/>
      <c r="BV769" s="224"/>
    </row>
    <row r="770" spans="1:74" s="223" customFormat="1" ht="58" customHeight="1" x14ac:dyDescent="0.2">
      <c r="A770" s="148"/>
      <c r="B770" s="148"/>
      <c r="C770" s="148"/>
      <c r="D770" s="148"/>
      <c r="M770" s="270"/>
      <c r="V770" s="227"/>
      <c r="W770" s="227"/>
      <c r="X770" s="228"/>
      <c r="Y770" s="224"/>
      <c r="Z770" s="224"/>
      <c r="AA770" s="224"/>
      <c r="AB770" s="224"/>
      <c r="AC770" s="224"/>
      <c r="AD770" s="224"/>
      <c r="AE770" s="228"/>
      <c r="AF770" s="231"/>
      <c r="AI770" s="155"/>
      <c r="AJ770" s="154"/>
      <c r="AK770" s="154"/>
      <c r="AN770" s="224"/>
      <c r="AO770" s="22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154"/>
      <c r="BR770" s="224"/>
      <c r="BS770" s="224"/>
      <c r="BT770" s="224"/>
      <c r="BU770" s="224"/>
      <c r="BV770" s="224"/>
    </row>
    <row r="771" spans="1:74" s="223" customFormat="1" ht="58" customHeight="1" x14ac:dyDescent="0.2">
      <c r="A771" s="148"/>
      <c r="B771" s="148"/>
      <c r="C771" s="148"/>
      <c r="D771" s="148"/>
      <c r="M771" s="270"/>
      <c r="V771" s="227"/>
      <c r="W771" s="227"/>
      <c r="X771" s="228"/>
      <c r="Y771" s="224"/>
      <c r="Z771" s="224"/>
      <c r="AA771" s="224"/>
      <c r="AB771" s="224"/>
      <c r="AC771" s="224"/>
      <c r="AD771" s="224"/>
      <c r="AE771" s="228"/>
      <c r="AF771" s="231"/>
      <c r="AI771" s="155"/>
      <c r="AJ771" s="154"/>
      <c r="AK771" s="154"/>
      <c r="AN771" s="224"/>
      <c r="AO771" s="22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154"/>
      <c r="BR771" s="224"/>
      <c r="BS771" s="224"/>
      <c r="BT771" s="224"/>
      <c r="BU771" s="224"/>
      <c r="BV771" s="224"/>
    </row>
    <row r="772" spans="1:74" s="223" customFormat="1" ht="58" customHeight="1" x14ac:dyDescent="0.2">
      <c r="A772" s="148"/>
      <c r="B772" s="148"/>
      <c r="C772" s="148"/>
      <c r="D772" s="148"/>
      <c r="M772" s="270"/>
      <c r="V772" s="227"/>
      <c r="W772" s="227"/>
      <c r="X772" s="228"/>
      <c r="Y772" s="224"/>
      <c r="Z772" s="224"/>
      <c r="AA772" s="224"/>
      <c r="AB772" s="224"/>
      <c r="AC772" s="224"/>
      <c r="AD772" s="224"/>
      <c r="AE772" s="228"/>
      <c r="AF772" s="231"/>
      <c r="AI772" s="155"/>
      <c r="AJ772" s="154"/>
      <c r="AK772" s="154"/>
      <c r="AN772" s="224"/>
      <c r="AO772" s="22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154"/>
      <c r="BR772" s="224"/>
      <c r="BS772" s="224"/>
      <c r="BT772" s="224"/>
      <c r="BU772" s="224"/>
      <c r="BV772" s="224"/>
    </row>
    <row r="773" spans="1:74" s="223" customFormat="1" ht="58" customHeight="1" x14ac:dyDescent="0.2">
      <c r="A773" s="148"/>
      <c r="B773" s="148"/>
      <c r="C773" s="148"/>
      <c r="D773" s="148"/>
      <c r="M773" s="270"/>
      <c r="V773" s="227"/>
      <c r="W773" s="227"/>
      <c r="X773" s="228"/>
      <c r="Y773" s="224"/>
      <c r="Z773" s="224"/>
      <c r="AA773" s="224"/>
      <c r="AB773" s="224"/>
      <c r="AC773" s="224"/>
      <c r="AD773" s="224"/>
      <c r="AE773" s="228"/>
      <c r="AF773" s="231"/>
      <c r="AI773" s="155"/>
      <c r="AJ773" s="154"/>
      <c r="AK773" s="154"/>
      <c r="AN773" s="224"/>
      <c r="AO773" s="22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154"/>
      <c r="BR773" s="224"/>
      <c r="BS773" s="224"/>
      <c r="BT773" s="224"/>
      <c r="BU773" s="224"/>
      <c r="BV773" s="224"/>
    </row>
    <row r="774" spans="1:74" s="223" customFormat="1" ht="58" customHeight="1" x14ac:dyDescent="0.2">
      <c r="A774" s="148"/>
      <c r="B774" s="148"/>
      <c r="C774" s="148"/>
      <c r="D774" s="148"/>
      <c r="M774" s="270"/>
      <c r="V774" s="227"/>
      <c r="W774" s="227"/>
      <c r="X774" s="228"/>
      <c r="Y774" s="224"/>
      <c r="Z774" s="224"/>
      <c r="AA774" s="224"/>
      <c r="AB774" s="224"/>
      <c r="AC774" s="224"/>
      <c r="AD774" s="224"/>
      <c r="AE774" s="228"/>
      <c r="AF774" s="231"/>
      <c r="AI774" s="155"/>
      <c r="AJ774" s="154"/>
      <c r="AK774" s="154"/>
      <c r="AN774" s="224"/>
      <c r="AO774" s="22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154"/>
      <c r="BR774" s="224"/>
      <c r="BS774" s="224"/>
      <c r="BT774" s="224"/>
      <c r="BU774" s="224"/>
      <c r="BV774" s="224"/>
    </row>
    <row r="775" spans="1:74" s="223" customFormat="1" ht="58" customHeight="1" x14ac:dyDescent="0.2">
      <c r="A775" s="148"/>
      <c r="B775" s="148"/>
      <c r="C775" s="148"/>
      <c r="D775" s="148"/>
      <c r="M775" s="270"/>
      <c r="V775" s="227"/>
      <c r="W775" s="227"/>
      <c r="X775" s="228"/>
      <c r="Y775" s="224"/>
      <c r="Z775" s="224"/>
      <c r="AA775" s="224"/>
      <c r="AB775" s="224"/>
      <c r="AC775" s="224"/>
      <c r="AD775" s="224"/>
      <c r="AE775" s="228"/>
      <c r="AF775" s="231"/>
      <c r="AI775" s="155"/>
      <c r="AJ775" s="154"/>
      <c r="AK775" s="154"/>
      <c r="AN775" s="224"/>
      <c r="AO775" s="22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154"/>
      <c r="BR775" s="224"/>
      <c r="BS775" s="224"/>
      <c r="BT775" s="224"/>
      <c r="BU775" s="224"/>
      <c r="BV775" s="224"/>
    </row>
    <row r="776" spans="1:74" s="223" customFormat="1" ht="58" customHeight="1" x14ac:dyDescent="0.2">
      <c r="A776" s="148"/>
      <c r="B776" s="148"/>
      <c r="C776" s="148"/>
      <c r="D776" s="148"/>
      <c r="M776" s="270"/>
      <c r="V776" s="227"/>
      <c r="W776" s="227"/>
      <c r="X776" s="228"/>
      <c r="Y776" s="224"/>
      <c r="Z776" s="224"/>
      <c r="AA776" s="224"/>
      <c r="AB776" s="224"/>
      <c r="AC776" s="224"/>
      <c r="AD776" s="224"/>
      <c r="AE776" s="228"/>
      <c r="AF776" s="231"/>
      <c r="AI776" s="155"/>
      <c r="AJ776" s="154"/>
      <c r="AK776" s="154"/>
      <c r="AN776" s="224"/>
      <c r="AO776" s="22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154"/>
      <c r="BR776" s="224"/>
      <c r="BS776" s="224"/>
      <c r="BT776" s="224"/>
      <c r="BU776" s="224"/>
      <c r="BV776" s="224"/>
    </row>
    <row r="777" spans="1:74" s="223" customFormat="1" ht="58" customHeight="1" x14ac:dyDescent="0.2">
      <c r="A777" s="148"/>
      <c r="B777" s="148"/>
      <c r="C777" s="148"/>
      <c r="D777" s="148"/>
      <c r="M777" s="270"/>
      <c r="V777" s="227"/>
      <c r="W777" s="227"/>
      <c r="X777" s="228"/>
      <c r="Y777" s="224"/>
      <c r="Z777" s="224"/>
      <c r="AA777" s="224"/>
      <c r="AB777" s="224"/>
      <c r="AC777" s="224"/>
      <c r="AD777" s="224"/>
      <c r="AE777" s="228"/>
      <c r="AF777" s="231"/>
      <c r="AI777" s="155"/>
      <c r="AJ777" s="154"/>
      <c r="AK777" s="154"/>
      <c r="AN777" s="224"/>
      <c r="AO777" s="22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154"/>
      <c r="BR777" s="224"/>
      <c r="BS777" s="224"/>
      <c r="BT777" s="224"/>
      <c r="BU777" s="224"/>
      <c r="BV777" s="224"/>
    </row>
    <row r="778" spans="1:74" s="223" customFormat="1" ht="58" customHeight="1" x14ac:dyDescent="0.2">
      <c r="A778" s="148"/>
      <c r="B778" s="148"/>
      <c r="C778" s="148"/>
      <c r="D778" s="148"/>
      <c r="M778" s="270"/>
      <c r="V778" s="227"/>
      <c r="W778" s="227"/>
      <c r="X778" s="228"/>
      <c r="Y778" s="224"/>
      <c r="Z778" s="224"/>
      <c r="AA778" s="224"/>
      <c r="AB778" s="224"/>
      <c r="AC778" s="224"/>
      <c r="AD778" s="224"/>
      <c r="AE778" s="228"/>
      <c r="AF778" s="231"/>
      <c r="AI778" s="155"/>
      <c r="AJ778" s="154"/>
      <c r="AK778" s="154"/>
      <c r="AN778" s="224"/>
      <c r="AO778" s="22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154"/>
      <c r="BR778" s="224"/>
      <c r="BS778" s="224"/>
      <c r="BT778" s="224"/>
      <c r="BU778" s="224"/>
      <c r="BV778" s="224"/>
    </row>
    <row r="779" spans="1:74" s="223" customFormat="1" ht="58" customHeight="1" x14ac:dyDescent="0.2">
      <c r="A779" s="148"/>
      <c r="B779" s="148"/>
      <c r="C779" s="148"/>
      <c r="D779" s="148"/>
      <c r="M779" s="270"/>
      <c r="V779" s="227"/>
      <c r="W779" s="227"/>
      <c r="X779" s="228"/>
      <c r="Y779" s="224"/>
      <c r="Z779" s="224"/>
      <c r="AA779" s="224"/>
      <c r="AB779" s="224"/>
      <c r="AC779" s="224"/>
      <c r="AD779" s="224"/>
      <c r="AE779" s="228"/>
      <c r="AF779" s="231"/>
      <c r="AI779" s="155"/>
      <c r="AJ779" s="154"/>
      <c r="AK779" s="154"/>
      <c r="AN779" s="224"/>
      <c r="AO779" s="22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154"/>
      <c r="BR779" s="224"/>
      <c r="BS779" s="224"/>
      <c r="BT779" s="224"/>
      <c r="BU779" s="224"/>
      <c r="BV779" s="224"/>
    </row>
    <row r="780" spans="1:74" s="223" customFormat="1" ht="58" customHeight="1" x14ac:dyDescent="0.2">
      <c r="A780" s="148"/>
      <c r="B780" s="148"/>
      <c r="C780" s="148"/>
      <c r="D780" s="148"/>
      <c r="M780" s="270"/>
      <c r="V780" s="227"/>
      <c r="W780" s="227"/>
      <c r="X780" s="228"/>
      <c r="Y780" s="224"/>
      <c r="Z780" s="224"/>
      <c r="AA780" s="224"/>
      <c r="AB780" s="224"/>
      <c r="AC780" s="224"/>
      <c r="AD780" s="224"/>
      <c r="AE780" s="228"/>
      <c r="AF780" s="231"/>
      <c r="AI780" s="155"/>
      <c r="AJ780" s="154"/>
      <c r="AK780" s="154"/>
      <c r="AN780" s="224"/>
      <c r="AO780" s="22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154"/>
      <c r="BR780" s="224"/>
      <c r="BS780" s="224"/>
      <c r="BT780" s="224"/>
      <c r="BU780" s="224"/>
      <c r="BV780" s="224"/>
    </row>
    <row r="781" spans="1:74" s="223" customFormat="1" ht="58" customHeight="1" x14ac:dyDescent="0.2">
      <c r="A781" s="148"/>
      <c r="B781" s="148"/>
      <c r="C781" s="148"/>
      <c r="D781" s="148"/>
      <c r="M781" s="270"/>
      <c r="V781" s="227"/>
      <c r="W781" s="227"/>
      <c r="X781" s="228"/>
      <c r="Y781" s="224"/>
      <c r="Z781" s="224"/>
      <c r="AA781" s="224"/>
      <c r="AB781" s="224"/>
      <c r="AC781" s="224"/>
      <c r="AD781" s="224"/>
      <c r="AE781" s="228"/>
      <c r="AF781" s="231"/>
      <c r="AI781" s="155"/>
      <c r="AJ781" s="154"/>
      <c r="AK781" s="154"/>
      <c r="AN781" s="224"/>
      <c r="AO781" s="22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154"/>
      <c r="BR781" s="224"/>
      <c r="BS781" s="224"/>
      <c r="BT781" s="224"/>
      <c r="BU781" s="224"/>
      <c r="BV781" s="224"/>
    </row>
    <row r="782" spans="1:74" s="223" customFormat="1" ht="58" customHeight="1" x14ac:dyDescent="0.2">
      <c r="A782" s="148"/>
      <c r="B782" s="148"/>
      <c r="C782" s="148"/>
      <c r="D782" s="148"/>
      <c r="M782" s="270"/>
      <c r="V782" s="227"/>
      <c r="W782" s="227"/>
      <c r="X782" s="228"/>
      <c r="Y782" s="224"/>
      <c r="Z782" s="224"/>
      <c r="AA782" s="224"/>
      <c r="AB782" s="224"/>
      <c r="AC782" s="224"/>
      <c r="AD782" s="224"/>
      <c r="AE782" s="228"/>
      <c r="AF782" s="231"/>
      <c r="AI782" s="155"/>
      <c r="AJ782" s="154"/>
      <c r="AK782" s="154"/>
      <c r="AN782" s="224"/>
      <c r="AO782" s="22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154"/>
      <c r="BR782" s="224"/>
      <c r="BS782" s="224"/>
      <c r="BT782" s="224"/>
      <c r="BU782" s="224"/>
      <c r="BV782" s="224"/>
    </row>
    <row r="783" spans="1:74" s="223" customFormat="1" ht="58" customHeight="1" x14ac:dyDescent="0.2">
      <c r="A783" s="148"/>
      <c r="B783" s="148"/>
      <c r="C783" s="148"/>
      <c r="D783" s="148"/>
      <c r="M783" s="270"/>
      <c r="V783" s="227"/>
      <c r="W783" s="227"/>
      <c r="X783" s="228"/>
      <c r="Y783" s="224"/>
      <c r="Z783" s="224"/>
      <c r="AA783" s="224"/>
      <c r="AB783" s="224"/>
      <c r="AC783" s="224"/>
      <c r="AD783" s="224"/>
      <c r="AE783" s="228"/>
      <c r="AF783" s="231"/>
      <c r="AI783" s="155"/>
      <c r="AJ783" s="154"/>
      <c r="AK783" s="154"/>
      <c r="AN783" s="224"/>
      <c r="AO783" s="22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154"/>
      <c r="BR783" s="224"/>
      <c r="BS783" s="224"/>
      <c r="BT783" s="224"/>
      <c r="BU783" s="224"/>
      <c r="BV783" s="224"/>
    </row>
    <row r="784" spans="1:74" s="223" customFormat="1" ht="58" customHeight="1" x14ac:dyDescent="0.2">
      <c r="A784" s="148"/>
      <c r="B784" s="148"/>
      <c r="C784" s="148"/>
      <c r="D784" s="148"/>
      <c r="M784" s="270"/>
      <c r="V784" s="227"/>
      <c r="W784" s="227"/>
      <c r="X784" s="228"/>
      <c r="Y784" s="224"/>
      <c r="Z784" s="224"/>
      <c r="AA784" s="224"/>
      <c r="AB784" s="224"/>
      <c r="AC784" s="224"/>
      <c r="AD784" s="224"/>
      <c r="AE784" s="228"/>
      <c r="AF784" s="231"/>
      <c r="AI784" s="155"/>
      <c r="AJ784" s="154"/>
      <c r="AK784" s="154"/>
      <c r="AN784" s="224"/>
      <c r="AO784" s="22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154"/>
      <c r="BR784" s="224"/>
      <c r="BS784" s="224"/>
      <c r="BT784" s="224"/>
      <c r="BU784" s="224"/>
      <c r="BV784" s="224"/>
    </row>
    <row r="785" spans="1:78" s="223" customFormat="1" ht="58" customHeight="1" x14ac:dyDescent="0.2">
      <c r="A785" s="148"/>
      <c r="B785" s="148"/>
      <c r="C785" s="148"/>
      <c r="D785" s="148"/>
      <c r="M785" s="270"/>
      <c r="V785" s="227"/>
      <c r="W785" s="227"/>
      <c r="X785" s="228"/>
      <c r="Y785" s="224"/>
      <c r="Z785" s="224"/>
      <c r="AA785" s="224"/>
      <c r="AB785" s="224"/>
      <c r="AC785" s="224"/>
      <c r="AD785" s="224"/>
      <c r="AE785" s="228"/>
      <c r="AF785" s="231"/>
      <c r="AI785" s="155"/>
      <c r="AJ785" s="154"/>
      <c r="AK785" s="154"/>
      <c r="AN785" s="224"/>
      <c r="AO785" s="224"/>
      <c r="AP785" s="224"/>
      <c r="AQ785" s="224"/>
      <c r="AR785" s="224"/>
      <c r="AS785" s="224"/>
      <c r="AT785" s="224"/>
      <c r="AU785" s="224"/>
      <c r="AV785" s="224"/>
      <c r="AW785" s="224"/>
      <c r="AX785" s="224"/>
      <c r="AY785" s="224"/>
      <c r="AZ785" s="224"/>
      <c r="BA785" s="224"/>
      <c r="BB785" s="224"/>
      <c r="BC785" s="224"/>
      <c r="BD785" s="224"/>
      <c r="BE785" s="224"/>
      <c r="BF785" s="224"/>
      <c r="BG785" s="224"/>
      <c r="BH785" s="224"/>
      <c r="BI785" s="224"/>
      <c r="BJ785" s="224"/>
      <c r="BK785" s="224"/>
      <c r="BL785" s="224"/>
      <c r="BM785" s="224"/>
      <c r="BN785" s="224"/>
      <c r="BO785" s="224"/>
      <c r="BP785" s="224"/>
      <c r="BQ785" s="154"/>
      <c r="BR785" s="224"/>
      <c r="BS785" s="224"/>
      <c r="BT785" s="224"/>
      <c r="BU785" s="224"/>
      <c r="BV785" s="224"/>
    </row>
    <row r="786" spans="1:78" s="223" customFormat="1" ht="58" customHeight="1" x14ac:dyDescent="0.2">
      <c r="A786" s="148"/>
      <c r="B786" s="148"/>
      <c r="C786" s="148"/>
      <c r="D786" s="148"/>
      <c r="M786" s="270"/>
      <c r="V786" s="227"/>
      <c r="W786" s="227"/>
      <c r="X786" s="228"/>
      <c r="Y786" s="224"/>
      <c r="Z786" s="224"/>
      <c r="AA786" s="224"/>
      <c r="AB786" s="224"/>
      <c r="AC786" s="224"/>
      <c r="AD786" s="224"/>
      <c r="AE786" s="228"/>
      <c r="AF786" s="231"/>
      <c r="AI786" s="155"/>
      <c r="AJ786" s="154"/>
      <c r="AK786" s="154"/>
      <c r="AN786" s="224"/>
      <c r="AO786" s="22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154"/>
      <c r="BR786" s="224"/>
      <c r="BS786" s="224"/>
      <c r="BT786" s="224"/>
      <c r="BU786" s="224"/>
      <c r="BV786" s="224"/>
    </row>
    <row r="787" spans="1:78" s="223" customFormat="1" ht="58" customHeight="1" x14ac:dyDescent="0.2">
      <c r="A787" s="148"/>
      <c r="B787" s="148"/>
      <c r="C787" s="148"/>
      <c r="D787" s="148"/>
      <c r="M787" s="270"/>
      <c r="V787" s="227"/>
      <c r="W787" s="227"/>
      <c r="X787" s="228"/>
      <c r="Y787" s="224"/>
      <c r="Z787" s="224"/>
      <c r="AA787" s="224"/>
      <c r="AB787" s="224"/>
      <c r="AC787" s="224"/>
      <c r="AD787" s="224"/>
      <c r="AE787" s="228"/>
      <c r="AF787" s="231"/>
      <c r="AI787" s="155"/>
      <c r="AJ787" s="154"/>
      <c r="AK787" s="154"/>
      <c r="AN787" s="224"/>
      <c r="AO787" s="22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154"/>
      <c r="BR787" s="224"/>
      <c r="BS787" s="224"/>
      <c r="BT787" s="224"/>
      <c r="BU787" s="224"/>
      <c r="BV787" s="224"/>
    </row>
    <row r="788" spans="1:78" s="223" customFormat="1" ht="58" customHeight="1" x14ac:dyDescent="0.2">
      <c r="A788" s="148"/>
      <c r="B788" s="148"/>
      <c r="C788" s="148"/>
      <c r="D788" s="148"/>
      <c r="M788" s="270"/>
      <c r="V788" s="227"/>
      <c r="W788" s="227"/>
      <c r="X788" s="228"/>
      <c r="Y788" s="224"/>
      <c r="Z788" s="224"/>
      <c r="AA788" s="224"/>
      <c r="AB788" s="224"/>
      <c r="AC788" s="224"/>
      <c r="AD788" s="224"/>
      <c r="AE788" s="228"/>
      <c r="AF788" s="231"/>
      <c r="AI788" s="155"/>
      <c r="AJ788" s="154"/>
      <c r="AK788" s="154"/>
      <c r="AN788" s="224"/>
      <c r="AO788" s="224"/>
      <c r="AP788" s="224"/>
      <c r="AQ788" s="224"/>
      <c r="AR788" s="224"/>
      <c r="AS788" s="224"/>
      <c r="AT788" s="224"/>
      <c r="AU788" s="224"/>
      <c r="AV788" s="224"/>
      <c r="AW788" s="224"/>
      <c r="AX788" s="224"/>
      <c r="AY788" s="224"/>
      <c r="AZ788" s="224"/>
      <c r="BA788" s="224"/>
      <c r="BB788" s="224"/>
      <c r="BC788" s="224"/>
      <c r="BD788" s="224"/>
      <c r="BE788" s="224"/>
      <c r="BF788" s="224"/>
      <c r="BG788" s="224"/>
      <c r="BH788" s="224"/>
      <c r="BI788" s="224"/>
      <c r="BJ788" s="224"/>
      <c r="BK788" s="224"/>
      <c r="BL788" s="224"/>
      <c r="BM788" s="224"/>
      <c r="BN788" s="224"/>
      <c r="BO788" s="224"/>
      <c r="BP788" s="224"/>
      <c r="BQ788" s="154"/>
      <c r="BR788" s="224"/>
      <c r="BS788" s="224"/>
      <c r="BT788" s="224"/>
      <c r="BU788" s="224"/>
      <c r="BV788" s="224"/>
      <c r="BY788" s="78"/>
    </row>
    <row r="789" spans="1:78" s="223" customFormat="1" ht="58" customHeight="1" x14ac:dyDescent="0.2">
      <c r="A789" s="148"/>
      <c r="B789" s="148"/>
      <c r="C789" s="148"/>
      <c r="D789" s="148"/>
      <c r="M789" s="270"/>
      <c r="V789" s="227"/>
      <c r="W789" s="227"/>
      <c r="X789" s="228"/>
      <c r="Y789" s="224"/>
      <c r="Z789" s="224"/>
      <c r="AA789" s="224"/>
      <c r="AB789" s="224"/>
      <c r="AC789" s="224"/>
      <c r="AD789" s="224"/>
      <c r="AE789" s="228"/>
      <c r="AF789" s="231"/>
      <c r="AI789" s="155"/>
      <c r="AJ789" s="154"/>
      <c r="AK789" s="154"/>
      <c r="AN789" s="224"/>
      <c r="AO789" s="22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154"/>
      <c r="BR789" s="224"/>
      <c r="BS789" s="224"/>
      <c r="BT789" s="224"/>
      <c r="BU789" s="224"/>
      <c r="BV789" s="224"/>
      <c r="BY789" s="78"/>
    </row>
    <row r="790" spans="1:78" s="223" customFormat="1" ht="58" customHeight="1" x14ac:dyDescent="0.2">
      <c r="A790" s="148"/>
      <c r="B790" s="148"/>
      <c r="C790" s="148"/>
      <c r="D790" s="148"/>
      <c r="M790" s="270"/>
      <c r="V790" s="227"/>
      <c r="W790" s="227"/>
      <c r="X790" s="317"/>
      <c r="Y790" s="224"/>
      <c r="Z790" s="224"/>
      <c r="AA790" s="224"/>
      <c r="AB790" s="224"/>
      <c r="AC790" s="224"/>
      <c r="AD790" s="224"/>
      <c r="AE790" s="228"/>
      <c r="AF790" s="231"/>
      <c r="AI790" s="155"/>
      <c r="AJ790" s="154"/>
      <c r="AK790" s="154"/>
      <c r="AN790" s="224"/>
      <c r="AO790" s="22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154"/>
      <c r="BR790" s="224"/>
      <c r="BS790" s="224"/>
      <c r="BT790" s="224"/>
      <c r="BU790" s="224"/>
      <c r="BV790" s="224"/>
      <c r="BY790" s="78"/>
    </row>
    <row r="791" spans="1:78" s="223" customFormat="1" x14ac:dyDescent="0.2">
      <c r="A791" s="148"/>
      <c r="B791" s="148"/>
      <c r="C791" s="148"/>
      <c r="D791" s="148"/>
      <c r="E791" s="27"/>
      <c r="V791" s="227"/>
      <c r="W791" s="227"/>
      <c r="X791" s="317"/>
      <c r="Y791" s="228"/>
      <c r="Z791" s="228"/>
      <c r="AA791" s="228"/>
      <c r="AB791" s="228"/>
      <c r="AC791" s="228"/>
      <c r="AD791" s="228"/>
      <c r="AE791" s="228"/>
      <c r="AF791" s="200"/>
      <c r="AG791" s="228"/>
      <c r="AH791" s="228"/>
      <c r="AI791" s="228"/>
      <c r="AJ791" s="206"/>
      <c r="AK791" s="206"/>
      <c r="AN791" s="224"/>
      <c r="AO791" s="224"/>
      <c r="AP791" s="224"/>
      <c r="AQ791" s="224"/>
      <c r="AR791" s="224"/>
      <c r="AS791" s="224"/>
      <c r="AT791" s="224"/>
      <c r="AU791" s="224"/>
      <c r="AV791" s="224"/>
      <c r="AW791" s="224"/>
      <c r="AX791" s="224"/>
      <c r="AY791" s="224"/>
      <c r="AZ791" s="224"/>
      <c r="BA791" s="224"/>
      <c r="BB791" s="224"/>
      <c r="BC791" s="224"/>
      <c r="BD791" s="224"/>
      <c r="BE791" s="224"/>
      <c r="BF791" s="224"/>
      <c r="BG791" s="225"/>
      <c r="BH791" s="224"/>
      <c r="BI791" s="224"/>
      <c r="BJ791" s="224"/>
      <c r="BK791" s="224"/>
      <c r="BL791" s="224"/>
      <c r="BM791" s="224"/>
      <c r="BN791" s="224"/>
      <c r="BO791" s="224"/>
      <c r="BP791" s="224"/>
      <c r="BQ791" s="154"/>
      <c r="BR791" s="224"/>
      <c r="BS791" s="224"/>
      <c r="BT791" s="224"/>
      <c r="BU791" s="224"/>
      <c r="BV791" s="224"/>
      <c r="BY791" s="78"/>
    </row>
    <row r="792" spans="1:78" s="223" customFormat="1" ht="58" customHeight="1" x14ac:dyDescent="0.2">
      <c r="A792" s="148"/>
      <c r="B792" s="148"/>
      <c r="C792" s="148"/>
      <c r="D792" s="148"/>
      <c r="M792" s="270"/>
      <c r="V792" s="227"/>
      <c r="W792" s="227"/>
      <c r="X792" s="317"/>
      <c r="Y792" s="224"/>
      <c r="Z792" s="224"/>
      <c r="AA792" s="224"/>
      <c r="AB792" s="224"/>
      <c r="AC792" s="224"/>
      <c r="AD792" s="224"/>
      <c r="AE792" s="228"/>
      <c r="AF792" s="231"/>
      <c r="AI792" s="155"/>
      <c r="AJ792" s="154"/>
      <c r="AK792" s="154"/>
      <c r="AN792" s="224"/>
      <c r="AO792" s="224"/>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154"/>
      <c r="BR792" s="224"/>
      <c r="BS792" s="224"/>
      <c r="BT792" s="224"/>
      <c r="BU792" s="224"/>
      <c r="BV792" s="224"/>
      <c r="BY792" s="78"/>
    </row>
    <row r="793" spans="1:78" s="223" customFormat="1" ht="58" customHeight="1" x14ac:dyDescent="0.2">
      <c r="A793" s="148"/>
      <c r="B793" s="148"/>
      <c r="C793" s="148"/>
      <c r="D793" s="148"/>
      <c r="M793" s="270"/>
      <c r="V793" s="227"/>
      <c r="W793" s="227"/>
      <c r="X793" s="317"/>
      <c r="Y793" s="224"/>
      <c r="Z793" s="224"/>
      <c r="AA793" s="224"/>
      <c r="AB793" s="224"/>
      <c r="AC793" s="224"/>
      <c r="AD793" s="224"/>
      <c r="AE793" s="228"/>
      <c r="AF793" s="231"/>
      <c r="AI793" s="155"/>
      <c r="AJ793" s="154"/>
      <c r="AK793" s="154"/>
      <c r="AN793" s="224"/>
      <c r="AO793" s="224"/>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154"/>
      <c r="BR793" s="224"/>
      <c r="BS793" s="224"/>
      <c r="BT793" s="224"/>
      <c r="BU793" s="224"/>
      <c r="BV793" s="224"/>
      <c r="BY793" s="78"/>
    </row>
    <row r="794" spans="1:78" s="111" customFormat="1" ht="58" customHeight="1" x14ac:dyDescent="0.2">
      <c r="A794" s="148"/>
      <c r="B794" s="148"/>
      <c r="C794" s="148"/>
      <c r="D794" s="148"/>
      <c r="I794" s="223"/>
      <c r="K794" s="223"/>
      <c r="M794" s="270"/>
      <c r="P794" s="223"/>
      <c r="Q794" s="223"/>
      <c r="R794" s="223"/>
      <c r="S794" s="223"/>
      <c r="U794" s="223"/>
      <c r="V794" s="227"/>
      <c r="W794" s="227"/>
      <c r="X794" s="71"/>
      <c r="Y794" s="228"/>
      <c r="Z794" s="224"/>
      <c r="AA794" s="224"/>
      <c r="AB794" s="224"/>
      <c r="AC794" s="224"/>
      <c r="AD794" s="224"/>
      <c r="AE794" s="71"/>
      <c r="AF794" s="210"/>
      <c r="AI794" s="155"/>
      <c r="AJ794" s="154"/>
      <c r="AK794" s="154"/>
      <c r="AL794" s="223"/>
      <c r="AM794" s="223"/>
      <c r="AN794" s="224"/>
      <c r="AO794" s="224"/>
      <c r="AP794" s="224"/>
      <c r="AQ794" s="224"/>
      <c r="AR794" s="224"/>
      <c r="AS794" s="224"/>
      <c r="AT794" s="224"/>
      <c r="AU794" s="224"/>
      <c r="AV794" s="224"/>
      <c r="AW794" s="224"/>
      <c r="AX794" s="224"/>
      <c r="AY794" s="224"/>
      <c r="AZ794" s="224"/>
      <c r="BA794" s="28"/>
      <c r="BB794" s="224"/>
      <c r="BC794" s="28"/>
      <c r="BD794" s="224"/>
      <c r="BE794" s="28"/>
      <c r="BF794" s="28"/>
      <c r="BG794" s="28"/>
      <c r="BH794" s="28"/>
      <c r="BI794" s="28"/>
      <c r="BJ794" s="28"/>
      <c r="BK794" s="28"/>
      <c r="BL794" s="28"/>
      <c r="BM794" s="28"/>
      <c r="BN794" s="28"/>
      <c r="BO794" s="28"/>
      <c r="BP794" s="28"/>
      <c r="BQ794" s="154"/>
      <c r="BR794" s="224"/>
      <c r="BS794" s="224"/>
      <c r="BT794" s="224"/>
      <c r="BU794" s="28"/>
      <c r="BV794" s="28"/>
    </row>
    <row r="795" spans="1:78" s="111" customFormat="1" ht="58" customHeight="1" x14ac:dyDescent="0.2">
      <c r="A795" s="148"/>
      <c r="B795" s="148"/>
      <c r="C795" s="148"/>
      <c r="D795" s="148"/>
      <c r="E795" s="223"/>
      <c r="F795" s="223"/>
      <c r="H795" s="223"/>
      <c r="I795" s="223"/>
      <c r="J795" s="223"/>
      <c r="K795" s="223"/>
      <c r="L795" s="223"/>
      <c r="M795" s="270"/>
      <c r="N795" s="223"/>
      <c r="O795" s="223"/>
      <c r="P795" s="223"/>
      <c r="Q795" s="223"/>
      <c r="R795" s="223"/>
      <c r="S795" s="223"/>
      <c r="T795" s="223"/>
      <c r="U795" s="223"/>
      <c r="V795" s="227"/>
      <c r="W795" s="227"/>
      <c r="X795" s="228"/>
      <c r="Y795" s="228"/>
      <c r="Z795" s="224"/>
      <c r="AA795" s="224"/>
      <c r="AB795" s="224"/>
      <c r="AC795" s="224"/>
      <c r="AD795" s="224"/>
      <c r="AE795" s="71"/>
      <c r="AF795"/>
      <c r="AG795" s="223"/>
      <c r="AI795" s="155"/>
      <c r="AJ795" s="154"/>
      <c r="AK795" s="154"/>
      <c r="AL795" s="223"/>
      <c r="AM795" s="223"/>
      <c r="AN795" s="224"/>
      <c r="AO795" s="224"/>
      <c r="AP795" s="224"/>
      <c r="AQ795" s="224"/>
      <c r="AR795" s="224"/>
      <c r="AS795" s="224"/>
      <c r="AT795" s="224"/>
      <c r="AU795" s="224"/>
      <c r="AV795" s="224"/>
      <c r="AW795" s="224"/>
      <c r="AX795" s="224"/>
      <c r="AY795" s="224"/>
      <c r="AZ795" s="224"/>
      <c r="BA795" s="224"/>
      <c r="BB795" s="224"/>
      <c r="BC795" s="224"/>
      <c r="BD795" s="224"/>
      <c r="BE795" s="224"/>
      <c r="BF795" s="224"/>
      <c r="BG795" s="224"/>
      <c r="BH795" s="224"/>
      <c r="BI795" s="224"/>
      <c r="BJ795" s="224"/>
      <c r="BK795" s="224"/>
      <c r="BL795" s="224"/>
      <c r="BM795" s="224"/>
      <c r="BN795" s="224"/>
      <c r="BO795" s="224"/>
      <c r="BP795" s="224"/>
      <c r="BQ795" s="154"/>
      <c r="BR795" s="224"/>
      <c r="BS795" s="224"/>
      <c r="BT795" s="224"/>
      <c r="BU795" s="224"/>
      <c r="BV795" s="224"/>
      <c r="BW795" s="223"/>
      <c r="BX795" s="223"/>
      <c r="BY795" s="223"/>
      <c r="BZ795" s="223"/>
    </row>
    <row r="796" spans="1:78" s="111" customFormat="1" ht="58" customHeight="1" x14ac:dyDescent="0.2">
      <c r="A796" s="148"/>
      <c r="B796" s="148"/>
      <c r="C796" s="148"/>
      <c r="D796" s="148"/>
      <c r="E796" s="223"/>
      <c r="F796" s="223"/>
      <c r="H796" s="223"/>
      <c r="I796" s="223"/>
      <c r="J796" s="223"/>
      <c r="K796" s="223"/>
      <c r="L796" s="223"/>
      <c r="M796" s="270"/>
      <c r="N796" s="223"/>
      <c r="O796" s="223"/>
      <c r="P796" s="223"/>
      <c r="Q796" s="223"/>
      <c r="R796" s="223"/>
      <c r="S796" s="223"/>
      <c r="T796" s="223"/>
      <c r="U796" s="223"/>
      <c r="V796" s="227"/>
      <c r="W796" s="227"/>
      <c r="X796" s="228"/>
      <c r="Y796" s="228"/>
      <c r="Z796" s="224"/>
      <c r="AA796" s="224"/>
      <c r="AB796" s="224"/>
      <c r="AC796" s="224"/>
      <c r="AD796" s="224"/>
      <c r="AE796" s="71"/>
      <c r="AF796"/>
      <c r="AG796" s="223"/>
      <c r="AI796" s="155"/>
      <c r="AJ796" s="154"/>
      <c r="AK796" s="154"/>
      <c r="AL796" s="223"/>
      <c r="AM796" s="223"/>
      <c r="AN796" s="224"/>
      <c r="AO796" s="224"/>
      <c r="AP796" s="224"/>
      <c r="AQ796" s="224"/>
      <c r="AR796" s="224"/>
      <c r="AS796" s="224"/>
      <c r="AT796" s="224"/>
      <c r="AU796" s="224"/>
      <c r="AV796" s="224"/>
      <c r="AW796" s="224"/>
      <c r="AX796" s="224"/>
      <c r="AY796" s="224"/>
      <c r="AZ796" s="224"/>
      <c r="BA796" s="224"/>
      <c r="BB796" s="224"/>
      <c r="BC796" s="224"/>
      <c r="BD796" s="224"/>
      <c r="BE796" s="224"/>
      <c r="BF796" s="224"/>
      <c r="BG796" s="224"/>
      <c r="BH796" s="224"/>
      <c r="BI796" s="224"/>
      <c r="BJ796" s="224"/>
      <c r="BK796" s="224"/>
      <c r="BL796" s="224"/>
      <c r="BM796" s="224"/>
      <c r="BN796" s="224"/>
      <c r="BO796" s="224"/>
      <c r="BP796" s="224"/>
      <c r="BQ796" s="154"/>
      <c r="BR796" s="224"/>
      <c r="BS796" s="224"/>
      <c r="BT796" s="224"/>
      <c r="BU796" s="224"/>
      <c r="BV796" s="224"/>
      <c r="BW796" s="223"/>
      <c r="BX796" s="223"/>
      <c r="BY796" s="223"/>
      <c r="BZ796" s="223"/>
    </row>
    <row r="797" spans="1:78" s="111" customFormat="1" ht="58" customHeight="1" x14ac:dyDescent="0.2">
      <c r="A797" s="148"/>
      <c r="B797" s="148"/>
      <c r="C797" s="148"/>
      <c r="D797" s="148"/>
      <c r="E797" s="223"/>
      <c r="F797" s="223"/>
      <c r="H797" s="223"/>
      <c r="I797" s="223"/>
      <c r="J797" s="223"/>
      <c r="K797" s="223"/>
      <c r="L797" s="223"/>
      <c r="M797" s="270"/>
      <c r="N797" s="223"/>
      <c r="O797" s="223"/>
      <c r="P797" s="223"/>
      <c r="Q797" s="223"/>
      <c r="R797" s="223"/>
      <c r="S797" s="223"/>
      <c r="T797" s="223"/>
      <c r="U797" s="223"/>
      <c r="V797" s="227"/>
      <c r="W797" s="227"/>
      <c r="X797" s="228"/>
      <c r="Y797" s="228"/>
      <c r="Z797" s="224"/>
      <c r="AA797" s="224"/>
      <c r="AB797" s="224"/>
      <c r="AC797" s="224"/>
      <c r="AD797" s="224"/>
      <c r="AE797" s="71"/>
      <c r="AF797"/>
      <c r="AG797" s="223"/>
      <c r="AI797" s="155"/>
      <c r="AJ797" s="154"/>
      <c r="AK797" s="154"/>
      <c r="AL797" s="223"/>
      <c r="AM797" s="223"/>
      <c r="AN797" s="224"/>
      <c r="AO797" s="224"/>
      <c r="AP797" s="224"/>
      <c r="AQ797" s="224"/>
      <c r="AR797" s="224"/>
      <c r="AS797" s="224"/>
      <c r="AT797" s="224"/>
      <c r="AU797" s="224"/>
      <c r="AV797" s="224"/>
      <c r="AW797" s="224"/>
      <c r="AX797" s="224"/>
      <c r="AY797" s="224"/>
      <c r="AZ797" s="224"/>
      <c r="BA797" s="224"/>
      <c r="BB797" s="224"/>
      <c r="BC797" s="224"/>
      <c r="BD797" s="224"/>
      <c r="BE797" s="224"/>
      <c r="BF797" s="224"/>
      <c r="BG797" s="224"/>
      <c r="BH797" s="224"/>
      <c r="BI797" s="224"/>
      <c r="BJ797" s="224"/>
      <c r="BK797" s="224"/>
      <c r="BL797" s="224"/>
      <c r="BM797" s="224"/>
      <c r="BN797" s="224"/>
      <c r="BO797" s="224"/>
      <c r="BP797" s="224"/>
      <c r="BQ797" s="154"/>
      <c r="BR797" s="224"/>
      <c r="BS797" s="224"/>
      <c r="BT797" s="224"/>
      <c r="BU797" s="224"/>
      <c r="BV797" s="224"/>
      <c r="BW797" s="223"/>
      <c r="BX797" s="223"/>
      <c r="BY797" s="223"/>
      <c r="BZ797" s="223"/>
    </row>
    <row r="798" spans="1:78" s="111" customFormat="1" ht="58" customHeight="1" x14ac:dyDescent="0.2">
      <c r="A798" s="148"/>
      <c r="B798" s="148"/>
      <c r="C798" s="148"/>
      <c r="D798" s="148"/>
      <c r="E798" s="223"/>
      <c r="F798" s="223"/>
      <c r="H798" s="223"/>
      <c r="I798" s="223"/>
      <c r="J798" s="223"/>
      <c r="K798" s="223"/>
      <c r="L798" s="223"/>
      <c r="M798" s="270"/>
      <c r="N798" s="223"/>
      <c r="O798" s="223"/>
      <c r="P798" s="223"/>
      <c r="Q798" s="223"/>
      <c r="R798" s="223"/>
      <c r="S798" s="223"/>
      <c r="T798" s="223"/>
      <c r="U798" s="223"/>
      <c r="V798" s="227"/>
      <c r="W798" s="227"/>
      <c r="X798" s="228"/>
      <c r="Y798" s="228"/>
      <c r="Z798" s="224"/>
      <c r="AA798" s="224"/>
      <c r="AB798" s="224"/>
      <c r="AC798" s="224"/>
      <c r="AD798" s="224"/>
      <c r="AE798" s="71"/>
      <c r="AF798"/>
      <c r="AG798" s="223"/>
      <c r="AI798" s="155"/>
      <c r="AJ798" s="154"/>
      <c r="AK798" s="154"/>
      <c r="AL798" s="223"/>
      <c r="AM798" s="223"/>
      <c r="AN798" s="224"/>
      <c r="AO798" s="224"/>
      <c r="AP798" s="224"/>
      <c r="AQ798" s="224"/>
      <c r="AR798" s="224"/>
      <c r="AS798" s="224"/>
      <c r="AT798" s="224"/>
      <c r="AU798" s="224"/>
      <c r="AV798" s="224"/>
      <c r="AW798" s="224"/>
      <c r="AX798" s="224"/>
      <c r="AY798" s="224"/>
      <c r="AZ798" s="224"/>
      <c r="BA798" s="224"/>
      <c r="BB798" s="224"/>
      <c r="BC798" s="224"/>
      <c r="BD798" s="224"/>
      <c r="BE798" s="224"/>
      <c r="BF798" s="224"/>
      <c r="BG798" s="224"/>
      <c r="BH798" s="224"/>
      <c r="BI798" s="224"/>
      <c r="BJ798" s="224"/>
      <c r="BK798" s="224"/>
      <c r="BL798" s="224"/>
      <c r="BM798" s="224"/>
      <c r="BN798" s="224"/>
      <c r="BO798" s="224"/>
      <c r="BP798" s="224"/>
      <c r="BQ798" s="154"/>
      <c r="BR798" s="224"/>
      <c r="BS798" s="224"/>
      <c r="BT798" s="224"/>
      <c r="BU798" s="224"/>
      <c r="BV798" s="224"/>
      <c r="BW798" s="223"/>
      <c r="BX798" s="223"/>
      <c r="BY798" s="223"/>
      <c r="BZ798" s="223"/>
    </row>
    <row r="799" spans="1:78" s="111" customFormat="1" x14ac:dyDescent="0.2">
      <c r="A799" s="148"/>
      <c r="B799" s="148"/>
      <c r="C799" s="148"/>
      <c r="D799" s="148"/>
      <c r="E799" s="223"/>
      <c r="F799" s="223"/>
      <c r="H799" s="223"/>
      <c r="I799" s="223"/>
      <c r="J799" s="223"/>
      <c r="K799" s="223"/>
      <c r="L799" s="223"/>
      <c r="M799" s="270"/>
      <c r="N799" s="223"/>
      <c r="O799" s="223"/>
      <c r="P799" s="223"/>
      <c r="Q799" s="223"/>
      <c r="R799" s="223"/>
      <c r="S799" s="223"/>
      <c r="T799" s="223"/>
      <c r="U799" s="223"/>
      <c r="V799" s="227"/>
      <c r="W799" s="227"/>
      <c r="X799" s="228"/>
      <c r="Y799" s="228"/>
      <c r="Z799" s="224"/>
      <c r="AA799" s="224"/>
      <c r="AB799" s="224"/>
      <c r="AC799" s="224"/>
      <c r="AD799" s="224"/>
      <c r="AE799" s="71"/>
      <c r="AF799"/>
      <c r="AG799" s="223"/>
      <c r="AH799" s="71"/>
      <c r="AI799" s="71"/>
      <c r="AJ799" s="206"/>
      <c r="AK799" s="206"/>
      <c r="AL799" s="223"/>
      <c r="AM799" s="223"/>
      <c r="AN799" s="224"/>
      <c r="AO799" s="224"/>
      <c r="AP799" s="224"/>
      <c r="AQ799" s="224"/>
      <c r="AR799" s="224"/>
      <c r="AS799" s="224"/>
      <c r="AT799" s="224"/>
      <c r="AU799" s="224"/>
      <c r="AV799" s="224"/>
      <c r="AW799" s="224"/>
      <c r="AX799" s="224"/>
      <c r="AY799" s="224"/>
      <c r="AZ799" s="224"/>
      <c r="BA799" s="224"/>
      <c r="BB799" s="224"/>
      <c r="BC799" s="224"/>
      <c r="BD799" s="224"/>
      <c r="BE799" s="224"/>
      <c r="BF799" s="224"/>
      <c r="BG799" s="224"/>
      <c r="BH799" s="224"/>
      <c r="BI799" s="224"/>
      <c r="BJ799" s="224"/>
      <c r="BK799" s="224"/>
      <c r="BL799" s="224"/>
      <c r="BM799" s="224"/>
      <c r="BN799" s="224"/>
      <c r="BO799" s="224"/>
      <c r="BP799" s="224"/>
      <c r="BQ799" s="154"/>
      <c r="BR799" s="224"/>
      <c r="BS799" s="224"/>
      <c r="BT799" s="224"/>
      <c r="BU799" s="224"/>
      <c r="BV799" s="224"/>
      <c r="BW799" s="223"/>
      <c r="BX799" s="223"/>
      <c r="BY799" s="223"/>
      <c r="BZ799" s="223"/>
    </row>
    <row r="800" spans="1:78" s="111" customFormat="1" x14ac:dyDescent="0.2">
      <c r="A800" s="148"/>
      <c r="B800" s="148"/>
      <c r="C800" s="148"/>
      <c r="D800" s="148"/>
      <c r="E800" s="223"/>
      <c r="F800" s="223"/>
      <c r="H800" s="223"/>
      <c r="I800" s="223"/>
      <c r="J800" s="223"/>
      <c r="K800" s="223"/>
      <c r="L800" s="223"/>
      <c r="M800" s="270"/>
      <c r="N800" s="223"/>
      <c r="O800" s="223"/>
      <c r="P800" s="223"/>
      <c r="Q800" s="223"/>
      <c r="R800" s="223"/>
      <c r="S800" s="223"/>
      <c r="T800" s="223"/>
      <c r="U800" s="223"/>
      <c r="V800" s="227"/>
      <c r="W800" s="227"/>
      <c r="X800" s="228"/>
      <c r="Y800" s="228"/>
      <c r="Z800" s="224"/>
      <c r="AA800" s="224"/>
      <c r="AB800" s="224"/>
      <c r="AC800" s="224"/>
      <c r="AD800" s="224"/>
      <c r="AE800" s="71"/>
      <c r="AF800"/>
      <c r="AG800" s="223"/>
      <c r="AH800" s="71"/>
      <c r="AI800" s="71"/>
      <c r="AJ800" s="206"/>
      <c r="AK800" s="206"/>
      <c r="AL800" s="223"/>
      <c r="AM800" s="223"/>
      <c r="AN800" s="224"/>
      <c r="AO800" s="224"/>
      <c r="AP800" s="224"/>
      <c r="AQ800" s="224"/>
      <c r="AR800" s="224"/>
      <c r="AS800" s="224"/>
      <c r="AT800" s="224"/>
      <c r="AU800" s="224"/>
      <c r="AV800" s="224"/>
      <c r="AW800" s="224"/>
      <c r="AX800" s="224"/>
      <c r="AY800" s="224"/>
      <c r="AZ800" s="224"/>
      <c r="BA800" s="224"/>
      <c r="BB800" s="224"/>
      <c r="BC800" s="224"/>
      <c r="BD800" s="224"/>
      <c r="BE800" s="224"/>
      <c r="BF800" s="224"/>
      <c r="BG800" s="224"/>
      <c r="BH800" s="224"/>
      <c r="BI800" s="224"/>
      <c r="BJ800" s="224"/>
      <c r="BK800" s="224"/>
      <c r="BL800" s="224"/>
      <c r="BM800" s="224"/>
      <c r="BN800" s="224"/>
      <c r="BO800" s="224"/>
      <c r="BP800" s="224"/>
      <c r="BQ800" s="154"/>
      <c r="BR800" s="224"/>
      <c r="BS800" s="224"/>
      <c r="BT800" s="224"/>
      <c r="BU800" s="224"/>
      <c r="BV800" s="224"/>
      <c r="BW800" s="223"/>
      <c r="BX800" s="223"/>
      <c r="BY800" s="223"/>
      <c r="BZ800" s="223"/>
    </row>
    <row r="801" spans="1:78" s="111" customFormat="1" x14ac:dyDescent="0.2">
      <c r="A801" s="148"/>
      <c r="B801" s="148"/>
      <c r="C801" s="148"/>
      <c r="D801" s="148"/>
      <c r="E801" s="223"/>
      <c r="F801" s="223"/>
      <c r="I801" s="223"/>
      <c r="K801" s="223"/>
      <c r="M801" s="270"/>
      <c r="O801" s="223"/>
      <c r="P801" s="223"/>
      <c r="Q801" s="223"/>
      <c r="R801" s="223"/>
      <c r="S801" s="223"/>
      <c r="T801" s="223"/>
      <c r="U801" s="223"/>
      <c r="V801" s="227"/>
      <c r="W801" s="227"/>
      <c r="X801" s="228"/>
      <c r="Y801" s="228"/>
      <c r="Z801" s="224"/>
      <c r="AA801" s="224"/>
      <c r="AB801" s="224"/>
      <c r="AC801" s="224"/>
      <c r="AD801" s="224"/>
      <c r="AE801" s="71"/>
      <c r="AF801"/>
      <c r="AG801" s="223"/>
      <c r="AH801" s="71"/>
      <c r="AI801" s="71"/>
      <c r="AJ801" s="206"/>
      <c r="AK801" s="206"/>
      <c r="AL801" s="223"/>
      <c r="AM801" s="223"/>
      <c r="AN801" s="224"/>
      <c r="AO801" s="224"/>
      <c r="AP801" s="224"/>
      <c r="AQ801" s="224"/>
      <c r="AR801" s="224"/>
      <c r="AS801" s="224"/>
      <c r="AT801" s="224"/>
      <c r="AU801" s="224"/>
      <c r="AV801" s="224"/>
      <c r="AW801" s="224"/>
      <c r="AX801" s="224"/>
      <c r="AY801" s="224"/>
      <c r="AZ801" s="224"/>
      <c r="BA801" s="28"/>
      <c r="BB801" s="224"/>
      <c r="BC801" s="224"/>
      <c r="BD801" s="224"/>
      <c r="BE801" s="224"/>
      <c r="BF801" s="224"/>
      <c r="BG801" s="224"/>
      <c r="BH801" s="224"/>
      <c r="BI801" s="224"/>
      <c r="BJ801" s="224"/>
      <c r="BK801" s="224"/>
      <c r="BL801" s="224"/>
      <c r="BM801" s="224"/>
      <c r="BN801" s="224"/>
      <c r="BO801" s="224"/>
      <c r="BP801" s="224"/>
      <c r="BQ801" s="154"/>
      <c r="BR801" s="224"/>
      <c r="BS801" s="224"/>
      <c r="BT801" s="224"/>
      <c r="BU801" s="224"/>
      <c r="BV801" s="224"/>
      <c r="BW801" s="223"/>
      <c r="BX801" s="223"/>
      <c r="BY801" s="223"/>
      <c r="BZ801" s="223"/>
    </row>
    <row r="802" spans="1:78" s="111" customFormat="1" x14ac:dyDescent="0.2">
      <c r="A802" s="148"/>
      <c r="B802" s="148"/>
      <c r="C802" s="148"/>
      <c r="D802" s="148"/>
      <c r="E802" s="223"/>
      <c r="F802" s="223"/>
      <c r="I802" s="223"/>
      <c r="K802" s="223"/>
      <c r="M802" s="270"/>
      <c r="P802" s="223"/>
      <c r="Q802" s="223"/>
      <c r="R802" s="223"/>
      <c r="S802" s="223"/>
      <c r="T802" s="223"/>
      <c r="U802" s="223"/>
      <c r="V802" s="227"/>
      <c r="W802" s="227"/>
      <c r="X802" s="228"/>
      <c r="Y802" s="228"/>
      <c r="Z802" s="224"/>
      <c r="AA802" s="224"/>
      <c r="AB802" s="224"/>
      <c r="AC802" s="224"/>
      <c r="AD802" s="224"/>
      <c r="AE802" s="71"/>
      <c r="AF802"/>
      <c r="AG802" s="223"/>
      <c r="AH802" s="71"/>
      <c r="AI802" s="71"/>
      <c r="AJ802" s="206"/>
      <c r="AK802" s="206"/>
      <c r="AL802" s="223"/>
      <c r="AM802" s="223"/>
      <c r="AN802" s="224"/>
      <c r="AO802" s="224"/>
      <c r="AP802" s="224"/>
      <c r="AQ802" s="224"/>
      <c r="AR802" s="224"/>
      <c r="AS802" s="224"/>
      <c r="AT802" s="224"/>
      <c r="AU802" s="224"/>
      <c r="AV802" s="224"/>
      <c r="AW802" s="224"/>
      <c r="AX802" s="224"/>
      <c r="AY802" s="224"/>
      <c r="AZ802" s="224"/>
      <c r="BA802" s="28"/>
      <c r="BB802" s="224"/>
      <c r="BC802" s="224"/>
      <c r="BD802" s="224"/>
      <c r="BE802" s="224"/>
      <c r="BF802" s="224"/>
      <c r="BG802" s="224"/>
      <c r="BH802" s="224"/>
      <c r="BI802" s="224"/>
      <c r="BJ802" s="224"/>
      <c r="BK802" s="224"/>
      <c r="BL802" s="224"/>
      <c r="BM802" s="224"/>
      <c r="BN802" s="224"/>
      <c r="BO802" s="224"/>
      <c r="BP802" s="224"/>
      <c r="BQ802" s="154"/>
      <c r="BR802" s="224"/>
      <c r="BS802" s="224"/>
      <c r="BT802" s="224"/>
      <c r="BU802" s="224"/>
      <c r="BV802" s="224"/>
      <c r="BW802" s="223"/>
      <c r="BX802" s="223"/>
      <c r="BY802" s="223"/>
      <c r="BZ802" s="223"/>
    </row>
    <row r="803" spans="1:78" s="111" customFormat="1" x14ac:dyDescent="0.2">
      <c r="A803" s="148"/>
      <c r="B803" s="148"/>
      <c r="C803" s="148"/>
      <c r="D803" s="148"/>
      <c r="E803" s="223"/>
      <c r="F803" s="223"/>
      <c r="H803" s="223"/>
      <c r="I803" s="223"/>
      <c r="J803" s="223"/>
      <c r="K803" s="223"/>
      <c r="L803" s="223"/>
      <c r="M803" s="270"/>
      <c r="N803" s="223"/>
      <c r="O803" s="223"/>
      <c r="P803" s="223"/>
      <c r="Q803" s="223"/>
      <c r="R803" s="223"/>
      <c r="S803" s="223"/>
      <c r="T803" s="223"/>
      <c r="U803" s="223"/>
      <c r="V803" s="227"/>
      <c r="W803" s="227"/>
      <c r="X803" s="228"/>
      <c r="Y803" s="228"/>
      <c r="Z803" s="224"/>
      <c r="AA803" s="224"/>
      <c r="AB803" s="224"/>
      <c r="AC803" s="224"/>
      <c r="AD803" s="224"/>
      <c r="AE803" s="71"/>
      <c r="AF803"/>
      <c r="AG803" s="71"/>
      <c r="AH803" s="71"/>
      <c r="AI803" s="71"/>
      <c r="AJ803" s="206"/>
      <c r="AK803" s="206"/>
      <c r="AL803" s="223"/>
      <c r="AM803" s="223"/>
      <c r="AN803" s="224"/>
      <c r="AO803" s="224"/>
      <c r="AP803" s="224"/>
      <c r="AQ803" s="224"/>
      <c r="AR803" s="224"/>
      <c r="AS803" s="224"/>
      <c r="AT803" s="224"/>
      <c r="AU803" s="224"/>
      <c r="AV803" s="224"/>
      <c r="AW803" s="224"/>
      <c r="AX803" s="224"/>
      <c r="AY803" s="224"/>
      <c r="AZ803" s="224"/>
      <c r="BA803" s="28"/>
      <c r="BB803" s="224"/>
      <c r="BC803" s="224"/>
      <c r="BD803" s="224"/>
      <c r="BE803" s="224"/>
      <c r="BF803" s="224"/>
      <c r="BG803" s="224"/>
      <c r="BH803" s="224"/>
      <c r="BI803" s="224"/>
      <c r="BJ803" s="224"/>
      <c r="BK803" s="224"/>
      <c r="BL803" s="224"/>
      <c r="BM803" s="224"/>
      <c r="BN803" s="224"/>
      <c r="BO803" s="224"/>
      <c r="BP803" s="224"/>
      <c r="BQ803" s="154"/>
      <c r="BR803" s="224"/>
      <c r="BS803" s="224"/>
      <c r="BT803" s="224"/>
      <c r="BU803" s="224"/>
      <c r="BV803" s="224"/>
      <c r="BW803" s="223"/>
      <c r="BX803" s="223"/>
      <c r="BY803" s="223"/>
      <c r="BZ803" s="223"/>
    </row>
    <row r="804" spans="1:78" s="111" customFormat="1" ht="37" customHeight="1" x14ac:dyDescent="0.2">
      <c r="A804" s="148"/>
      <c r="B804" s="148"/>
      <c r="C804" s="148"/>
      <c r="D804" s="148"/>
      <c r="E804" s="223"/>
      <c r="F804" s="223"/>
      <c r="H804" s="223"/>
      <c r="I804" s="223"/>
      <c r="J804" s="223"/>
      <c r="K804" s="223"/>
      <c r="L804" s="223"/>
      <c r="M804" s="270"/>
      <c r="N804" s="223"/>
      <c r="O804" s="223"/>
      <c r="P804" s="223"/>
      <c r="Q804" s="223"/>
      <c r="R804" s="223"/>
      <c r="S804" s="223"/>
      <c r="T804" s="223"/>
      <c r="U804" s="223"/>
      <c r="V804" s="227"/>
      <c r="W804" s="227"/>
      <c r="X804" s="228"/>
      <c r="Y804" s="228"/>
      <c r="Z804" s="224"/>
      <c r="AA804" s="224"/>
      <c r="AB804" s="224"/>
      <c r="AC804" s="224"/>
      <c r="AD804" s="224"/>
      <c r="AE804" s="71"/>
      <c r="AF804"/>
      <c r="AG804" s="71"/>
      <c r="AH804" s="71"/>
      <c r="AI804" s="71"/>
      <c r="AJ804" s="206"/>
      <c r="AK804" s="206"/>
      <c r="AL804" s="223"/>
      <c r="AM804" s="223"/>
      <c r="AN804" s="224"/>
      <c r="AO804" s="224"/>
      <c r="AP804" s="224"/>
      <c r="AQ804" s="224"/>
      <c r="AR804" s="224"/>
      <c r="AS804" s="224"/>
      <c r="AT804" s="224"/>
      <c r="AU804" s="224"/>
      <c r="AV804" s="224"/>
      <c r="AW804" s="224"/>
      <c r="AX804" s="224"/>
      <c r="AY804" s="224"/>
      <c r="AZ804" s="224"/>
      <c r="BA804" s="28"/>
      <c r="BB804" s="224"/>
      <c r="BC804" s="224"/>
      <c r="BD804" s="224"/>
      <c r="BE804" s="224"/>
      <c r="BF804" s="224"/>
      <c r="BG804" s="224"/>
      <c r="BH804" s="224"/>
      <c r="BI804" s="224"/>
      <c r="BJ804" s="224"/>
      <c r="BK804" s="224"/>
      <c r="BL804" s="224"/>
      <c r="BM804" s="224"/>
      <c r="BN804" s="224"/>
      <c r="BO804" s="224"/>
      <c r="BP804" s="224"/>
      <c r="BQ804" s="154"/>
      <c r="BR804" s="224"/>
      <c r="BS804" s="224"/>
      <c r="BT804" s="224"/>
      <c r="BU804" s="224"/>
      <c r="BV804" s="224"/>
      <c r="BW804" s="223"/>
      <c r="BX804" s="223"/>
      <c r="BY804" s="223"/>
      <c r="BZ804" s="223"/>
    </row>
    <row r="805" spans="1:78" s="111" customFormat="1" x14ac:dyDescent="0.2">
      <c r="A805" s="148"/>
      <c r="B805" s="148"/>
      <c r="C805" s="148"/>
      <c r="D805" s="148"/>
      <c r="E805" s="223"/>
      <c r="F805" s="223"/>
      <c r="I805" s="223"/>
      <c r="K805" s="223"/>
      <c r="M805" s="270"/>
      <c r="O805" s="223"/>
      <c r="P805" s="223"/>
      <c r="Q805" s="223"/>
      <c r="R805" s="223"/>
      <c r="S805" s="223"/>
      <c r="T805" s="223"/>
      <c r="U805" s="223"/>
      <c r="V805" s="227"/>
      <c r="W805" s="227"/>
      <c r="X805" s="228"/>
      <c r="Y805" s="228"/>
      <c r="Z805" s="224"/>
      <c r="AA805" s="224"/>
      <c r="AB805" s="224"/>
      <c r="AC805" s="224"/>
      <c r="AD805" s="224"/>
      <c r="AE805" s="71"/>
      <c r="AF805"/>
      <c r="AG805" s="71"/>
      <c r="AH805" s="71"/>
      <c r="AI805" s="71"/>
      <c r="AJ805" s="206"/>
      <c r="AK805" s="206"/>
      <c r="AL805" s="223"/>
      <c r="AM805" s="223"/>
      <c r="AN805" s="224"/>
      <c r="AO805" s="224"/>
      <c r="AP805" s="224"/>
      <c r="AQ805" s="224"/>
      <c r="AR805" s="224"/>
      <c r="AS805" s="224"/>
      <c r="AT805" s="224"/>
      <c r="AU805" s="224"/>
      <c r="AV805" s="224"/>
      <c r="AW805" s="224"/>
      <c r="AX805" s="224"/>
      <c r="AY805" s="224"/>
      <c r="AZ805" s="224"/>
      <c r="BA805" s="28"/>
      <c r="BB805" s="224"/>
      <c r="BC805" s="224"/>
      <c r="BD805" s="224"/>
      <c r="BE805" s="224"/>
      <c r="BF805" s="224"/>
      <c r="BG805" s="224"/>
      <c r="BH805" s="224"/>
      <c r="BI805" s="224"/>
      <c r="BJ805" s="224"/>
      <c r="BK805" s="224"/>
      <c r="BL805" s="224"/>
      <c r="BM805" s="224"/>
      <c r="BN805" s="224"/>
      <c r="BO805" s="224"/>
      <c r="BP805" s="224"/>
      <c r="BQ805" s="154"/>
      <c r="BR805" s="224"/>
      <c r="BS805" s="224"/>
      <c r="BT805" s="224"/>
      <c r="BU805" s="224"/>
      <c r="BV805" s="224"/>
      <c r="BW805" s="223"/>
      <c r="BX805" s="223"/>
      <c r="BY805" s="223"/>
      <c r="BZ805" s="223"/>
    </row>
    <row r="806" spans="1:78" s="111" customFormat="1" x14ac:dyDescent="0.2">
      <c r="A806" s="148"/>
      <c r="B806" s="148"/>
      <c r="C806" s="148"/>
      <c r="D806" s="148"/>
      <c r="E806" s="223"/>
      <c r="F806" s="223"/>
      <c r="I806" s="223"/>
      <c r="J806" s="223"/>
      <c r="K806" s="223"/>
      <c r="L806" s="223"/>
      <c r="M806" s="270"/>
      <c r="N806" s="223"/>
      <c r="O806" s="223"/>
      <c r="P806" s="223"/>
      <c r="Q806" s="223"/>
      <c r="R806" s="223"/>
      <c r="S806" s="223"/>
      <c r="T806" s="223"/>
      <c r="U806" s="223"/>
      <c r="V806" s="227"/>
      <c r="W806" s="227"/>
      <c r="X806" s="228"/>
      <c r="Y806" s="228"/>
      <c r="Z806" s="224"/>
      <c r="AA806" s="224"/>
      <c r="AB806" s="224"/>
      <c r="AC806" s="224"/>
      <c r="AD806" s="224"/>
      <c r="AE806" s="71"/>
      <c r="AF806"/>
      <c r="AG806" s="71"/>
      <c r="AH806" s="71"/>
      <c r="AI806" s="71"/>
      <c r="AJ806" s="206"/>
      <c r="AK806" s="206"/>
      <c r="AL806" s="223"/>
      <c r="AM806" s="223"/>
      <c r="AN806" s="224"/>
      <c r="AO806" s="224"/>
      <c r="AP806" s="224"/>
      <c r="AQ806" s="224"/>
      <c r="AR806" s="224"/>
      <c r="AS806" s="224"/>
      <c r="AT806" s="224"/>
      <c r="AU806" s="224"/>
      <c r="AV806" s="224"/>
      <c r="AW806" s="224"/>
      <c r="AX806" s="224"/>
      <c r="AY806" s="224"/>
      <c r="AZ806" s="224"/>
      <c r="BA806" s="28"/>
      <c r="BB806" s="224"/>
      <c r="BC806" s="224"/>
      <c r="BD806" s="224"/>
      <c r="BE806" s="224"/>
      <c r="BF806" s="224"/>
      <c r="BG806" s="224"/>
      <c r="BH806" s="224"/>
      <c r="BI806" s="224"/>
      <c r="BJ806" s="224"/>
      <c r="BK806" s="224"/>
      <c r="BL806" s="224"/>
      <c r="BM806" s="224"/>
      <c r="BN806" s="224"/>
      <c r="BO806" s="224"/>
      <c r="BP806" s="224"/>
      <c r="BQ806" s="154"/>
      <c r="BR806" s="224"/>
      <c r="BS806" s="224"/>
      <c r="BT806" s="224"/>
      <c r="BU806" s="224"/>
      <c r="BV806" s="224"/>
      <c r="BW806" s="223"/>
      <c r="BX806" s="223"/>
      <c r="BY806" s="223"/>
      <c r="BZ806" s="223"/>
    </row>
    <row r="807" spans="1:78" s="111" customFormat="1" x14ac:dyDescent="0.2">
      <c r="A807" s="148"/>
      <c r="B807" s="148"/>
      <c r="C807" s="148"/>
      <c r="D807" s="148"/>
      <c r="E807" s="223"/>
      <c r="F807" s="223"/>
      <c r="I807" s="223"/>
      <c r="K807" s="223"/>
      <c r="M807" s="270"/>
      <c r="O807" s="223"/>
      <c r="P807" s="223"/>
      <c r="Q807" s="223"/>
      <c r="R807" s="223"/>
      <c r="S807" s="223"/>
      <c r="T807" s="223"/>
      <c r="U807" s="223"/>
      <c r="V807" s="227"/>
      <c r="W807" s="227"/>
      <c r="X807" s="228"/>
      <c r="Y807" s="228"/>
      <c r="Z807" s="224"/>
      <c r="AA807" s="224"/>
      <c r="AB807" s="224"/>
      <c r="AC807" s="224"/>
      <c r="AD807" s="224"/>
      <c r="AE807" s="71"/>
      <c r="AF807"/>
      <c r="AG807" s="71"/>
      <c r="AH807" s="71"/>
      <c r="AI807" s="71"/>
      <c r="AJ807" s="206"/>
      <c r="AK807" s="206"/>
      <c r="AL807" s="223"/>
      <c r="AM807" s="223"/>
      <c r="AN807" s="224"/>
      <c r="AO807" s="224"/>
      <c r="AP807" s="224"/>
      <c r="AQ807" s="224"/>
      <c r="AR807" s="224"/>
      <c r="AS807" s="224"/>
      <c r="AT807" s="224"/>
      <c r="AU807" s="224"/>
      <c r="AV807" s="224"/>
      <c r="AW807" s="224"/>
      <c r="AX807" s="224"/>
      <c r="AY807" s="224"/>
      <c r="AZ807" s="224"/>
      <c r="BA807" s="28"/>
      <c r="BB807" s="224"/>
      <c r="BC807" s="224"/>
      <c r="BD807" s="224"/>
      <c r="BE807" s="224"/>
      <c r="BF807" s="224"/>
      <c r="BG807" s="224"/>
      <c r="BH807" s="224"/>
      <c r="BI807" s="224"/>
      <c r="BJ807" s="224"/>
      <c r="BK807" s="224"/>
      <c r="BL807" s="224"/>
      <c r="BM807" s="224"/>
      <c r="BN807" s="224"/>
      <c r="BO807" s="224"/>
      <c r="BP807" s="224"/>
      <c r="BQ807" s="154"/>
      <c r="BR807" s="224"/>
      <c r="BS807" s="224"/>
      <c r="BT807" s="224"/>
      <c r="BU807" s="224"/>
      <c r="BV807" s="224"/>
      <c r="BW807" s="223"/>
      <c r="BX807" s="223"/>
      <c r="BY807" s="223"/>
      <c r="BZ807" s="223"/>
    </row>
    <row r="808" spans="1:78" s="111" customFormat="1" x14ac:dyDescent="0.2">
      <c r="A808" s="148"/>
      <c r="B808" s="148"/>
      <c r="C808" s="148"/>
      <c r="D808" s="148"/>
      <c r="E808" s="223"/>
      <c r="F808" s="223"/>
      <c r="I808" s="223"/>
      <c r="K808" s="223"/>
      <c r="M808" s="270"/>
      <c r="O808" s="223"/>
      <c r="P808" s="223"/>
      <c r="Q808" s="223"/>
      <c r="R808" s="223"/>
      <c r="S808" s="223"/>
      <c r="T808" s="223"/>
      <c r="U808" s="223"/>
      <c r="V808" s="227"/>
      <c r="W808" s="227"/>
      <c r="X808" s="228"/>
      <c r="Y808" s="228"/>
      <c r="Z808" s="224"/>
      <c r="AA808" s="224"/>
      <c r="AB808" s="224"/>
      <c r="AC808" s="224"/>
      <c r="AD808" s="224"/>
      <c r="AE808" s="71"/>
      <c r="AF808"/>
      <c r="AG808" s="71"/>
      <c r="AH808" s="71"/>
      <c r="AI808" s="71"/>
      <c r="AJ808" s="206"/>
      <c r="AK808" s="206"/>
      <c r="AL808" s="223"/>
      <c r="AM808" s="223"/>
      <c r="AN808" s="224"/>
      <c r="AO808" s="224"/>
      <c r="AP808" s="224"/>
      <c r="AQ808" s="224"/>
      <c r="AR808" s="224"/>
      <c r="AS808" s="224"/>
      <c r="AT808" s="224"/>
      <c r="AU808" s="224"/>
      <c r="AV808" s="224"/>
      <c r="AW808" s="224"/>
      <c r="AX808" s="224"/>
      <c r="AY808" s="224"/>
      <c r="AZ808" s="224"/>
      <c r="BA808" s="28"/>
      <c r="BB808" s="224"/>
      <c r="BC808" s="224"/>
      <c r="BD808" s="224"/>
      <c r="BE808" s="224"/>
      <c r="BF808" s="224"/>
      <c r="BG808" s="224"/>
      <c r="BH808" s="224"/>
      <c r="BI808" s="224"/>
      <c r="BJ808" s="224"/>
      <c r="BK808" s="224"/>
      <c r="BL808" s="224"/>
      <c r="BM808" s="224"/>
      <c r="BN808" s="224"/>
      <c r="BO808" s="224"/>
      <c r="BP808" s="224"/>
      <c r="BQ808" s="154"/>
      <c r="BR808" s="224"/>
      <c r="BS808" s="224"/>
      <c r="BT808" s="224"/>
      <c r="BU808" s="224"/>
      <c r="BV808" s="224"/>
      <c r="BW808" s="223"/>
      <c r="BX808" s="223"/>
      <c r="BY808" s="223"/>
      <c r="BZ808" s="223"/>
    </row>
    <row r="809" spans="1:78" s="111" customFormat="1" x14ac:dyDescent="0.2">
      <c r="A809" s="148"/>
      <c r="B809" s="148"/>
      <c r="C809" s="148"/>
      <c r="D809" s="148"/>
      <c r="E809" s="223"/>
      <c r="F809" s="223"/>
      <c r="I809" s="223"/>
      <c r="K809" s="223"/>
      <c r="M809" s="270"/>
      <c r="P809" s="223"/>
      <c r="Q809" s="223"/>
      <c r="R809" s="223"/>
      <c r="S809" s="223"/>
      <c r="T809" s="223"/>
      <c r="U809" s="223"/>
      <c r="V809" s="227"/>
      <c r="W809" s="227"/>
      <c r="X809" s="228"/>
      <c r="Y809" s="228"/>
      <c r="Z809" s="224"/>
      <c r="AA809" s="224"/>
      <c r="AB809" s="224"/>
      <c r="AC809" s="224"/>
      <c r="AD809" s="224"/>
      <c r="AE809" s="71"/>
      <c r="AF809"/>
      <c r="AG809" s="71"/>
      <c r="AH809" s="71"/>
      <c r="AI809" s="71"/>
      <c r="AJ809" s="206"/>
      <c r="AK809" s="206"/>
      <c r="AL809" s="223"/>
      <c r="AM809" s="223"/>
      <c r="AN809" s="224"/>
      <c r="AO809" s="224"/>
      <c r="AP809" s="224"/>
      <c r="AQ809" s="224"/>
      <c r="AR809" s="224"/>
      <c r="AS809" s="224"/>
      <c r="AT809" s="224"/>
      <c r="AU809" s="224"/>
      <c r="AV809" s="224"/>
      <c r="AW809" s="224"/>
      <c r="AX809" s="224"/>
      <c r="AY809" s="224"/>
      <c r="AZ809" s="224"/>
      <c r="BA809" s="28"/>
      <c r="BB809" s="28"/>
      <c r="BC809" s="28"/>
      <c r="BD809" s="28"/>
      <c r="BE809" s="224"/>
      <c r="BF809" s="224"/>
      <c r="BG809" s="224"/>
      <c r="BH809" s="224"/>
      <c r="BI809" s="224"/>
      <c r="BJ809" s="224"/>
      <c r="BK809" s="224"/>
      <c r="BL809" s="224"/>
      <c r="BM809" s="224"/>
      <c r="BN809" s="224"/>
      <c r="BO809" s="224"/>
      <c r="BP809" s="224"/>
      <c r="BQ809" s="154"/>
      <c r="BR809" s="224"/>
      <c r="BS809" s="224"/>
      <c r="BT809" s="224"/>
      <c r="BU809" s="224"/>
      <c r="BV809" s="224"/>
      <c r="BW809" s="223"/>
      <c r="BX809" s="223"/>
      <c r="BY809" s="223"/>
      <c r="BZ809" s="223"/>
    </row>
    <row r="810" spans="1:78" s="111" customFormat="1" x14ac:dyDescent="0.2">
      <c r="A810" s="148"/>
      <c r="B810" s="148"/>
      <c r="C810" s="148"/>
      <c r="D810" s="148"/>
      <c r="E810" s="223"/>
      <c r="F810" s="223"/>
      <c r="I810" s="223"/>
      <c r="K810" s="223"/>
      <c r="M810" s="270"/>
      <c r="P810" s="223"/>
      <c r="Q810" s="223"/>
      <c r="R810" s="223"/>
      <c r="S810" s="223"/>
      <c r="T810" s="223"/>
      <c r="U810" s="223"/>
      <c r="V810" s="227"/>
      <c r="W810" s="227"/>
      <c r="X810" s="71"/>
      <c r="Y810" s="71"/>
      <c r="Z810" s="28"/>
      <c r="AA810" s="224"/>
      <c r="AB810" s="224"/>
      <c r="AC810" s="224"/>
      <c r="AD810" s="224"/>
      <c r="AE810" s="71"/>
      <c r="AF810" s="200"/>
      <c r="AG810" s="71"/>
      <c r="AH810" s="71"/>
      <c r="AI810" s="71"/>
      <c r="AJ810" s="206"/>
      <c r="AK810" s="206"/>
      <c r="AL810" s="223"/>
      <c r="AM810" s="223"/>
      <c r="AN810" s="224"/>
      <c r="AO810" s="224"/>
      <c r="AP810" s="224"/>
      <c r="AQ810" s="224"/>
      <c r="AR810" s="224"/>
      <c r="AS810" s="224"/>
      <c r="AT810" s="224"/>
      <c r="AU810" s="224"/>
      <c r="AV810" s="224"/>
      <c r="AW810" s="224"/>
      <c r="AX810" s="224"/>
      <c r="AY810" s="224"/>
      <c r="AZ810" s="224"/>
      <c r="BA810" s="28"/>
      <c r="BB810" s="28"/>
      <c r="BC810" s="28"/>
      <c r="BD810" s="28"/>
      <c r="BE810" s="28"/>
      <c r="BF810" s="28"/>
      <c r="BG810" s="224"/>
      <c r="BH810" s="224"/>
      <c r="BI810" s="224"/>
      <c r="BJ810" s="224"/>
      <c r="BK810" s="224"/>
      <c r="BL810" s="224"/>
      <c r="BM810" s="224"/>
      <c r="BN810" s="224"/>
      <c r="BO810" s="224"/>
      <c r="BP810" s="224"/>
      <c r="BQ810" s="154"/>
      <c r="BR810" s="224"/>
      <c r="BS810" s="224"/>
      <c r="BT810" s="224"/>
      <c r="BU810" s="224"/>
      <c r="BV810" s="224"/>
      <c r="BW810" s="223"/>
      <c r="BX810" s="223"/>
      <c r="BY810" s="223"/>
      <c r="BZ810" s="223"/>
    </row>
    <row r="811" spans="1:78" s="223" customFormat="1" ht="58" customHeight="1" x14ac:dyDescent="0.2">
      <c r="A811" s="148"/>
      <c r="B811" s="148"/>
      <c r="C811" s="148"/>
      <c r="D811" s="148"/>
      <c r="M811" s="270"/>
      <c r="V811" s="227"/>
      <c r="W811" s="227"/>
      <c r="X811" s="228"/>
      <c r="Y811" s="228"/>
      <c r="Z811" s="224"/>
      <c r="AA811" s="224"/>
      <c r="AB811" s="224"/>
      <c r="AC811" s="224"/>
      <c r="AD811" s="224"/>
      <c r="AE811" s="228"/>
      <c r="AF811" s="210"/>
      <c r="AI811" s="155"/>
      <c r="AJ811" s="154"/>
      <c r="AK811" s="154"/>
      <c r="AN811" s="224"/>
      <c r="AO811" s="22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154"/>
      <c r="BR811" s="224"/>
      <c r="BS811" s="224"/>
      <c r="BT811" s="224"/>
      <c r="BU811" s="224"/>
      <c r="BV811" s="224"/>
    </row>
    <row r="812" spans="1:78" s="223" customFormat="1" ht="58" customHeight="1" x14ac:dyDescent="0.2">
      <c r="A812" s="148"/>
      <c r="B812" s="148"/>
      <c r="C812" s="148"/>
      <c r="D812" s="148"/>
      <c r="M812" s="270"/>
      <c r="V812" s="227"/>
      <c r="W812" s="227"/>
      <c r="X812" s="228"/>
      <c r="Y812" s="228"/>
      <c r="Z812" s="224"/>
      <c r="AA812" s="224"/>
      <c r="AB812" s="224"/>
      <c r="AC812" s="224"/>
      <c r="AD812" s="224"/>
      <c r="AE812" s="228"/>
      <c r="AF812"/>
      <c r="AI812" s="155"/>
      <c r="AJ812" s="154"/>
      <c r="AK812" s="154"/>
      <c r="AN812" s="224"/>
      <c r="AO812" s="22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154"/>
      <c r="BR812" s="224"/>
      <c r="BS812" s="224"/>
      <c r="BT812" s="224"/>
      <c r="BU812" s="224"/>
      <c r="BV812" s="224"/>
    </row>
    <row r="813" spans="1:78" s="223" customFormat="1" ht="58" customHeight="1" x14ac:dyDescent="0.2">
      <c r="A813" s="148"/>
      <c r="B813" s="148"/>
      <c r="C813" s="148"/>
      <c r="D813" s="148"/>
      <c r="M813" s="270"/>
      <c r="V813" s="227"/>
      <c r="W813" s="227"/>
      <c r="X813" s="228"/>
      <c r="Y813" s="228"/>
      <c r="Z813" s="224"/>
      <c r="AA813" s="224"/>
      <c r="AB813" s="224"/>
      <c r="AC813" s="224"/>
      <c r="AD813" s="224"/>
      <c r="AE813" s="228"/>
      <c r="AF813"/>
      <c r="AI813" s="155"/>
      <c r="AJ813" s="154"/>
      <c r="AK813" s="154"/>
      <c r="AN813" s="224"/>
      <c r="AO813" s="224"/>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154"/>
      <c r="BR813" s="224"/>
      <c r="BS813" s="224"/>
      <c r="BT813" s="224"/>
      <c r="BU813" s="224"/>
      <c r="BV813" s="224"/>
    </row>
    <row r="814" spans="1:78" s="223" customFormat="1" ht="58" customHeight="1" x14ac:dyDescent="0.2">
      <c r="A814" s="148"/>
      <c r="B814" s="148"/>
      <c r="C814" s="148"/>
      <c r="D814" s="148"/>
      <c r="M814" s="270"/>
      <c r="V814" s="227"/>
      <c r="W814" s="227"/>
      <c r="X814" s="228"/>
      <c r="Y814" s="228"/>
      <c r="Z814" s="224"/>
      <c r="AA814" s="224"/>
      <c r="AB814" s="224"/>
      <c r="AC814" s="224"/>
      <c r="AD814" s="224"/>
      <c r="AE814" s="228"/>
      <c r="AF814"/>
      <c r="AI814" s="155"/>
      <c r="AJ814" s="154"/>
      <c r="AK814" s="154"/>
      <c r="AN814" s="224"/>
      <c r="AO814" s="224"/>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154"/>
      <c r="BR814" s="224"/>
      <c r="BS814" s="224"/>
      <c r="BT814" s="224"/>
      <c r="BU814" s="224"/>
      <c r="BV814" s="224"/>
    </row>
    <row r="815" spans="1:78" s="223" customFormat="1" ht="58" customHeight="1" x14ac:dyDescent="0.2">
      <c r="A815" s="148"/>
      <c r="B815" s="148"/>
      <c r="C815" s="148"/>
      <c r="D815" s="148"/>
      <c r="M815" s="270"/>
      <c r="V815" s="227"/>
      <c r="W815" s="227"/>
      <c r="X815" s="228"/>
      <c r="Y815" s="228"/>
      <c r="Z815" s="224"/>
      <c r="AA815" s="224"/>
      <c r="AB815" s="224"/>
      <c r="AC815" s="224"/>
      <c r="AD815" s="224"/>
      <c r="AE815" s="228"/>
      <c r="AF815"/>
      <c r="AI815" s="155"/>
      <c r="AJ815" s="154"/>
      <c r="AK815" s="154"/>
      <c r="AN815" s="224"/>
      <c r="AO815" s="224"/>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154"/>
      <c r="BR815" s="224"/>
      <c r="BS815" s="224"/>
      <c r="BT815" s="224"/>
      <c r="BU815" s="224"/>
      <c r="BV815" s="224"/>
    </row>
    <row r="816" spans="1:78" s="223" customFormat="1" x14ac:dyDescent="0.2">
      <c r="A816" s="148"/>
      <c r="B816" s="148"/>
      <c r="C816" s="148"/>
      <c r="D816" s="148"/>
      <c r="M816" s="270"/>
      <c r="V816" s="227"/>
      <c r="W816" s="227"/>
      <c r="X816" s="228"/>
      <c r="Y816" s="228"/>
      <c r="Z816" s="224"/>
      <c r="AA816" s="224"/>
      <c r="AB816" s="224"/>
      <c r="AC816" s="224"/>
      <c r="AD816" s="224"/>
      <c r="AE816" s="228"/>
      <c r="AF816"/>
      <c r="AH816" s="228"/>
      <c r="AI816" s="228"/>
      <c r="AJ816" s="206"/>
      <c r="AK816" s="206"/>
      <c r="AN816" s="224"/>
      <c r="AO816" s="224"/>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154"/>
      <c r="BR816" s="224"/>
      <c r="BS816" s="224"/>
      <c r="BT816" s="224"/>
      <c r="BU816" s="224"/>
      <c r="BV816" s="224"/>
    </row>
    <row r="817" spans="1:74" s="223" customFormat="1" x14ac:dyDescent="0.2">
      <c r="A817" s="148"/>
      <c r="B817" s="148"/>
      <c r="C817" s="148"/>
      <c r="D817" s="148"/>
      <c r="M817" s="270"/>
      <c r="V817" s="227"/>
      <c r="W817" s="227"/>
      <c r="X817" s="228"/>
      <c r="Y817" s="228"/>
      <c r="Z817" s="224"/>
      <c r="AA817" s="224"/>
      <c r="AB817" s="224"/>
      <c r="AC817" s="224"/>
      <c r="AD817" s="224"/>
      <c r="AE817" s="228"/>
      <c r="AF817"/>
      <c r="AH817" s="228"/>
      <c r="AI817" s="228"/>
      <c r="AJ817" s="206"/>
      <c r="AK817" s="206"/>
      <c r="AN817" s="224"/>
      <c r="AO817" s="224"/>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154"/>
      <c r="BR817" s="224"/>
      <c r="BS817" s="224"/>
      <c r="BT817" s="224"/>
      <c r="BU817" s="224"/>
      <c r="BV817" s="224"/>
    </row>
    <row r="818" spans="1:74" s="223" customFormat="1" x14ac:dyDescent="0.2">
      <c r="A818" s="148"/>
      <c r="B818" s="148"/>
      <c r="C818" s="148"/>
      <c r="D818" s="148"/>
      <c r="M818" s="270"/>
      <c r="V818" s="227"/>
      <c r="W818" s="227"/>
      <c r="X818" s="228"/>
      <c r="Y818" s="228"/>
      <c r="Z818" s="224"/>
      <c r="AA818" s="224"/>
      <c r="AB818" s="224"/>
      <c r="AC818" s="224"/>
      <c r="AD818" s="224"/>
      <c r="AE818" s="228"/>
      <c r="AF818"/>
      <c r="AH818" s="228"/>
      <c r="AI818" s="228"/>
      <c r="AJ818" s="206"/>
      <c r="AK818" s="206"/>
      <c r="AN818" s="224"/>
      <c r="AO818" s="224"/>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154"/>
      <c r="BR818" s="224"/>
      <c r="BS818" s="224"/>
      <c r="BT818" s="224"/>
      <c r="BU818" s="224"/>
      <c r="BV818" s="224"/>
    </row>
    <row r="819" spans="1:74" s="223" customFormat="1" x14ac:dyDescent="0.2">
      <c r="A819" s="148"/>
      <c r="B819" s="148"/>
      <c r="C819" s="148"/>
      <c r="D819" s="148"/>
      <c r="M819" s="270"/>
      <c r="V819" s="227"/>
      <c r="W819" s="227"/>
      <c r="X819" s="228"/>
      <c r="Y819" s="228"/>
      <c r="Z819" s="224"/>
      <c r="AA819" s="224"/>
      <c r="AB819" s="224"/>
      <c r="AC819" s="224"/>
      <c r="AD819" s="224"/>
      <c r="AE819" s="228"/>
      <c r="AF819"/>
      <c r="AH819" s="228"/>
      <c r="AI819" s="228"/>
      <c r="AJ819" s="206"/>
      <c r="AK819" s="206"/>
      <c r="AN819" s="224"/>
      <c r="AO819" s="224"/>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154"/>
      <c r="BR819" s="224"/>
      <c r="BS819" s="224"/>
      <c r="BT819" s="224"/>
      <c r="BU819" s="224"/>
      <c r="BV819" s="224"/>
    </row>
    <row r="820" spans="1:74" s="223" customFormat="1" x14ac:dyDescent="0.2">
      <c r="A820" s="148"/>
      <c r="B820" s="148"/>
      <c r="C820" s="148"/>
      <c r="D820" s="148"/>
      <c r="M820" s="270"/>
      <c r="V820" s="227"/>
      <c r="W820" s="227"/>
      <c r="X820" s="228"/>
      <c r="Y820" s="228"/>
      <c r="Z820" s="224"/>
      <c r="AA820" s="224"/>
      <c r="AB820" s="224"/>
      <c r="AC820" s="224"/>
      <c r="AD820" s="224"/>
      <c r="AE820" s="228"/>
      <c r="AF820"/>
      <c r="AG820" s="228"/>
      <c r="AH820" s="228"/>
      <c r="AI820" s="228"/>
      <c r="AJ820" s="206"/>
      <c r="AK820" s="206"/>
      <c r="AN820" s="224"/>
      <c r="AO820" s="224"/>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154"/>
      <c r="BR820" s="224"/>
      <c r="BS820" s="224"/>
      <c r="BT820" s="224"/>
      <c r="BU820" s="224"/>
      <c r="BV820" s="224"/>
    </row>
    <row r="821" spans="1:74" s="223" customFormat="1" ht="37" customHeight="1" x14ac:dyDescent="0.2">
      <c r="A821" s="148"/>
      <c r="B821" s="148"/>
      <c r="C821" s="148"/>
      <c r="D821" s="148"/>
      <c r="M821" s="270"/>
      <c r="V821" s="227"/>
      <c r="W821" s="227"/>
      <c r="X821" s="228"/>
      <c r="Y821" s="228"/>
      <c r="Z821" s="224"/>
      <c r="AA821" s="224"/>
      <c r="AB821" s="224"/>
      <c r="AC821" s="224"/>
      <c r="AD821" s="224"/>
      <c r="AE821" s="228"/>
      <c r="AF821"/>
      <c r="AG821" s="228"/>
      <c r="AH821" s="228"/>
      <c r="AI821" s="228"/>
      <c r="AJ821" s="206"/>
      <c r="AK821" s="206"/>
      <c r="AN821" s="224"/>
      <c r="AO821" s="224"/>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154"/>
      <c r="BR821" s="224"/>
      <c r="BS821" s="224"/>
      <c r="BT821" s="224"/>
      <c r="BU821" s="224"/>
      <c r="BV821" s="224"/>
    </row>
    <row r="822" spans="1:74" s="223" customFormat="1" x14ac:dyDescent="0.2">
      <c r="A822" s="148"/>
      <c r="B822" s="148"/>
      <c r="C822" s="148"/>
      <c r="D822" s="148"/>
      <c r="M822" s="270"/>
      <c r="V822" s="227"/>
      <c r="W822" s="227"/>
      <c r="X822" s="228"/>
      <c r="Y822" s="228"/>
      <c r="Z822" s="224"/>
      <c r="AA822" s="224"/>
      <c r="AB822" s="224"/>
      <c r="AC822" s="224"/>
      <c r="AD822" s="224"/>
      <c r="AE822" s="228"/>
      <c r="AF822"/>
      <c r="AG822" s="228"/>
      <c r="AH822" s="228"/>
      <c r="AI822" s="228"/>
      <c r="AJ822" s="206"/>
      <c r="AK822" s="206"/>
      <c r="AN822" s="224"/>
      <c r="AO822" s="224"/>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154"/>
      <c r="BR822" s="224"/>
      <c r="BS822" s="224"/>
      <c r="BT822" s="224"/>
      <c r="BU822" s="224"/>
      <c r="BV822" s="224"/>
    </row>
    <row r="823" spans="1:74" s="223" customFormat="1" x14ac:dyDescent="0.2">
      <c r="A823" s="148"/>
      <c r="B823" s="148"/>
      <c r="C823" s="148"/>
      <c r="D823" s="148"/>
      <c r="M823" s="270"/>
      <c r="V823" s="227"/>
      <c r="W823" s="227"/>
      <c r="X823" s="228"/>
      <c r="Y823" s="228"/>
      <c r="Z823" s="224"/>
      <c r="AA823" s="224"/>
      <c r="AB823" s="224"/>
      <c r="AC823" s="224"/>
      <c r="AD823" s="224"/>
      <c r="AE823" s="228"/>
      <c r="AF823"/>
      <c r="AG823" s="228"/>
      <c r="AH823" s="228"/>
      <c r="AI823" s="228"/>
      <c r="AJ823" s="206"/>
      <c r="AK823" s="206"/>
      <c r="AN823" s="224"/>
      <c r="AO823" s="224"/>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154"/>
      <c r="BR823" s="224"/>
      <c r="BS823" s="224"/>
      <c r="BT823" s="224"/>
      <c r="BU823" s="224"/>
      <c r="BV823" s="224"/>
    </row>
    <row r="824" spans="1:74" s="223" customFormat="1" x14ac:dyDescent="0.2">
      <c r="A824" s="148"/>
      <c r="B824" s="148"/>
      <c r="C824" s="148"/>
      <c r="D824" s="148"/>
      <c r="M824" s="270"/>
      <c r="V824" s="227"/>
      <c r="W824" s="227"/>
      <c r="X824" s="228"/>
      <c r="Y824" s="228"/>
      <c r="Z824" s="224"/>
      <c r="AA824" s="224"/>
      <c r="AB824" s="224"/>
      <c r="AC824" s="224"/>
      <c r="AD824" s="224"/>
      <c r="AE824" s="228"/>
      <c r="AF824"/>
      <c r="AG824" s="228"/>
      <c r="AH824" s="228"/>
      <c r="AI824" s="228"/>
      <c r="AJ824" s="206"/>
      <c r="AK824" s="206"/>
      <c r="AN824" s="224"/>
      <c r="AO824" s="224"/>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154"/>
      <c r="BR824" s="224"/>
      <c r="BS824" s="224"/>
      <c r="BT824" s="224"/>
      <c r="BU824" s="224"/>
      <c r="BV824" s="224"/>
    </row>
    <row r="825" spans="1:74" s="223" customFormat="1" x14ac:dyDescent="0.2">
      <c r="A825" s="148"/>
      <c r="B825" s="148"/>
      <c r="C825" s="148"/>
      <c r="D825" s="148"/>
      <c r="M825" s="270"/>
      <c r="V825" s="227"/>
      <c r="W825" s="227"/>
      <c r="X825" s="228"/>
      <c r="Y825" s="228"/>
      <c r="Z825" s="224"/>
      <c r="AA825" s="224"/>
      <c r="AB825" s="224"/>
      <c r="AC825" s="224"/>
      <c r="AD825" s="224"/>
      <c r="AE825" s="228"/>
      <c r="AF825"/>
      <c r="AG825" s="228"/>
      <c r="AH825" s="228"/>
      <c r="AI825" s="228"/>
      <c r="AJ825" s="206"/>
      <c r="AK825" s="206"/>
      <c r="AN825" s="224"/>
      <c r="AO825" s="22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154"/>
      <c r="BR825" s="224"/>
      <c r="BS825" s="224"/>
      <c r="BT825" s="224"/>
      <c r="BU825" s="224"/>
      <c r="BV825" s="224"/>
    </row>
    <row r="826" spans="1:74" s="223" customFormat="1" x14ac:dyDescent="0.2">
      <c r="A826" s="148"/>
      <c r="B826" s="148"/>
      <c r="C826" s="148"/>
      <c r="D826" s="148"/>
      <c r="M826" s="270"/>
      <c r="V826" s="227"/>
      <c r="W826" s="227"/>
      <c r="X826" s="228"/>
      <c r="Y826" s="228"/>
      <c r="Z826" s="224"/>
      <c r="AA826" s="224"/>
      <c r="AB826" s="224"/>
      <c r="AC826" s="224"/>
      <c r="AD826" s="224"/>
      <c r="AE826" s="228"/>
      <c r="AF826"/>
      <c r="AG826" s="228"/>
      <c r="AH826" s="228"/>
      <c r="AI826" s="228"/>
      <c r="AJ826" s="206"/>
      <c r="AK826" s="206"/>
      <c r="AN826" s="224"/>
      <c r="AO826" s="22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154"/>
      <c r="BR826" s="224"/>
      <c r="BS826" s="224"/>
      <c r="BT826" s="224"/>
      <c r="BU826" s="224"/>
      <c r="BV826" s="224"/>
    </row>
    <row r="827" spans="1:74" s="223" customFormat="1" x14ac:dyDescent="0.2">
      <c r="A827" s="148"/>
      <c r="B827" s="148"/>
      <c r="C827" s="148"/>
      <c r="D827" s="148"/>
      <c r="M827" s="270"/>
      <c r="V827" s="227"/>
      <c r="W827" s="227"/>
      <c r="X827" s="228"/>
      <c r="Y827" s="228"/>
      <c r="Z827" s="224"/>
      <c r="AA827" s="224"/>
      <c r="AB827" s="224"/>
      <c r="AC827" s="224"/>
      <c r="AD827" s="224"/>
      <c r="AE827" s="228"/>
      <c r="AF827" s="200"/>
      <c r="AG827" s="228"/>
      <c r="AH827" s="228"/>
      <c r="AI827" s="228"/>
      <c r="AJ827" s="206"/>
      <c r="AK827" s="206"/>
      <c r="AN827" s="224"/>
      <c r="AO827" s="22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154"/>
      <c r="BR827" s="224"/>
      <c r="BS827" s="224"/>
      <c r="BT827" s="224"/>
      <c r="BU827" s="224"/>
      <c r="BV827" s="224"/>
    </row>
    <row r="828" spans="1:74" s="223" customFormat="1" ht="58" customHeight="1" x14ac:dyDescent="0.2">
      <c r="A828" s="148"/>
      <c r="B828" s="148"/>
      <c r="C828" s="148"/>
      <c r="D828" s="148"/>
      <c r="M828" s="270"/>
      <c r="V828" s="227"/>
      <c r="W828" s="227"/>
      <c r="X828" s="228"/>
      <c r="Y828" s="228"/>
      <c r="Z828" s="224"/>
      <c r="AA828" s="224"/>
      <c r="AB828" s="224"/>
      <c r="AC828" s="224"/>
      <c r="AD828" s="224"/>
      <c r="AE828" s="228"/>
      <c r="AF828" s="210"/>
      <c r="AI828" s="155"/>
      <c r="AJ828" s="154"/>
      <c r="AK828" s="154"/>
      <c r="AN828" s="224"/>
      <c r="AO828" s="22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154"/>
      <c r="BR828" s="224"/>
      <c r="BS828" s="224"/>
      <c r="BT828" s="224"/>
      <c r="BU828" s="224"/>
      <c r="BV828" s="224"/>
    </row>
    <row r="829" spans="1:74" s="223" customFormat="1" ht="58" customHeight="1" x14ac:dyDescent="0.2">
      <c r="A829" s="148"/>
      <c r="B829" s="148"/>
      <c r="C829" s="148"/>
      <c r="D829" s="148"/>
      <c r="M829" s="270"/>
      <c r="V829" s="227"/>
      <c r="W829" s="227"/>
      <c r="X829" s="228"/>
      <c r="Y829" s="228"/>
      <c r="Z829" s="224"/>
      <c r="AA829" s="224"/>
      <c r="AB829" s="224"/>
      <c r="AC829" s="224"/>
      <c r="AD829" s="224"/>
      <c r="AE829" s="228"/>
      <c r="AF829"/>
      <c r="AI829" s="155"/>
      <c r="AJ829" s="154"/>
      <c r="AK829" s="154"/>
      <c r="AN829" s="224"/>
      <c r="AO829" s="22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154"/>
      <c r="BR829" s="224"/>
      <c r="BS829" s="224"/>
      <c r="BT829" s="224"/>
      <c r="BU829" s="224"/>
      <c r="BV829" s="224"/>
    </row>
    <row r="830" spans="1:74" s="223" customFormat="1" ht="58" customHeight="1" x14ac:dyDescent="0.2">
      <c r="A830" s="148"/>
      <c r="B830" s="148"/>
      <c r="C830" s="148"/>
      <c r="D830" s="148"/>
      <c r="M830" s="270"/>
      <c r="V830" s="227"/>
      <c r="W830" s="227"/>
      <c r="X830" s="228"/>
      <c r="Y830" s="228"/>
      <c r="Z830" s="224"/>
      <c r="AA830" s="224"/>
      <c r="AB830" s="224"/>
      <c r="AC830" s="224"/>
      <c r="AD830" s="224"/>
      <c r="AE830" s="228"/>
      <c r="AF830"/>
      <c r="AI830" s="155"/>
      <c r="AJ830" s="154"/>
      <c r="AK830" s="154"/>
      <c r="AN830" s="224"/>
      <c r="AO830" s="224"/>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154"/>
      <c r="BR830" s="224"/>
      <c r="BS830" s="224"/>
      <c r="BT830" s="224"/>
      <c r="BU830" s="224"/>
      <c r="BV830" s="224"/>
    </row>
    <row r="831" spans="1:74" s="223" customFormat="1" ht="58" customHeight="1" x14ac:dyDescent="0.2">
      <c r="A831" s="148"/>
      <c r="B831" s="148"/>
      <c r="C831" s="148"/>
      <c r="D831" s="148"/>
      <c r="M831" s="270"/>
      <c r="V831" s="227"/>
      <c r="W831" s="227"/>
      <c r="X831" s="228"/>
      <c r="Y831" s="228"/>
      <c r="Z831" s="224"/>
      <c r="AA831" s="224"/>
      <c r="AB831" s="224"/>
      <c r="AC831" s="224"/>
      <c r="AD831" s="224"/>
      <c r="AE831" s="228"/>
      <c r="AF831"/>
      <c r="AI831" s="155"/>
      <c r="AJ831" s="154"/>
      <c r="AK831" s="154"/>
      <c r="AN831" s="224"/>
      <c r="AO831" s="224"/>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154"/>
      <c r="BR831" s="224"/>
      <c r="BS831" s="224"/>
      <c r="BT831" s="224"/>
      <c r="BU831" s="224"/>
      <c r="BV831" s="224"/>
    </row>
    <row r="832" spans="1:74" s="223" customFormat="1" ht="58" customHeight="1" x14ac:dyDescent="0.2">
      <c r="A832" s="148"/>
      <c r="B832" s="148"/>
      <c r="C832" s="148"/>
      <c r="D832" s="148"/>
      <c r="M832" s="270"/>
      <c r="V832" s="227"/>
      <c r="W832" s="227"/>
      <c r="X832" s="228"/>
      <c r="Y832" s="228"/>
      <c r="Z832" s="224"/>
      <c r="AA832" s="224"/>
      <c r="AB832" s="224"/>
      <c r="AC832" s="224"/>
      <c r="AD832" s="224"/>
      <c r="AE832" s="228"/>
      <c r="AF832"/>
      <c r="AI832" s="155"/>
      <c r="AJ832" s="154"/>
      <c r="AK832" s="154"/>
      <c r="AN832" s="224"/>
      <c r="AO832" s="224"/>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154"/>
      <c r="BR832" s="224"/>
      <c r="BS832" s="224"/>
      <c r="BT832" s="224"/>
      <c r="BU832" s="224"/>
      <c r="BV832" s="224"/>
    </row>
    <row r="833" spans="1:74" s="223" customFormat="1" x14ac:dyDescent="0.2">
      <c r="A833" s="148"/>
      <c r="B833" s="148"/>
      <c r="C833" s="148"/>
      <c r="D833" s="148"/>
      <c r="M833" s="270"/>
      <c r="V833" s="227"/>
      <c r="W833" s="227"/>
      <c r="X833" s="228"/>
      <c r="Y833" s="228"/>
      <c r="Z833" s="224"/>
      <c r="AA833" s="224"/>
      <c r="AB833" s="224"/>
      <c r="AC833" s="224"/>
      <c r="AD833" s="224"/>
      <c r="AE833" s="228"/>
      <c r="AF833"/>
      <c r="AH833" s="228"/>
      <c r="AI833" s="228"/>
      <c r="AJ833" s="206"/>
      <c r="AK833" s="206"/>
      <c r="AN833" s="224"/>
      <c r="AO833" s="224"/>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154"/>
      <c r="BR833" s="224"/>
      <c r="BS833" s="224"/>
      <c r="BT833" s="224"/>
      <c r="BU833" s="224"/>
      <c r="BV833" s="224"/>
    </row>
    <row r="834" spans="1:74" s="223" customFormat="1" x14ac:dyDescent="0.2">
      <c r="A834" s="148"/>
      <c r="B834" s="148"/>
      <c r="C834" s="148"/>
      <c r="D834" s="148"/>
      <c r="M834" s="270"/>
      <c r="V834" s="227"/>
      <c r="W834" s="227"/>
      <c r="X834" s="228"/>
      <c r="Y834" s="228"/>
      <c r="Z834" s="224"/>
      <c r="AA834" s="224"/>
      <c r="AB834" s="224"/>
      <c r="AC834" s="224"/>
      <c r="AD834" s="224"/>
      <c r="AE834" s="228"/>
      <c r="AF834"/>
      <c r="AH834" s="228"/>
      <c r="AI834" s="228"/>
      <c r="AJ834" s="206"/>
      <c r="AK834" s="206"/>
      <c r="AN834" s="224"/>
      <c r="AO834" s="224"/>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154"/>
      <c r="BR834" s="224"/>
      <c r="BS834" s="224"/>
      <c r="BT834" s="224"/>
      <c r="BU834" s="224"/>
      <c r="BV834" s="224"/>
    </row>
    <row r="835" spans="1:74" s="223" customFormat="1" x14ac:dyDescent="0.2">
      <c r="A835" s="148"/>
      <c r="B835" s="148"/>
      <c r="C835" s="148"/>
      <c r="D835" s="148"/>
      <c r="M835" s="270"/>
      <c r="V835" s="227"/>
      <c r="W835" s="227"/>
      <c r="X835" s="228"/>
      <c r="Y835" s="228"/>
      <c r="Z835" s="224"/>
      <c r="AA835" s="224"/>
      <c r="AB835" s="224"/>
      <c r="AC835" s="224"/>
      <c r="AD835" s="224"/>
      <c r="AE835" s="228"/>
      <c r="AF835"/>
      <c r="AH835" s="228"/>
      <c r="AI835" s="228"/>
      <c r="AJ835" s="206"/>
      <c r="AK835" s="206"/>
      <c r="AN835" s="224"/>
      <c r="AO835" s="224"/>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154"/>
      <c r="BR835" s="224"/>
      <c r="BS835" s="224"/>
      <c r="BT835" s="224"/>
      <c r="BU835" s="224"/>
      <c r="BV835" s="224"/>
    </row>
    <row r="836" spans="1:74" s="223" customFormat="1" x14ac:dyDescent="0.2">
      <c r="A836" s="148"/>
      <c r="B836" s="148"/>
      <c r="C836" s="148"/>
      <c r="D836" s="148"/>
      <c r="M836" s="270"/>
      <c r="V836" s="227"/>
      <c r="W836" s="227"/>
      <c r="X836" s="228"/>
      <c r="Y836" s="228"/>
      <c r="Z836" s="224"/>
      <c r="AA836" s="224"/>
      <c r="AB836" s="224"/>
      <c r="AC836" s="224"/>
      <c r="AD836" s="224"/>
      <c r="AE836" s="228"/>
      <c r="AF836"/>
      <c r="AH836" s="228"/>
      <c r="AI836" s="228"/>
      <c r="AJ836" s="206"/>
      <c r="AK836" s="206"/>
      <c r="AN836" s="224"/>
      <c r="AO836" s="224"/>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154"/>
      <c r="BR836" s="224"/>
      <c r="BS836" s="224"/>
      <c r="BT836" s="224"/>
      <c r="BU836" s="224"/>
      <c r="BV836" s="224"/>
    </row>
    <row r="837" spans="1:74" s="223" customFormat="1" x14ac:dyDescent="0.2">
      <c r="A837" s="148"/>
      <c r="B837" s="148"/>
      <c r="C837" s="148"/>
      <c r="D837" s="148"/>
      <c r="M837" s="270"/>
      <c r="V837" s="227"/>
      <c r="W837" s="227"/>
      <c r="X837" s="228"/>
      <c r="Y837" s="228"/>
      <c r="Z837" s="224"/>
      <c r="AA837" s="224"/>
      <c r="AB837" s="224"/>
      <c r="AC837" s="224"/>
      <c r="AD837" s="224"/>
      <c r="AE837" s="228"/>
      <c r="AF837"/>
      <c r="AG837" s="228"/>
      <c r="AH837" s="228"/>
      <c r="AI837" s="228"/>
      <c r="AJ837" s="206"/>
      <c r="AK837" s="206"/>
      <c r="AN837" s="224"/>
      <c r="AO837" s="224"/>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154"/>
      <c r="BR837" s="224"/>
      <c r="BS837" s="224"/>
      <c r="BT837" s="224"/>
      <c r="BU837" s="224"/>
      <c r="BV837" s="224"/>
    </row>
    <row r="838" spans="1:74" s="223" customFormat="1" ht="37" customHeight="1" x14ac:dyDescent="0.2">
      <c r="A838" s="148"/>
      <c r="B838" s="148"/>
      <c r="C838" s="148"/>
      <c r="D838" s="148"/>
      <c r="M838" s="270"/>
      <c r="V838" s="227"/>
      <c r="W838" s="227"/>
      <c r="X838" s="228"/>
      <c r="Y838" s="228"/>
      <c r="Z838" s="224"/>
      <c r="AA838" s="224"/>
      <c r="AB838" s="224"/>
      <c r="AC838" s="224"/>
      <c r="AD838" s="224"/>
      <c r="AE838" s="228"/>
      <c r="AF838"/>
      <c r="AG838" s="228"/>
      <c r="AH838" s="228"/>
      <c r="AI838" s="228"/>
      <c r="AJ838" s="206"/>
      <c r="AK838" s="206"/>
      <c r="AN838" s="224"/>
      <c r="AO838" s="224"/>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154"/>
      <c r="BR838" s="224"/>
      <c r="BS838" s="224"/>
      <c r="BT838" s="224"/>
      <c r="BU838" s="224"/>
      <c r="BV838" s="224"/>
    </row>
    <row r="839" spans="1:74" s="223" customFormat="1" x14ac:dyDescent="0.2">
      <c r="A839" s="148"/>
      <c r="B839" s="148"/>
      <c r="C839" s="148"/>
      <c r="D839" s="148"/>
      <c r="M839" s="270"/>
      <c r="V839" s="227"/>
      <c r="W839" s="227"/>
      <c r="X839" s="228"/>
      <c r="Y839" s="228"/>
      <c r="Z839" s="224"/>
      <c r="AA839" s="224"/>
      <c r="AB839" s="224"/>
      <c r="AC839" s="224"/>
      <c r="AD839" s="224"/>
      <c r="AE839" s="228"/>
      <c r="AF839"/>
      <c r="AG839" s="228"/>
      <c r="AH839" s="228"/>
      <c r="AI839" s="228"/>
      <c r="AJ839" s="206"/>
      <c r="AK839" s="206"/>
      <c r="AN839" s="224"/>
      <c r="AO839" s="224"/>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154"/>
      <c r="BR839" s="224"/>
      <c r="BS839" s="224"/>
      <c r="BT839" s="224"/>
      <c r="BU839" s="224"/>
      <c r="BV839" s="224"/>
    </row>
    <row r="840" spans="1:74" s="223" customFormat="1" x14ac:dyDescent="0.2">
      <c r="A840" s="148"/>
      <c r="B840" s="148"/>
      <c r="C840" s="148"/>
      <c r="D840" s="148"/>
      <c r="M840" s="270"/>
      <c r="V840" s="227"/>
      <c r="W840" s="227"/>
      <c r="X840" s="228"/>
      <c r="Y840" s="228"/>
      <c r="Z840" s="224"/>
      <c r="AA840" s="224"/>
      <c r="AB840" s="224"/>
      <c r="AC840" s="224"/>
      <c r="AD840" s="224"/>
      <c r="AE840" s="228"/>
      <c r="AF840"/>
      <c r="AG840" s="228"/>
      <c r="AH840" s="228"/>
      <c r="AI840" s="228"/>
      <c r="AJ840" s="206"/>
      <c r="AK840" s="206"/>
      <c r="AN840" s="224"/>
      <c r="AO840" s="224"/>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154"/>
      <c r="BR840" s="224"/>
      <c r="BS840" s="224"/>
      <c r="BT840" s="224"/>
      <c r="BU840" s="224"/>
      <c r="BV840" s="224"/>
    </row>
    <row r="841" spans="1:74" s="223" customFormat="1" x14ac:dyDescent="0.2">
      <c r="A841" s="148"/>
      <c r="B841" s="148"/>
      <c r="C841" s="148"/>
      <c r="D841" s="148"/>
      <c r="M841" s="270"/>
      <c r="V841" s="227"/>
      <c r="W841" s="227"/>
      <c r="X841" s="228"/>
      <c r="Y841" s="228"/>
      <c r="Z841" s="224"/>
      <c r="AA841" s="224"/>
      <c r="AB841" s="224"/>
      <c r="AC841" s="224"/>
      <c r="AD841" s="224"/>
      <c r="AE841" s="228"/>
      <c r="AF841"/>
      <c r="AG841" s="228"/>
      <c r="AH841" s="228"/>
      <c r="AI841" s="228"/>
      <c r="AJ841" s="206"/>
      <c r="AK841" s="206"/>
      <c r="AN841" s="224"/>
      <c r="AO841" s="224"/>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154"/>
      <c r="BR841" s="224"/>
      <c r="BS841" s="224"/>
      <c r="BT841" s="224"/>
      <c r="BU841" s="224"/>
      <c r="BV841" s="224"/>
    </row>
    <row r="842" spans="1:74" s="223" customFormat="1" x14ac:dyDescent="0.2">
      <c r="A842" s="148"/>
      <c r="B842" s="148"/>
      <c r="C842" s="148"/>
      <c r="D842" s="148"/>
      <c r="M842" s="270"/>
      <c r="V842" s="227"/>
      <c r="W842" s="227"/>
      <c r="X842" s="228"/>
      <c r="Y842" s="228"/>
      <c r="Z842" s="224"/>
      <c r="AA842" s="224"/>
      <c r="AB842" s="224"/>
      <c r="AC842" s="224"/>
      <c r="AD842" s="224"/>
      <c r="AE842" s="228"/>
      <c r="AF842"/>
      <c r="AG842" s="228"/>
      <c r="AH842" s="228"/>
      <c r="AI842" s="228"/>
      <c r="AJ842" s="206"/>
      <c r="AK842" s="206"/>
      <c r="AN842" s="224"/>
      <c r="AO842" s="22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154"/>
      <c r="BR842" s="224"/>
      <c r="BS842" s="224"/>
      <c r="BT842" s="224"/>
      <c r="BU842" s="224"/>
      <c r="BV842" s="224"/>
    </row>
    <row r="843" spans="1:74" s="223" customFormat="1" x14ac:dyDescent="0.2">
      <c r="A843" s="148"/>
      <c r="B843" s="148"/>
      <c r="C843" s="148"/>
      <c r="D843" s="148"/>
      <c r="M843" s="270"/>
      <c r="V843" s="227"/>
      <c r="W843" s="227"/>
      <c r="X843" s="228"/>
      <c r="Y843" s="228"/>
      <c r="Z843" s="224"/>
      <c r="AA843" s="224"/>
      <c r="AB843" s="224"/>
      <c r="AC843" s="224"/>
      <c r="AD843" s="224"/>
      <c r="AE843" s="228"/>
      <c r="AF843"/>
      <c r="AG843" s="228"/>
      <c r="AH843" s="228"/>
      <c r="AI843" s="228"/>
      <c r="AJ843" s="206"/>
      <c r="AK843" s="206"/>
      <c r="AN843" s="224"/>
      <c r="AO843" s="22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154"/>
      <c r="BR843" s="224"/>
      <c r="BS843" s="224"/>
      <c r="BT843" s="224"/>
      <c r="BU843" s="224"/>
      <c r="BV843" s="224"/>
    </row>
    <row r="844" spans="1:74" s="223" customFormat="1" x14ac:dyDescent="0.2">
      <c r="A844" s="148"/>
      <c r="B844" s="148"/>
      <c r="C844" s="148"/>
      <c r="D844" s="148"/>
      <c r="M844" s="270"/>
      <c r="V844" s="227"/>
      <c r="W844" s="227"/>
      <c r="X844" s="228"/>
      <c r="Y844" s="228"/>
      <c r="Z844" s="224"/>
      <c r="AA844" s="224"/>
      <c r="AB844" s="224"/>
      <c r="AC844" s="224"/>
      <c r="AD844" s="224"/>
      <c r="AE844" s="228"/>
      <c r="AF844" s="200"/>
      <c r="AG844" s="228"/>
      <c r="AH844" s="228"/>
      <c r="AI844" s="228"/>
      <c r="AJ844" s="206"/>
      <c r="AK844" s="206"/>
      <c r="AN844" s="224"/>
      <c r="AO844" s="22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154"/>
      <c r="BR844" s="224"/>
      <c r="BS844" s="224"/>
      <c r="BT844" s="224"/>
      <c r="BU844" s="224"/>
      <c r="BV844" s="224"/>
    </row>
    <row r="845" spans="1:74" s="223" customFormat="1" ht="58" customHeight="1" x14ac:dyDescent="0.2">
      <c r="A845" s="148"/>
      <c r="B845" s="148"/>
      <c r="C845" s="148"/>
      <c r="D845" s="148"/>
      <c r="M845" s="270"/>
      <c r="V845" s="227"/>
      <c r="W845" s="227"/>
      <c r="X845" s="228"/>
      <c r="Y845" s="228"/>
      <c r="Z845" s="224"/>
      <c r="AA845" s="224"/>
      <c r="AB845" s="224"/>
      <c r="AC845" s="224"/>
      <c r="AD845" s="224"/>
      <c r="AE845" s="228"/>
      <c r="AF845" s="210"/>
      <c r="AI845" s="155"/>
      <c r="AJ845" s="154"/>
      <c r="AK845" s="154"/>
      <c r="AN845" s="224"/>
      <c r="AO845" s="22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154"/>
      <c r="BR845" s="224"/>
      <c r="BS845" s="224"/>
      <c r="BT845" s="224"/>
      <c r="BU845" s="224"/>
      <c r="BV845" s="224"/>
    </row>
    <row r="846" spans="1:74" s="223" customFormat="1" ht="58" customHeight="1" x14ac:dyDescent="0.2">
      <c r="A846" s="148"/>
      <c r="B846" s="148"/>
      <c r="C846" s="148"/>
      <c r="D846" s="148"/>
      <c r="M846" s="270"/>
      <c r="V846" s="227"/>
      <c r="W846" s="227"/>
      <c r="X846" s="228"/>
      <c r="Y846" s="228"/>
      <c r="Z846" s="224"/>
      <c r="AA846" s="224"/>
      <c r="AB846" s="224"/>
      <c r="AC846" s="224"/>
      <c r="AD846" s="224"/>
      <c r="AE846" s="228"/>
      <c r="AF846"/>
      <c r="AI846" s="155"/>
      <c r="AJ846" s="154"/>
      <c r="AK846" s="154"/>
      <c r="AN846" s="224"/>
      <c r="AO846" s="22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154"/>
      <c r="BR846" s="224"/>
      <c r="BS846" s="224"/>
      <c r="BT846" s="224"/>
      <c r="BU846" s="224"/>
      <c r="BV846" s="224"/>
    </row>
    <row r="847" spans="1:74" s="223" customFormat="1" ht="58" customHeight="1" x14ac:dyDescent="0.2">
      <c r="A847" s="148"/>
      <c r="B847" s="148"/>
      <c r="C847" s="148"/>
      <c r="D847" s="148"/>
      <c r="M847" s="270"/>
      <c r="V847" s="227"/>
      <c r="W847" s="227"/>
      <c r="X847" s="228"/>
      <c r="Y847" s="228"/>
      <c r="Z847" s="224"/>
      <c r="AA847" s="224"/>
      <c r="AB847" s="224"/>
      <c r="AC847" s="224"/>
      <c r="AD847" s="224"/>
      <c r="AE847" s="228"/>
      <c r="AF847"/>
      <c r="AI847" s="155"/>
      <c r="AJ847" s="154"/>
      <c r="AK847" s="154"/>
      <c r="AN847" s="224"/>
      <c r="AO847" s="224"/>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154"/>
      <c r="BR847" s="224"/>
      <c r="BS847" s="224"/>
      <c r="BT847" s="224"/>
      <c r="BU847" s="224"/>
      <c r="BV847" s="224"/>
    </row>
    <row r="848" spans="1:74" s="223" customFormat="1" ht="58" customHeight="1" x14ac:dyDescent="0.2">
      <c r="A848" s="148"/>
      <c r="B848" s="148"/>
      <c r="C848" s="148"/>
      <c r="D848" s="148"/>
      <c r="M848" s="270"/>
      <c r="V848" s="227"/>
      <c r="W848" s="227"/>
      <c r="X848" s="228"/>
      <c r="Y848" s="228"/>
      <c r="Z848" s="224"/>
      <c r="AA848" s="224"/>
      <c r="AB848" s="224"/>
      <c r="AC848" s="224"/>
      <c r="AD848" s="224"/>
      <c r="AE848" s="228"/>
      <c r="AF848"/>
      <c r="AI848" s="155"/>
      <c r="AJ848" s="154"/>
      <c r="AK848" s="154"/>
      <c r="AN848" s="224"/>
      <c r="AO848" s="224"/>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154"/>
      <c r="BR848" s="224"/>
      <c r="BS848" s="224"/>
      <c r="BT848" s="224"/>
      <c r="BU848" s="224"/>
      <c r="BV848" s="224"/>
    </row>
    <row r="849" spans="1:74" s="223" customFormat="1" ht="58" customHeight="1" x14ac:dyDescent="0.2">
      <c r="A849" s="148"/>
      <c r="B849" s="148"/>
      <c r="C849" s="148"/>
      <c r="D849" s="148"/>
      <c r="M849" s="270"/>
      <c r="V849" s="227"/>
      <c r="W849" s="227"/>
      <c r="X849" s="228"/>
      <c r="Y849" s="228"/>
      <c r="Z849" s="224"/>
      <c r="AA849" s="224"/>
      <c r="AB849" s="224"/>
      <c r="AC849" s="224"/>
      <c r="AD849" s="224"/>
      <c r="AE849" s="228"/>
      <c r="AF849"/>
      <c r="AI849" s="155"/>
      <c r="AJ849" s="154"/>
      <c r="AK849" s="154"/>
      <c r="AN849" s="224"/>
      <c r="AO849" s="224"/>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154"/>
      <c r="BR849" s="224"/>
      <c r="BS849" s="224"/>
      <c r="BT849" s="224"/>
      <c r="BU849" s="224"/>
      <c r="BV849" s="224"/>
    </row>
    <row r="850" spans="1:74" s="223" customFormat="1" x14ac:dyDescent="0.2">
      <c r="A850" s="148"/>
      <c r="B850" s="148"/>
      <c r="C850" s="148"/>
      <c r="D850" s="148"/>
      <c r="M850" s="270"/>
      <c r="V850" s="227"/>
      <c r="W850" s="227"/>
      <c r="X850" s="228"/>
      <c r="Y850" s="228"/>
      <c r="Z850" s="224"/>
      <c r="AA850" s="224"/>
      <c r="AB850" s="224"/>
      <c r="AC850" s="224"/>
      <c r="AD850" s="224"/>
      <c r="AE850" s="228"/>
      <c r="AF850"/>
      <c r="AH850" s="228"/>
      <c r="AI850" s="228"/>
      <c r="AJ850" s="206"/>
      <c r="AK850" s="206"/>
      <c r="AN850" s="224"/>
      <c r="AO850" s="224"/>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154"/>
      <c r="BR850" s="224"/>
      <c r="BS850" s="224"/>
      <c r="BT850" s="224"/>
      <c r="BU850" s="224"/>
      <c r="BV850" s="224"/>
    </row>
    <row r="851" spans="1:74" s="223" customFormat="1" x14ac:dyDescent="0.2">
      <c r="A851" s="148"/>
      <c r="B851" s="148"/>
      <c r="C851" s="148"/>
      <c r="D851" s="148"/>
      <c r="M851" s="270"/>
      <c r="V851" s="227"/>
      <c r="W851" s="227"/>
      <c r="X851" s="228"/>
      <c r="Y851" s="228"/>
      <c r="Z851" s="224"/>
      <c r="AA851" s="224"/>
      <c r="AB851" s="224"/>
      <c r="AC851" s="224"/>
      <c r="AD851" s="224"/>
      <c r="AE851" s="228"/>
      <c r="AF851"/>
      <c r="AH851" s="228"/>
      <c r="AI851" s="228"/>
      <c r="AJ851" s="206"/>
      <c r="AK851" s="206"/>
      <c r="AN851" s="224"/>
      <c r="AO851" s="224"/>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154"/>
      <c r="BR851" s="224"/>
      <c r="BS851" s="224"/>
      <c r="BT851" s="224"/>
      <c r="BU851" s="224"/>
      <c r="BV851" s="224"/>
    </row>
    <row r="852" spans="1:74" s="223" customFormat="1" x14ac:dyDescent="0.2">
      <c r="A852" s="148"/>
      <c r="B852" s="148"/>
      <c r="C852" s="148"/>
      <c r="D852" s="148"/>
      <c r="M852" s="270"/>
      <c r="V852" s="227"/>
      <c r="W852" s="227"/>
      <c r="X852" s="228"/>
      <c r="Y852" s="228"/>
      <c r="Z852" s="224"/>
      <c r="AA852" s="224"/>
      <c r="AB852" s="224"/>
      <c r="AC852" s="224"/>
      <c r="AD852" s="224"/>
      <c r="AE852" s="228"/>
      <c r="AF852"/>
      <c r="AH852" s="228"/>
      <c r="AI852" s="228"/>
      <c r="AJ852" s="206"/>
      <c r="AK852" s="206"/>
      <c r="AN852" s="224"/>
      <c r="AO852" s="224"/>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154"/>
      <c r="BR852" s="224"/>
      <c r="BS852" s="224"/>
      <c r="BT852" s="224"/>
      <c r="BU852" s="224"/>
      <c r="BV852" s="224"/>
    </row>
    <row r="853" spans="1:74" s="223" customFormat="1" x14ac:dyDescent="0.2">
      <c r="A853" s="148"/>
      <c r="B853" s="148"/>
      <c r="C853" s="148"/>
      <c r="D853" s="148"/>
      <c r="M853" s="270"/>
      <c r="V853" s="227"/>
      <c r="W853" s="227"/>
      <c r="X853" s="228"/>
      <c r="Y853" s="228"/>
      <c r="Z853" s="224"/>
      <c r="AA853" s="224"/>
      <c r="AB853" s="224"/>
      <c r="AC853" s="224"/>
      <c r="AD853" s="224"/>
      <c r="AE853" s="228"/>
      <c r="AF853"/>
      <c r="AH853" s="228"/>
      <c r="AI853" s="228"/>
      <c r="AJ853" s="206"/>
      <c r="AK853" s="206"/>
      <c r="AN853" s="224"/>
      <c r="AO853" s="224"/>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154"/>
      <c r="BR853" s="224"/>
      <c r="BS853" s="224"/>
      <c r="BT853" s="224"/>
      <c r="BU853" s="224"/>
      <c r="BV853" s="224"/>
    </row>
    <row r="854" spans="1:74" s="223" customFormat="1" x14ac:dyDescent="0.2">
      <c r="A854" s="148"/>
      <c r="B854" s="148"/>
      <c r="C854" s="148"/>
      <c r="D854" s="148"/>
      <c r="M854" s="270"/>
      <c r="V854" s="227"/>
      <c r="W854" s="227"/>
      <c r="X854" s="228"/>
      <c r="Y854" s="228"/>
      <c r="Z854" s="224"/>
      <c r="AA854" s="224"/>
      <c r="AB854" s="224"/>
      <c r="AC854" s="224"/>
      <c r="AD854" s="224"/>
      <c r="AE854" s="228"/>
      <c r="AF854"/>
      <c r="AG854" s="228"/>
      <c r="AH854" s="228"/>
      <c r="AI854" s="228"/>
      <c r="AJ854" s="206"/>
      <c r="AK854" s="206"/>
      <c r="AN854" s="224"/>
      <c r="AO854" s="224"/>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154"/>
      <c r="BR854" s="224"/>
      <c r="BS854" s="224"/>
      <c r="BT854" s="224"/>
      <c r="BU854" s="224"/>
      <c r="BV854" s="224"/>
    </row>
    <row r="855" spans="1:74" s="223" customFormat="1" ht="37" customHeight="1" x14ac:dyDescent="0.2">
      <c r="A855" s="148"/>
      <c r="B855" s="148"/>
      <c r="C855" s="148"/>
      <c r="D855" s="148"/>
      <c r="M855" s="270"/>
      <c r="V855" s="227"/>
      <c r="W855" s="227"/>
      <c r="X855" s="228"/>
      <c r="Y855" s="228"/>
      <c r="Z855" s="224"/>
      <c r="AA855" s="224"/>
      <c r="AB855" s="224"/>
      <c r="AC855" s="224"/>
      <c r="AD855" s="224"/>
      <c r="AE855" s="228"/>
      <c r="AF855"/>
      <c r="AG855" s="228"/>
      <c r="AH855" s="228"/>
      <c r="AI855" s="228"/>
      <c r="AJ855" s="206"/>
      <c r="AK855" s="206"/>
      <c r="AN855" s="224"/>
      <c r="AO855" s="224"/>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154"/>
      <c r="BR855" s="224"/>
      <c r="BS855" s="224"/>
      <c r="BT855" s="224"/>
      <c r="BU855" s="224"/>
      <c r="BV855" s="224"/>
    </row>
    <row r="856" spans="1:74" s="223" customFormat="1" x14ac:dyDescent="0.2">
      <c r="A856" s="148"/>
      <c r="B856" s="148"/>
      <c r="C856" s="148"/>
      <c r="D856" s="148"/>
      <c r="M856" s="270"/>
      <c r="V856" s="227"/>
      <c r="W856" s="227"/>
      <c r="X856" s="228"/>
      <c r="Y856" s="228"/>
      <c r="Z856" s="224"/>
      <c r="AA856" s="224"/>
      <c r="AB856" s="224"/>
      <c r="AC856" s="224"/>
      <c r="AD856" s="224"/>
      <c r="AE856" s="228"/>
      <c r="AF856"/>
      <c r="AG856" s="228"/>
      <c r="AH856" s="228"/>
      <c r="AI856" s="228"/>
      <c r="AJ856" s="206"/>
      <c r="AK856" s="206"/>
      <c r="AN856" s="224"/>
      <c r="AO856" s="224"/>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154"/>
      <c r="BR856" s="224"/>
      <c r="BS856" s="224"/>
      <c r="BT856" s="224"/>
      <c r="BU856" s="224"/>
      <c r="BV856" s="224"/>
    </row>
    <row r="857" spans="1:74" s="223" customFormat="1" x14ac:dyDescent="0.2">
      <c r="A857" s="148"/>
      <c r="B857" s="148"/>
      <c r="C857" s="148"/>
      <c r="D857" s="148"/>
      <c r="M857" s="270"/>
      <c r="V857" s="227"/>
      <c r="W857" s="227"/>
      <c r="X857" s="228"/>
      <c r="Y857" s="228"/>
      <c r="Z857" s="224"/>
      <c r="AA857" s="224"/>
      <c r="AB857" s="224"/>
      <c r="AC857" s="224"/>
      <c r="AD857" s="224"/>
      <c r="AE857" s="228"/>
      <c r="AF857"/>
      <c r="AG857" s="228"/>
      <c r="AH857" s="228"/>
      <c r="AI857" s="228"/>
      <c r="AJ857" s="206"/>
      <c r="AK857" s="206"/>
      <c r="AN857" s="224"/>
      <c r="AO857" s="224"/>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154"/>
      <c r="BR857" s="224"/>
      <c r="BS857" s="224"/>
      <c r="BT857" s="224"/>
      <c r="BU857" s="224"/>
      <c r="BV857" s="224"/>
    </row>
    <row r="858" spans="1:74" s="223" customFormat="1" x14ac:dyDescent="0.2">
      <c r="A858" s="148"/>
      <c r="B858" s="148"/>
      <c r="C858" s="148"/>
      <c r="D858" s="148"/>
      <c r="M858" s="270"/>
      <c r="V858" s="227"/>
      <c r="W858" s="227"/>
      <c r="X858" s="228"/>
      <c r="Y858" s="228"/>
      <c r="Z858" s="224"/>
      <c r="AA858" s="224"/>
      <c r="AB858" s="224"/>
      <c r="AC858" s="224"/>
      <c r="AD858" s="224"/>
      <c r="AE858" s="228"/>
      <c r="AF858"/>
      <c r="AG858" s="228"/>
      <c r="AH858" s="228"/>
      <c r="AI858" s="228"/>
      <c r="AJ858" s="206"/>
      <c r="AK858" s="206"/>
      <c r="AN858" s="224"/>
      <c r="AO858" s="224"/>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154"/>
      <c r="BR858" s="224"/>
      <c r="BS858" s="224"/>
      <c r="BT858" s="224"/>
      <c r="BU858" s="224"/>
      <c r="BV858" s="224"/>
    </row>
    <row r="859" spans="1:74" s="223" customFormat="1" x14ac:dyDescent="0.2">
      <c r="A859" s="148"/>
      <c r="B859" s="148"/>
      <c r="C859" s="148"/>
      <c r="D859" s="148"/>
      <c r="M859" s="270"/>
      <c r="V859" s="227"/>
      <c r="W859" s="227"/>
      <c r="X859" s="228"/>
      <c r="Y859" s="228"/>
      <c r="Z859" s="224"/>
      <c r="AA859" s="224"/>
      <c r="AB859" s="224"/>
      <c r="AC859" s="224"/>
      <c r="AD859" s="224"/>
      <c r="AE859" s="228"/>
      <c r="AF859"/>
      <c r="AG859" s="228"/>
      <c r="AH859" s="228"/>
      <c r="AI859" s="228"/>
      <c r="AJ859" s="206"/>
      <c r="AK859" s="206"/>
      <c r="AN859" s="224"/>
      <c r="AO859" s="22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154"/>
      <c r="BR859" s="224"/>
      <c r="BS859" s="224"/>
      <c r="BT859" s="224"/>
      <c r="BU859" s="224"/>
      <c r="BV859" s="224"/>
    </row>
    <row r="860" spans="1:74" s="223" customFormat="1" x14ac:dyDescent="0.2">
      <c r="A860" s="148"/>
      <c r="B860" s="148"/>
      <c r="C860" s="148"/>
      <c r="D860" s="148"/>
      <c r="M860" s="270"/>
      <c r="V860" s="227"/>
      <c r="W860" s="227"/>
      <c r="X860" s="228"/>
      <c r="Y860" s="228"/>
      <c r="Z860" s="224"/>
      <c r="AA860" s="224"/>
      <c r="AB860" s="224"/>
      <c r="AC860" s="224"/>
      <c r="AD860" s="224"/>
      <c r="AE860" s="228"/>
      <c r="AF860"/>
      <c r="AG860" s="228"/>
      <c r="AH860" s="228"/>
      <c r="AI860" s="228"/>
      <c r="AJ860" s="206"/>
      <c r="AK860" s="206"/>
      <c r="AN860" s="224"/>
      <c r="AO860" s="22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154"/>
      <c r="BR860" s="224"/>
      <c r="BS860" s="224"/>
      <c r="BT860" s="224"/>
      <c r="BU860" s="224"/>
      <c r="BV860" s="224"/>
    </row>
    <row r="861" spans="1:74" s="223" customFormat="1" x14ac:dyDescent="0.2">
      <c r="A861" s="148"/>
      <c r="B861" s="148"/>
      <c r="C861" s="148"/>
      <c r="D861" s="148"/>
      <c r="M861" s="270"/>
      <c r="V861" s="227"/>
      <c r="W861" s="227"/>
      <c r="X861" s="228"/>
      <c r="Y861" s="228"/>
      <c r="Z861" s="224"/>
      <c r="AA861" s="224"/>
      <c r="AB861" s="224"/>
      <c r="AC861" s="224"/>
      <c r="AD861" s="224"/>
      <c r="AE861" s="228"/>
      <c r="AF861" s="200"/>
      <c r="AG861" s="228"/>
      <c r="AH861" s="228"/>
      <c r="AI861" s="228"/>
      <c r="AJ861" s="206"/>
      <c r="AK861" s="206"/>
      <c r="AN861" s="224"/>
      <c r="AO861" s="22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154"/>
      <c r="BR861" s="224"/>
      <c r="BS861" s="224"/>
      <c r="BT861" s="224"/>
      <c r="BU861" s="224"/>
      <c r="BV861" s="224"/>
    </row>
    <row r="862" spans="1:74" s="223" customFormat="1" ht="58" customHeight="1" x14ac:dyDescent="0.2">
      <c r="A862" s="148"/>
      <c r="B862" s="148"/>
      <c r="C862" s="148"/>
      <c r="D862" s="148"/>
      <c r="M862" s="270"/>
      <c r="V862" s="227"/>
      <c r="W862" s="227"/>
      <c r="X862" s="228"/>
      <c r="Y862" s="228"/>
      <c r="Z862" s="224"/>
      <c r="AA862" s="224"/>
      <c r="AB862" s="224"/>
      <c r="AC862" s="224"/>
      <c r="AD862" s="224"/>
      <c r="AE862" s="228"/>
      <c r="AF862" s="210"/>
      <c r="AI862" s="155"/>
      <c r="AJ862" s="154"/>
      <c r="AK862" s="154"/>
      <c r="AN862" s="224"/>
      <c r="AO862" s="22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154"/>
      <c r="BR862" s="224"/>
      <c r="BS862" s="224"/>
      <c r="BT862" s="224"/>
      <c r="BU862" s="224"/>
      <c r="BV862" s="224"/>
    </row>
    <row r="863" spans="1:74" s="223" customFormat="1" ht="58" customHeight="1" x14ac:dyDescent="0.2">
      <c r="A863" s="148"/>
      <c r="B863" s="148"/>
      <c r="C863" s="148"/>
      <c r="D863" s="148"/>
      <c r="M863" s="270"/>
      <c r="V863" s="227"/>
      <c r="W863" s="227"/>
      <c r="X863" s="228"/>
      <c r="Y863" s="228"/>
      <c r="Z863" s="224"/>
      <c r="AA863" s="224"/>
      <c r="AB863" s="224"/>
      <c r="AC863" s="224"/>
      <c r="AD863" s="224"/>
      <c r="AE863" s="228"/>
      <c r="AF863"/>
      <c r="AI863" s="155"/>
      <c r="AJ863" s="154"/>
      <c r="AK863" s="154"/>
      <c r="AN863" s="224"/>
      <c r="AO863" s="22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154"/>
      <c r="BR863" s="224"/>
      <c r="BS863" s="224"/>
      <c r="BT863" s="224"/>
      <c r="BU863" s="224"/>
      <c r="BV863" s="224"/>
    </row>
    <row r="864" spans="1:74" s="223" customFormat="1" ht="58" customHeight="1" x14ac:dyDescent="0.2">
      <c r="A864" s="148"/>
      <c r="B864" s="148"/>
      <c r="C864" s="148"/>
      <c r="D864" s="148"/>
      <c r="M864" s="270"/>
      <c r="V864" s="227"/>
      <c r="W864" s="227"/>
      <c r="X864" s="228"/>
      <c r="Y864" s="228"/>
      <c r="Z864" s="224"/>
      <c r="AA864" s="224"/>
      <c r="AB864" s="224"/>
      <c r="AC864" s="224"/>
      <c r="AD864" s="224"/>
      <c r="AE864" s="228"/>
      <c r="AF864"/>
      <c r="AI864" s="155"/>
      <c r="AJ864" s="154"/>
      <c r="AK864" s="154"/>
      <c r="AN864" s="224"/>
      <c r="AO864" s="224"/>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154"/>
      <c r="BR864" s="224"/>
      <c r="BS864" s="224"/>
      <c r="BT864" s="224"/>
      <c r="BU864" s="224"/>
      <c r="BV864" s="224"/>
    </row>
    <row r="865" spans="1:74" s="223" customFormat="1" ht="58" customHeight="1" x14ac:dyDescent="0.2">
      <c r="A865" s="148"/>
      <c r="B865" s="148"/>
      <c r="C865" s="148"/>
      <c r="D865" s="148"/>
      <c r="M865" s="270"/>
      <c r="V865" s="227"/>
      <c r="W865" s="227"/>
      <c r="X865" s="228"/>
      <c r="Y865" s="228"/>
      <c r="Z865" s="224"/>
      <c r="AA865" s="224"/>
      <c r="AB865" s="224"/>
      <c r="AC865" s="224"/>
      <c r="AD865" s="224"/>
      <c r="AE865" s="228"/>
      <c r="AF865"/>
      <c r="AI865" s="155"/>
      <c r="AJ865" s="154"/>
      <c r="AK865" s="154"/>
      <c r="AN865" s="224"/>
      <c r="AO865" s="224"/>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154"/>
      <c r="BR865" s="224"/>
      <c r="BS865" s="224"/>
      <c r="BT865" s="224"/>
      <c r="BU865" s="224"/>
      <c r="BV865" s="224"/>
    </row>
    <row r="866" spans="1:74" s="223" customFormat="1" ht="58" customHeight="1" x14ac:dyDescent="0.2">
      <c r="A866" s="148"/>
      <c r="B866" s="148"/>
      <c r="C866" s="148"/>
      <c r="D866" s="148"/>
      <c r="M866" s="270"/>
      <c r="V866" s="227"/>
      <c r="W866" s="227"/>
      <c r="X866" s="228"/>
      <c r="Y866" s="228"/>
      <c r="Z866" s="224"/>
      <c r="AA866" s="224"/>
      <c r="AB866" s="224"/>
      <c r="AC866" s="224"/>
      <c r="AD866" s="224"/>
      <c r="AE866" s="228"/>
      <c r="AF866"/>
      <c r="AI866" s="155"/>
      <c r="AJ866" s="154"/>
      <c r="AK866" s="154"/>
      <c r="AN866" s="224"/>
      <c r="AO866" s="224"/>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154"/>
      <c r="BR866" s="224"/>
      <c r="BS866" s="224"/>
      <c r="BT866" s="224"/>
      <c r="BU866" s="224"/>
      <c r="BV866" s="224"/>
    </row>
    <row r="867" spans="1:74" s="223" customFormat="1" x14ac:dyDescent="0.2">
      <c r="A867" s="148"/>
      <c r="B867" s="148"/>
      <c r="C867" s="148"/>
      <c r="D867" s="148"/>
      <c r="M867" s="270"/>
      <c r="V867" s="227"/>
      <c r="W867" s="227"/>
      <c r="X867" s="228"/>
      <c r="Y867" s="228"/>
      <c r="Z867" s="224"/>
      <c r="AA867" s="224"/>
      <c r="AB867" s="224"/>
      <c r="AC867" s="224"/>
      <c r="AD867" s="224"/>
      <c r="AE867" s="228"/>
      <c r="AF867"/>
      <c r="AH867" s="228"/>
      <c r="AI867" s="228"/>
      <c r="AJ867" s="206"/>
      <c r="AK867" s="206"/>
      <c r="AN867" s="224"/>
      <c r="AO867" s="224"/>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154"/>
      <c r="BR867" s="224"/>
      <c r="BS867" s="224"/>
      <c r="BT867" s="224"/>
      <c r="BU867" s="224"/>
      <c r="BV867" s="224"/>
    </row>
    <row r="868" spans="1:74" s="223" customFormat="1" x14ac:dyDescent="0.2">
      <c r="A868" s="148"/>
      <c r="B868" s="148"/>
      <c r="C868" s="148"/>
      <c r="D868" s="148"/>
      <c r="M868" s="270"/>
      <c r="V868" s="227"/>
      <c r="W868" s="227"/>
      <c r="X868" s="228"/>
      <c r="Y868" s="228"/>
      <c r="Z868" s="224"/>
      <c r="AA868" s="224"/>
      <c r="AB868" s="224"/>
      <c r="AC868" s="224"/>
      <c r="AD868" s="224"/>
      <c r="AE868" s="228"/>
      <c r="AF868"/>
      <c r="AH868" s="228"/>
      <c r="AI868" s="228"/>
      <c r="AJ868" s="206"/>
      <c r="AK868" s="206"/>
      <c r="AN868" s="224"/>
      <c r="AO868" s="224"/>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154"/>
      <c r="BR868" s="224"/>
      <c r="BS868" s="224"/>
      <c r="BT868" s="224"/>
      <c r="BU868" s="224"/>
      <c r="BV868" s="224"/>
    </row>
    <row r="869" spans="1:74" s="223" customFormat="1" x14ac:dyDescent="0.2">
      <c r="A869" s="148"/>
      <c r="B869" s="148"/>
      <c r="C869" s="148"/>
      <c r="D869" s="148"/>
      <c r="M869" s="270"/>
      <c r="V869" s="227"/>
      <c r="W869" s="227"/>
      <c r="X869" s="228"/>
      <c r="Y869" s="228"/>
      <c r="Z869" s="224"/>
      <c r="AA869" s="224"/>
      <c r="AB869" s="224"/>
      <c r="AC869" s="224"/>
      <c r="AD869" s="224"/>
      <c r="AE869" s="228"/>
      <c r="AF869"/>
      <c r="AH869" s="228"/>
      <c r="AI869" s="228"/>
      <c r="AJ869" s="206"/>
      <c r="AK869" s="206"/>
      <c r="AN869" s="224"/>
      <c r="AO869" s="224"/>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154"/>
      <c r="BR869" s="224"/>
      <c r="BS869" s="224"/>
      <c r="BT869" s="224"/>
      <c r="BU869" s="224"/>
      <c r="BV869" s="224"/>
    </row>
    <row r="870" spans="1:74" s="223" customFormat="1" x14ac:dyDescent="0.2">
      <c r="A870" s="148"/>
      <c r="B870" s="148"/>
      <c r="C870" s="148"/>
      <c r="D870" s="148"/>
      <c r="M870" s="270"/>
      <c r="V870" s="227"/>
      <c r="W870" s="227"/>
      <c r="X870" s="228"/>
      <c r="Y870" s="228"/>
      <c r="Z870" s="224"/>
      <c r="AA870" s="224"/>
      <c r="AB870" s="224"/>
      <c r="AC870" s="224"/>
      <c r="AD870" s="224"/>
      <c r="AE870" s="228"/>
      <c r="AF870"/>
      <c r="AH870" s="228"/>
      <c r="AI870" s="228"/>
      <c r="AJ870" s="206"/>
      <c r="AK870" s="206"/>
      <c r="AN870" s="224"/>
      <c r="AO870" s="224"/>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154"/>
      <c r="BR870" s="224"/>
      <c r="BS870" s="224"/>
      <c r="BT870" s="224"/>
      <c r="BU870" s="224"/>
      <c r="BV870" s="224"/>
    </row>
    <row r="871" spans="1:74" s="223" customFormat="1" x14ac:dyDescent="0.2">
      <c r="A871" s="148"/>
      <c r="B871" s="148"/>
      <c r="C871" s="148"/>
      <c r="D871" s="148"/>
      <c r="M871" s="270"/>
      <c r="V871" s="227"/>
      <c r="W871" s="227"/>
      <c r="X871" s="228"/>
      <c r="Y871" s="228"/>
      <c r="Z871" s="224"/>
      <c r="AA871" s="224"/>
      <c r="AB871" s="224"/>
      <c r="AC871" s="224"/>
      <c r="AD871" s="224"/>
      <c r="AE871" s="228"/>
      <c r="AF871"/>
      <c r="AG871" s="228"/>
      <c r="AH871" s="228"/>
      <c r="AI871" s="228"/>
      <c r="AJ871" s="206"/>
      <c r="AK871" s="206"/>
      <c r="AN871" s="224"/>
      <c r="AO871" s="224"/>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154"/>
      <c r="BR871" s="224"/>
      <c r="BS871" s="224"/>
      <c r="BT871" s="224"/>
      <c r="BU871" s="224"/>
      <c r="BV871" s="224"/>
    </row>
    <row r="872" spans="1:74" s="223" customFormat="1" ht="37" customHeight="1" x14ac:dyDescent="0.2">
      <c r="A872" s="148"/>
      <c r="B872" s="148"/>
      <c r="C872" s="148"/>
      <c r="D872" s="148"/>
      <c r="M872" s="270"/>
      <c r="V872" s="227"/>
      <c r="W872" s="227"/>
      <c r="X872" s="228"/>
      <c r="Y872" s="228"/>
      <c r="Z872" s="224"/>
      <c r="AA872" s="224"/>
      <c r="AB872" s="224"/>
      <c r="AC872" s="224"/>
      <c r="AD872" s="224"/>
      <c r="AE872" s="228"/>
      <c r="AF872"/>
      <c r="AG872" s="228"/>
      <c r="AH872" s="228"/>
      <c r="AI872" s="228"/>
      <c r="AJ872" s="206"/>
      <c r="AK872" s="206"/>
      <c r="AN872" s="224"/>
      <c r="AO872" s="224"/>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154"/>
      <c r="BR872" s="224"/>
      <c r="BS872" s="224"/>
      <c r="BT872" s="224"/>
      <c r="BU872" s="224"/>
      <c r="BV872" s="224"/>
    </row>
    <row r="873" spans="1:74" s="223" customFormat="1" x14ac:dyDescent="0.2">
      <c r="A873" s="148"/>
      <c r="B873" s="148"/>
      <c r="C873" s="148"/>
      <c r="D873" s="148"/>
      <c r="M873" s="270"/>
      <c r="V873" s="227"/>
      <c r="W873" s="227"/>
      <c r="X873" s="228"/>
      <c r="Y873" s="228"/>
      <c r="Z873" s="224"/>
      <c r="AA873" s="224"/>
      <c r="AB873" s="224"/>
      <c r="AC873" s="224"/>
      <c r="AD873" s="224"/>
      <c r="AE873" s="228"/>
      <c r="AF873"/>
      <c r="AG873" s="228"/>
      <c r="AH873" s="228"/>
      <c r="AI873" s="228"/>
      <c r="AJ873" s="206"/>
      <c r="AK873" s="206"/>
      <c r="AN873" s="224"/>
      <c r="AO873" s="224"/>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154"/>
      <c r="BR873" s="224"/>
      <c r="BS873" s="224"/>
      <c r="BT873" s="224"/>
      <c r="BU873" s="224"/>
      <c r="BV873" s="224"/>
    </row>
    <row r="874" spans="1:74" s="223" customFormat="1" x14ac:dyDescent="0.2">
      <c r="A874" s="148"/>
      <c r="B874" s="148"/>
      <c r="C874" s="148"/>
      <c r="D874" s="148"/>
      <c r="M874" s="270"/>
      <c r="V874" s="227"/>
      <c r="W874" s="227"/>
      <c r="X874" s="228"/>
      <c r="Y874" s="228"/>
      <c r="Z874" s="224"/>
      <c r="AA874" s="224"/>
      <c r="AB874" s="224"/>
      <c r="AC874" s="224"/>
      <c r="AD874" s="224"/>
      <c r="AE874" s="228"/>
      <c r="AF874"/>
      <c r="AG874" s="228"/>
      <c r="AH874" s="228"/>
      <c r="AI874" s="228"/>
      <c r="AJ874" s="206"/>
      <c r="AK874" s="206"/>
      <c r="AN874" s="224"/>
      <c r="AO874" s="224"/>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154"/>
      <c r="BR874" s="224"/>
      <c r="BS874" s="224"/>
      <c r="BT874" s="224"/>
      <c r="BU874" s="224"/>
      <c r="BV874" s="224"/>
    </row>
    <row r="875" spans="1:74" s="223" customFormat="1" x14ac:dyDescent="0.2">
      <c r="A875" s="148"/>
      <c r="B875" s="148"/>
      <c r="C875" s="148"/>
      <c r="D875" s="148"/>
      <c r="M875" s="270"/>
      <c r="V875" s="227"/>
      <c r="W875" s="227"/>
      <c r="X875" s="228"/>
      <c r="Y875" s="228"/>
      <c r="Z875" s="224"/>
      <c r="AA875" s="224"/>
      <c r="AB875" s="224"/>
      <c r="AC875" s="224"/>
      <c r="AD875" s="224"/>
      <c r="AE875" s="228"/>
      <c r="AF875"/>
      <c r="AG875" s="228"/>
      <c r="AH875" s="228"/>
      <c r="AI875" s="228"/>
      <c r="AJ875" s="206"/>
      <c r="AK875" s="206"/>
      <c r="AN875" s="224"/>
      <c r="AO875" s="224"/>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154"/>
      <c r="BR875" s="224"/>
      <c r="BS875" s="224"/>
      <c r="BT875" s="224"/>
      <c r="BU875" s="224"/>
      <c r="BV875" s="224"/>
    </row>
    <row r="876" spans="1:74" s="223" customFormat="1" x14ac:dyDescent="0.2">
      <c r="A876" s="148"/>
      <c r="B876" s="148"/>
      <c r="C876" s="148"/>
      <c r="D876" s="148"/>
      <c r="M876" s="270"/>
      <c r="V876" s="227"/>
      <c r="W876" s="227"/>
      <c r="X876" s="228"/>
      <c r="Y876" s="228"/>
      <c r="Z876" s="224"/>
      <c r="AA876" s="224"/>
      <c r="AB876" s="224"/>
      <c r="AC876" s="224"/>
      <c r="AD876" s="224"/>
      <c r="AE876" s="228"/>
      <c r="AF876"/>
      <c r="AG876" s="228"/>
      <c r="AH876" s="228"/>
      <c r="AI876" s="228"/>
      <c r="AJ876" s="206"/>
      <c r="AK876" s="206"/>
      <c r="AN876" s="224"/>
      <c r="AO876" s="22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154"/>
      <c r="BR876" s="224"/>
      <c r="BS876" s="224"/>
      <c r="BT876" s="224"/>
      <c r="BU876" s="224"/>
      <c r="BV876" s="224"/>
    </row>
    <row r="877" spans="1:74" s="223" customFormat="1" x14ac:dyDescent="0.2">
      <c r="A877" s="148"/>
      <c r="B877" s="148"/>
      <c r="C877" s="148"/>
      <c r="D877" s="148"/>
      <c r="M877" s="270"/>
      <c r="V877" s="227"/>
      <c r="W877" s="227"/>
      <c r="X877" s="228"/>
      <c r="Y877" s="228"/>
      <c r="Z877" s="224"/>
      <c r="AA877" s="224"/>
      <c r="AB877" s="224"/>
      <c r="AC877" s="224"/>
      <c r="AD877" s="224"/>
      <c r="AE877" s="228"/>
      <c r="AF877"/>
      <c r="AG877" s="228"/>
      <c r="AH877" s="228"/>
      <c r="AI877" s="228"/>
      <c r="AJ877" s="206"/>
      <c r="AK877" s="206"/>
      <c r="AN877" s="224"/>
      <c r="AO877" s="22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154"/>
      <c r="BR877" s="224"/>
      <c r="BS877" s="224"/>
      <c r="BT877" s="224"/>
      <c r="BU877" s="224"/>
      <c r="BV877" s="224"/>
    </row>
    <row r="878" spans="1:74" s="223" customFormat="1" x14ac:dyDescent="0.2">
      <c r="A878" s="148"/>
      <c r="B878" s="148"/>
      <c r="C878" s="148"/>
      <c r="D878" s="148"/>
      <c r="M878" s="270"/>
      <c r="V878" s="227"/>
      <c r="W878" s="227"/>
      <c r="X878" s="228"/>
      <c r="Y878" s="228"/>
      <c r="Z878" s="224"/>
      <c r="AA878" s="224"/>
      <c r="AB878" s="224"/>
      <c r="AC878" s="224"/>
      <c r="AD878" s="224"/>
      <c r="AE878" s="228"/>
      <c r="AF878" s="200"/>
      <c r="AG878" s="228"/>
      <c r="AH878" s="228"/>
      <c r="AI878" s="228"/>
      <c r="AJ878" s="206"/>
      <c r="AK878" s="206"/>
      <c r="AN878" s="224"/>
      <c r="AO878" s="22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154"/>
      <c r="BR878" s="224"/>
      <c r="BS878" s="224"/>
      <c r="BT878" s="224"/>
      <c r="BU878" s="224"/>
      <c r="BV878" s="224"/>
    </row>
    <row r="879" spans="1:74" s="223" customFormat="1" ht="58" customHeight="1" x14ac:dyDescent="0.2">
      <c r="A879" s="148"/>
      <c r="B879" s="148"/>
      <c r="C879" s="148"/>
      <c r="D879" s="148"/>
      <c r="M879" s="270"/>
      <c r="V879" s="227"/>
      <c r="W879" s="227"/>
      <c r="X879" s="228"/>
      <c r="Y879" s="228"/>
      <c r="Z879" s="224"/>
      <c r="AA879" s="224"/>
      <c r="AB879" s="224"/>
      <c r="AC879" s="224"/>
      <c r="AD879" s="224"/>
      <c r="AE879" s="228"/>
      <c r="AF879" s="210"/>
      <c r="AI879" s="155"/>
      <c r="AJ879" s="154"/>
      <c r="AK879" s="154"/>
      <c r="AN879" s="224"/>
      <c r="AO879" s="22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154"/>
      <c r="BR879" s="224"/>
      <c r="BS879" s="224"/>
      <c r="BT879" s="224"/>
      <c r="BU879" s="224"/>
      <c r="BV879" s="224"/>
    </row>
    <row r="880" spans="1:74" s="223" customFormat="1" ht="58" customHeight="1" x14ac:dyDescent="0.2">
      <c r="A880" s="148"/>
      <c r="B880" s="148"/>
      <c r="C880" s="148"/>
      <c r="D880" s="148"/>
      <c r="M880" s="270"/>
      <c r="V880" s="227"/>
      <c r="W880" s="227"/>
      <c r="X880" s="228"/>
      <c r="Y880" s="228"/>
      <c r="Z880" s="224"/>
      <c r="AA880" s="224"/>
      <c r="AB880" s="224"/>
      <c r="AC880" s="224"/>
      <c r="AD880" s="224"/>
      <c r="AE880" s="228"/>
      <c r="AF880"/>
      <c r="AI880" s="155"/>
      <c r="AJ880" s="154"/>
      <c r="AK880" s="154"/>
      <c r="AN880" s="224"/>
      <c r="AO880" s="22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154"/>
      <c r="BR880" s="224"/>
      <c r="BS880" s="224"/>
      <c r="BT880" s="224"/>
      <c r="BU880" s="224"/>
      <c r="BV880" s="224"/>
    </row>
    <row r="881" spans="1:74" s="223" customFormat="1" ht="58" customHeight="1" x14ac:dyDescent="0.2">
      <c r="A881" s="148"/>
      <c r="B881" s="148"/>
      <c r="C881" s="148"/>
      <c r="D881" s="148"/>
      <c r="M881" s="270"/>
      <c r="V881" s="227"/>
      <c r="W881" s="227"/>
      <c r="X881" s="228"/>
      <c r="Y881" s="228"/>
      <c r="Z881" s="224"/>
      <c r="AA881" s="224"/>
      <c r="AB881" s="224"/>
      <c r="AC881" s="224"/>
      <c r="AD881" s="224"/>
      <c r="AE881" s="228"/>
      <c r="AF881"/>
      <c r="AI881" s="155"/>
      <c r="AJ881" s="154"/>
      <c r="AK881" s="154"/>
      <c r="AN881" s="224"/>
      <c r="AO881" s="224"/>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154"/>
      <c r="BR881" s="224"/>
      <c r="BS881" s="224"/>
      <c r="BT881" s="224"/>
      <c r="BU881" s="224"/>
      <c r="BV881" s="224"/>
    </row>
    <row r="882" spans="1:74" s="223" customFormat="1" ht="58" customHeight="1" x14ac:dyDescent="0.2">
      <c r="A882" s="148"/>
      <c r="B882" s="148"/>
      <c r="C882" s="148"/>
      <c r="D882" s="148"/>
      <c r="M882" s="270"/>
      <c r="V882" s="227"/>
      <c r="W882" s="227"/>
      <c r="X882" s="228"/>
      <c r="Y882" s="228"/>
      <c r="Z882" s="224"/>
      <c r="AA882" s="224"/>
      <c r="AB882" s="224"/>
      <c r="AC882" s="224"/>
      <c r="AD882" s="224"/>
      <c r="AE882" s="228"/>
      <c r="AF882"/>
      <c r="AI882" s="155"/>
      <c r="AJ882" s="154"/>
      <c r="AK882" s="154"/>
      <c r="AN882" s="224"/>
      <c r="AO882" s="224"/>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154"/>
      <c r="BR882" s="224"/>
      <c r="BS882" s="224"/>
      <c r="BT882" s="224"/>
      <c r="BU882" s="224"/>
      <c r="BV882" s="224"/>
    </row>
    <row r="883" spans="1:74" s="223" customFormat="1" ht="58" customHeight="1" x14ac:dyDescent="0.2">
      <c r="A883" s="148"/>
      <c r="B883" s="148"/>
      <c r="C883" s="148"/>
      <c r="D883" s="148"/>
      <c r="M883" s="270"/>
      <c r="V883" s="227"/>
      <c r="W883" s="227"/>
      <c r="X883" s="228"/>
      <c r="Y883" s="228"/>
      <c r="Z883" s="224"/>
      <c r="AA883" s="224"/>
      <c r="AB883" s="224"/>
      <c r="AC883" s="224"/>
      <c r="AD883" s="224"/>
      <c r="AE883" s="228"/>
      <c r="AF883"/>
      <c r="AI883" s="155"/>
      <c r="AJ883" s="154"/>
      <c r="AK883" s="154"/>
      <c r="AN883" s="224"/>
      <c r="AO883" s="224"/>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154"/>
      <c r="BR883" s="224"/>
      <c r="BS883" s="224"/>
      <c r="BT883" s="224"/>
      <c r="BU883" s="224"/>
      <c r="BV883" s="224"/>
    </row>
    <row r="884" spans="1:74" s="223" customFormat="1" x14ac:dyDescent="0.2">
      <c r="A884" s="148"/>
      <c r="B884" s="148"/>
      <c r="C884" s="148"/>
      <c r="D884" s="148"/>
      <c r="M884" s="270"/>
      <c r="V884" s="227"/>
      <c r="W884" s="227"/>
      <c r="X884" s="228"/>
      <c r="Y884" s="228"/>
      <c r="Z884" s="224"/>
      <c r="AA884" s="224"/>
      <c r="AB884" s="224"/>
      <c r="AC884" s="224"/>
      <c r="AD884" s="224"/>
      <c r="AE884" s="228"/>
      <c r="AF884"/>
      <c r="AH884" s="228"/>
      <c r="AI884" s="228"/>
      <c r="AJ884" s="206"/>
      <c r="AK884" s="206"/>
      <c r="AN884" s="224"/>
      <c r="AO884" s="224"/>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154"/>
      <c r="BR884" s="224"/>
      <c r="BS884" s="224"/>
      <c r="BT884" s="224"/>
      <c r="BU884" s="224"/>
      <c r="BV884" s="224"/>
    </row>
    <row r="885" spans="1:74" s="223" customFormat="1" x14ac:dyDescent="0.2">
      <c r="A885" s="148"/>
      <c r="B885" s="148"/>
      <c r="C885" s="148"/>
      <c r="D885" s="148"/>
      <c r="M885" s="270"/>
      <c r="V885" s="227"/>
      <c r="W885" s="227"/>
      <c r="X885" s="228"/>
      <c r="Y885" s="228"/>
      <c r="Z885" s="224"/>
      <c r="AA885" s="224"/>
      <c r="AB885" s="224"/>
      <c r="AC885" s="224"/>
      <c r="AD885" s="224"/>
      <c r="AE885" s="228"/>
      <c r="AF885"/>
      <c r="AH885" s="228"/>
      <c r="AI885" s="228"/>
      <c r="AJ885" s="206"/>
      <c r="AK885" s="206"/>
      <c r="AN885" s="224"/>
      <c r="AO885" s="224"/>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154"/>
      <c r="BR885" s="224"/>
      <c r="BS885" s="224"/>
      <c r="BT885" s="224"/>
      <c r="BU885" s="224"/>
      <c r="BV885" s="224"/>
    </row>
    <row r="886" spans="1:74" s="223" customFormat="1" x14ac:dyDescent="0.2">
      <c r="A886" s="148"/>
      <c r="B886" s="148"/>
      <c r="C886" s="148"/>
      <c r="D886" s="148"/>
      <c r="M886" s="270"/>
      <c r="V886" s="227"/>
      <c r="W886" s="227"/>
      <c r="X886" s="228"/>
      <c r="Y886" s="228"/>
      <c r="Z886" s="224"/>
      <c r="AA886" s="224"/>
      <c r="AB886" s="224"/>
      <c r="AC886" s="224"/>
      <c r="AD886" s="224"/>
      <c r="AE886" s="228"/>
      <c r="AF886"/>
      <c r="AH886" s="228"/>
      <c r="AI886" s="228"/>
      <c r="AJ886" s="206"/>
      <c r="AK886" s="206"/>
      <c r="AN886" s="224"/>
      <c r="AO886" s="224"/>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154"/>
      <c r="BR886" s="224"/>
      <c r="BS886" s="224"/>
      <c r="BT886" s="224"/>
      <c r="BU886" s="224"/>
      <c r="BV886" s="224"/>
    </row>
    <row r="887" spans="1:74" s="223" customFormat="1" x14ac:dyDescent="0.2">
      <c r="A887" s="148"/>
      <c r="B887" s="148"/>
      <c r="C887" s="148"/>
      <c r="D887" s="148"/>
      <c r="M887" s="270"/>
      <c r="V887" s="227"/>
      <c r="W887" s="227"/>
      <c r="X887" s="228"/>
      <c r="Y887" s="228"/>
      <c r="Z887" s="224"/>
      <c r="AA887" s="224"/>
      <c r="AB887" s="224"/>
      <c r="AC887" s="224"/>
      <c r="AD887" s="224"/>
      <c r="AE887" s="228"/>
      <c r="AF887"/>
      <c r="AH887" s="228"/>
      <c r="AI887" s="228"/>
      <c r="AJ887" s="206"/>
      <c r="AK887" s="206"/>
      <c r="AN887" s="224"/>
      <c r="AO887" s="224"/>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154"/>
      <c r="BR887" s="224"/>
      <c r="BS887" s="224"/>
      <c r="BT887" s="224"/>
      <c r="BU887" s="224"/>
      <c r="BV887" s="224"/>
    </row>
    <row r="888" spans="1:74" s="223" customFormat="1" x14ac:dyDescent="0.2">
      <c r="A888" s="148"/>
      <c r="B888" s="148"/>
      <c r="C888" s="148"/>
      <c r="D888" s="148"/>
      <c r="M888" s="270"/>
      <c r="V888" s="227"/>
      <c r="W888" s="227"/>
      <c r="X888" s="228"/>
      <c r="Y888" s="228"/>
      <c r="Z888" s="224"/>
      <c r="AA888" s="224"/>
      <c r="AB888" s="224"/>
      <c r="AC888" s="224"/>
      <c r="AD888" s="224"/>
      <c r="AE888" s="228"/>
      <c r="AF888"/>
      <c r="AG888" s="228"/>
      <c r="AH888" s="228"/>
      <c r="AI888" s="228"/>
      <c r="AJ888" s="206"/>
      <c r="AK888" s="206"/>
      <c r="AN888" s="224"/>
      <c r="AO888" s="224"/>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154"/>
      <c r="BR888" s="224"/>
      <c r="BS888" s="224"/>
      <c r="BT888" s="224"/>
      <c r="BU888" s="224"/>
      <c r="BV888" s="224"/>
    </row>
    <row r="889" spans="1:74" s="223" customFormat="1" ht="37" customHeight="1" x14ac:dyDescent="0.2">
      <c r="A889" s="148"/>
      <c r="B889" s="148"/>
      <c r="C889" s="148"/>
      <c r="D889" s="148"/>
      <c r="M889" s="270"/>
      <c r="V889" s="227"/>
      <c r="W889" s="227"/>
      <c r="X889" s="228"/>
      <c r="Y889" s="228"/>
      <c r="Z889" s="224"/>
      <c r="AA889" s="224"/>
      <c r="AB889" s="224"/>
      <c r="AC889" s="224"/>
      <c r="AD889" s="224"/>
      <c r="AE889" s="228"/>
      <c r="AF889"/>
      <c r="AG889" s="228"/>
      <c r="AH889" s="228"/>
      <c r="AI889" s="228"/>
      <c r="AJ889" s="206"/>
      <c r="AK889" s="206"/>
      <c r="AN889" s="224"/>
      <c r="AO889" s="224"/>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154"/>
      <c r="BR889" s="224"/>
      <c r="BS889" s="224"/>
      <c r="BT889" s="224"/>
      <c r="BU889" s="224"/>
      <c r="BV889" s="224"/>
    </row>
    <row r="890" spans="1:74" s="223" customFormat="1" x14ac:dyDescent="0.2">
      <c r="A890" s="148"/>
      <c r="B890" s="148"/>
      <c r="C890" s="148"/>
      <c r="D890" s="148"/>
      <c r="M890" s="270"/>
      <c r="V890" s="227"/>
      <c r="W890" s="227"/>
      <c r="X890" s="228"/>
      <c r="Y890" s="228"/>
      <c r="Z890" s="224"/>
      <c r="AA890" s="224"/>
      <c r="AB890" s="224"/>
      <c r="AC890" s="224"/>
      <c r="AD890" s="224"/>
      <c r="AE890" s="228"/>
      <c r="AF890"/>
      <c r="AG890" s="228"/>
      <c r="AH890" s="228"/>
      <c r="AI890" s="228"/>
      <c r="AJ890" s="206"/>
      <c r="AK890" s="206"/>
      <c r="AN890" s="224"/>
      <c r="AO890" s="224"/>
      <c r="AP890" s="224"/>
      <c r="AQ890" s="224"/>
      <c r="AR890" s="224"/>
      <c r="AS890" s="224"/>
      <c r="AT890" s="224"/>
      <c r="AU890" s="224"/>
      <c r="AV890" s="224"/>
      <c r="AW890" s="224"/>
      <c r="AX890" s="224"/>
      <c r="AY890" s="224"/>
      <c r="AZ890" s="224"/>
      <c r="BA890" s="224"/>
      <c r="BB890" s="224"/>
      <c r="BC890" s="224"/>
      <c r="BD890" s="224"/>
      <c r="BE890" s="224"/>
      <c r="BF890" s="224"/>
      <c r="BG890" s="224"/>
      <c r="BH890" s="224"/>
      <c r="BI890" s="224"/>
      <c r="BJ890" s="224"/>
      <c r="BK890" s="224"/>
      <c r="BL890" s="224"/>
      <c r="BM890" s="224"/>
      <c r="BN890" s="224"/>
      <c r="BO890" s="224"/>
      <c r="BP890" s="224"/>
      <c r="BQ890" s="154"/>
      <c r="BR890" s="224"/>
      <c r="BS890" s="224"/>
      <c r="BT890" s="224"/>
      <c r="BU890" s="224"/>
      <c r="BV890" s="224"/>
    </row>
    <row r="891" spans="1:74" s="223" customFormat="1" x14ac:dyDescent="0.2">
      <c r="A891" s="148"/>
      <c r="B891" s="148"/>
      <c r="C891" s="148"/>
      <c r="D891" s="148"/>
      <c r="M891" s="270"/>
      <c r="V891" s="227"/>
      <c r="W891" s="227"/>
      <c r="X891" s="228"/>
      <c r="Y891" s="228"/>
      <c r="Z891" s="224"/>
      <c r="AA891" s="224"/>
      <c r="AB891" s="224"/>
      <c r="AC891" s="224"/>
      <c r="AD891" s="224"/>
      <c r="AE891" s="228"/>
      <c r="AF891"/>
      <c r="AG891" s="228"/>
      <c r="AH891" s="228"/>
      <c r="AI891" s="228"/>
      <c r="AJ891" s="206"/>
      <c r="AK891" s="206"/>
      <c r="AN891" s="224"/>
      <c r="AO891" s="224"/>
      <c r="AP891" s="224"/>
      <c r="AQ891" s="224"/>
      <c r="AR891" s="224"/>
      <c r="AS891" s="224"/>
      <c r="AT891" s="224"/>
      <c r="AU891" s="224"/>
      <c r="AV891" s="224"/>
      <c r="AW891" s="224"/>
      <c r="AX891" s="224"/>
      <c r="AY891" s="224"/>
      <c r="AZ891" s="224"/>
      <c r="BA891" s="224"/>
      <c r="BB891" s="224"/>
      <c r="BC891" s="224"/>
      <c r="BD891" s="224"/>
      <c r="BE891" s="224"/>
      <c r="BF891" s="224"/>
      <c r="BG891" s="224"/>
      <c r="BH891" s="224"/>
      <c r="BI891" s="224"/>
      <c r="BJ891" s="224"/>
      <c r="BK891" s="224"/>
      <c r="BL891" s="224"/>
      <c r="BM891" s="224"/>
      <c r="BN891" s="224"/>
      <c r="BO891" s="224"/>
      <c r="BP891" s="224"/>
      <c r="BQ891" s="154"/>
      <c r="BR891" s="224"/>
      <c r="BS891" s="224"/>
      <c r="BT891" s="224"/>
      <c r="BU891" s="224"/>
      <c r="BV891" s="224"/>
    </row>
    <row r="892" spans="1:74" s="223" customFormat="1" x14ac:dyDescent="0.2">
      <c r="A892" s="148"/>
      <c r="B892" s="148"/>
      <c r="C892" s="148"/>
      <c r="D892" s="148"/>
      <c r="M892" s="270"/>
      <c r="V892" s="227"/>
      <c r="W892" s="227"/>
      <c r="X892" s="228"/>
      <c r="Y892" s="228"/>
      <c r="Z892" s="224"/>
      <c r="AA892" s="224"/>
      <c r="AB892" s="224"/>
      <c r="AC892" s="224"/>
      <c r="AD892" s="224"/>
      <c r="AE892" s="228"/>
      <c r="AF892"/>
      <c r="AG892" s="228"/>
      <c r="AH892" s="228"/>
      <c r="AI892" s="228"/>
      <c r="AJ892" s="206"/>
      <c r="AK892" s="206"/>
      <c r="AN892" s="224"/>
      <c r="AO892" s="224"/>
      <c r="AP892" s="224"/>
      <c r="AQ892" s="224"/>
      <c r="AR892" s="224"/>
      <c r="AS892" s="224"/>
      <c r="AT892" s="224"/>
      <c r="AU892" s="224"/>
      <c r="AV892" s="224"/>
      <c r="AW892" s="224"/>
      <c r="AX892" s="224"/>
      <c r="AY892" s="224"/>
      <c r="AZ892" s="224"/>
      <c r="BA892" s="224"/>
      <c r="BB892" s="224"/>
      <c r="BC892" s="224"/>
      <c r="BD892" s="224"/>
      <c r="BE892" s="224"/>
      <c r="BF892" s="224"/>
      <c r="BG892" s="224"/>
      <c r="BH892" s="224"/>
      <c r="BI892" s="224"/>
      <c r="BJ892" s="224"/>
      <c r="BK892" s="224"/>
      <c r="BL892" s="224"/>
      <c r="BM892" s="224"/>
      <c r="BN892" s="224"/>
      <c r="BO892" s="224"/>
      <c r="BP892" s="224"/>
      <c r="BQ892" s="154"/>
      <c r="BR892" s="224"/>
      <c r="BS892" s="224"/>
      <c r="BT892" s="224"/>
      <c r="BU892" s="224"/>
      <c r="BV892" s="224"/>
    </row>
    <row r="893" spans="1:74" s="223" customFormat="1" x14ac:dyDescent="0.2">
      <c r="A893" s="148"/>
      <c r="B893" s="148"/>
      <c r="C893" s="148"/>
      <c r="D893" s="148"/>
      <c r="M893" s="270"/>
      <c r="V893" s="227"/>
      <c r="W893" s="227"/>
      <c r="X893" s="228"/>
      <c r="Y893" s="228"/>
      <c r="Z893" s="224"/>
      <c r="AA893" s="224"/>
      <c r="AB893" s="224"/>
      <c r="AC893" s="224"/>
      <c r="AD893" s="224"/>
      <c r="AE893" s="228"/>
      <c r="AF893"/>
      <c r="AG893" s="228"/>
      <c r="AH893" s="228"/>
      <c r="AI893" s="228"/>
      <c r="AJ893" s="206"/>
      <c r="AK893" s="206"/>
      <c r="AN893" s="224"/>
      <c r="AO893" s="224"/>
      <c r="AP893" s="224"/>
      <c r="AQ893" s="224"/>
      <c r="AR893" s="224"/>
      <c r="AS893" s="224"/>
      <c r="AT893" s="224"/>
      <c r="AU893" s="224"/>
      <c r="AV893" s="224"/>
      <c r="AW893" s="224"/>
      <c r="AX893" s="224"/>
      <c r="AY893" s="224"/>
      <c r="AZ893" s="224"/>
      <c r="BA893" s="224"/>
      <c r="BB893" s="224"/>
      <c r="BC893" s="224"/>
      <c r="BD893" s="224"/>
      <c r="BE893" s="224"/>
      <c r="BF893" s="224"/>
      <c r="BG893" s="224"/>
      <c r="BH893" s="224"/>
      <c r="BI893" s="224"/>
      <c r="BJ893" s="224"/>
      <c r="BK893" s="224"/>
      <c r="BL893" s="224"/>
      <c r="BM893" s="224"/>
      <c r="BN893" s="224"/>
      <c r="BO893" s="224"/>
      <c r="BP893" s="224"/>
      <c r="BQ893" s="154"/>
      <c r="BR893" s="224"/>
      <c r="BS893" s="224"/>
      <c r="BT893" s="224"/>
      <c r="BU893" s="224"/>
      <c r="BV893" s="224"/>
    </row>
    <row r="894" spans="1:74" s="223" customFormat="1" x14ac:dyDescent="0.2">
      <c r="A894" s="148"/>
      <c r="B894" s="148"/>
      <c r="C894" s="148"/>
      <c r="D894" s="148"/>
      <c r="M894" s="270"/>
      <c r="V894" s="227"/>
      <c r="W894" s="227"/>
      <c r="X894" s="228"/>
      <c r="Y894" s="228"/>
      <c r="Z894" s="224"/>
      <c r="AA894" s="224"/>
      <c r="AB894" s="224"/>
      <c r="AC894" s="224"/>
      <c r="AD894" s="224"/>
      <c r="AE894" s="228"/>
      <c r="AF894"/>
      <c r="AG894" s="228"/>
      <c r="AH894" s="228"/>
      <c r="AI894" s="228"/>
      <c r="AJ894" s="206"/>
      <c r="AK894" s="206"/>
      <c r="AN894" s="224"/>
      <c r="AO894" s="224"/>
      <c r="AP894" s="224"/>
      <c r="AQ894" s="224"/>
      <c r="AR894" s="224"/>
      <c r="AS894" s="224"/>
      <c r="AT894" s="224"/>
      <c r="AU894" s="224"/>
      <c r="AV894" s="224"/>
      <c r="AW894" s="224"/>
      <c r="AX894" s="224"/>
      <c r="AY894" s="224"/>
      <c r="AZ894" s="224"/>
      <c r="BA894" s="224"/>
      <c r="BB894" s="224"/>
      <c r="BC894" s="224"/>
      <c r="BD894" s="224"/>
      <c r="BE894" s="224"/>
      <c r="BF894" s="224"/>
      <c r="BG894" s="224"/>
      <c r="BH894" s="224"/>
      <c r="BI894" s="224"/>
      <c r="BJ894" s="224"/>
      <c r="BK894" s="224"/>
      <c r="BL894" s="224"/>
      <c r="BM894" s="224"/>
      <c r="BN894" s="224"/>
      <c r="BO894" s="224"/>
      <c r="BP894" s="224"/>
      <c r="BQ894" s="154"/>
      <c r="BR894" s="224"/>
      <c r="BS894" s="224"/>
      <c r="BT894" s="224"/>
      <c r="BU894" s="224"/>
      <c r="BV894" s="224"/>
    </row>
    <row r="895" spans="1:74" s="223" customFormat="1" x14ac:dyDescent="0.2">
      <c r="A895" s="148"/>
      <c r="B895" s="148"/>
      <c r="C895" s="148"/>
      <c r="D895" s="148"/>
      <c r="M895" s="270"/>
      <c r="V895" s="227"/>
      <c r="W895" s="227"/>
      <c r="X895" s="228"/>
      <c r="Y895" s="228"/>
      <c r="Z895" s="224"/>
      <c r="AA895" s="224"/>
      <c r="AB895" s="224"/>
      <c r="AC895" s="224"/>
      <c r="AD895" s="224"/>
      <c r="AE895" s="228"/>
      <c r="AF895" s="200"/>
      <c r="AG895" s="228"/>
      <c r="AH895" s="228"/>
      <c r="AI895" s="228"/>
      <c r="AJ895" s="206"/>
      <c r="AK895" s="206"/>
      <c r="AN895" s="224"/>
      <c r="AO895" s="224"/>
      <c r="AP895" s="224"/>
      <c r="AQ895" s="224"/>
      <c r="AR895" s="224"/>
      <c r="AS895" s="224"/>
      <c r="AT895" s="224"/>
      <c r="AU895" s="224"/>
      <c r="AV895" s="224"/>
      <c r="AW895" s="224"/>
      <c r="AX895" s="224"/>
      <c r="AY895" s="224"/>
      <c r="AZ895" s="224"/>
      <c r="BA895" s="224"/>
      <c r="BB895" s="224"/>
      <c r="BC895" s="224"/>
      <c r="BD895" s="224"/>
      <c r="BE895" s="224"/>
      <c r="BF895" s="224"/>
      <c r="BG895" s="224"/>
      <c r="BH895" s="224"/>
      <c r="BI895" s="224"/>
      <c r="BJ895" s="224"/>
      <c r="BK895" s="224"/>
      <c r="BL895" s="224"/>
      <c r="BM895" s="224"/>
      <c r="BN895" s="224"/>
      <c r="BO895" s="224"/>
      <c r="BP895" s="224"/>
      <c r="BQ895" s="154"/>
      <c r="BR895" s="224"/>
      <c r="BS895" s="224"/>
      <c r="BT895" s="224"/>
      <c r="BU895" s="224"/>
      <c r="BV895" s="224"/>
    </row>
    <row r="896" spans="1:74" s="111" customFormat="1" x14ac:dyDescent="0.2">
      <c r="A896" s="148"/>
      <c r="B896" s="148"/>
      <c r="C896" s="148"/>
      <c r="D896" s="230"/>
      <c r="E896" s="223"/>
      <c r="F896" s="223"/>
      <c r="H896" s="223"/>
      <c r="I896" s="223"/>
      <c r="K896" s="223"/>
      <c r="M896" s="270"/>
      <c r="P896" s="223"/>
      <c r="Q896" s="223"/>
      <c r="R896" s="223"/>
      <c r="S896" s="223"/>
      <c r="U896" s="223"/>
      <c r="V896" s="227"/>
      <c r="W896" s="227"/>
      <c r="X896" s="71"/>
      <c r="Y896" s="228"/>
      <c r="Z896" s="224"/>
      <c r="AA896" s="224"/>
      <c r="AB896" s="224"/>
      <c r="AC896" s="224"/>
      <c r="AD896" s="224"/>
      <c r="AE896" s="71"/>
      <c r="AF896" s="200"/>
      <c r="AG896" s="71"/>
      <c r="AH896" s="71"/>
      <c r="AI896" s="228"/>
      <c r="AJ896" s="228"/>
      <c r="AK896" s="228"/>
      <c r="AN896" s="224"/>
      <c r="AO896" s="224"/>
      <c r="AP896" s="224"/>
      <c r="AQ896" s="28"/>
      <c r="AR896" s="28"/>
      <c r="AS896" s="28"/>
      <c r="AT896" s="224"/>
      <c r="AU896" s="224"/>
      <c r="AV896" s="224"/>
      <c r="AW896" s="28"/>
      <c r="AX896" s="224"/>
      <c r="AY896" s="28"/>
      <c r="AZ896" s="28"/>
      <c r="BA896" s="28"/>
      <c r="BB896" s="224"/>
      <c r="BC896" s="28"/>
      <c r="BD896" s="224"/>
      <c r="BE896" s="28"/>
      <c r="BF896" s="224"/>
      <c r="BG896" s="28"/>
      <c r="BH896" s="224"/>
      <c r="BI896" s="28"/>
      <c r="BJ896" s="28"/>
      <c r="BK896" s="28"/>
      <c r="BL896" s="28"/>
      <c r="BM896" s="28"/>
      <c r="BN896" s="28"/>
      <c r="BO896" s="28"/>
      <c r="BP896" s="28"/>
      <c r="BQ896" s="154"/>
      <c r="BR896" s="28"/>
      <c r="BS896" s="28"/>
      <c r="BT896" s="30"/>
      <c r="BU896" s="28"/>
      <c r="BV896" s="28"/>
    </row>
    <row r="897" spans="1:78" s="111" customFormat="1" x14ac:dyDescent="0.2">
      <c r="A897" s="148"/>
      <c r="B897" s="148"/>
      <c r="C897" s="148"/>
      <c r="D897" s="230"/>
      <c r="E897" s="223"/>
      <c r="F897" s="223"/>
      <c r="I897" s="223"/>
      <c r="K897" s="223"/>
      <c r="L897" s="223"/>
      <c r="M897" s="270"/>
      <c r="N897" s="223"/>
      <c r="P897" s="223"/>
      <c r="Q897" s="223"/>
      <c r="R897" s="223"/>
      <c r="S897" s="223"/>
      <c r="T897" s="223"/>
      <c r="U897" s="223"/>
      <c r="V897" s="227"/>
      <c r="W897" s="227"/>
      <c r="X897" s="71"/>
      <c r="Y897" s="228"/>
      <c r="Z897" s="224"/>
      <c r="AA897" s="224"/>
      <c r="AB897" s="224"/>
      <c r="AC897" s="224"/>
      <c r="AD897" s="224"/>
      <c r="AE897" s="71"/>
      <c r="AF897" s="200"/>
      <c r="AG897" s="71"/>
      <c r="AH897" s="228"/>
      <c r="AI897" s="228"/>
      <c r="AJ897" s="228"/>
      <c r="AK897" s="228"/>
      <c r="AL897" s="223"/>
      <c r="AM897" s="223"/>
      <c r="AN897" s="224"/>
      <c r="AO897" s="224"/>
      <c r="AP897" s="224"/>
      <c r="AQ897" s="224"/>
      <c r="AR897" s="224"/>
      <c r="AS897" s="28"/>
      <c r="AT897" s="224"/>
      <c r="AU897" s="224"/>
      <c r="AV897" s="224"/>
      <c r="AW897" s="28"/>
      <c r="AX897" s="224"/>
      <c r="AY897" s="224"/>
      <c r="AZ897" s="224"/>
      <c r="BA897" s="224"/>
      <c r="BB897" s="224"/>
      <c r="BC897" s="224"/>
      <c r="BD897" s="224"/>
      <c r="BE897" s="224"/>
      <c r="BF897" s="224"/>
      <c r="BG897" s="224"/>
      <c r="BH897" s="224"/>
      <c r="BI897" s="224"/>
      <c r="BJ897" s="224"/>
      <c r="BK897" s="224"/>
      <c r="BL897" s="224"/>
      <c r="BM897" s="224"/>
      <c r="BN897" s="224"/>
      <c r="BO897" s="224"/>
      <c r="BP897" s="224"/>
      <c r="BQ897" s="154"/>
      <c r="BR897" s="224"/>
      <c r="BS897" s="224"/>
      <c r="BT897" s="30"/>
      <c r="BU897" s="224"/>
      <c r="BV897" s="224"/>
      <c r="BX897" s="223"/>
      <c r="BY897" s="223"/>
      <c r="BZ897" s="223"/>
    </row>
    <row r="898" spans="1:78" s="111" customFormat="1" x14ac:dyDescent="0.2">
      <c r="A898" s="148"/>
      <c r="B898" s="148"/>
      <c r="C898" s="148"/>
      <c r="D898" s="230"/>
      <c r="E898" s="223"/>
      <c r="F898" s="223"/>
      <c r="I898" s="223"/>
      <c r="K898" s="223"/>
      <c r="M898" s="270"/>
      <c r="N898" s="223"/>
      <c r="P898" s="223"/>
      <c r="Q898" s="223"/>
      <c r="R898" s="223"/>
      <c r="S898" s="223"/>
      <c r="T898" s="223"/>
      <c r="U898" s="223"/>
      <c r="V898" s="227"/>
      <c r="W898" s="227"/>
      <c r="X898" s="71"/>
      <c r="Y898" s="228"/>
      <c r="Z898" s="224"/>
      <c r="AA898" s="224"/>
      <c r="AB898" s="224"/>
      <c r="AC898" s="224"/>
      <c r="AD898" s="224"/>
      <c r="AE898" s="71"/>
      <c r="AF898" s="200"/>
      <c r="AG898" s="71"/>
      <c r="AH898" s="228"/>
      <c r="AI898" s="228"/>
      <c r="AJ898" s="228"/>
      <c r="AK898" s="228"/>
      <c r="AL898" s="223"/>
      <c r="AM898" s="223"/>
      <c r="AN898" s="224"/>
      <c r="AO898" s="224"/>
      <c r="AP898" s="224"/>
      <c r="AQ898" s="224"/>
      <c r="AR898" s="224"/>
      <c r="AS898" s="28"/>
      <c r="AT898" s="224"/>
      <c r="AU898" s="224"/>
      <c r="AV898" s="224"/>
      <c r="AW898" s="28"/>
      <c r="AX898" s="224"/>
      <c r="AY898" s="224"/>
      <c r="AZ898" s="224"/>
      <c r="BA898" s="224"/>
      <c r="BB898" s="224"/>
      <c r="BC898" s="224"/>
      <c r="BD898" s="224"/>
      <c r="BE898" s="224"/>
      <c r="BF898" s="224"/>
      <c r="BG898" s="224"/>
      <c r="BH898" s="224"/>
      <c r="BI898" s="224"/>
      <c r="BJ898" s="224"/>
      <c r="BK898" s="224"/>
      <c r="BL898" s="224"/>
      <c r="BM898" s="224"/>
      <c r="BN898" s="224"/>
      <c r="BO898" s="224"/>
      <c r="BP898" s="224"/>
      <c r="BQ898" s="154"/>
      <c r="BR898" s="224"/>
      <c r="BS898" s="224"/>
      <c r="BT898" s="30"/>
      <c r="BU898" s="224"/>
      <c r="BV898" s="224"/>
      <c r="BX898" s="223"/>
      <c r="BY898" s="223"/>
      <c r="BZ898" s="223"/>
    </row>
    <row r="899" spans="1:78" s="111" customFormat="1" x14ac:dyDescent="0.2">
      <c r="A899" s="148"/>
      <c r="B899" s="148"/>
      <c r="C899" s="148"/>
      <c r="D899" s="230"/>
      <c r="E899" s="223"/>
      <c r="F899" s="223"/>
      <c r="I899" s="223"/>
      <c r="K899" s="223"/>
      <c r="M899" s="270"/>
      <c r="N899" s="223"/>
      <c r="P899" s="223"/>
      <c r="Q899" s="223"/>
      <c r="R899" s="223"/>
      <c r="S899" s="223"/>
      <c r="T899" s="223"/>
      <c r="U899" s="223"/>
      <c r="V899" s="227"/>
      <c r="W899" s="227"/>
      <c r="X899" s="71"/>
      <c r="Y899" s="228"/>
      <c r="Z899" s="224"/>
      <c r="AA899" s="224"/>
      <c r="AB899" s="224"/>
      <c r="AC899" s="224"/>
      <c r="AD899" s="224"/>
      <c r="AE899" s="71"/>
      <c r="AF899" s="200"/>
      <c r="AG899" s="71"/>
      <c r="AH899" s="228"/>
      <c r="AI899" s="228"/>
      <c r="AJ899" s="228"/>
      <c r="AK899" s="228"/>
      <c r="AL899" s="223"/>
      <c r="AM899" s="223"/>
      <c r="AN899" s="224"/>
      <c r="AO899" s="224"/>
      <c r="AP899" s="224"/>
      <c r="AQ899" s="224"/>
      <c r="AR899" s="224"/>
      <c r="AS899" s="28"/>
      <c r="AT899" s="224"/>
      <c r="AU899" s="224"/>
      <c r="AV899" s="224"/>
      <c r="AW899" s="28"/>
      <c r="AX899" s="224"/>
      <c r="AY899" s="224"/>
      <c r="AZ899" s="224"/>
      <c r="BA899" s="224"/>
      <c r="BB899" s="224"/>
      <c r="BC899" s="224"/>
      <c r="BD899" s="224"/>
      <c r="BE899" s="224"/>
      <c r="BF899" s="224"/>
      <c r="BG899" s="224"/>
      <c r="BH899" s="224"/>
      <c r="BI899" s="224"/>
      <c r="BJ899" s="224"/>
      <c r="BK899" s="224"/>
      <c r="BL899" s="224"/>
      <c r="BM899" s="224"/>
      <c r="BN899" s="224"/>
      <c r="BO899" s="224"/>
      <c r="BP899" s="224"/>
      <c r="BQ899" s="154"/>
      <c r="BR899" s="224"/>
      <c r="BS899" s="224"/>
      <c r="BT899" s="30"/>
      <c r="BU899" s="224"/>
      <c r="BV899" s="224"/>
      <c r="BX899" s="223"/>
      <c r="BY899" s="223"/>
      <c r="BZ899" s="223"/>
    </row>
    <row r="900" spans="1:78" s="111" customFormat="1" x14ac:dyDescent="0.2">
      <c r="A900" s="148"/>
      <c r="B900" s="148"/>
      <c r="C900" s="148"/>
      <c r="D900" s="230"/>
      <c r="E900" s="223"/>
      <c r="F900" s="223"/>
      <c r="H900" s="223"/>
      <c r="I900" s="223"/>
      <c r="K900" s="223"/>
      <c r="M900" s="270"/>
      <c r="N900" s="223"/>
      <c r="P900" s="223"/>
      <c r="Q900" s="223"/>
      <c r="R900" s="223"/>
      <c r="S900" s="223"/>
      <c r="T900" s="223"/>
      <c r="U900" s="223"/>
      <c r="V900" s="227"/>
      <c r="W900" s="227"/>
      <c r="X900" s="71"/>
      <c r="Y900" s="228"/>
      <c r="Z900" s="224"/>
      <c r="AA900" s="224"/>
      <c r="AB900" s="224"/>
      <c r="AC900" s="224"/>
      <c r="AD900" s="224"/>
      <c r="AE900" s="71"/>
      <c r="AF900" s="200"/>
      <c r="AG900" s="71"/>
      <c r="AH900" s="228"/>
      <c r="AI900" s="228"/>
      <c r="AJ900" s="228"/>
      <c r="AK900" s="228"/>
      <c r="AL900" s="223"/>
      <c r="AM900" s="223"/>
      <c r="AN900" s="224"/>
      <c r="AO900" s="224"/>
      <c r="AP900" s="224"/>
      <c r="AQ900" s="224"/>
      <c r="AR900" s="224"/>
      <c r="AS900" s="28"/>
      <c r="AT900" s="224"/>
      <c r="AU900" s="224"/>
      <c r="AV900" s="224"/>
      <c r="AW900" s="28"/>
      <c r="AX900" s="224"/>
      <c r="AY900" s="224"/>
      <c r="AZ900" s="224"/>
      <c r="BA900" s="224"/>
      <c r="BB900" s="224"/>
      <c r="BC900" s="224"/>
      <c r="BD900" s="224"/>
      <c r="BE900" s="224"/>
      <c r="BF900" s="224"/>
      <c r="BG900" s="224"/>
      <c r="BH900" s="224"/>
      <c r="BI900" s="224"/>
      <c r="BJ900" s="224"/>
      <c r="BK900" s="224"/>
      <c r="BL900" s="224"/>
      <c r="BM900" s="224"/>
      <c r="BN900" s="224"/>
      <c r="BO900" s="224"/>
      <c r="BP900" s="224"/>
      <c r="BQ900" s="154"/>
      <c r="BR900" s="224"/>
      <c r="BS900" s="224"/>
      <c r="BT900" s="30"/>
      <c r="BU900" s="224"/>
      <c r="BV900" s="224"/>
      <c r="BX900" s="223"/>
      <c r="BY900" s="223"/>
      <c r="BZ900" s="223"/>
    </row>
    <row r="901" spans="1:78" s="111" customFormat="1" x14ac:dyDescent="0.2">
      <c r="A901" s="148"/>
      <c r="B901" s="148"/>
      <c r="C901" s="148"/>
      <c r="D901" s="230"/>
      <c r="E901" s="223"/>
      <c r="F901" s="223"/>
      <c r="H901" s="223"/>
      <c r="I901" s="223"/>
      <c r="K901" s="223"/>
      <c r="M901" s="270"/>
      <c r="N901" s="223"/>
      <c r="P901" s="223"/>
      <c r="Q901" s="223"/>
      <c r="R901" s="223"/>
      <c r="S901" s="223"/>
      <c r="T901" s="223"/>
      <c r="U901" s="223"/>
      <c r="V901" s="227"/>
      <c r="W901" s="227"/>
      <c r="X901" s="71"/>
      <c r="Y901" s="228"/>
      <c r="Z901" s="224"/>
      <c r="AA901" s="224"/>
      <c r="AB901" s="224"/>
      <c r="AC901" s="224"/>
      <c r="AD901" s="224"/>
      <c r="AE901" s="71"/>
      <c r="AF901" s="200"/>
      <c r="AG901" s="71"/>
      <c r="AH901" s="228"/>
      <c r="AI901" s="228"/>
      <c r="AJ901" s="228"/>
      <c r="AK901" s="228"/>
      <c r="AL901" s="223"/>
      <c r="AM901" s="223"/>
      <c r="AN901" s="224"/>
      <c r="AO901" s="224"/>
      <c r="AP901" s="224"/>
      <c r="AQ901" s="224"/>
      <c r="AR901" s="224"/>
      <c r="AS901" s="28"/>
      <c r="AT901" s="224"/>
      <c r="AU901" s="224"/>
      <c r="AV901" s="224"/>
      <c r="AW901" s="28"/>
      <c r="AX901" s="224"/>
      <c r="AY901" s="224"/>
      <c r="AZ901" s="224"/>
      <c r="BA901" s="224"/>
      <c r="BB901" s="224"/>
      <c r="BC901" s="224"/>
      <c r="BD901" s="224"/>
      <c r="BE901" s="224"/>
      <c r="BF901" s="224"/>
      <c r="BG901" s="224"/>
      <c r="BH901" s="224"/>
      <c r="BI901" s="224"/>
      <c r="BJ901" s="224"/>
      <c r="BK901" s="224"/>
      <c r="BL901" s="224"/>
      <c r="BM901" s="224"/>
      <c r="BN901" s="224"/>
      <c r="BO901" s="224"/>
      <c r="BP901" s="224"/>
      <c r="BQ901" s="154"/>
      <c r="BR901" s="224"/>
      <c r="BS901" s="224"/>
      <c r="BT901" s="30"/>
      <c r="BU901" s="224"/>
      <c r="BV901" s="224"/>
      <c r="BX901" s="223"/>
      <c r="BY901" s="223"/>
      <c r="BZ901" s="223"/>
    </row>
    <row r="902" spans="1:78" s="111" customFormat="1" x14ac:dyDescent="0.2">
      <c r="A902" s="148"/>
      <c r="B902" s="148"/>
      <c r="C902" s="148"/>
      <c r="D902" s="230"/>
      <c r="E902" s="223"/>
      <c r="F902" s="223"/>
      <c r="H902" s="223"/>
      <c r="I902" s="223"/>
      <c r="K902" s="223"/>
      <c r="M902" s="270"/>
      <c r="N902" s="223"/>
      <c r="P902" s="223"/>
      <c r="Q902" s="223"/>
      <c r="R902" s="223"/>
      <c r="S902" s="223"/>
      <c r="T902" s="223"/>
      <c r="U902" s="223"/>
      <c r="V902" s="227"/>
      <c r="W902" s="227"/>
      <c r="X902" s="71"/>
      <c r="Y902" s="228"/>
      <c r="Z902" s="224"/>
      <c r="AA902" s="224"/>
      <c r="AB902" s="224"/>
      <c r="AC902" s="224"/>
      <c r="AD902" s="224"/>
      <c r="AE902" s="71"/>
      <c r="AF902" s="200"/>
      <c r="AG902" s="71"/>
      <c r="AH902" s="228"/>
      <c r="AI902" s="228"/>
      <c r="AJ902" s="228"/>
      <c r="AK902" s="228"/>
      <c r="AL902" s="223"/>
      <c r="AM902" s="223"/>
      <c r="AN902" s="224"/>
      <c r="AO902" s="224"/>
      <c r="AP902" s="224"/>
      <c r="AQ902" s="224"/>
      <c r="AR902" s="224"/>
      <c r="AS902" s="28"/>
      <c r="AT902" s="224"/>
      <c r="AU902" s="224"/>
      <c r="AV902" s="224"/>
      <c r="AW902" s="28"/>
      <c r="AX902" s="224"/>
      <c r="AY902" s="224"/>
      <c r="AZ902" s="224"/>
      <c r="BA902" s="224"/>
      <c r="BB902" s="224"/>
      <c r="BC902" s="224"/>
      <c r="BD902" s="224"/>
      <c r="BE902" s="224"/>
      <c r="BF902" s="224"/>
      <c r="BG902" s="224"/>
      <c r="BH902" s="224"/>
      <c r="BI902" s="224"/>
      <c r="BJ902" s="224"/>
      <c r="BK902" s="224"/>
      <c r="BL902" s="224"/>
      <c r="BM902" s="224"/>
      <c r="BN902" s="224"/>
      <c r="BO902" s="224"/>
      <c r="BP902" s="224"/>
      <c r="BQ902" s="154"/>
      <c r="BR902" s="224"/>
      <c r="BS902" s="224"/>
      <c r="BT902" s="30"/>
      <c r="BU902" s="224"/>
      <c r="BV902" s="224"/>
      <c r="BX902" s="223"/>
      <c r="BY902" s="223"/>
      <c r="BZ902" s="223"/>
    </row>
    <row r="903" spans="1:78" s="111" customFormat="1" x14ac:dyDescent="0.2">
      <c r="A903" s="148"/>
      <c r="B903" s="148"/>
      <c r="C903" s="148"/>
      <c r="D903" s="230"/>
      <c r="E903" s="223"/>
      <c r="F903" s="223"/>
      <c r="H903" s="223"/>
      <c r="I903" s="223"/>
      <c r="K903" s="223"/>
      <c r="M903" s="270"/>
      <c r="N903" s="223"/>
      <c r="P903" s="223"/>
      <c r="Q903" s="223"/>
      <c r="R903" s="223"/>
      <c r="S903" s="223"/>
      <c r="T903" s="223"/>
      <c r="U903" s="223"/>
      <c r="V903" s="227"/>
      <c r="W903" s="227"/>
      <c r="X903" s="71"/>
      <c r="Y903" s="228"/>
      <c r="Z903" s="224"/>
      <c r="AA903" s="224"/>
      <c r="AB903" s="224"/>
      <c r="AC903" s="224"/>
      <c r="AD903" s="224"/>
      <c r="AE903" s="71"/>
      <c r="AF903" s="200"/>
      <c r="AG903" s="71"/>
      <c r="AH903" s="228"/>
      <c r="AI903" s="228"/>
      <c r="AJ903" s="228"/>
      <c r="AK903" s="228"/>
      <c r="AL903" s="223"/>
      <c r="AM903" s="223"/>
      <c r="AN903" s="224"/>
      <c r="AO903" s="224"/>
      <c r="AP903" s="224"/>
      <c r="AQ903" s="224"/>
      <c r="AR903" s="224"/>
      <c r="AS903" s="28"/>
      <c r="AT903" s="224"/>
      <c r="AU903" s="224"/>
      <c r="AV903" s="224"/>
      <c r="AW903" s="28"/>
      <c r="AX903" s="224"/>
      <c r="AY903" s="224"/>
      <c r="AZ903" s="224"/>
      <c r="BA903" s="224"/>
      <c r="BB903" s="224"/>
      <c r="BC903" s="224"/>
      <c r="BD903" s="224"/>
      <c r="BE903" s="224"/>
      <c r="BF903" s="224"/>
      <c r="BG903" s="224"/>
      <c r="BH903" s="224"/>
      <c r="BI903" s="224"/>
      <c r="BJ903" s="224"/>
      <c r="BK903" s="224"/>
      <c r="BL903" s="224"/>
      <c r="BM903" s="224"/>
      <c r="BN903" s="224"/>
      <c r="BO903" s="224"/>
      <c r="BP903" s="224"/>
      <c r="BQ903" s="154"/>
      <c r="BR903" s="224"/>
      <c r="BS903" s="224"/>
      <c r="BT903" s="30"/>
      <c r="BU903" s="224"/>
      <c r="BV903" s="224"/>
      <c r="BX903" s="223"/>
      <c r="BY903" s="223"/>
      <c r="BZ903" s="223"/>
    </row>
    <row r="904" spans="1:78" s="111" customFormat="1" x14ac:dyDescent="0.2">
      <c r="A904" s="148"/>
      <c r="B904" s="112"/>
      <c r="C904" s="112"/>
      <c r="D904" s="230"/>
      <c r="E904" s="223"/>
      <c r="F904" s="223"/>
      <c r="G904" s="112"/>
      <c r="H904" s="112"/>
      <c r="I904" s="223"/>
      <c r="K904" s="223"/>
      <c r="M904" s="270"/>
      <c r="N904" s="223"/>
      <c r="O904" s="112"/>
      <c r="P904" s="223"/>
      <c r="Q904" s="223"/>
      <c r="R904" s="223"/>
      <c r="S904" s="223"/>
      <c r="T904" s="223"/>
      <c r="U904" s="223"/>
      <c r="V904" s="227"/>
      <c r="W904" s="227"/>
      <c r="X904" s="113"/>
      <c r="Y904" s="228"/>
      <c r="Z904" s="224"/>
      <c r="AA904" s="224"/>
      <c r="AB904" s="224"/>
      <c r="AC904" s="224"/>
      <c r="AD904" s="224"/>
      <c r="AE904" s="71"/>
      <c r="AF904" s="200"/>
      <c r="AG904" s="71"/>
      <c r="AH904" s="228"/>
      <c r="AI904" s="228"/>
      <c r="AJ904" s="228"/>
      <c r="AK904" s="228"/>
      <c r="AL904" s="112"/>
      <c r="AM904" s="223"/>
      <c r="AN904" s="224"/>
      <c r="AO904" s="224"/>
      <c r="AP904" s="224"/>
      <c r="AQ904" s="224"/>
      <c r="AR904" s="224"/>
      <c r="AS904" s="28"/>
      <c r="AT904" s="224"/>
      <c r="AU904" s="224"/>
      <c r="AV904" s="224"/>
      <c r="AW904" s="28"/>
      <c r="AX904" s="224"/>
      <c r="AY904" s="224"/>
      <c r="AZ904" s="224"/>
      <c r="BA904" s="28"/>
      <c r="BB904" s="224"/>
      <c r="BC904" s="224"/>
      <c r="BD904" s="224"/>
      <c r="BE904" s="224"/>
      <c r="BF904" s="224"/>
      <c r="BG904" s="224"/>
      <c r="BH904" s="224"/>
      <c r="BI904" s="224"/>
      <c r="BJ904" s="224"/>
      <c r="BK904" s="224"/>
      <c r="BL904" s="224"/>
      <c r="BM904" s="224"/>
      <c r="BN904" s="224"/>
      <c r="BO904" s="224"/>
      <c r="BP904" s="224"/>
      <c r="BQ904" s="154"/>
      <c r="BR904" s="224"/>
      <c r="BS904" s="224"/>
      <c r="BT904" s="30"/>
      <c r="BU904" s="224"/>
      <c r="BV904" s="224"/>
      <c r="BX904" s="223"/>
      <c r="BY904" s="223"/>
      <c r="BZ904" s="223"/>
    </row>
    <row r="905" spans="1:78" s="111" customFormat="1" x14ac:dyDescent="0.2">
      <c r="A905" s="148"/>
      <c r="B905" s="112"/>
      <c r="C905" s="112"/>
      <c r="D905" s="230"/>
      <c r="E905" s="223"/>
      <c r="F905" s="223"/>
      <c r="G905" s="53"/>
      <c r="H905" s="112"/>
      <c r="I905" s="223"/>
      <c r="K905" s="223"/>
      <c r="M905" s="270"/>
      <c r="N905" s="223"/>
      <c r="O905" s="112"/>
      <c r="P905" s="223"/>
      <c r="Q905" s="223"/>
      <c r="R905" s="223"/>
      <c r="S905" s="223"/>
      <c r="T905" s="223"/>
      <c r="U905" s="223"/>
      <c r="V905" s="227"/>
      <c r="W905" s="227"/>
      <c r="X905" s="114"/>
      <c r="Y905" s="228"/>
      <c r="Z905" s="224"/>
      <c r="AA905" s="224"/>
      <c r="AB905" s="224"/>
      <c r="AC905" s="224"/>
      <c r="AD905" s="224"/>
      <c r="AE905" s="71"/>
      <c r="AF905" s="200"/>
      <c r="AG905" s="71"/>
      <c r="AH905" s="228"/>
      <c r="AI905" s="228"/>
      <c r="AJ905" s="228"/>
      <c r="AK905" s="228"/>
      <c r="AL905" s="230"/>
      <c r="AM905" s="223"/>
      <c r="AN905" s="224"/>
      <c r="AO905" s="224"/>
      <c r="AP905" s="224"/>
      <c r="AQ905" s="224"/>
      <c r="AR905" s="224"/>
      <c r="AS905" s="28"/>
      <c r="AT905" s="224"/>
      <c r="AU905" s="224"/>
      <c r="AV905" s="224"/>
      <c r="AW905" s="28"/>
      <c r="AX905" s="224"/>
      <c r="AY905" s="224"/>
      <c r="AZ905" s="224"/>
      <c r="BA905" s="224"/>
      <c r="BB905" s="224"/>
      <c r="BC905" s="224"/>
      <c r="BD905" s="224"/>
      <c r="BE905" s="224"/>
      <c r="BF905" s="224"/>
      <c r="BG905" s="224"/>
      <c r="BH905" s="224"/>
      <c r="BI905" s="224"/>
      <c r="BJ905" s="224"/>
      <c r="BK905" s="224"/>
      <c r="BL905" s="224"/>
      <c r="BM905" s="224"/>
      <c r="BN905" s="224"/>
      <c r="BO905" s="224"/>
      <c r="BP905" s="224"/>
      <c r="BQ905" s="154"/>
      <c r="BR905" s="224"/>
      <c r="BS905" s="224"/>
      <c r="BT905" s="30"/>
      <c r="BU905" s="224"/>
      <c r="BV905" s="224"/>
      <c r="BX905" s="223"/>
      <c r="BY905" s="223"/>
      <c r="BZ905" s="223"/>
    </row>
    <row r="906" spans="1:78" s="111" customFormat="1" x14ac:dyDescent="0.2">
      <c r="A906" s="148"/>
      <c r="B906" s="112"/>
      <c r="C906" s="112"/>
      <c r="D906" s="230"/>
      <c r="E906" s="223"/>
      <c r="F906" s="223"/>
      <c r="G906" s="53"/>
      <c r="H906" s="112"/>
      <c r="I906" s="223"/>
      <c r="K906" s="223"/>
      <c r="M906" s="270"/>
      <c r="N906" s="223"/>
      <c r="O906" s="112"/>
      <c r="P906" s="223"/>
      <c r="Q906" s="223"/>
      <c r="R906" s="223"/>
      <c r="S906" s="223"/>
      <c r="T906" s="223"/>
      <c r="U906" s="223"/>
      <c r="V906" s="227"/>
      <c r="W906" s="227"/>
      <c r="X906" s="114"/>
      <c r="Y906" s="228"/>
      <c r="Z906" s="224"/>
      <c r="AA906" s="224"/>
      <c r="AB906" s="224"/>
      <c r="AC906" s="224"/>
      <c r="AD906" s="224"/>
      <c r="AE906" s="71"/>
      <c r="AF906" s="228"/>
      <c r="AG906" s="228"/>
      <c r="AH906" s="228"/>
      <c r="AI906" s="228"/>
      <c r="AJ906" s="228"/>
      <c r="AK906" s="228"/>
      <c r="AL906" s="112"/>
      <c r="AM906" s="223"/>
      <c r="AN906" s="224"/>
      <c r="AO906" s="224"/>
      <c r="AP906" s="224"/>
      <c r="AQ906" s="224"/>
      <c r="AR906" s="224"/>
      <c r="AS906" s="28"/>
      <c r="AT906" s="224"/>
      <c r="AU906" s="224"/>
      <c r="AV906" s="224"/>
      <c r="AW906" s="28"/>
      <c r="AX906" s="224"/>
      <c r="AY906" s="224"/>
      <c r="AZ906" s="224"/>
      <c r="BA906" s="28"/>
      <c r="BB906" s="224"/>
      <c r="BC906" s="224"/>
      <c r="BD906" s="28"/>
      <c r="BE906" s="224"/>
      <c r="BF906" s="224"/>
      <c r="BG906" s="224"/>
      <c r="BH906" s="224"/>
      <c r="BI906" s="224"/>
      <c r="BJ906" s="224"/>
      <c r="BK906" s="224"/>
      <c r="BL906" s="224"/>
      <c r="BM906" s="224"/>
      <c r="BN906" s="224"/>
      <c r="BO906" s="224"/>
      <c r="BP906" s="224"/>
      <c r="BQ906" s="154"/>
      <c r="BR906" s="224"/>
      <c r="BS906" s="224"/>
      <c r="BT906" s="30"/>
      <c r="BU906" s="224"/>
      <c r="BV906" s="224"/>
      <c r="BX906" s="223"/>
      <c r="BY906" s="223"/>
      <c r="BZ906" s="223"/>
    </row>
    <row r="907" spans="1:78" s="111" customFormat="1" x14ac:dyDescent="0.2">
      <c r="A907" s="148"/>
      <c r="B907" s="112"/>
      <c r="C907" s="112"/>
      <c r="D907" s="230"/>
      <c r="E907" s="223"/>
      <c r="F907" s="223"/>
      <c r="G907" s="53"/>
      <c r="H907" s="230"/>
      <c r="I907" s="223"/>
      <c r="K907" s="223"/>
      <c r="M907" s="270"/>
      <c r="N907" s="223"/>
      <c r="O907" s="112"/>
      <c r="P907" s="223"/>
      <c r="Q907" s="223"/>
      <c r="R907" s="223"/>
      <c r="S907" s="223"/>
      <c r="T907" s="223"/>
      <c r="U907" s="223"/>
      <c r="V907" s="227"/>
      <c r="W907" s="227"/>
      <c r="X907" s="114"/>
      <c r="Y907" s="228"/>
      <c r="Z907" s="224"/>
      <c r="AA907" s="224"/>
      <c r="AB907" s="224"/>
      <c r="AC907" s="224"/>
      <c r="AD907" s="224"/>
      <c r="AE907" s="228"/>
      <c r="AF907" s="228"/>
      <c r="AG907" s="228"/>
      <c r="AH907" s="228"/>
      <c r="AI907" s="228"/>
      <c r="AJ907" s="228"/>
      <c r="AK907" s="228"/>
      <c r="AL907" s="112"/>
      <c r="AM907" s="223"/>
      <c r="AN907" s="224"/>
      <c r="AO907" s="224"/>
      <c r="AP907" s="224"/>
      <c r="AQ907" s="224"/>
      <c r="AR907" s="224"/>
      <c r="AS907" s="28"/>
      <c r="AT907" s="224"/>
      <c r="AU907" s="224"/>
      <c r="AV907" s="28"/>
      <c r="AW907" s="28"/>
      <c r="AX907" s="224"/>
      <c r="AY907" s="28"/>
      <c r="AZ907" s="224"/>
      <c r="BA907" s="28"/>
      <c r="BB907" s="224"/>
      <c r="BC907" s="28"/>
      <c r="BD907" s="28"/>
      <c r="BE907" s="28"/>
      <c r="BF907" s="28"/>
      <c r="BG907" s="28"/>
      <c r="BH907" s="28"/>
      <c r="BI907" s="224"/>
      <c r="BJ907" s="224"/>
      <c r="BK907" s="224"/>
      <c r="BL907" s="224"/>
      <c r="BM907" s="224"/>
      <c r="BN907" s="224"/>
      <c r="BO907" s="224"/>
      <c r="BP907" s="224"/>
      <c r="BQ907" s="154"/>
      <c r="BR907" s="224"/>
      <c r="BS907" s="224"/>
      <c r="BT907" s="30"/>
      <c r="BU907" s="224"/>
      <c r="BV907" s="224"/>
      <c r="BX907" s="223"/>
      <c r="BY907" s="223"/>
      <c r="BZ907" s="223"/>
    </row>
    <row r="908" spans="1:78" s="223" customFormat="1" x14ac:dyDescent="0.2">
      <c r="A908" s="148"/>
      <c r="B908" s="230"/>
      <c r="C908" s="230"/>
      <c r="D908" s="230"/>
      <c r="G908" s="227"/>
      <c r="H908" s="230"/>
      <c r="M908" s="227"/>
      <c r="O908" s="230"/>
      <c r="V908" s="227"/>
      <c r="W908" s="227"/>
      <c r="X908" s="114"/>
      <c r="Y908" s="228"/>
      <c r="Z908" s="224"/>
      <c r="AA908" s="224"/>
      <c r="AB908" s="224"/>
      <c r="AC908" s="224"/>
      <c r="AD908" s="224"/>
      <c r="AE908" s="228"/>
      <c r="AF908" s="228"/>
      <c r="AG908" s="228"/>
      <c r="AH908" s="228"/>
      <c r="AI908" s="228"/>
      <c r="AJ908" s="228"/>
      <c r="AK908" s="228"/>
      <c r="AL908" s="230"/>
      <c r="AN908" s="224"/>
      <c r="AO908" s="224"/>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154"/>
      <c r="BR908" s="224"/>
      <c r="BS908" s="224"/>
      <c r="BT908" s="30"/>
      <c r="BU908" s="224"/>
      <c r="BV908" s="224"/>
    </row>
    <row r="909" spans="1:78" s="111" customFormat="1" x14ac:dyDescent="0.2">
      <c r="A909" s="148"/>
      <c r="B909" s="112"/>
      <c r="C909" s="112"/>
      <c r="D909" s="230"/>
      <c r="E909" s="223"/>
      <c r="F909" s="223"/>
      <c r="G909" s="53"/>
      <c r="H909" s="112"/>
      <c r="I909" s="223"/>
      <c r="K909" s="223"/>
      <c r="M909" s="270"/>
      <c r="N909" s="223"/>
      <c r="O909" s="112"/>
      <c r="P909" s="223"/>
      <c r="Q909" s="223"/>
      <c r="R909" s="223"/>
      <c r="S909" s="223"/>
      <c r="T909" s="223"/>
      <c r="U909" s="223"/>
      <c r="V909" s="227"/>
      <c r="W909" s="227"/>
      <c r="X909" s="114"/>
      <c r="Y909" s="228"/>
      <c r="Z909" s="224"/>
      <c r="AA909" s="224"/>
      <c r="AB909" s="224"/>
      <c r="AC909" s="224"/>
      <c r="AD909" s="224"/>
      <c r="AE909" s="71"/>
      <c r="AF909" s="228"/>
      <c r="AG909" s="228"/>
      <c r="AH909" s="228"/>
      <c r="AI909" s="228"/>
      <c r="AJ909" s="228"/>
      <c r="AK909" s="228"/>
      <c r="AL909" s="112"/>
      <c r="AM909" s="223"/>
      <c r="AN909" s="224"/>
      <c r="AO909" s="224"/>
      <c r="AP909" s="224"/>
      <c r="AQ909" s="224"/>
      <c r="AR909" s="224"/>
      <c r="AS909" s="224"/>
      <c r="AT909" s="224"/>
      <c r="AU909" s="224"/>
      <c r="AV909" s="28"/>
      <c r="AW909" s="28"/>
      <c r="AX909" s="28"/>
      <c r="AY909" s="224"/>
      <c r="AZ909" s="224"/>
      <c r="BA909" s="28"/>
      <c r="BB909" s="224"/>
      <c r="BC909" s="28"/>
      <c r="BD909" s="28"/>
      <c r="BE909" s="224"/>
      <c r="BF909" s="224"/>
      <c r="BG909" s="224"/>
      <c r="BH909" s="224"/>
      <c r="BI909" s="224"/>
      <c r="BJ909" s="224"/>
      <c r="BK909" s="224"/>
      <c r="BL909" s="224"/>
      <c r="BM909" s="224"/>
      <c r="BN909" s="224"/>
      <c r="BO909" s="224"/>
      <c r="BP909" s="224"/>
      <c r="BQ909" s="154"/>
      <c r="BR909" s="224"/>
      <c r="BS909" s="224"/>
      <c r="BT909" s="30"/>
      <c r="BU909" s="224"/>
      <c r="BV909" s="224"/>
      <c r="BX909" s="223"/>
      <c r="BY909" s="223"/>
      <c r="BZ909" s="223"/>
    </row>
    <row r="910" spans="1:78" s="111" customFormat="1" x14ac:dyDescent="0.2">
      <c r="A910" s="148"/>
      <c r="B910" s="112"/>
      <c r="C910" s="112"/>
      <c r="D910" s="156"/>
      <c r="E910" s="223"/>
      <c r="F910" s="223"/>
      <c r="G910" s="53"/>
      <c r="H910" s="112"/>
      <c r="I910" s="223"/>
      <c r="K910" s="223"/>
      <c r="M910" s="270"/>
      <c r="N910" s="112"/>
      <c r="O910" s="112"/>
      <c r="P910" s="223"/>
      <c r="Q910" s="223"/>
      <c r="R910" s="223"/>
      <c r="S910" s="223"/>
      <c r="U910" s="223"/>
      <c r="V910" s="227"/>
      <c r="W910" s="227"/>
      <c r="X910" s="114"/>
      <c r="Y910" s="228"/>
      <c r="Z910" s="224"/>
      <c r="AA910" s="224"/>
      <c r="AB910" s="224"/>
      <c r="AC910" s="224"/>
      <c r="AD910" s="224"/>
      <c r="AE910" s="71"/>
      <c r="AF910" s="228"/>
      <c r="AG910" s="228"/>
      <c r="AH910" s="228"/>
      <c r="AI910" s="228"/>
      <c r="AJ910" s="228"/>
      <c r="AK910" s="228"/>
      <c r="AL910" s="112"/>
      <c r="AM910" s="223"/>
      <c r="AN910" s="28"/>
      <c r="AO910" s="28"/>
      <c r="AP910" s="28"/>
      <c r="AQ910" s="28"/>
      <c r="AR910" s="28"/>
      <c r="AS910" s="28"/>
      <c r="AT910" s="28"/>
      <c r="AU910" s="28"/>
      <c r="AV910" s="28"/>
      <c r="AW910" s="28"/>
      <c r="AX910" s="28"/>
      <c r="AY910" s="28"/>
      <c r="AZ910" s="224"/>
      <c r="BA910" s="28"/>
      <c r="BB910" s="28"/>
      <c r="BC910" s="28"/>
      <c r="BD910" s="28"/>
      <c r="BE910" s="28"/>
      <c r="BF910" s="28"/>
      <c r="BG910" s="224"/>
      <c r="BH910" s="224"/>
      <c r="BI910" s="224"/>
      <c r="BJ910" s="224"/>
      <c r="BK910" s="224"/>
      <c r="BL910" s="224"/>
      <c r="BM910" s="224"/>
      <c r="BN910" s="224"/>
      <c r="BO910" s="224"/>
      <c r="BP910" s="224"/>
      <c r="BQ910" s="154"/>
      <c r="BR910" s="224"/>
      <c r="BS910" s="224"/>
      <c r="BT910" s="30"/>
      <c r="BU910" s="224"/>
      <c r="BV910" s="224"/>
      <c r="BX910" s="223"/>
      <c r="BY910" s="223"/>
      <c r="BZ910" s="223"/>
    </row>
    <row r="911" spans="1:78" s="223" customFormat="1" x14ac:dyDescent="0.2">
      <c r="A911" s="148"/>
      <c r="B911" s="148"/>
      <c r="C911" s="148"/>
      <c r="D911" s="230"/>
      <c r="M911" s="270"/>
      <c r="V911" s="227"/>
      <c r="W911" s="227"/>
      <c r="X911" s="228"/>
      <c r="Y911" s="228"/>
      <c r="Z911" s="224"/>
      <c r="AA911" s="224"/>
      <c r="AB911" s="224"/>
      <c r="AC911" s="224"/>
      <c r="AD911" s="224"/>
      <c r="AE911" s="228"/>
      <c r="AF911" s="200"/>
      <c r="AG911" s="228"/>
      <c r="AH911" s="228"/>
      <c r="AI911" s="228"/>
      <c r="AJ911" s="228"/>
      <c r="AK911" s="228"/>
      <c r="AN911" s="224"/>
      <c r="AO911" s="224"/>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154"/>
      <c r="BR911" s="224"/>
      <c r="BS911" s="224"/>
      <c r="BT911" s="30"/>
      <c r="BU911" s="224"/>
      <c r="BV911" s="224"/>
    </row>
    <row r="912" spans="1:78" s="223" customFormat="1" x14ac:dyDescent="0.2">
      <c r="A912" s="148"/>
      <c r="B912" s="148"/>
      <c r="C912" s="148"/>
      <c r="D912" s="230"/>
      <c r="M912" s="270"/>
      <c r="V912" s="227"/>
      <c r="W912" s="227"/>
      <c r="X912" s="228"/>
      <c r="Y912" s="228"/>
      <c r="Z912" s="224"/>
      <c r="AA912" s="224"/>
      <c r="AB912" s="224"/>
      <c r="AC912" s="224"/>
      <c r="AD912" s="224"/>
      <c r="AE912" s="228"/>
      <c r="AF912" s="200"/>
      <c r="AG912" s="228"/>
      <c r="AH912" s="228"/>
      <c r="AI912" s="228"/>
      <c r="AJ912" s="228"/>
      <c r="AK912" s="228"/>
      <c r="AN912" s="224"/>
      <c r="AO912" s="224"/>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154"/>
      <c r="BR912" s="224"/>
      <c r="BS912" s="224"/>
      <c r="BT912" s="30"/>
      <c r="BU912" s="224"/>
      <c r="BV912" s="224"/>
    </row>
    <row r="913" spans="1:74" s="223" customFormat="1" x14ac:dyDescent="0.2">
      <c r="A913" s="148"/>
      <c r="B913" s="148"/>
      <c r="C913" s="148"/>
      <c r="D913" s="230"/>
      <c r="M913" s="270"/>
      <c r="V913" s="227"/>
      <c r="W913" s="227"/>
      <c r="X913" s="228"/>
      <c r="Y913" s="228"/>
      <c r="Z913" s="224"/>
      <c r="AA913" s="224"/>
      <c r="AB913" s="224"/>
      <c r="AC913" s="224"/>
      <c r="AD913" s="224"/>
      <c r="AE913" s="228"/>
      <c r="AF913" s="200"/>
      <c r="AG913" s="228"/>
      <c r="AH913" s="228"/>
      <c r="AI913" s="228"/>
      <c r="AJ913" s="228"/>
      <c r="AK913" s="228"/>
      <c r="AN913" s="224"/>
      <c r="AO913" s="224"/>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154"/>
      <c r="BR913" s="224"/>
      <c r="BS913" s="224"/>
      <c r="BT913" s="30"/>
      <c r="BU913" s="224"/>
      <c r="BV913" s="224"/>
    </row>
    <row r="914" spans="1:74" s="223" customFormat="1" x14ac:dyDescent="0.2">
      <c r="A914" s="148"/>
      <c r="B914" s="148"/>
      <c r="C914" s="148"/>
      <c r="D914" s="230"/>
      <c r="M914" s="270"/>
      <c r="V914" s="227"/>
      <c r="W914" s="227"/>
      <c r="X914" s="228"/>
      <c r="Y914" s="228"/>
      <c r="Z914" s="224"/>
      <c r="AA914" s="224"/>
      <c r="AB914" s="224"/>
      <c r="AC914" s="224"/>
      <c r="AD914" s="224"/>
      <c r="AE914" s="228"/>
      <c r="AF914" s="200"/>
      <c r="AG914" s="228"/>
      <c r="AH914" s="228"/>
      <c r="AI914" s="228"/>
      <c r="AJ914" s="228"/>
      <c r="AK914" s="228"/>
      <c r="AN914" s="224"/>
      <c r="AO914" s="224"/>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154"/>
      <c r="BR914" s="224"/>
      <c r="BS914" s="224"/>
      <c r="BT914" s="30"/>
      <c r="BU914" s="224"/>
      <c r="BV914" s="224"/>
    </row>
    <row r="915" spans="1:74" s="223" customFormat="1" x14ac:dyDescent="0.2">
      <c r="A915" s="148"/>
      <c r="B915" s="148"/>
      <c r="C915" s="148"/>
      <c r="D915" s="230"/>
      <c r="M915" s="270"/>
      <c r="V915" s="227"/>
      <c r="W915" s="227"/>
      <c r="X915" s="228"/>
      <c r="Y915" s="228"/>
      <c r="Z915" s="224"/>
      <c r="AA915" s="224"/>
      <c r="AB915" s="224"/>
      <c r="AC915" s="224"/>
      <c r="AD915" s="224"/>
      <c r="AE915" s="228"/>
      <c r="AF915" s="200"/>
      <c r="AG915" s="228"/>
      <c r="AH915" s="228"/>
      <c r="AI915" s="228"/>
      <c r="AJ915" s="228"/>
      <c r="AK915" s="228"/>
      <c r="AN915" s="224"/>
      <c r="AO915" s="224"/>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154"/>
      <c r="BR915" s="224"/>
      <c r="BS915" s="224"/>
      <c r="BT915" s="30"/>
      <c r="BU915" s="224"/>
      <c r="BV915" s="224"/>
    </row>
    <row r="916" spans="1:74" s="223" customFormat="1" x14ac:dyDescent="0.2">
      <c r="A916" s="148"/>
      <c r="B916" s="148"/>
      <c r="C916" s="148"/>
      <c r="D916" s="230"/>
      <c r="M916" s="270"/>
      <c r="V916" s="227"/>
      <c r="W916" s="227"/>
      <c r="X916" s="228"/>
      <c r="Y916" s="228"/>
      <c r="Z916" s="224"/>
      <c r="AA916" s="224"/>
      <c r="AB916" s="224"/>
      <c r="AC916" s="224"/>
      <c r="AD916" s="224"/>
      <c r="AE916" s="228"/>
      <c r="AF916" s="200"/>
      <c r="AG916" s="228"/>
      <c r="AH916" s="228"/>
      <c r="AI916" s="228"/>
      <c r="AJ916" s="228"/>
      <c r="AK916" s="228"/>
      <c r="AN916" s="224"/>
      <c r="AO916" s="224"/>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154"/>
      <c r="BR916" s="224"/>
      <c r="BS916" s="224"/>
      <c r="BT916" s="30"/>
      <c r="BU916" s="224"/>
      <c r="BV916" s="224"/>
    </row>
    <row r="917" spans="1:74" s="223" customFormat="1" x14ac:dyDescent="0.2">
      <c r="A917" s="148"/>
      <c r="B917" s="148"/>
      <c r="C917" s="148"/>
      <c r="D917" s="230"/>
      <c r="M917" s="270"/>
      <c r="V917" s="227"/>
      <c r="W917" s="227"/>
      <c r="X917" s="228"/>
      <c r="Y917" s="228"/>
      <c r="Z917" s="224"/>
      <c r="AA917" s="224"/>
      <c r="AB917" s="224"/>
      <c r="AC917" s="224"/>
      <c r="AD917" s="224"/>
      <c r="AE917" s="228"/>
      <c r="AF917" s="200"/>
      <c r="AG917" s="228"/>
      <c r="AH917" s="228"/>
      <c r="AI917" s="228"/>
      <c r="AJ917" s="228"/>
      <c r="AK917" s="228"/>
      <c r="AN917" s="224"/>
      <c r="AO917" s="224"/>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154"/>
      <c r="BR917" s="224"/>
      <c r="BS917" s="224"/>
      <c r="BT917" s="30"/>
      <c r="BU917" s="224"/>
      <c r="BV917" s="224"/>
    </row>
    <row r="918" spans="1:74" s="223" customFormat="1" x14ac:dyDescent="0.2">
      <c r="A918" s="148"/>
      <c r="B918" s="148"/>
      <c r="C918" s="148"/>
      <c r="D918" s="230"/>
      <c r="M918" s="270"/>
      <c r="V918" s="227"/>
      <c r="W918" s="227"/>
      <c r="X918" s="228"/>
      <c r="Y918" s="228"/>
      <c r="Z918" s="224"/>
      <c r="AA918" s="224"/>
      <c r="AB918" s="224"/>
      <c r="AC918" s="224"/>
      <c r="AD918" s="224"/>
      <c r="AE918" s="228"/>
      <c r="AF918" s="200"/>
      <c r="AG918" s="228"/>
      <c r="AH918" s="228"/>
      <c r="AI918" s="228"/>
      <c r="AJ918" s="228"/>
      <c r="AK918" s="228"/>
      <c r="AN918" s="224"/>
      <c r="AO918" s="224"/>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154"/>
      <c r="BR918" s="224"/>
      <c r="BS918" s="224"/>
      <c r="BT918" s="30"/>
      <c r="BU918" s="224"/>
      <c r="BV918" s="224"/>
    </row>
    <row r="919" spans="1:74" s="223" customFormat="1" x14ac:dyDescent="0.2">
      <c r="A919" s="148"/>
      <c r="B919" s="230"/>
      <c r="C919" s="230"/>
      <c r="D919" s="230"/>
      <c r="G919" s="230"/>
      <c r="H919" s="230"/>
      <c r="M919" s="270"/>
      <c r="O919" s="230"/>
      <c r="V919" s="227"/>
      <c r="W919" s="227"/>
      <c r="X919" s="113"/>
      <c r="Y919" s="228"/>
      <c r="Z919" s="224"/>
      <c r="AA919" s="224"/>
      <c r="AB919" s="224"/>
      <c r="AC919" s="224"/>
      <c r="AD919" s="224"/>
      <c r="AE919" s="228"/>
      <c r="AF919" s="200"/>
      <c r="AG919" s="228"/>
      <c r="AH919" s="228"/>
      <c r="AI919" s="228"/>
      <c r="AJ919" s="228"/>
      <c r="AK919" s="228"/>
      <c r="AL919" s="230"/>
      <c r="AN919" s="224"/>
      <c r="AO919" s="224"/>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154"/>
      <c r="BR919" s="224"/>
      <c r="BS919" s="224"/>
      <c r="BT919" s="30"/>
      <c r="BU919" s="224"/>
      <c r="BV919" s="224"/>
    </row>
    <row r="920" spans="1:74" s="223" customFormat="1" x14ac:dyDescent="0.2">
      <c r="A920" s="148"/>
      <c r="B920" s="230"/>
      <c r="C920" s="230"/>
      <c r="D920" s="230"/>
      <c r="G920" s="227"/>
      <c r="H920" s="230"/>
      <c r="M920" s="270"/>
      <c r="O920" s="230"/>
      <c r="V920" s="227"/>
      <c r="W920" s="227"/>
      <c r="X920" s="114"/>
      <c r="Y920" s="228"/>
      <c r="Z920" s="224"/>
      <c r="AA920" s="224"/>
      <c r="AB920" s="224"/>
      <c r="AC920" s="224"/>
      <c r="AD920" s="224"/>
      <c r="AE920" s="228"/>
      <c r="AF920" s="200"/>
      <c r="AG920" s="228"/>
      <c r="AH920" s="228"/>
      <c r="AI920" s="228"/>
      <c r="AJ920" s="228"/>
      <c r="AK920" s="228"/>
      <c r="AL920" s="230"/>
      <c r="AN920" s="224"/>
      <c r="AO920" s="224"/>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154"/>
      <c r="BR920" s="224"/>
      <c r="BS920" s="224"/>
      <c r="BT920" s="30"/>
      <c r="BU920" s="224"/>
      <c r="BV920" s="224"/>
    </row>
    <row r="921" spans="1:74" s="223" customFormat="1" x14ac:dyDescent="0.2">
      <c r="A921" s="148"/>
      <c r="B921" s="230"/>
      <c r="C921" s="230"/>
      <c r="D921" s="230"/>
      <c r="G921" s="227"/>
      <c r="H921" s="230"/>
      <c r="M921" s="270"/>
      <c r="O921" s="230"/>
      <c r="V921" s="227"/>
      <c r="W921" s="227"/>
      <c r="X921" s="114"/>
      <c r="Y921" s="228"/>
      <c r="Z921" s="224"/>
      <c r="AA921" s="224"/>
      <c r="AB921" s="224"/>
      <c r="AC921" s="224"/>
      <c r="AD921" s="224"/>
      <c r="AE921" s="228"/>
      <c r="AF921" s="228"/>
      <c r="AG921" s="228"/>
      <c r="AH921" s="228"/>
      <c r="AI921" s="228"/>
      <c r="AJ921" s="228"/>
      <c r="AK921" s="228"/>
      <c r="AL921" s="230"/>
      <c r="AN921" s="224"/>
      <c r="AO921" s="224"/>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154"/>
      <c r="BR921" s="224"/>
      <c r="BS921" s="224"/>
      <c r="BT921" s="30"/>
      <c r="BU921" s="224"/>
      <c r="BV921" s="224"/>
    </row>
    <row r="922" spans="1:74" s="223" customFormat="1" x14ac:dyDescent="0.2">
      <c r="A922" s="148"/>
      <c r="B922" s="230"/>
      <c r="C922" s="230"/>
      <c r="D922" s="230"/>
      <c r="G922" s="227"/>
      <c r="H922" s="230"/>
      <c r="M922" s="270"/>
      <c r="O922" s="230"/>
      <c r="V922" s="227"/>
      <c r="W922" s="227"/>
      <c r="X922" s="114"/>
      <c r="Y922" s="228"/>
      <c r="Z922" s="224"/>
      <c r="AA922" s="224"/>
      <c r="AB922" s="224"/>
      <c r="AC922" s="224"/>
      <c r="AD922" s="224"/>
      <c r="AE922" s="228"/>
      <c r="AF922" s="228"/>
      <c r="AG922" s="228"/>
      <c r="AH922" s="228"/>
      <c r="AI922" s="228"/>
      <c r="AJ922" s="228"/>
      <c r="AK922" s="228"/>
      <c r="AL922" s="230"/>
      <c r="AN922" s="224"/>
      <c r="AO922" s="224"/>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154"/>
      <c r="BR922" s="224"/>
      <c r="BS922" s="224"/>
      <c r="BT922" s="30"/>
      <c r="BU922" s="224"/>
      <c r="BV922" s="224"/>
    </row>
    <row r="923" spans="1:74" s="223" customFormat="1" x14ac:dyDescent="0.2">
      <c r="A923" s="148"/>
      <c r="B923" s="230"/>
      <c r="C923" s="230"/>
      <c r="D923" s="230"/>
      <c r="G923" s="227"/>
      <c r="H923" s="230"/>
      <c r="M923" s="227"/>
      <c r="O923" s="230"/>
      <c r="V923" s="227"/>
      <c r="W923" s="227"/>
      <c r="X923" s="114"/>
      <c r="Y923" s="228"/>
      <c r="Z923" s="224"/>
      <c r="AA923" s="224"/>
      <c r="AB923" s="224"/>
      <c r="AC923" s="224"/>
      <c r="AD923" s="224"/>
      <c r="AE923" s="228"/>
      <c r="AF923" s="228"/>
      <c r="AG923" s="228"/>
      <c r="AH923" s="228"/>
      <c r="AI923" s="228"/>
      <c r="AJ923" s="228"/>
      <c r="AK923" s="228"/>
      <c r="AL923" s="230"/>
      <c r="AN923" s="224"/>
      <c r="AO923" s="224"/>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154"/>
      <c r="BR923" s="224"/>
      <c r="BS923" s="224"/>
      <c r="BT923" s="30"/>
      <c r="BU923" s="224"/>
      <c r="BV923" s="224"/>
    </row>
    <row r="924" spans="1:74" s="223" customFormat="1" x14ac:dyDescent="0.2">
      <c r="A924" s="148"/>
      <c r="B924" s="230"/>
      <c r="C924" s="230"/>
      <c r="D924" s="230"/>
      <c r="G924" s="227"/>
      <c r="H924" s="230"/>
      <c r="M924" s="270"/>
      <c r="O924" s="230"/>
      <c r="V924" s="227"/>
      <c r="W924" s="227"/>
      <c r="X924" s="114"/>
      <c r="Y924" s="228"/>
      <c r="Z924" s="224"/>
      <c r="AA924" s="224"/>
      <c r="AB924" s="224"/>
      <c r="AC924" s="224"/>
      <c r="AD924" s="224"/>
      <c r="AE924" s="228"/>
      <c r="AF924" s="228"/>
      <c r="AG924" s="228"/>
      <c r="AH924" s="228"/>
      <c r="AI924" s="228"/>
      <c r="AJ924" s="228"/>
      <c r="AK924" s="228"/>
      <c r="AL924" s="230"/>
      <c r="AN924" s="224"/>
      <c r="AO924" s="224"/>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154"/>
      <c r="BR924" s="224"/>
      <c r="BS924" s="224"/>
      <c r="BT924" s="30"/>
      <c r="BU924" s="224"/>
      <c r="BV924" s="224"/>
    </row>
    <row r="925" spans="1:74" s="223" customFormat="1" x14ac:dyDescent="0.2">
      <c r="A925" s="148"/>
      <c r="B925" s="230"/>
      <c r="C925" s="230"/>
      <c r="D925" s="156"/>
      <c r="G925" s="227"/>
      <c r="H925" s="230"/>
      <c r="M925" s="270"/>
      <c r="N925" s="230"/>
      <c r="O925" s="230"/>
      <c r="V925" s="227"/>
      <c r="W925" s="227"/>
      <c r="X925" s="114"/>
      <c r="Y925" s="228"/>
      <c r="Z925" s="224"/>
      <c r="AA925" s="224"/>
      <c r="AB925" s="224"/>
      <c r="AC925" s="224"/>
      <c r="AD925" s="224"/>
      <c r="AE925" s="228"/>
      <c r="AF925" s="228"/>
      <c r="AG925" s="228"/>
      <c r="AH925" s="228"/>
      <c r="AI925" s="228"/>
      <c r="AJ925" s="228"/>
      <c r="AK925" s="228"/>
      <c r="AL925" s="230"/>
      <c r="AN925" s="224"/>
      <c r="AO925" s="224"/>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154"/>
      <c r="BR925" s="224"/>
      <c r="BS925" s="224"/>
      <c r="BT925" s="30"/>
      <c r="BU925" s="224"/>
      <c r="BV925" s="224"/>
    </row>
    <row r="926" spans="1:74" s="223" customFormat="1" x14ac:dyDescent="0.2">
      <c r="A926" s="148"/>
      <c r="B926" s="148"/>
      <c r="C926" s="148"/>
      <c r="D926" s="230"/>
      <c r="M926" s="270"/>
      <c r="V926" s="227"/>
      <c r="W926" s="227"/>
      <c r="X926" s="228"/>
      <c r="Y926" s="228"/>
      <c r="Z926" s="224"/>
      <c r="AA926" s="224"/>
      <c r="AB926" s="224"/>
      <c r="AC926" s="224"/>
      <c r="AD926" s="224"/>
      <c r="AE926" s="228"/>
      <c r="AF926" s="200"/>
      <c r="AG926" s="228"/>
      <c r="AH926" s="228"/>
      <c r="AI926" s="228"/>
      <c r="AJ926" s="228"/>
      <c r="AK926" s="228"/>
      <c r="AN926" s="224"/>
      <c r="AO926" s="224"/>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154"/>
      <c r="BR926" s="224"/>
      <c r="BS926" s="224"/>
      <c r="BT926" s="30"/>
      <c r="BU926" s="224"/>
      <c r="BV926" s="224"/>
    </row>
    <row r="927" spans="1:74" s="223" customFormat="1" x14ac:dyDescent="0.2">
      <c r="A927" s="148"/>
      <c r="B927" s="148"/>
      <c r="C927" s="148"/>
      <c r="D927" s="230"/>
      <c r="M927" s="270"/>
      <c r="V927" s="227"/>
      <c r="W927" s="227"/>
      <c r="X927" s="228"/>
      <c r="Y927" s="228"/>
      <c r="Z927" s="224"/>
      <c r="AA927" s="224"/>
      <c r="AB927" s="224"/>
      <c r="AC927" s="224"/>
      <c r="AD927" s="224"/>
      <c r="AE927" s="228"/>
      <c r="AF927" s="200"/>
      <c r="AG927" s="228"/>
      <c r="AH927" s="228"/>
      <c r="AI927" s="228"/>
      <c r="AJ927" s="228"/>
      <c r="AK927" s="228"/>
      <c r="AN927" s="224"/>
      <c r="AO927" s="224"/>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154"/>
      <c r="BR927" s="224"/>
      <c r="BS927" s="224"/>
      <c r="BT927" s="30"/>
      <c r="BU927" s="224"/>
      <c r="BV927" s="224"/>
    </row>
    <row r="928" spans="1:74" s="223" customFormat="1" x14ac:dyDescent="0.2">
      <c r="A928" s="148"/>
      <c r="B928" s="148"/>
      <c r="C928" s="148"/>
      <c r="D928" s="230"/>
      <c r="M928" s="270"/>
      <c r="V928" s="227"/>
      <c r="W928" s="227"/>
      <c r="X928" s="228"/>
      <c r="Y928" s="228"/>
      <c r="Z928" s="224"/>
      <c r="AA928" s="224"/>
      <c r="AB928" s="224"/>
      <c r="AC928" s="224"/>
      <c r="AD928" s="224"/>
      <c r="AE928" s="228"/>
      <c r="AF928" s="200"/>
      <c r="AG928" s="228"/>
      <c r="AH928" s="228"/>
      <c r="AI928" s="228"/>
      <c r="AJ928" s="228"/>
      <c r="AK928" s="228"/>
      <c r="AN928" s="224"/>
      <c r="AO928" s="224"/>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154"/>
      <c r="BR928" s="224"/>
      <c r="BS928" s="224"/>
      <c r="BT928" s="30"/>
      <c r="BU928" s="224"/>
      <c r="BV928" s="224"/>
    </row>
    <row r="929" spans="1:74" s="223" customFormat="1" x14ac:dyDescent="0.2">
      <c r="A929" s="148"/>
      <c r="B929" s="148"/>
      <c r="C929" s="148"/>
      <c r="D929" s="230"/>
      <c r="M929" s="270"/>
      <c r="V929" s="227"/>
      <c r="W929" s="227"/>
      <c r="X929" s="228"/>
      <c r="Y929" s="228"/>
      <c r="Z929" s="224"/>
      <c r="AA929" s="224"/>
      <c r="AB929" s="224"/>
      <c r="AC929" s="224"/>
      <c r="AD929" s="224"/>
      <c r="AE929" s="228"/>
      <c r="AF929" s="200"/>
      <c r="AG929" s="228"/>
      <c r="AH929" s="228"/>
      <c r="AI929" s="228"/>
      <c r="AJ929" s="228"/>
      <c r="AK929" s="228"/>
      <c r="AN929" s="224"/>
      <c r="AO929" s="224"/>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154"/>
      <c r="BR929" s="224"/>
      <c r="BS929" s="224"/>
      <c r="BT929" s="30"/>
      <c r="BU929" s="224"/>
      <c r="BV929" s="224"/>
    </row>
    <row r="930" spans="1:74" s="223" customFormat="1" x14ac:dyDescent="0.2">
      <c r="A930" s="148"/>
      <c r="B930" s="148"/>
      <c r="C930" s="148"/>
      <c r="D930" s="230"/>
      <c r="M930" s="270"/>
      <c r="V930" s="227"/>
      <c r="W930" s="227"/>
      <c r="X930" s="228"/>
      <c r="Y930" s="228"/>
      <c r="Z930" s="224"/>
      <c r="AA930" s="224"/>
      <c r="AB930" s="224"/>
      <c r="AC930" s="224"/>
      <c r="AD930" s="224"/>
      <c r="AE930" s="228"/>
      <c r="AF930" s="200"/>
      <c r="AG930" s="228"/>
      <c r="AH930" s="228"/>
      <c r="AI930" s="228"/>
      <c r="AJ930" s="228"/>
      <c r="AK930" s="228"/>
      <c r="AN930" s="224"/>
      <c r="AO930" s="224"/>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154"/>
      <c r="BR930" s="224"/>
      <c r="BS930" s="224"/>
      <c r="BT930" s="30"/>
      <c r="BU930" s="224"/>
      <c r="BV930" s="224"/>
    </row>
    <row r="931" spans="1:74" s="223" customFormat="1" x14ac:dyDescent="0.2">
      <c r="A931" s="148"/>
      <c r="B931" s="148"/>
      <c r="C931" s="148"/>
      <c r="D931" s="230"/>
      <c r="M931" s="270"/>
      <c r="V931" s="227"/>
      <c r="W931" s="227"/>
      <c r="X931" s="228"/>
      <c r="Y931" s="228"/>
      <c r="Z931" s="224"/>
      <c r="AA931" s="224"/>
      <c r="AB931" s="224"/>
      <c r="AC931" s="224"/>
      <c r="AD931" s="224"/>
      <c r="AE931" s="228"/>
      <c r="AF931" s="200"/>
      <c r="AG931" s="228"/>
      <c r="AH931" s="228"/>
      <c r="AI931" s="228"/>
      <c r="AJ931" s="228"/>
      <c r="AK931" s="228"/>
      <c r="AN931" s="224"/>
      <c r="AO931" s="224"/>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154"/>
      <c r="BR931" s="224"/>
      <c r="BS931" s="224"/>
      <c r="BT931" s="30"/>
      <c r="BU931" s="224"/>
      <c r="BV931" s="224"/>
    </row>
    <row r="932" spans="1:74" s="223" customFormat="1" x14ac:dyDescent="0.2">
      <c r="A932" s="148"/>
      <c r="B932" s="148"/>
      <c r="C932" s="148"/>
      <c r="D932" s="230"/>
      <c r="M932" s="270"/>
      <c r="V932" s="227"/>
      <c r="W932" s="227"/>
      <c r="X932" s="228"/>
      <c r="Y932" s="228"/>
      <c r="Z932" s="224"/>
      <c r="AA932" s="224"/>
      <c r="AB932" s="224"/>
      <c r="AC932" s="224"/>
      <c r="AD932" s="224"/>
      <c r="AE932" s="228"/>
      <c r="AF932" s="200"/>
      <c r="AG932" s="228"/>
      <c r="AH932" s="228"/>
      <c r="AI932" s="228"/>
      <c r="AJ932" s="228"/>
      <c r="AK932" s="228"/>
      <c r="AN932" s="224"/>
      <c r="AO932" s="224"/>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154"/>
      <c r="BR932" s="224"/>
      <c r="BS932" s="224"/>
      <c r="BT932" s="30"/>
      <c r="BU932" s="224"/>
      <c r="BV932" s="224"/>
    </row>
    <row r="933" spans="1:74" s="223" customFormat="1" x14ac:dyDescent="0.2">
      <c r="A933" s="148"/>
      <c r="B933" s="148"/>
      <c r="C933" s="148"/>
      <c r="D933" s="230"/>
      <c r="M933" s="270"/>
      <c r="V933" s="227"/>
      <c r="W933" s="227"/>
      <c r="X933" s="228"/>
      <c r="Y933" s="228"/>
      <c r="Z933" s="224"/>
      <c r="AA933" s="224"/>
      <c r="AB933" s="224"/>
      <c r="AC933" s="224"/>
      <c r="AD933" s="224"/>
      <c r="AE933" s="228"/>
      <c r="AF933" s="200"/>
      <c r="AG933" s="228"/>
      <c r="AH933" s="228"/>
      <c r="AI933" s="228"/>
      <c r="AJ933" s="228"/>
      <c r="AK933" s="228"/>
      <c r="AN933" s="224"/>
      <c r="AO933" s="224"/>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154"/>
      <c r="BR933" s="224"/>
      <c r="BS933" s="224"/>
      <c r="BT933" s="30"/>
      <c r="BU933" s="224"/>
      <c r="BV933" s="224"/>
    </row>
    <row r="934" spans="1:74" s="223" customFormat="1" x14ac:dyDescent="0.2">
      <c r="A934" s="148"/>
      <c r="B934" s="230"/>
      <c r="C934" s="230"/>
      <c r="D934" s="230"/>
      <c r="G934" s="230"/>
      <c r="H934" s="230"/>
      <c r="M934" s="270"/>
      <c r="O934" s="230"/>
      <c r="V934" s="227"/>
      <c r="W934" s="227"/>
      <c r="X934" s="113"/>
      <c r="Y934" s="228"/>
      <c r="Z934" s="224"/>
      <c r="AA934" s="224"/>
      <c r="AB934" s="224"/>
      <c r="AC934" s="224"/>
      <c r="AD934" s="224"/>
      <c r="AE934" s="228"/>
      <c r="AF934" s="200"/>
      <c r="AG934" s="228"/>
      <c r="AH934" s="228"/>
      <c r="AI934" s="228"/>
      <c r="AJ934" s="228"/>
      <c r="AK934" s="228"/>
      <c r="AL934" s="230"/>
      <c r="AN934" s="224"/>
      <c r="AO934" s="224"/>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154"/>
      <c r="BR934" s="224"/>
      <c r="BS934" s="224"/>
      <c r="BT934" s="30"/>
      <c r="BU934" s="224"/>
      <c r="BV934" s="224"/>
    </row>
    <row r="935" spans="1:74" s="223" customFormat="1" x14ac:dyDescent="0.2">
      <c r="A935" s="148"/>
      <c r="B935" s="230"/>
      <c r="C935" s="230"/>
      <c r="D935" s="230"/>
      <c r="G935" s="227"/>
      <c r="H935" s="230"/>
      <c r="M935" s="270"/>
      <c r="O935" s="230"/>
      <c r="V935" s="227"/>
      <c r="W935" s="227"/>
      <c r="X935" s="114"/>
      <c r="Y935" s="228"/>
      <c r="Z935" s="224"/>
      <c r="AA935" s="224"/>
      <c r="AB935" s="224"/>
      <c r="AC935" s="224"/>
      <c r="AD935" s="224"/>
      <c r="AE935" s="228"/>
      <c r="AF935" s="200"/>
      <c r="AG935" s="228"/>
      <c r="AH935" s="228"/>
      <c r="AI935" s="228"/>
      <c r="AJ935" s="228"/>
      <c r="AK935" s="228"/>
      <c r="AL935" s="230"/>
      <c r="AN935" s="224"/>
      <c r="AO935" s="224"/>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154"/>
      <c r="BR935" s="224"/>
      <c r="BS935" s="224"/>
      <c r="BT935" s="30"/>
      <c r="BU935" s="224"/>
      <c r="BV935" s="224"/>
    </row>
    <row r="936" spans="1:74" s="223" customFormat="1" x14ac:dyDescent="0.2">
      <c r="A936" s="148"/>
      <c r="B936" s="230"/>
      <c r="C936" s="230"/>
      <c r="D936" s="230"/>
      <c r="G936" s="227"/>
      <c r="H936" s="230"/>
      <c r="M936" s="270"/>
      <c r="O936" s="230"/>
      <c r="V936" s="227"/>
      <c r="W936" s="227"/>
      <c r="X936" s="114"/>
      <c r="Y936" s="228"/>
      <c r="Z936" s="224"/>
      <c r="AA936" s="224"/>
      <c r="AB936" s="224"/>
      <c r="AC936" s="224"/>
      <c r="AD936" s="224"/>
      <c r="AE936" s="228"/>
      <c r="AF936" s="228"/>
      <c r="AG936" s="228"/>
      <c r="AH936" s="228"/>
      <c r="AI936" s="228"/>
      <c r="AJ936" s="228"/>
      <c r="AK936" s="228"/>
      <c r="AL936" s="230"/>
      <c r="AN936" s="224"/>
      <c r="AO936" s="224"/>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154"/>
      <c r="BR936" s="224"/>
      <c r="BS936" s="224"/>
      <c r="BT936" s="30"/>
      <c r="BU936" s="224"/>
      <c r="BV936" s="224"/>
    </row>
    <row r="937" spans="1:74" s="223" customFormat="1" x14ac:dyDescent="0.2">
      <c r="A937" s="148"/>
      <c r="B937" s="230"/>
      <c r="C937" s="230"/>
      <c r="D937" s="230"/>
      <c r="G937" s="227"/>
      <c r="H937" s="230"/>
      <c r="M937" s="270"/>
      <c r="O937" s="230"/>
      <c r="V937" s="227"/>
      <c r="W937" s="227"/>
      <c r="X937" s="114"/>
      <c r="Y937" s="228"/>
      <c r="Z937" s="224"/>
      <c r="AA937" s="224"/>
      <c r="AB937" s="224"/>
      <c r="AC937" s="224"/>
      <c r="AD937" s="224"/>
      <c r="AE937" s="228"/>
      <c r="AF937" s="228"/>
      <c r="AG937" s="228"/>
      <c r="AH937" s="228"/>
      <c r="AI937" s="228"/>
      <c r="AJ937" s="228"/>
      <c r="AK937" s="228"/>
      <c r="AL937" s="230"/>
      <c r="AN937" s="224"/>
      <c r="AO937" s="224"/>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154"/>
      <c r="BR937" s="224"/>
      <c r="BS937" s="224"/>
      <c r="BT937" s="30"/>
      <c r="BU937" s="224"/>
      <c r="BV937" s="224"/>
    </row>
    <row r="938" spans="1:74" s="223" customFormat="1" x14ac:dyDescent="0.2">
      <c r="A938" s="148"/>
      <c r="B938" s="230"/>
      <c r="C938" s="230"/>
      <c r="D938" s="230"/>
      <c r="G938" s="227"/>
      <c r="H938" s="230"/>
      <c r="M938" s="227"/>
      <c r="O938" s="230"/>
      <c r="V938" s="227"/>
      <c r="W938" s="227"/>
      <c r="X938" s="114"/>
      <c r="Y938" s="228"/>
      <c r="Z938" s="224"/>
      <c r="AA938" s="224"/>
      <c r="AB938" s="224"/>
      <c r="AC938" s="224"/>
      <c r="AD938" s="224"/>
      <c r="AE938" s="228"/>
      <c r="AF938" s="228"/>
      <c r="AG938" s="228"/>
      <c r="AH938" s="228"/>
      <c r="AI938" s="228"/>
      <c r="AJ938" s="228"/>
      <c r="AK938" s="228"/>
      <c r="AL938" s="230"/>
      <c r="AN938" s="224"/>
      <c r="AO938" s="224"/>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154"/>
      <c r="BR938" s="224"/>
      <c r="BS938" s="224"/>
      <c r="BT938" s="30"/>
      <c r="BU938" s="224"/>
      <c r="BV938" s="224"/>
    </row>
    <row r="939" spans="1:74" s="223" customFormat="1" x14ac:dyDescent="0.2">
      <c r="A939" s="148"/>
      <c r="B939" s="230"/>
      <c r="C939" s="230"/>
      <c r="D939" s="230"/>
      <c r="G939" s="227"/>
      <c r="H939" s="230"/>
      <c r="M939" s="270"/>
      <c r="O939" s="230"/>
      <c r="V939" s="227"/>
      <c r="W939" s="227"/>
      <c r="X939" s="114"/>
      <c r="Y939" s="228"/>
      <c r="Z939" s="224"/>
      <c r="AA939" s="224"/>
      <c r="AB939" s="224"/>
      <c r="AC939" s="224"/>
      <c r="AD939" s="224"/>
      <c r="AE939" s="228"/>
      <c r="AF939" s="228"/>
      <c r="AG939" s="228"/>
      <c r="AH939" s="228"/>
      <c r="AI939" s="228"/>
      <c r="AJ939" s="228"/>
      <c r="AK939" s="228"/>
      <c r="AL939" s="230"/>
      <c r="AN939" s="224"/>
      <c r="AO939" s="224"/>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154"/>
      <c r="BR939" s="224"/>
      <c r="BS939" s="224"/>
      <c r="BT939" s="30"/>
      <c r="BU939" s="224"/>
      <c r="BV939" s="224"/>
    </row>
    <row r="940" spans="1:74" s="223" customFormat="1" x14ac:dyDescent="0.2">
      <c r="A940" s="148"/>
      <c r="B940" s="230"/>
      <c r="C940" s="230"/>
      <c r="D940" s="156"/>
      <c r="G940" s="227"/>
      <c r="H940" s="230"/>
      <c r="M940" s="270"/>
      <c r="N940" s="230"/>
      <c r="O940" s="230"/>
      <c r="V940" s="227"/>
      <c r="W940" s="227"/>
      <c r="X940" s="114"/>
      <c r="Y940" s="228"/>
      <c r="Z940" s="224"/>
      <c r="AA940" s="224"/>
      <c r="AB940" s="224"/>
      <c r="AC940" s="224"/>
      <c r="AD940" s="224"/>
      <c r="AE940" s="228"/>
      <c r="AF940" s="228"/>
      <c r="AG940" s="228"/>
      <c r="AH940" s="228"/>
      <c r="AI940" s="228"/>
      <c r="AJ940" s="228"/>
      <c r="AK940" s="228"/>
      <c r="AL940" s="230"/>
      <c r="AN940" s="224"/>
      <c r="AO940" s="224"/>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154"/>
      <c r="BR940" s="224"/>
      <c r="BS940" s="224"/>
      <c r="BT940" s="30"/>
      <c r="BU940" s="224"/>
      <c r="BV940" s="224"/>
    </row>
    <row r="941" spans="1:74" s="223" customFormat="1" x14ac:dyDescent="0.2">
      <c r="A941" s="148"/>
      <c r="B941" s="148"/>
      <c r="C941" s="148"/>
      <c r="D941" s="230"/>
      <c r="M941" s="270"/>
      <c r="V941" s="227"/>
      <c r="W941" s="227"/>
      <c r="X941" s="228"/>
      <c r="Y941" s="228"/>
      <c r="Z941" s="224"/>
      <c r="AA941" s="224"/>
      <c r="AB941" s="224"/>
      <c r="AC941" s="224"/>
      <c r="AD941" s="224"/>
      <c r="AE941" s="228"/>
      <c r="AF941" s="200"/>
      <c r="AG941" s="228"/>
      <c r="AH941" s="228"/>
      <c r="AI941" s="228"/>
      <c r="AJ941" s="228"/>
      <c r="AK941" s="228"/>
      <c r="AN941" s="224"/>
      <c r="AO941" s="224"/>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154"/>
      <c r="BR941" s="224"/>
      <c r="BS941" s="224"/>
      <c r="BT941" s="30"/>
      <c r="BU941" s="224"/>
      <c r="BV941" s="224"/>
    </row>
    <row r="942" spans="1:74" s="223" customFormat="1" x14ac:dyDescent="0.2">
      <c r="A942" s="148"/>
      <c r="B942" s="148"/>
      <c r="C942" s="148"/>
      <c r="D942" s="230"/>
      <c r="M942" s="270"/>
      <c r="V942" s="227"/>
      <c r="W942" s="227"/>
      <c r="X942" s="228"/>
      <c r="Y942" s="228"/>
      <c r="Z942" s="224"/>
      <c r="AA942" s="224"/>
      <c r="AB942" s="224"/>
      <c r="AC942" s="224"/>
      <c r="AD942" s="224"/>
      <c r="AE942" s="228"/>
      <c r="AF942" s="200"/>
      <c r="AG942" s="228"/>
      <c r="AH942" s="228"/>
      <c r="AI942" s="228"/>
      <c r="AJ942" s="228"/>
      <c r="AK942" s="228"/>
      <c r="AN942" s="224"/>
      <c r="AO942" s="224"/>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154"/>
      <c r="BR942" s="224"/>
      <c r="BS942" s="224"/>
      <c r="BT942" s="30"/>
      <c r="BU942" s="224"/>
      <c r="BV942" s="224"/>
    </row>
    <row r="943" spans="1:74" s="223" customFormat="1" x14ac:dyDescent="0.2">
      <c r="A943" s="148"/>
      <c r="B943" s="148"/>
      <c r="C943" s="148"/>
      <c r="D943" s="230"/>
      <c r="M943" s="270"/>
      <c r="V943" s="227"/>
      <c r="W943" s="227"/>
      <c r="X943" s="228"/>
      <c r="Y943" s="228"/>
      <c r="Z943" s="224"/>
      <c r="AA943" s="224"/>
      <c r="AB943" s="224"/>
      <c r="AC943" s="224"/>
      <c r="AD943" s="224"/>
      <c r="AE943" s="228"/>
      <c r="AF943" s="200"/>
      <c r="AG943" s="228"/>
      <c r="AH943" s="228"/>
      <c r="AI943" s="228"/>
      <c r="AJ943" s="228"/>
      <c r="AK943" s="228"/>
      <c r="AN943" s="224"/>
      <c r="AO943" s="224"/>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154"/>
      <c r="BR943" s="224"/>
      <c r="BS943" s="224"/>
      <c r="BT943" s="30"/>
      <c r="BU943" s="224"/>
      <c r="BV943" s="224"/>
    </row>
    <row r="944" spans="1:74" s="223" customFormat="1" x14ac:dyDescent="0.2">
      <c r="A944" s="148"/>
      <c r="B944" s="148"/>
      <c r="C944" s="148"/>
      <c r="D944" s="230"/>
      <c r="M944" s="270"/>
      <c r="V944" s="227"/>
      <c r="W944" s="227"/>
      <c r="X944" s="228"/>
      <c r="Y944" s="228"/>
      <c r="Z944" s="224"/>
      <c r="AA944" s="224"/>
      <c r="AB944" s="224"/>
      <c r="AC944" s="224"/>
      <c r="AD944" s="224"/>
      <c r="AE944" s="228"/>
      <c r="AF944" s="200"/>
      <c r="AG944" s="228"/>
      <c r="AH944" s="228"/>
      <c r="AI944" s="228"/>
      <c r="AJ944" s="228"/>
      <c r="AK944" s="228"/>
      <c r="AN944" s="224"/>
      <c r="AO944" s="224"/>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154"/>
      <c r="BR944" s="224"/>
      <c r="BS944" s="224"/>
      <c r="BT944" s="30"/>
      <c r="BU944" s="224"/>
      <c r="BV944" s="224"/>
    </row>
    <row r="945" spans="1:74" s="223" customFormat="1" x14ac:dyDescent="0.2">
      <c r="A945" s="148"/>
      <c r="B945" s="148"/>
      <c r="C945" s="148"/>
      <c r="D945" s="230"/>
      <c r="M945" s="270"/>
      <c r="V945" s="227"/>
      <c r="W945" s="227"/>
      <c r="X945" s="228"/>
      <c r="Y945" s="228"/>
      <c r="Z945" s="224"/>
      <c r="AA945" s="224"/>
      <c r="AB945" s="224"/>
      <c r="AC945" s="224"/>
      <c r="AD945" s="224"/>
      <c r="AE945" s="228"/>
      <c r="AF945" s="200"/>
      <c r="AG945" s="228"/>
      <c r="AH945" s="228"/>
      <c r="AI945" s="228"/>
      <c r="AJ945" s="228"/>
      <c r="AK945" s="228"/>
      <c r="AN945" s="224"/>
      <c r="AO945" s="224"/>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154"/>
      <c r="BR945" s="224"/>
      <c r="BS945" s="224"/>
      <c r="BT945" s="30"/>
      <c r="BU945" s="224"/>
      <c r="BV945" s="224"/>
    </row>
    <row r="946" spans="1:74" s="223" customFormat="1" x14ac:dyDescent="0.2">
      <c r="A946" s="148"/>
      <c r="B946" s="148"/>
      <c r="C946" s="148"/>
      <c r="D946" s="230"/>
      <c r="M946" s="270"/>
      <c r="V946" s="227"/>
      <c r="W946" s="227"/>
      <c r="X946" s="228"/>
      <c r="Y946" s="228"/>
      <c r="Z946" s="224"/>
      <c r="AA946" s="224"/>
      <c r="AB946" s="224"/>
      <c r="AC946" s="224"/>
      <c r="AD946" s="224"/>
      <c r="AE946" s="228"/>
      <c r="AF946" s="200"/>
      <c r="AG946" s="228"/>
      <c r="AH946" s="228"/>
      <c r="AI946" s="228"/>
      <c r="AJ946" s="228"/>
      <c r="AK946" s="228"/>
      <c r="AN946" s="224"/>
      <c r="AO946" s="224"/>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154"/>
      <c r="BR946" s="224"/>
      <c r="BS946" s="224"/>
      <c r="BT946" s="30"/>
      <c r="BU946" s="224"/>
      <c r="BV946" s="224"/>
    </row>
    <row r="947" spans="1:74" s="223" customFormat="1" x14ac:dyDescent="0.2">
      <c r="A947" s="148"/>
      <c r="B947" s="148"/>
      <c r="C947" s="148"/>
      <c r="D947" s="230"/>
      <c r="M947" s="270"/>
      <c r="V947" s="227"/>
      <c r="W947" s="227"/>
      <c r="X947" s="228"/>
      <c r="Y947" s="228"/>
      <c r="Z947" s="224"/>
      <c r="AA947" s="224"/>
      <c r="AB947" s="224"/>
      <c r="AC947" s="224"/>
      <c r="AD947" s="224"/>
      <c r="AE947" s="228"/>
      <c r="AF947" s="200"/>
      <c r="AG947" s="228"/>
      <c r="AH947" s="228"/>
      <c r="AI947" s="228"/>
      <c r="AJ947" s="228"/>
      <c r="AK947" s="228"/>
      <c r="AN947" s="224"/>
      <c r="AO947" s="224"/>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154"/>
      <c r="BR947" s="224"/>
      <c r="BS947" s="224"/>
      <c r="BT947" s="30"/>
      <c r="BU947" s="224"/>
      <c r="BV947" s="224"/>
    </row>
    <row r="948" spans="1:74" s="223" customFormat="1" x14ac:dyDescent="0.2">
      <c r="A948" s="148"/>
      <c r="B948" s="148"/>
      <c r="C948" s="148"/>
      <c r="D948" s="230"/>
      <c r="M948" s="270"/>
      <c r="V948" s="227"/>
      <c r="W948" s="227"/>
      <c r="X948" s="228"/>
      <c r="Y948" s="228"/>
      <c r="Z948" s="224"/>
      <c r="AA948" s="224"/>
      <c r="AB948" s="224"/>
      <c r="AC948" s="224"/>
      <c r="AD948" s="224"/>
      <c r="AE948" s="228"/>
      <c r="AF948" s="200"/>
      <c r="AG948" s="228"/>
      <c r="AH948" s="228"/>
      <c r="AI948" s="228"/>
      <c r="AJ948" s="228"/>
      <c r="AK948" s="228"/>
      <c r="AN948" s="224"/>
      <c r="AO948" s="224"/>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154"/>
      <c r="BR948" s="224"/>
      <c r="BS948" s="224"/>
      <c r="BT948" s="30"/>
      <c r="BU948" s="224"/>
      <c r="BV948" s="224"/>
    </row>
    <row r="949" spans="1:74" s="223" customFormat="1" x14ac:dyDescent="0.2">
      <c r="A949" s="148"/>
      <c r="B949" s="230"/>
      <c r="C949" s="230"/>
      <c r="D949" s="230"/>
      <c r="G949" s="230"/>
      <c r="H949" s="230"/>
      <c r="M949" s="270"/>
      <c r="O949" s="230"/>
      <c r="V949" s="227"/>
      <c r="W949" s="227"/>
      <c r="X949" s="113"/>
      <c r="Y949" s="228"/>
      <c r="Z949" s="224"/>
      <c r="AA949" s="224"/>
      <c r="AB949" s="224"/>
      <c r="AC949" s="224"/>
      <c r="AD949" s="224"/>
      <c r="AE949" s="228"/>
      <c r="AF949" s="200"/>
      <c r="AG949" s="228"/>
      <c r="AH949" s="228"/>
      <c r="AI949" s="228"/>
      <c r="AJ949" s="228"/>
      <c r="AK949" s="228"/>
      <c r="AL949" s="230"/>
      <c r="AN949" s="224"/>
      <c r="AO949" s="224"/>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154"/>
      <c r="BR949" s="224"/>
      <c r="BS949" s="224"/>
      <c r="BT949" s="30"/>
      <c r="BU949" s="224"/>
      <c r="BV949" s="224"/>
    </row>
    <row r="950" spans="1:74" s="223" customFormat="1" x14ac:dyDescent="0.2">
      <c r="A950" s="148"/>
      <c r="B950" s="230"/>
      <c r="C950" s="230"/>
      <c r="D950" s="230"/>
      <c r="G950" s="227"/>
      <c r="H950" s="230"/>
      <c r="M950" s="270"/>
      <c r="O950" s="230"/>
      <c r="V950" s="227"/>
      <c r="W950" s="227"/>
      <c r="X950" s="114"/>
      <c r="Y950" s="228"/>
      <c r="Z950" s="224"/>
      <c r="AA950" s="224"/>
      <c r="AB950" s="224"/>
      <c r="AC950" s="224"/>
      <c r="AD950" s="224"/>
      <c r="AE950" s="228"/>
      <c r="AF950" s="200"/>
      <c r="AG950" s="228"/>
      <c r="AH950" s="228"/>
      <c r="AI950" s="228"/>
      <c r="AJ950" s="228"/>
      <c r="AK950" s="228"/>
      <c r="AL950" s="230"/>
      <c r="AN950" s="224"/>
      <c r="AO950" s="224"/>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154"/>
      <c r="BR950" s="224"/>
      <c r="BS950" s="224"/>
      <c r="BT950" s="30"/>
      <c r="BU950" s="224"/>
      <c r="BV950" s="224"/>
    </row>
    <row r="951" spans="1:74" s="223" customFormat="1" x14ac:dyDescent="0.2">
      <c r="A951" s="148"/>
      <c r="B951" s="230"/>
      <c r="C951" s="230"/>
      <c r="D951" s="230"/>
      <c r="G951" s="227"/>
      <c r="H951" s="230"/>
      <c r="M951" s="270"/>
      <c r="O951" s="230"/>
      <c r="V951" s="227"/>
      <c r="W951" s="227"/>
      <c r="X951" s="114"/>
      <c r="Y951" s="228"/>
      <c r="Z951" s="224"/>
      <c r="AA951" s="224"/>
      <c r="AB951" s="224"/>
      <c r="AC951" s="224"/>
      <c r="AD951" s="224"/>
      <c r="AE951" s="228"/>
      <c r="AF951" s="228"/>
      <c r="AG951" s="228"/>
      <c r="AH951" s="228"/>
      <c r="AI951" s="228"/>
      <c r="AJ951" s="228"/>
      <c r="AK951" s="228"/>
      <c r="AL951" s="230"/>
      <c r="AN951" s="224"/>
      <c r="AO951" s="224"/>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154"/>
      <c r="BR951" s="224"/>
      <c r="BS951" s="224"/>
      <c r="BT951" s="30"/>
      <c r="BU951" s="224"/>
      <c r="BV951" s="224"/>
    </row>
    <row r="952" spans="1:74" s="223" customFormat="1" x14ac:dyDescent="0.2">
      <c r="A952" s="148"/>
      <c r="B952" s="230"/>
      <c r="C952" s="230"/>
      <c r="D952" s="230"/>
      <c r="G952" s="227"/>
      <c r="H952" s="230"/>
      <c r="M952" s="270"/>
      <c r="O952" s="230"/>
      <c r="V952" s="227"/>
      <c r="W952" s="227"/>
      <c r="X952" s="114"/>
      <c r="Y952" s="228"/>
      <c r="Z952" s="224"/>
      <c r="AA952" s="224"/>
      <c r="AB952" s="224"/>
      <c r="AC952" s="224"/>
      <c r="AD952" s="224"/>
      <c r="AE952" s="228"/>
      <c r="AF952" s="228"/>
      <c r="AG952" s="228"/>
      <c r="AH952" s="228"/>
      <c r="AI952" s="228"/>
      <c r="AJ952" s="228"/>
      <c r="AK952" s="228"/>
      <c r="AL952" s="230"/>
      <c r="AN952" s="224"/>
      <c r="AO952" s="224"/>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154"/>
      <c r="BR952" s="224"/>
      <c r="BS952" s="224"/>
      <c r="BT952" s="30"/>
      <c r="BU952" s="224"/>
      <c r="BV952" s="224"/>
    </row>
    <row r="953" spans="1:74" s="223" customFormat="1" x14ac:dyDescent="0.2">
      <c r="A953" s="148"/>
      <c r="B953" s="230"/>
      <c r="C953" s="230"/>
      <c r="D953" s="230"/>
      <c r="G953" s="227"/>
      <c r="H953" s="230"/>
      <c r="M953" s="227"/>
      <c r="O953" s="230"/>
      <c r="V953" s="227"/>
      <c r="W953" s="227"/>
      <c r="X953" s="114"/>
      <c r="Y953" s="228"/>
      <c r="Z953" s="224"/>
      <c r="AA953" s="224"/>
      <c r="AB953" s="224"/>
      <c r="AC953" s="224"/>
      <c r="AD953" s="224"/>
      <c r="AE953" s="228"/>
      <c r="AF953" s="228"/>
      <c r="AG953" s="228"/>
      <c r="AH953" s="228"/>
      <c r="AI953" s="228"/>
      <c r="AJ953" s="228"/>
      <c r="AK953" s="228"/>
      <c r="AL953" s="230"/>
      <c r="AN953" s="224"/>
      <c r="AO953" s="224"/>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154"/>
      <c r="BR953" s="224"/>
      <c r="BS953" s="224"/>
      <c r="BT953" s="30"/>
      <c r="BU953" s="224"/>
      <c r="BV953" s="224"/>
    </row>
    <row r="954" spans="1:74" s="223" customFormat="1" x14ac:dyDescent="0.2">
      <c r="A954" s="148"/>
      <c r="B954" s="230"/>
      <c r="C954" s="230"/>
      <c r="D954" s="230"/>
      <c r="G954" s="227"/>
      <c r="H954" s="230"/>
      <c r="M954" s="270"/>
      <c r="O954" s="230"/>
      <c r="V954" s="227"/>
      <c r="W954" s="227"/>
      <c r="X954" s="114"/>
      <c r="Y954" s="228"/>
      <c r="Z954" s="224"/>
      <c r="AA954" s="224"/>
      <c r="AB954" s="224"/>
      <c r="AC954" s="224"/>
      <c r="AD954" s="224"/>
      <c r="AE954" s="228"/>
      <c r="AF954" s="228"/>
      <c r="AG954" s="228"/>
      <c r="AH954" s="228"/>
      <c r="AI954" s="228"/>
      <c r="AJ954" s="228"/>
      <c r="AK954" s="228"/>
      <c r="AL954" s="230"/>
      <c r="AN954" s="224"/>
      <c r="AO954" s="224"/>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154"/>
      <c r="BR954" s="224"/>
      <c r="BS954" s="224"/>
      <c r="BT954" s="30"/>
      <c r="BU954" s="224"/>
      <c r="BV954" s="224"/>
    </row>
    <row r="955" spans="1:74" s="223" customFormat="1" x14ac:dyDescent="0.2">
      <c r="A955" s="148"/>
      <c r="B955" s="230"/>
      <c r="C955" s="230"/>
      <c r="D955" s="156"/>
      <c r="G955" s="227"/>
      <c r="H955" s="230"/>
      <c r="M955" s="270"/>
      <c r="N955" s="230"/>
      <c r="O955" s="230"/>
      <c r="V955" s="227"/>
      <c r="W955" s="227"/>
      <c r="X955" s="114"/>
      <c r="Y955" s="228"/>
      <c r="Z955" s="224"/>
      <c r="AA955" s="224"/>
      <c r="AB955" s="224"/>
      <c r="AC955" s="224"/>
      <c r="AD955" s="224"/>
      <c r="AE955" s="228"/>
      <c r="AF955" s="228"/>
      <c r="AG955" s="228"/>
      <c r="AH955" s="228"/>
      <c r="AI955" s="228"/>
      <c r="AJ955" s="228"/>
      <c r="AK955" s="228"/>
      <c r="AL955" s="230"/>
      <c r="AN955" s="224"/>
      <c r="AO955" s="224"/>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154"/>
      <c r="BR955" s="224"/>
      <c r="BS955" s="224"/>
      <c r="BT955" s="30"/>
      <c r="BU955" s="224"/>
      <c r="BV955" s="224"/>
    </row>
    <row r="956" spans="1:74" s="223" customFormat="1" x14ac:dyDescent="0.2">
      <c r="A956" s="148"/>
      <c r="B956" s="148"/>
      <c r="C956" s="148"/>
      <c r="D956" s="230"/>
      <c r="M956" s="270"/>
      <c r="V956" s="227"/>
      <c r="W956" s="227"/>
      <c r="X956" s="228"/>
      <c r="Y956" s="228"/>
      <c r="Z956" s="224"/>
      <c r="AA956" s="224"/>
      <c r="AB956" s="224"/>
      <c r="AC956" s="224"/>
      <c r="AD956" s="224"/>
      <c r="AE956" s="228"/>
      <c r="AF956" s="200"/>
      <c r="AG956" s="228"/>
      <c r="AH956" s="228"/>
      <c r="AI956" s="228"/>
      <c r="AJ956" s="228"/>
      <c r="AK956" s="228"/>
      <c r="AN956" s="224"/>
      <c r="AO956" s="224"/>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154"/>
      <c r="BR956" s="224"/>
      <c r="BS956" s="224"/>
      <c r="BT956" s="30"/>
      <c r="BU956" s="224"/>
      <c r="BV956" s="224"/>
    </row>
    <row r="957" spans="1:74" s="223" customFormat="1" x14ac:dyDescent="0.2">
      <c r="A957" s="148"/>
      <c r="B957" s="148"/>
      <c r="C957" s="148"/>
      <c r="D957" s="230"/>
      <c r="M957" s="270"/>
      <c r="V957" s="227"/>
      <c r="W957" s="227"/>
      <c r="X957" s="228"/>
      <c r="Y957" s="228"/>
      <c r="Z957" s="224"/>
      <c r="AA957" s="224"/>
      <c r="AB957" s="224"/>
      <c r="AC957" s="224"/>
      <c r="AD957" s="224"/>
      <c r="AE957" s="228"/>
      <c r="AF957" s="200"/>
      <c r="AG957" s="228"/>
      <c r="AH957" s="228"/>
      <c r="AI957" s="228"/>
      <c r="AJ957" s="228"/>
      <c r="AK957" s="228"/>
      <c r="AN957" s="224"/>
      <c r="AO957" s="224"/>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154"/>
      <c r="BR957" s="224"/>
      <c r="BS957" s="224"/>
      <c r="BT957" s="30"/>
      <c r="BU957" s="224"/>
      <c r="BV957" s="224"/>
    </row>
    <row r="958" spans="1:74" s="223" customFormat="1" x14ac:dyDescent="0.2">
      <c r="A958" s="148"/>
      <c r="B958" s="148"/>
      <c r="C958" s="148"/>
      <c r="D958" s="230"/>
      <c r="M958" s="270"/>
      <c r="V958" s="227"/>
      <c r="W958" s="227"/>
      <c r="X958" s="228"/>
      <c r="Y958" s="228"/>
      <c r="Z958" s="224"/>
      <c r="AA958" s="224"/>
      <c r="AB958" s="224"/>
      <c r="AC958" s="224"/>
      <c r="AD958" s="224"/>
      <c r="AE958" s="228"/>
      <c r="AF958" s="200"/>
      <c r="AG958" s="228"/>
      <c r="AH958" s="228"/>
      <c r="AI958" s="228"/>
      <c r="AJ958" s="228"/>
      <c r="AK958" s="228"/>
      <c r="AN958" s="224"/>
      <c r="AO958" s="224"/>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154"/>
      <c r="BR958" s="224"/>
      <c r="BS958" s="224"/>
      <c r="BT958" s="30"/>
      <c r="BU958" s="224"/>
      <c r="BV958" s="224"/>
    </row>
    <row r="959" spans="1:74" s="223" customFormat="1" x14ac:dyDescent="0.2">
      <c r="A959" s="148"/>
      <c r="B959" s="148"/>
      <c r="C959" s="148"/>
      <c r="D959" s="230"/>
      <c r="M959" s="270"/>
      <c r="V959" s="227"/>
      <c r="W959" s="227"/>
      <c r="X959" s="228"/>
      <c r="Y959" s="228"/>
      <c r="Z959" s="224"/>
      <c r="AA959" s="224"/>
      <c r="AB959" s="224"/>
      <c r="AC959" s="224"/>
      <c r="AD959" s="224"/>
      <c r="AE959" s="228"/>
      <c r="AF959" s="200"/>
      <c r="AG959" s="228"/>
      <c r="AH959" s="228"/>
      <c r="AI959" s="228"/>
      <c r="AJ959" s="228"/>
      <c r="AK959" s="228"/>
      <c r="AN959" s="224"/>
      <c r="AO959" s="224"/>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154"/>
      <c r="BR959" s="224"/>
      <c r="BS959" s="224"/>
      <c r="BT959" s="30"/>
      <c r="BU959" s="224"/>
      <c r="BV959" s="224"/>
    </row>
    <row r="960" spans="1:74" s="223" customFormat="1" x14ac:dyDescent="0.2">
      <c r="A960" s="148"/>
      <c r="B960" s="148"/>
      <c r="C960" s="148"/>
      <c r="D960" s="230"/>
      <c r="M960" s="270"/>
      <c r="V960" s="227"/>
      <c r="W960" s="227"/>
      <c r="X960" s="228"/>
      <c r="Y960" s="228"/>
      <c r="Z960" s="224"/>
      <c r="AA960" s="224"/>
      <c r="AB960" s="224"/>
      <c r="AC960" s="224"/>
      <c r="AD960" s="224"/>
      <c r="AE960" s="228"/>
      <c r="AF960" s="200"/>
      <c r="AG960" s="228"/>
      <c r="AH960" s="228"/>
      <c r="AI960" s="228"/>
      <c r="AJ960" s="228"/>
      <c r="AK960" s="228"/>
      <c r="AN960" s="224"/>
      <c r="AO960" s="224"/>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154"/>
      <c r="BR960" s="224"/>
      <c r="BS960" s="224"/>
      <c r="BT960" s="30"/>
      <c r="BU960" s="224"/>
      <c r="BV960" s="224"/>
    </row>
    <row r="961" spans="1:74" s="223" customFormat="1" x14ac:dyDescent="0.2">
      <c r="A961" s="148"/>
      <c r="B961" s="148"/>
      <c r="C961" s="148"/>
      <c r="D961" s="230"/>
      <c r="M961" s="270"/>
      <c r="V961" s="227"/>
      <c r="W961" s="227"/>
      <c r="X961" s="228"/>
      <c r="Y961" s="228"/>
      <c r="Z961" s="224"/>
      <c r="AA961" s="224"/>
      <c r="AB961" s="224"/>
      <c r="AC961" s="224"/>
      <c r="AD961" s="224"/>
      <c r="AE961" s="228"/>
      <c r="AF961" s="200"/>
      <c r="AG961" s="228"/>
      <c r="AH961" s="228"/>
      <c r="AI961" s="228"/>
      <c r="AJ961" s="228"/>
      <c r="AK961" s="228"/>
      <c r="AN961" s="224"/>
      <c r="AO961" s="224"/>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154"/>
      <c r="BR961" s="224"/>
      <c r="BS961" s="224"/>
      <c r="BT961" s="30"/>
      <c r="BU961" s="224"/>
      <c r="BV961" s="224"/>
    </row>
    <row r="962" spans="1:74" s="223" customFormat="1" x14ac:dyDescent="0.2">
      <c r="A962" s="148"/>
      <c r="B962" s="148"/>
      <c r="C962" s="148"/>
      <c r="D962" s="230"/>
      <c r="M962" s="270"/>
      <c r="V962" s="227"/>
      <c r="W962" s="227"/>
      <c r="X962" s="228"/>
      <c r="Y962" s="228"/>
      <c r="Z962" s="224"/>
      <c r="AA962" s="224"/>
      <c r="AB962" s="224"/>
      <c r="AC962" s="224"/>
      <c r="AD962" s="224"/>
      <c r="AE962" s="228"/>
      <c r="AF962" s="200"/>
      <c r="AG962" s="228"/>
      <c r="AH962" s="228"/>
      <c r="AI962" s="228"/>
      <c r="AJ962" s="228"/>
      <c r="AK962" s="228"/>
      <c r="AN962" s="224"/>
      <c r="AO962" s="224"/>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154"/>
      <c r="BR962" s="224"/>
      <c r="BS962" s="224"/>
      <c r="BT962" s="30"/>
      <c r="BU962" s="224"/>
      <c r="BV962" s="224"/>
    </row>
    <row r="963" spans="1:74" s="223" customFormat="1" x14ac:dyDescent="0.2">
      <c r="A963" s="148"/>
      <c r="B963" s="148"/>
      <c r="C963" s="148"/>
      <c r="D963" s="230"/>
      <c r="M963" s="270"/>
      <c r="V963" s="227"/>
      <c r="W963" s="227"/>
      <c r="X963" s="228"/>
      <c r="Y963" s="228"/>
      <c r="Z963" s="224"/>
      <c r="AA963" s="224"/>
      <c r="AB963" s="224"/>
      <c r="AC963" s="224"/>
      <c r="AD963" s="224"/>
      <c r="AE963" s="228"/>
      <c r="AF963" s="200"/>
      <c r="AG963" s="228"/>
      <c r="AH963" s="228"/>
      <c r="AI963" s="228"/>
      <c r="AJ963" s="228"/>
      <c r="AK963" s="228"/>
      <c r="AN963" s="224"/>
      <c r="AO963" s="224"/>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154"/>
      <c r="BR963" s="224"/>
      <c r="BS963" s="224"/>
      <c r="BT963" s="30"/>
      <c r="BU963" s="224"/>
      <c r="BV963" s="224"/>
    </row>
    <row r="964" spans="1:74" s="223" customFormat="1" x14ac:dyDescent="0.2">
      <c r="A964" s="148"/>
      <c r="B964" s="230"/>
      <c r="C964" s="230"/>
      <c r="D964" s="230"/>
      <c r="G964" s="230"/>
      <c r="H964" s="230"/>
      <c r="M964" s="270"/>
      <c r="O964" s="230"/>
      <c r="V964" s="227"/>
      <c r="W964" s="227"/>
      <c r="X964" s="113"/>
      <c r="Y964" s="228"/>
      <c r="Z964" s="224"/>
      <c r="AA964" s="224"/>
      <c r="AB964" s="224"/>
      <c r="AC964" s="224"/>
      <c r="AD964" s="224"/>
      <c r="AE964" s="228"/>
      <c r="AF964" s="200"/>
      <c r="AG964" s="228"/>
      <c r="AH964" s="228"/>
      <c r="AI964" s="228"/>
      <c r="AJ964" s="228"/>
      <c r="AK964" s="228"/>
      <c r="AL964" s="230"/>
      <c r="AN964" s="224"/>
      <c r="AO964" s="224"/>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154"/>
      <c r="BR964" s="224"/>
      <c r="BS964" s="224"/>
      <c r="BT964" s="30"/>
      <c r="BU964" s="224"/>
      <c r="BV964" s="224"/>
    </row>
    <row r="965" spans="1:74" s="223" customFormat="1" x14ac:dyDescent="0.2">
      <c r="A965" s="148"/>
      <c r="B965" s="230"/>
      <c r="C965" s="230"/>
      <c r="D965" s="230"/>
      <c r="G965" s="227"/>
      <c r="H965" s="230"/>
      <c r="M965" s="270"/>
      <c r="O965" s="230"/>
      <c r="V965" s="227"/>
      <c r="W965" s="227"/>
      <c r="X965" s="114"/>
      <c r="Y965" s="228"/>
      <c r="Z965" s="224"/>
      <c r="AA965" s="224"/>
      <c r="AB965" s="224"/>
      <c r="AC965" s="224"/>
      <c r="AD965" s="224"/>
      <c r="AE965" s="228"/>
      <c r="AF965" s="200"/>
      <c r="AG965" s="228"/>
      <c r="AH965" s="228"/>
      <c r="AI965" s="228"/>
      <c r="AJ965" s="228"/>
      <c r="AK965" s="228"/>
      <c r="AL965" s="230"/>
      <c r="AN965" s="224"/>
      <c r="AO965" s="224"/>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154"/>
      <c r="BR965" s="224"/>
      <c r="BS965" s="224"/>
      <c r="BT965" s="30"/>
      <c r="BU965" s="224"/>
      <c r="BV965" s="224"/>
    </row>
    <row r="966" spans="1:74" s="223" customFormat="1" x14ac:dyDescent="0.2">
      <c r="A966" s="148"/>
      <c r="B966" s="230"/>
      <c r="C966" s="230"/>
      <c r="D966" s="230"/>
      <c r="G966" s="227"/>
      <c r="H966" s="230"/>
      <c r="M966" s="270"/>
      <c r="O966" s="230"/>
      <c r="V966" s="227"/>
      <c r="W966" s="227"/>
      <c r="X966" s="114"/>
      <c r="Y966" s="228"/>
      <c r="Z966" s="224"/>
      <c r="AA966" s="224"/>
      <c r="AB966" s="224"/>
      <c r="AC966" s="224"/>
      <c r="AD966" s="224"/>
      <c r="AE966" s="228"/>
      <c r="AF966" s="228"/>
      <c r="AG966" s="228"/>
      <c r="AH966" s="228"/>
      <c r="AI966" s="228"/>
      <c r="AJ966" s="228"/>
      <c r="AK966" s="228"/>
      <c r="AL966" s="230"/>
      <c r="AN966" s="224"/>
      <c r="AO966" s="224"/>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154"/>
      <c r="BR966" s="224"/>
      <c r="BS966" s="224"/>
      <c r="BT966" s="30"/>
      <c r="BU966" s="224"/>
      <c r="BV966" s="224"/>
    </row>
    <row r="967" spans="1:74" s="223" customFormat="1" x14ac:dyDescent="0.2">
      <c r="A967" s="148"/>
      <c r="B967" s="230"/>
      <c r="C967" s="230"/>
      <c r="D967" s="230"/>
      <c r="G967" s="227"/>
      <c r="H967" s="230"/>
      <c r="M967" s="270"/>
      <c r="O967" s="230"/>
      <c r="V967" s="227"/>
      <c r="W967" s="227"/>
      <c r="X967" s="114"/>
      <c r="Y967" s="228"/>
      <c r="Z967" s="224"/>
      <c r="AA967" s="224"/>
      <c r="AB967" s="224"/>
      <c r="AC967" s="224"/>
      <c r="AD967" s="224"/>
      <c r="AE967" s="228"/>
      <c r="AF967" s="228"/>
      <c r="AG967" s="228"/>
      <c r="AH967" s="228"/>
      <c r="AI967" s="228"/>
      <c r="AJ967" s="228"/>
      <c r="AK967" s="228"/>
      <c r="AL967" s="230"/>
      <c r="AN967" s="224"/>
      <c r="AO967" s="224"/>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154"/>
      <c r="BR967" s="224"/>
      <c r="BS967" s="224"/>
      <c r="BT967" s="30"/>
      <c r="BU967" s="224"/>
      <c r="BV967" s="224"/>
    </row>
    <row r="968" spans="1:74" s="223" customFormat="1" x14ac:dyDescent="0.2">
      <c r="A968" s="148"/>
      <c r="B968" s="230"/>
      <c r="C968" s="230"/>
      <c r="D968" s="230"/>
      <c r="G968" s="227"/>
      <c r="H968" s="230"/>
      <c r="M968" s="227"/>
      <c r="O968" s="230"/>
      <c r="V968" s="227"/>
      <c r="W968" s="227"/>
      <c r="X968" s="114"/>
      <c r="Y968" s="228"/>
      <c r="Z968" s="224"/>
      <c r="AA968" s="224"/>
      <c r="AB968" s="224"/>
      <c r="AC968" s="224"/>
      <c r="AD968" s="224"/>
      <c r="AE968" s="228"/>
      <c r="AF968" s="228"/>
      <c r="AG968" s="228"/>
      <c r="AH968" s="228"/>
      <c r="AI968" s="228"/>
      <c r="AJ968" s="228"/>
      <c r="AK968" s="228"/>
      <c r="AL968" s="230"/>
      <c r="AN968" s="224"/>
      <c r="AO968" s="224"/>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154"/>
      <c r="BR968" s="224"/>
      <c r="BS968" s="224"/>
      <c r="BT968" s="30"/>
      <c r="BU968" s="224"/>
      <c r="BV968" s="224"/>
    </row>
    <row r="969" spans="1:74" s="223" customFormat="1" x14ac:dyDescent="0.2">
      <c r="A969" s="148"/>
      <c r="B969" s="230"/>
      <c r="C969" s="230"/>
      <c r="D969" s="230"/>
      <c r="G969" s="227"/>
      <c r="H969" s="230"/>
      <c r="M969" s="270"/>
      <c r="O969" s="230"/>
      <c r="V969" s="227"/>
      <c r="W969" s="227"/>
      <c r="X969" s="114"/>
      <c r="Y969" s="228"/>
      <c r="Z969" s="224"/>
      <c r="AA969" s="224"/>
      <c r="AB969" s="224"/>
      <c r="AC969" s="224"/>
      <c r="AD969" s="224"/>
      <c r="AE969" s="228"/>
      <c r="AF969" s="228"/>
      <c r="AG969" s="228"/>
      <c r="AH969" s="228"/>
      <c r="AI969" s="228"/>
      <c r="AJ969" s="228"/>
      <c r="AK969" s="228"/>
      <c r="AL969" s="230"/>
      <c r="AN969" s="224"/>
      <c r="AO969" s="224"/>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154"/>
      <c r="BR969" s="224"/>
      <c r="BS969" s="224"/>
      <c r="BT969" s="30"/>
      <c r="BU969" s="224"/>
      <c r="BV969" s="224"/>
    </row>
    <row r="970" spans="1:74" s="223" customFormat="1" x14ac:dyDescent="0.2">
      <c r="A970" s="148"/>
      <c r="B970" s="230"/>
      <c r="C970" s="230"/>
      <c r="D970" s="156"/>
      <c r="G970" s="227"/>
      <c r="H970" s="230"/>
      <c r="M970" s="270"/>
      <c r="N970" s="230"/>
      <c r="O970" s="230"/>
      <c r="V970" s="227"/>
      <c r="W970" s="227"/>
      <c r="X970" s="114"/>
      <c r="Y970" s="228"/>
      <c r="Z970" s="224"/>
      <c r="AA970" s="224"/>
      <c r="AB970" s="224"/>
      <c r="AC970" s="224"/>
      <c r="AD970" s="224"/>
      <c r="AE970" s="228"/>
      <c r="AF970" s="228"/>
      <c r="AG970" s="228"/>
      <c r="AH970" s="228"/>
      <c r="AI970" s="228"/>
      <c r="AJ970" s="228"/>
      <c r="AK970" s="228"/>
      <c r="AL970" s="230"/>
      <c r="AN970" s="224"/>
      <c r="AO970" s="224"/>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154"/>
      <c r="BR970" s="224"/>
      <c r="BS970" s="224"/>
      <c r="BT970" s="30"/>
      <c r="BU970" s="224"/>
      <c r="BV970" s="224"/>
    </row>
    <row r="971" spans="1:74" s="223" customFormat="1" x14ac:dyDescent="0.2">
      <c r="A971" s="148"/>
      <c r="B971" s="148"/>
      <c r="C971" s="148"/>
      <c r="D971" s="230"/>
      <c r="M971" s="270"/>
      <c r="V971" s="227"/>
      <c r="W971" s="227"/>
      <c r="X971" s="228"/>
      <c r="Y971" s="228"/>
      <c r="Z971" s="224"/>
      <c r="AA971" s="224"/>
      <c r="AB971" s="224"/>
      <c r="AC971" s="224"/>
      <c r="AD971" s="224"/>
      <c r="AE971" s="228"/>
      <c r="AF971" s="200"/>
      <c r="AG971" s="228"/>
      <c r="AH971" s="228"/>
      <c r="AI971" s="228"/>
      <c r="AJ971" s="228"/>
      <c r="AK971" s="228"/>
      <c r="AN971" s="224"/>
      <c r="AO971" s="224"/>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154"/>
      <c r="BR971" s="224"/>
      <c r="BS971" s="224"/>
      <c r="BT971" s="30"/>
      <c r="BU971" s="224"/>
      <c r="BV971" s="224"/>
    </row>
    <row r="972" spans="1:74" s="223" customFormat="1" x14ac:dyDescent="0.2">
      <c r="A972" s="148"/>
      <c r="B972" s="148"/>
      <c r="C972" s="148"/>
      <c r="D972" s="230"/>
      <c r="M972" s="270"/>
      <c r="V972" s="227"/>
      <c r="W972" s="227"/>
      <c r="X972" s="228"/>
      <c r="Y972" s="228"/>
      <c r="Z972" s="224"/>
      <c r="AA972" s="224"/>
      <c r="AB972" s="224"/>
      <c r="AC972" s="224"/>
      <c r="AD972" s="224"/>
      <c r="AE972" s="228"/>
      <c r="AF972" s="200"/>
      <c r="AG972" s="228"/>
      <c r="AH972" s="228"/>
      <c r="AI972" s="228"/>
      <c r="AJ972" s="228"/>
      <c r="AK972" s="228"/>
      <c r="AN972" s="224"/>
      <c r="AO972" s="224"/>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154"/>
      <c r="BR972" s="224"/>
      <c r="BS972" s="224"/>
      <c r="BT972" s="30"/>
      <c r="BU972" s="224"/>
      <c r="BV972" s="224"/>
    </row>
    <row r="973" spans="1:74" s="223" customFormat="1" x14ac:dyDescent="0.2">
      <c r="A973" s="148"/>
      <c r="B973" s="148"/>
      <c r="C973" s="148"/>
      <c r="D973" s="230"/>
      <c r="M973" s="270"/>
      <c r="V973" s="227"/>
      <c r="W973" s="227"/>
      <c r="X973" s="228"/>
      <c r="Y973" s="228"/>
      <c r="Z973" s="224"/>
      <c r="AA973" s="224"/>
      <c r="AB973" s="224"/>
      <c r="AC973" s="224"/>
      <c r="AD973" s="224"/>
      <c r="AE973" s="228"/>
      <c r="AF973" s="200"/>
      <c r="AG973" s="228"/>
      <c r="AH973" s="228"/>
      <c r="AI973" s="228"/>
      <c r="AJ973" s="228"/>
      <c r="AK973" s="228"/>
      <c r="AN973" s="224"/>
      <c r="AO973" s="224"/>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154"/>
      <c r="BR973" s="224"/>
      <c r="BS973" s="224"/>
      <c r="BT973" s="30"/>
      <c r="BU973" s="224"/>
      <c r="BV973" s="224"/>
    </row>
    <row r="974" spans="1:74" s="223" customFormat="1" x14ac:dyDescent="0.2">
      <c r="A974" s="148"/>
      <c r="B974" s="148"/>
      <c r="C974" s="148"/>
      <c r="D974" s="230"/>
      <c r="M974" s="270"/>
      <c r="V974" s="227"/>
      <c r="W974" s="227"/>
      <c r="X974" s="228"/>
      <c r="Y974" s="228"/>
      <c r="Z974" s="224"/>
      <c r="AA974" s="224"/>
      <c r="AB974" s="224"/>
      <c r="AC974" s="224"/>
      <c r="AD974" s="224"/>
      <c r="AE974" s="228"/>
      <c r="AF974" s="200"/>
      <c r="AG974" s="228"/>
      <c r="AH974" s="228"/>
      <c r="AI974" s="228"/>
      <c r="AJ974" s="228"/>
      <c r="AK974" s="228"/>
      <c r="AN974" s="224"/>
      <c r="AO974" s="224"/>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154"/>
      <c r="BR974" s="224"/>
      <c r="BS974" s="224"/>
      <c r="BT974" s="30"/>
      <c r="BU974" s="224"/>
      <c r="BV974" s="224"/>
    </row>
    <row r="975" spans="1:74" s="223" customFormat="1" x14ac:dyDescent="0.2">
      <c r="A975" s="148"/>
      <c r="B975" s="148"/>
      <c r="C975" s="148"/>
      <c r="D975" s="230"/>
      <c r="M975" s="270"/>
      <c r="V975" s="227"/>
      <c r="W975" s="227"/>
      <c r="X975" s="228"/>
      <c r="Y975" s="228"/>
      <c r="Z975" s="224"/>
      <c r="AA975" s="224"/>
      <c r="AB975" s="224"/>
      <c r="AC975" s="224"/>
      <c r="AD975" s="224"/>
      <c r="AE975" s="228"/>
      <c r="AF975" s="200"/>
      <c r="AG975" s="228"/>
      <c r="AH975" s="228"/>
      <c r="AI975" s="228"/>
      <c r="AJ975" s="228"/>
      <c r="AK975" s="228"/>
      <c r="AN975" s="224"/>
      <c r="AO975" s="224"/>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154"/>
      <c r="BR975" s="224"/>
      <c r="BS975" s="224"/>
      <c r="BT975" s="30"/>
      <c r="BU975" s="224"/>
      <c r="BV975" s="224"/>
    </row>
    <row r="976" spans="1:74" s="223" customFormat="1" x14ac:dyDescent="0.2">
      <c r="A976" s="148"/>
      <c r="B976" s="148"/>
      <c r="C976" s="148"/>
      <c r="D976" s="230"/>
      <c r="M976" s="270"/>
      <c r="V976" s="227"/>
      <c r="W976" s="227"/>
      <c r="X976" s="228"/>
      <c r="Y976" s="228"/>
      <c r="Z976" s="224"/>
      <c r="AA976" s="224"/>
      <c r="AB976" s="224"/>
      <c r="AC976" s="224"/>
      <c r="AD976" s="224"/>
      <c r="AE976" s="228"/>
      <c r="AF976" s="200"/>
      <c r="AG976" s="228"/>
      <c r="AH976" s="228"/>
      <c r="AI976" s="228"/>
      <c r="AJ976" s="228"/>
      <c r="AK976" s="228"/>
      <c r="AN976" s="224"/>
      <c r="AO976" s="224"/>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154"/>
      <c r="BR976" s="224"/>
      <c r="BS976" s="224"/>
      <c r="BT976" s="30"/>
      <c r="BU976" s="224"/>
      <c r="BV976" s="224"/>
    </row>
    <row r="977" spans="1:78" s="223" customFormat="1" x14ac:dyDescent="0.2">
      <c r="A977" s="148"/>
      <c r="B977" s="148"/>
      <c r="C977" s="148"/>
      <c r="D977" s="230"/>
      <c r="M977" s="270"/>
      <c r="V977" s="227"/>
      <c r="W977" s="227"/>
      <c r="X977" s="228"/>
      <c r="Y977" s="228"/>
      <c r="Z977" s="224"/>
      <c r="AA977" s="224"/>
      <c r="AB977" s="224"/>
      <c r="AC977" s="224"/>
      <c r="AD977" s="224"/>
      <c r="AE977" s="228"/>
      <c r="AF977" s="200"/>
      <c r="AG977" s="228"/>
      <c r="AH977" s="228"/>
      <c r="AI977" s="228"/>
      <c r="AJ977" s="228"/>
      <c r="AK977" s="228"/>
      <c r="AN977" s="224"/>
      <c r="AO977" s="224"/>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154"/>
      <c r="BR977" s="224"/>
      <c r="BS977" s="224"/>
      <c r="BT977" s="30"/>
      <c r="BU977" s="224"/>
      <c r="BV977" s="224"/>
    </row>
    <row r="978" spans="1:78" s="223" customFormat="1" x14ac:dyDescent="0.2">
      <c r="A978" s="148"/>
      <c r="B978" s="148"/>
      <c r="C978" s="148"/>
      <c r="D978" s="230"/>
      <c r="M978" s="270"/>
      <c r="V978" s="227"/>
      <c r="W978" s="227"/>
      <c r="X978" s="228"/>
      <c r="Y978" s="228"/>
      <c r="Z978" s="224"/>
      <c r="AA978" s="224"/>
      <c r="AB978" s="224"/>
      <c r="AC978" s="224"/>
      <c r="AD978" s="224"/>
      <c r="AE978" s="228"/>
      <c r="AF978" s="200"/>
      <c r="AG978" s="228"/>
      <c r="AH978" s="228"/>
      <c r="AI978" s="228"/>
      <c r="AJ978" s="228"/>
      <c r="AK978" s="228"/>
      <c r="AN978" s="224"/>
      <c r="AO978" s="224"/>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154"/>
      <c r="BR978" s="224"/>
      <c r="BS978" s="224"/>
      <c r="BT978" s="30"/>
      <c r="BU978" s="224"/>
      <c r="BV978" s="224"/>
    </row>
    <row r="979" spans="1:78" s="223" customFormat="1" x14ac:dyDescent="0.2">
      <c r="A979" s="148"/>
      <c r="B979" s="230"/>
      <c r="C979" s="230"/>
      <c r="D979" s="230"/>
      <c r="G979" s="230"/>
      <c r="H979" s="230"/>
      <c r="M979" s="270"/>
      <c r="O979" s="230"/>
      <c r="V979" s="227"/>
      <c r="W979" s="227"/>
      <c r="X979" s="113"/>
      <c r="Y979" s="228"/>
      <c r="Z979" s="224"/>
      <c r="AA979" s="224"/>
      <c r="AB979" s="224"/>
      <c r="AC979" s="224"/>
      <c r="AD979" s="224"/>
      <c r="AE979" s="228"/>
      <c r="AF979" s="200"/>
      <c r="AG979" s="228"/>
      <c r="AH979" s="228"/>
      <c r="AI979" s="228"/>
      <c r="AJ979" s="228"/>
      <c r="AK979" s="228"/>
      <c r="AL979" s="230"/>
      <c r="AN979" s="224"/>
      <c r="AO979" s="224"/>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154"/>
      <c r="BR979" s="224"/>
      <c r="BS979" s="224"/>
      <c r="BT979" s="30"/>
      <c r="BU979" s="224"/>
      <c r="BV979" s="224"/>
    </row>
    <row r="980" spans="1:78" s="223" customFormat="1" x14ac:dyDescent="0.2">
      <c r="A980" s="148"/>
      <c r="B980" s="230"/>
      <c r="C980" s="230"/>
      <c r="D980" s="230"/>
      <c r="G980" s="227"/>
      <c r="H980" s="230"/>
      <c r="M980" s="270"/>
      <c r="O980" s="230"/>
      <c r="V980" s="227"/>
      <c r="W980" s="227"/>
      <c r="X980" s="114"/>
      <c r="Y980" s="228"/>
      <c r="Z980" s="224"/>
      <c r="AA980" s="224"/>
      <c r="AB980" s="224"/>
      <c r="AC980" s="224"/>
      <c r="AD980" s="224"/>
      <c r="AE980" s="228"/>
      <c r="AF980" s="200"/>
      <c r="AG980" s="228"/>
      <c r="AH980" s="228"/>
      <c r="AI980" s="228"/>
      <c r="AJ980" s="228"/>
      <c r="AK980" s="228"/>
      <c r="AL980" s="230"/>
      <c r="AN980" s="224"/>
      <c r="AO980" s="224"/>
      <c r="AP980" s="224"/>
      <c r="AQ980" s="224"/>
      <c r="AR980" s="224"/>
      <c r="AS980" s="224"/>
      <c r="AT980" s="224"/>
      <c r="AU980" s="224"/>
      <c r="AV980" s="224"/>
      <c r="AW980" s="224"/>
      <c r="AX980" s="224"/>
      <c r="AY980" s="224"/>
      <c r="AZ980" s="224"/>
      <c r="BA980" s="224"/>
      <c r="BB980" s="224"/>
      <c r="BC980" s="224"/>
      <c r="BD980" s="224"/>
      <c r="BE980" s="224"/>
      <c r="BF980" s="224"/>
      <c r="BG980" s="224"/>
      <c r="BH980" s="224"/>
      <c r="BI980" s="224"/>
      <c r="BJ980" s="224"/>
      <c r="BK980" s="224"/>
      <c r="BL980" s="224"/>
      <c r="BM980" s="224"/>
      <c r="BN980" s="224"/>
      <c r="BO980" s="224"/>
      <c r="BP980" s="224"/>
      <c r="BQ980" s="154"/>
      <c r="BR980" s="224"/>
      <c r="BS980" s="224"/>
      <c r="BT980" s="30"/>
      <c r="BU980" s="224"/>
      <c r="BV980" s="224"/>
    </row>
    <row r="981" spans="1:78" s="223" customFormat="1" x14ac:dyDescent="0.2">
      <c r="A981" s="148"/>
      <c r="B981" s="230"/>
      <c r="C981" s="230"/>
      <c r="D981" s="230"/>
      <c r="G981" s="227"/>
      <c r="H981" s="230"/>
      <c r="M981" s="270"/>
      <c r="O981" s="230"/>
      <c r="V981" s="227"/>
      <c r="W981" s="227"/>
      <c r="X981" s="114"/>
      <c r="Y981" s="228"/>
      <c r="Z981" s="224"/>
      <c r="AA981" s="224"/>
      <c r="AB981" s="224"/>
      <c r="AC981" s="224"/>
      <c r="AD981" s="224"/>
      <c r="AE981" s="228"/>
      <c r="AF981" s="228"/>
      <c r="AG981" s="228"/>
      <c r="AH981" s="228"/>
      <c r="AI981" s="228"/>
      <c r="AJ981" s="228"/>
      <c r="AK981" s="228"/>
      <c r="AL981" s="230"/>
      <c r="AN981" s="224"/>
      <c r="AO981" s="224"/>
      <c r="AP981" s="224"/>
      <c r="AQ981" s="224"/>
      <c r="AR981" s="224"/>
      <c r="AS981" s="224"/>
      <c r="AT981" s="224"/>
      <c r="AU981" s="224"/>
      <c r="AV981" s="224"/>
      <c r="AW981" s="224"/>
      <c r="AX981" s="224"/>
      <c r="AY981" s="224"/>
      <c r="AZ981" s="224"/>
      <c r="BA981" s="224"/>
      <c r="BB981" s="224"/>
      <c r="BC981" s="224"/>
      <c r="BD981" s="224"/>
      <c r="BE981" s="224"/>
      <c r="BF981" s="224"/>
      <c r="BG981" s="224"/>
      <c r="BH981" s="224"/>
      <c r="BI981" s="224"/>
      <c r="BJ981" s="224"/>
      <c r="BK981" s="224"/>
      <c r="BL981" s="224"/>
      <c r="BM981" s="224"/>
      <c r="BN981" s="224"/>
      <c r="BO981" s="224"/>
      <c r="BP981" s="224"/>
      <c r="BQ981" s="154"/>
      <c r="BR981" s="224"/>
      <c r="BS981" s="224"/>
      <c r="BT981" s="30"/>
      <c r="BU981" s="224"/>
      <c r="BV981" s="224"/>
    </row>
    <row r="982" spans="1:78" s="223" customFormat="1" x14ac:dyDescent="0.2">
      <c r="A982" s="148"/>
      <c r="B982" s="230"/>
      <c r="C982" s="230"/>
      <c r="D982" s="230"/>
      <c r="G982" s="227"/>
      <c r="H982" s="230"/>
      <c r="M982" s="270"/>
      <c r="O982" s="230"/>
      <c r="V982" s="227"/>
      <c r="W982" s="227"/>
      <c r="X982" s="114"/>
      <c r="Y982" s="228"/>
      <c r="Z982" s="224"/>
      <c r="AA982" s="224"/>
      <c r="AB982" s="224"/>
      <c r="AC982" s="224"/>
      <c r="AD982" s="224"/>
      <c r="AE982" s="228"/>
      <c r="AF982" s="228"/>
      <c r="AG982" s="228"/>
      <c r="AH982" s="228"/>
      <c r="AI982" s="228"/>
      <c r="AJ982" s="228"/>
      <c r="AK982" s="228"/>
      <c r="AL982" s="230"/>
      <c r="AN982" s="224"/>
      <c r="AO982" s="224"/>
      <c r="AP982" s="224"/>
      <c r="AQ982" s="224"/>
      <c r="AR982" s="224"/>
      <c r="AS982" s="224"/>
      <c r="AT982" s="224"/>
      <c r="AU982" s="224"/>
      <c r="AV982" s="224"/>
      <c r="AW982" s="224"/>
      <c r="AX982" s="224"/>
      <c r="AY982" s="224"/>
      <c r="AZ982" s="224"/>
      <c r="BA982" s="224"/>
      <c r="BB982" s="224"/>
      <c r="BC982" s="224"/>
      <c r="BD982" s="224"/>
      <c r="BE982" s="224"/>
      <c r="BF982" s="224"/>
      <c r="BG982" s="224"/>
      <c r="BH982" s="224"/>
      <c r="BI982" s="224"/>
      <c r="BJ982" s="224"/>
      <c r="BK982" s="224"/>
      <c r="BL982" s="224"/>
      <c r="BM982" s="224"/>
      <c r="BN982" s="224"/>
      <c r="BO982" s="224"/>
      <c r="BP982" s="224"/>
      <c r="BQ982" s="154"/>
      <c r="BR982" s="224"/>
      <c r="BS982" s="224"/>
      <c r="BT982" s="30"/>
      <c r="BU982" s="224"/>
      <c r="BV982" s="224"/>
    </row>
    <row r="983" spans="1:78" s="223" customFormat="1" x14ac:dyDescent="0.2">
      <c r="A983" s="148"/>
      <c r="B983" s="230"/>
      <c r="C983" s="230"/>
      <c r="D983" s="230"/>
      <c r="G983" s="227"/>
      <c r="H983" s="230"/>
      <c r="M983" s="227"/>
      <c r="O983" s="230"/>
      <c r="V983" s="227"/>
      <c r="W983" s="227"/>
      <c r="X983" s="114"/>
      <c r="Y983" s="228"/>
      <c r="Z983" s="224"/>
      <c r="AA983" s="224"/>
      <c r="AB983" s="224"/>
      <c r="AC983" s="224"/>
      <c r="AD983" s="224"/>
      <c r="AE983" s="228"/>
      <c r="AF983" s="228"/>
      <c r="AG983" s="228"/>
      <c r="AH983" s="228"/>
      <c r="AI983" s="228"/>
      <c r="AJ983" s="228"/>
      <c r="AK983" s="228"/>
      <c r="AL983" s="230"/>
      <c r="AN983" s="224"/>
      <c r="AO983" s="224"/>
      <c r="AP983" s="224"/>
      <c r="AQ983" s="224"/>
      <c r="AR983" s="224"/>
      <c r="AS983" s="224"/>
      <c r="AT983" s="224"/>
      <c r="AU983" s="224"/>
      <c r="AV983" s="224"/>
      <c r="AW983" s="224"/>
      <c r="AX983" s="224"/>
      <c r="AY983" s="224"/>
      <c r="AZ983" s="224"/>
      <c r="BA983" s="224"/>
      <c r="BB983" s="224"/>
      <c r="BC983" s="224"/>
      <c r="BD983" s="224"/>
      <c r="BE983" s="224"/>
      <c r="BF983" s="224"/>
      <c r="BG983" s="224"/>
      <c r="BH983" s="224"/>
      <c r="BI983" s="224"/>
      <c r="BJ983" s="224"/>
      <c r="BK983" s="224"/>
      <c r="BL983" s="224"/>
      <c r="BM983" s="224"/>
      <c r="BN983" s="224"/>
      <c r="BO983" s="224"/>
      <c r="BP983" s="224"/>
      <c r="BQ983" s="154"/>
      <c r="BR983" s="224"/>
      <c r="BS983" s="224"/>
      <c r="BT983" s="30"/>
      <c r="BU983" s="224"/>
      <c r="BV983" s="224"/>
    </row>
    <row r="984" spans="1:78" s="223" customFormat="1" x14ac:dyDescent="0.2">
      <c r="A984" s="148"/>
      <c r="B984" s="230"/>
      <c r="C984" s="230"/>
      <c r="D984" s="230"/>
      <c r="G984" s="227"/>
      <c r="H984" s="230"/>
      <c r="M984" s="270"/>
      <c r="O984" s="230"/>
      <c r="V984" s="227"/>
      <c r="W984" s="227"/>
      <c r="X984" s="114"/>
      <c r="Y984" s="228"/>
      <c r="Z984" s="224"/>
      <c r="AA984" s="224"/>
      <c r="AB984" s="224"/>
      <c r="AC984" s="224"/>
      <c r="AD984" s="224"/>
      <c r="AE984" s="228"/>
      <c r="AF984" s="228"/>
      <c r="AG984" s="228"/>
      <c r="AH984" s="228"/>
      <c r="AI984" s="228"/>
      <c r="AJ984" s="228"/>
      <c r="AK984" s="228"/>
      <c r="AL984" s="230"/>
      <c r="AN984" s="224"/>
      <c r="AO984" s="224"/>
      <c r="AP984" s="224"/>
      <c r="AQ984" s="224"/>
      <c r="AR984" s="224"/>
      <c r="AS984" s="224"/>
      <c r="AT984" s="224"/>
      <c r="AU984" s="224"/>
      <c r="AV984" s="224"/>
      <c r="AW984" s="224"/>
      <c r="AX984" s="224"/>
      <c r="AY984" s="224"/>
      <c r="AZ984" s="224"/>
      <c r="BA984" s="224"/>
      <c r="BB984" s="224"/>
      <c r="BC984" s="224"/>
      <c r="BD984" s="224"/>
      <c r="BE984" s="224"/>
      <c r="BF984" s="224"/>
      <c r="BG984" s="224"/>
      <c r="BH984" s="224"/>
      <c r="BI984" s="224"/>
      <c r="BJ984" s="224"/>
      <c r="BK984" s="224"/>
      <c r="BL984" s="224"/>
      <c r="BM984" s="224"/>
      <c r="BN984" s="224"/>
      <c r="BO984" s="224"/>
      <c r="BP984" s="224"/>
      <c r="BQ984" s="154"/>
      <c r="BR984" s="224"/>
      <c r="BS984" s="224"/>
      <c r="BT984" s="30"/>
      <c r="BU984" s="224"/>
      <c r="BV984" s="224"/>
    </row>
    <row r="985" spans="1:78" s="223" customFormat="1" x14ac:dyDescent="0.2">
      <c r="A985" s="148"/>
      <c r="B985" s="230"/>
      <c r="C985" s="230"/>
      <c r="D985" s="156"/>
      <c r="G985" s="227"/>
      <c r="H985" s="230"/>
      <c r="M985" s="270"/>
      <c r="N985" s="230"/>
      <c r="O985" s="230"/>
      <c r="V985" s="227"/>
      <c r="W985" s="227"/>
      <c r="X985" s="114"/>
      <c r="Y985" s="228"/>
      <c r="Z985" s="224"/>
      <c r="AA985" s="224"/>
      <c r="AB985" s="224"/>
      <c r="AC985" s="224"/>
      <c r="AD985" s="224"/>
      <c r="AE985" s="228"/>
      <c r="AF985" s="228"/>
      <c r="AG985" s="228"/>
      <c r="AH985" s="228"/>
      <c r="AI985" s="228"/>
      <c r="AJ985" s="228"/>
      <c r="AK985" s="228"/>
      <c r="AL985" s="230"/>
      <c r="AN985" s="224"/>
      <c r="AO985" s="224"/>
      <c r="AP985" s="224"/>
      <c r="AQ985" s="224"/>
      <c r="AR985" s="224"/>
      <c r="AS985" s="224"/>
      <c r="AT985" s="224"/>
      <c r="AU985" s="224"/>
      <c r="AV985" s="224"/>
      <c r="AW985" s="224"/>
      <c r="AX985" s="224"/>
      <c r="AY985" s="224"/>
      <c r="AZ985" s="224"/>
      <c r="BA985" s="224"/>
      <c r="BB985" s="224"/>
      <c r="BC985" s="224"/>
      <c r="BD985" s="224"/>
      <c r="BE985" s="224"/>
      <c r="BF985" s="224"/>
      <c r="BG985" s="224"/>
      <c r="BH985" s="224"/>
      <c r="BI985" s="224"/>
      <c r="BJ985" s="224"/>
      <c r="BK985" s="224"/>
      <c r="BL985" s="224"/>
      <c r="BM985" s="224"/>
      <c r="BN985" s="224"/>
      <c r="BO985" s="224"/>
      <c r="BP985" s="224"/>
      <c r="BQ985" s="154"/>
      <c r="BR985" s="224"/>
      <c r="BS985" s="224"/>
      <c r="BT985" s="30"/>
      <c r="BU985" s="224"/>
      <c r="BV985" s="224"/>
    </row>
    <row r="986" spans="1:78" s="158" customFormat="1" x14ac:dyDescent="0.2">
      <c r="A986" s="72"/>
      <c r="B986" s="230"/>
      <c r="C986" s="72"/>
      <c r="D986" s="72"/>
      <c r="E986" s="223"/>
      <c r="F986" s="223"/>
      <c r="I986" s="223"/>
      <c r="J986" s="111"/>
      <c r="K986" s="223"/>
      <c r="L986" s="111"/>
      <c r="M986" s="270"/>
      <c r="N986" s="230"/>
      <c r="P986" s="223"/>
      <c r="Q986" s="223"/>
      <c r="R986" s="223"/>
      <c r="S986" s="223"/>
      <c r="T986" s="223"/>
      <c r="U986" s="223"/>
      <c r="V986" s="227"/>
      <c r="W986" s="227"/>
      <c r="X986" s="74"/>
      <c r="Y986" s="74"/>
      <c r="Z986" s="74"/>
      <c r="AA986" s="74"/>
      <c r="AB986" s="74"/>
      <c r="AC986" s="74"/>
      <c r="AD986" s="74"/>
      <c r="AE986" s="74"/>
      <c r="AF986" s="201"/>
      <c r="AG986" s="223"/>
      <c r="AH986" s="228"/>
      <c r="AI986" s="228"/>
      <c r="AJ986" s="228"/>
      <c r="AK986" s="228"/>
      <c r="AN986" s="224"/>
      <c r="AO986" s="224"/>
      <c r="AP986" s="224"/>
      <c r="AQ986" s="224"/>
      <c r="AR986" s="224"/>
      <c r="AS986" s="30"/>
      <c r="AT986" s="30"/>
      <c r="AU986" s="30"/>
      <c r="AV986" s="30"/>
      <c r="AW986" s="30"/>
      <c r="AX986" s="224"/>
      <c r="AY986" s="30"/>
      <c r="AZ986" s="224"/>
      <c r="BA986" s="30"/>
      <c r="BB986" s="224"/>
      <c r="BC986" s="30"/>
      <c r="BD986" s="30"/>
      <c r="BE986" s="30"/>
      <c r="BF986" s="224"/>
      <c r="BG986" s="224"/>
      <c r="BH986" s="224"/>
      <c r="BI986" s="30"/>
      <c r="BJ986" s="30"/>
      <c r="BK986" s="224"/>
      <c r="BL986" s="224"/>
      <c r="BM986" s="30"/>
      <c r="BN986" s="30"/>
      <c r="BO986" s="30"/>
      <c r="BP986" s="30"/>
      <c r="BQ986" s="55"/>
      <c r="BR986" s="30"/>
      <c r="BS986" s="30"/>
      <c r="BT986" s="30"/>
      <c r="BU986" s="30"/>
      <c r="BV986" s="30"/>
    </row>
    <row r="987" spans="1:78" s="158" customFormat="1" x14ac:dyDescent="0.2">
      <c r="A987" s="72"/>
      <c r="B987" s="230"/>
      <c r="C987" s="72"/>
      <c r="D987" s="72"/>
      <c r="E987" s="223"/>
      <c r="F987" s="223"/>
      <c r="I987" s="223"/>
      <c r="J987" s="111"/>
      <c r="K987" s="223"/>
      <c r="L987" s="111"/>
      <c r="M987" s="270"/>
      <c r="N987" s="230"/>
      <c r="P987" s="223"/>
      <c r="Q987" s="223"/>
      <c r="R987" s="223"/>
      <c r="S987" s="223"/>
      <c r="T987" s="223"/>
      <c r="U987" s="223"/>
      <c r="V987" s="227"/>
      <c r="W987" s="227"/>
      <c r="X987" s="74"/>
      <c r="Y987" s="74"/>
      <c r="Z987" s="74"/>
      <c r="AA987" s="74"/>
      <c r="AB987" s="74"/>
      <c r="AC987" s="74"/>
      <c r="AD987" s="74"/>
      <c r="AE987" s="74"/>
      <c r="AF987" s="201"/>
      <c r="AG987" s="223"/>
      <c r="AH987" s="228"/>
      <c r="AI987" s="228"/>
      <c r="AJ987" s="228"/>
      <c r="AK987" s="228"/>
      <c r="AL987" s="226"/>
      <c r="AN987" s="224"/>
      <c r="AO987" s="224"/>
      <c r="AP987" s="224"/>
      <c r="AQ987" s="224"/>
      <c r="AR987" s="224"/>
      <c r="AS987" s="30"/>
      <c r="AT987" s="30"/>
      <c r="AU987" s="30"/>
      <c r="AV987" s="30"/>
      <c r="AW987" s="30"/>
      <c r="AX987" s="224"/>
      <c r="AY987" s="30"/>
      <c r="AZ987" s="224"/>
      <c r="BA987" s="30"/>
      <c r="BB987" s="224"/>
      <c r="BC987" s="30"/>
      <c r="BD987" s="30"/>
      <c r="BE987" s="30"/>
      <c r="BF987" s="224"/>
      <c r="BG987" s="224"/>
      <c r="BH987" s="224"/>
      <c r="BI987" s="30"/>
      <c r="BJ987" s="30"/>
      <c r="BK987" s="224"/>
      <c r="BL987" s="224"/>
      <c r="BM987" s="30"/>
      <c r="BN987" s="30"/>
      <c r="BO987" s="30"/>
      <c r="BP987" s="30"/>
      <c r="BQ987" s="55"/>
      <c r="BR987" s="30"/>
      <c r="BS987" s="30"/>
      <c r="BT987" s="30"/>
      <c r="BU987" s="30"/>
      <c r="BV987" s="30"/>
      <c r="BX987" s="226"/>
      <c r="BY987" s="226"/>
      <c r="BZ987" s="226"/>
    </row>
    <row r="988" spans="1:78" s="158" customFormat="1" x14ac:dyDescent="0.2">
      <c r="A988" s="72"/>
      <c r="B988" s="230"/>
      <c r="C988" s="72"/>
      <c r="D988" s="72"/>
      <c r="E988" s="223"/>
      <c r="F988" s="223"/>
      <c r="I988" s="223"/>
      <c r="J988" s="111"/>
      <c r="K988" s="223"/>
      <c r="L988" s="111"/>
      <c r="M988" s="270"/>
      <c r="N988" s="230"/>
      <c r="P988" s="223"/>
      <c r="Q988" s="223"/>
      <c r="R988" s="223"/>
      <c r="S988" s="223"/>
      <c r="T988" s="223"/>
      <c r="U988" s="223"/>
      <c r="V988" s="227"/>
      <c r="W988" s="227"/>
      <c r="X988" s="74"/>
      <c r="Y988" s="74"/>
      <c r="Z988" s="74"/>
      <c r="AA988" s="74"/>
      <c r="AB988" s="74"/>
      <c r="AC988" s="74"/>
      <c r="AD988" s="74"/>
      <c r="AE988" s="74"/>
      <c r="AF988" s="201"/>
      <c r="AG988" s="223"/>
      <c r="AH988" s="228"/>
      <c r="AI988" s="228"/>
      <c r="AJ988" s="228"/>
      <c r="AK988" s="228"/>
      <c r="AL988" s="226"/>
      <c r="AN988" s="224"/>
      <c r="AO988" s="224"/>
      <c r="AP988" s="224"/>
      <c r="AQ988" s="224"/>
      <c r="AR988" s="224"/>
      <c r="AS988" s="30"/>
      <c r="AT988" s="30"/>
      <c r="AU988" s="30"/>
      <c r="AV988" s="30"/>
      <c r="AW988" s="30"/>
      <c r="AX988" s="224"/>
      <c r="AY988" s="30"/>
      <c r="AZ988" s="224"/>
      <c r="BA988" s="30"/>
      <c r="BB988" s="224"/>
      <c r="BC988" s="30"/>
      <c r="BD988" s="30"/>
      <c r="BE988" s="30"/>
      <c r="BF988" s="224"/>
      <c r="BG988" s="224"/>
      <c r="BH988" s="224"/>
      <c r="BI988" s="30"/>
      <c r="BJ988" s="30"/>
      <c r="BK988" s="224"/>
      <c r="BL988" s="224"/>
      <c r="BM988" s="30"/>
      <c r="BN988" s="30"/>
      <c r="BO988" s="30"/>
      <c r="BP988" s="30"/>
      <c r="BQ988" s="55"/>
      <c r="BR988" s="30"/>
      <c r="BS988" s="30"/>
      <c r="BT988" s="30"/>
      <c r="BU988" s="30"/>
      <c r="BV988" s="30"/>
      <c r="BX988" s="226"/>
      <c r="BY988" s="226"/>
      <c r="BZ988" s="226"/>
    </row>
    <row r="989" spans="1:78" s="158" customFormat="1" x14ac:dyDescent="0.2">
      <c r="A989" s="72"/>
      <c r="B989" s="230"/>
      <c r="C989" s="72"/>
      <c r="D989" s="72"/>
      <c r="E989" s="223"/>
      <c r="F989" s="223"/>
      <c r="I989" s="223"/>
      <c r="J989" s="111"/>
      <c r="K989" s="223"/>
      <c r="L989" s="111"/>
      <c r="M989" s="270"/>
      <c r="N989" s="230"/>
      <c r="P989" s="223"/>
      <c r="Q989" s="223"/>
      <c r="R989" s="223"/>
      <c r="S989" s="223"/>
      <c r="T989" s="223"/>
      <c r="U989" s="223"/>
      <c r="V989" s="227"/>
      <c r="W989" s="227"/>
      <c r="X989" s="74"/>
      <c r="Y989" s="74"/>
      <c r="Z989" s="74"/>
      <c r="AA989" s="74"/>
      <c r="AB989" s="74"/>
      <c r="AC989" s="74"/>
      <c r="AD989" s="74"/>
      <c r="AE989" s="74"/>
      <c r="AF989" s="201"/>
      <c r="AG989" s="223"/>
      <c r="AH989" s="228"/>
      <c r="AI989" s="228"/>
      <c r="AJ989" s="228"/>
      <c r="AK989" s="228"/>
      <c r="AL989" s="226"/>
      <c r="AN989" s="224"/>
      <c r="AO989" s="224"/>
      <c r="AP989" s="224"/>
      <c r="AQ989" s="224"/>
      <c r="AR989" s="224"/>
      <c r="AS989" s="30"/>
      <c r="AT989" s="30"/>
      <c r="AU989" s="30"/>
      <c r="AV989" s="30"/>
      <c r="AW989" s="30"/>
      <c r="AX989" s="224"/>
      <c r="AY989" s="30"/>
      <c r="AZ989" s="224"/>
      <c r="BA989" s="30"/>
      <c r="BB989" s="224"/>
      <c r="BC989" s="30"/>
      <c r="BD989" s="30"/>
      <c r="BE989" s="30"/>
      <c r="BF989" s="224"/>
      <c r="BG989" s="224"/>
      <c r="BH989" s="224"/>
      <c r="BI989" s="30"/>
      <c r="BJ989" s="30"/>
      <c r="BK989" s="224"/>
      <c r="BL989" s="224"/>
      <c r="BM989" s="30"/>
      <c r="BN989" s="30"/>
      <c r="BO989" s="30"/>
      <c r="BP989" s="30"/>
      <c r="BQ989" s="55"/>
      <c r="BR989" s="30"/>
      <c r="BS989" s="30"/>
      <c r="BT989" s="30"/>
      <c r="BU989" s="30"/>
      <c r="BV989" s="30"/>
      <c r="BX989" s="226"/>
      <c r="BY989" s="226"/>
      <c r="BZ989" s="226"/>
    </row>
    <row r="990" spans="1:78" s="158" customFormat="1" x14ac:dyDescent="0.2">
      <c r="A990" s="72"/>
      <c r="B990" s="230"/>
      <c r="C990" s="72"/>
      <c r="D990" s="72"/>
      <c r="E990" s="223"/>
      <c r="F990" s="223"/>
      <c r="I990" s="223"/>
      <c r="J990" s="111"/>
      <c r="K990" s="223"/>
      <c r="L990" s="111"/>
      <c r="M990" s="270"/>
      <c r="N990" s="230"/>
      <c r="P990" s="223"/>
      <c r="Q990" s="223"/>
      <c r="R990" s="223"/>
      <c r="S990" s="223"/>
      <c r="T990" s="223"/>
      <c r="U990" s="223"/>
      <c r="V990" s="227"/>
      <c r="W990" s="227"/>
      <c r="X990" s="74"/>
      <c r="Y990" s="74"/>
      <c r="Z990" s="74"/>
      <c r="AA990" s="74"/>
      <c r="AB990" s="74"/>
      <c r="AC990" s="74"/>
      <c r="AD990" s="74"/>
      <c r="AE990" s="74"/>
      <c r="AF990" s="201"/>
      <c r="AG990" s="223"/>
      <c r="AH990" s="228"/>
      <c r="AI990" s="228"/>
      <c r="AJ990" s="228"/>
      <c r="AK990" s="228"/>
      <c r="AL990" s="226"/>
      <c r="AN990" s="224"/>
      <c r="AO990" s="224"/>
      <c r="AP990" s="224"/>
      <c r="AQ990" s="224"/>
      <c r="AR990" s="224"/>
      <c r="AS990" s="30"/>
      <c r="AT990" s="30"/>
      <c r="AU990" s="30"/>
      <c r="AV990" s="30"/>
      <c r="AW990" s="30"/>
      <c r="AX990" s="224"/>
      <c r="AY990" s="30"/>
      <c r="AZ990" s="224"/>
      <c r="BA990" s="30"/>
      <c r="BB990" s="224"/>
      <c r="BC990" s="30"/>
      <c r="BD990" s="30"/>
      <c r="BE990" s="30"/>
      <c r="BF990" s="224"/>
      <c r="BG990" s="224"/>
      <c r="BH990" s="224"/>
      <c r="BI990" s="30"/>
      <c r="BJ990" s="30"/>
      <c r="BK990" s="224"/>
      <c r="BL990" s="224"/>
      <c r="BM990" s="30"/>
      <c r="BN990" s="30"/>
      <c r="BO990" s="30"/>
      <c r="BP990" s="30"/>
      <c r="BQ990" s="55"/>
      <c r="BR990" s="30"/>
      <c r="BS990" s="30"/>
      <c r="BT990" s="30"/>
      <c r="BU990" s="30"/>
      <c r="BV990" s="30"/>
      <c r="BX990" s="226"/>
      <c r="BY990" s="226"/>
      <c r="BZ990" s="226"/>
    </row>
    <row r="991" spans="1:78" s="158" customFormat="1" x14ac:dyDescent="0.2">
      <c r="A991" s="72"/>
      <c r="B991" s="230"/>
      <c r="C991" s="72"/>
      <c r="D991" s="72"/>
      <c r="E991" s="223"/>
      <c r="F991" s="223"/>
      <c r="I991" s="223"/>
      <c r="J991" s="111"/>
      <c r="K991" s="223"/>
      <c r="L991" s="111"/>
      <c r="M991" s="270"/>
      <c r="N991" s="230"/>
      <c r="P991" s="223"/>
      <c r="Q991" s="223"/>
      <c r="R991" s="223"/>
      <c r="S991" s="223"/>
      <c r="T991" s="223"/>
      <c r="U991" s="223"/>
      <c r="V991" s="227"/>
      <c r="W991" s="227"/>
      <c r="X991" s="74"/>
      <c r="Y991" s="74"/>
      <c r="Z991" s="74"/>
      <c r="AA991" s="74"/>
      <c r="AB991" s="74"/>
      <c r="AC991" s="74"/>
      <c r="AD991" s="74"/>
      <c r="AE991" s="74"/>
      <c r="AF991" s="201"/>
      <c r="AG991" s="223"/>
      <c r="AH991" s="228"/>
      <c r="AI991" s="228"/>
      <c r="AJ991" s="228"/>
      <c r="AK991" s="228"/>
      <c r="AL991" s="226"/>
      <c r="AN991" s="224"/>
      <c r="AO991" s="224"/>
      <c r="AP991" s="224"/>
      <c r="AQ991" s="224"/>
      <c r="AR991" s="224"/>
      <c r="AS991" s="30"/>
      <c r="AT991" s="30"/>
      <c r="AU991" s="30"/>
      <c r="AV991" s="30"/>
      <c r="AW991" s="30"/>
      <c r="AX991" s="224"/>
      <c r="AY991" s="30"/>
      <c r="AZ991" s="224"/>
      <c r="BA991" s="30"/>
      <c r="BB991" s="224"/>
      <c r="BC991" s="30"/>
      <c r="BD991" s="30"/>
      <c r="BE991" s="30"/>
      <c r="BF991" s="224"/>
      <c r="BG991" s="224"/>
      <c r="BH991" s="224"/>
      <c r="BI991" s="30"/>
      <c r="BJ991" s="30"/>
      <c r="BK991" s="224"/>
      <c r="BL991" s="224"/>
      <c r="BM991" s="30"/>
      <c r="BN991" s="30"/>
      <c r="BO991" s="30"/>
      <c r="BP991" s="30"/>
      <c r="BQ991" s="55"/>
      <c r="BR991" s="30"/>
      <c r="BS991" s="30"/>
      <c r="BT991" s="30"/>
      <c r="BU991" s="30"/>
      <c r="BV991" s="30"/>
      <c r="BX991" s="226"/>
      <c r="BY991" s="226"/>
      <c r="BZ991" s="226"/>
    </row>
    <row r="992" spans="1:78" s="158" customFormat="1" x14ac:dyDescent="0.2">
      <c r="A992" s="72"/>
      <c r="B992" s="230"/>
      <c r="C992" s="72"/>
      <c r="D992" s="72"/>
      <c r="E992" s="223"/>
      <c r="F992" s="223"/>
      <c r="I992" s="223"/>
      <c r="J992" s="111"/>
      <c r="K992" s="223"/>
      <c r="L992" s="111"/>
      <c r="M992" s="270"/>
      <c r="N992" s="230"/>
      <c r="P992" s="223"/>
      <c r="Q992" s="223"/>
      <c r="R992" s="223"/>
      <c r="S992" s="223"/>
      <c r="T992" s="223"/>
      <c r="U992" s="223"/>
      <c r="V992" s="227"/>
      <c r="W992" s="227"/>
      <c r="X992" s="74"/>
      <c r="Y992" s="74"/>
      <c r="Z992" s="74"/>
      <c r="AA992" s="74"/>
      <c r="AB992" s="74"/>
      <c r="AC992" s="74"/>
      <c r="AD992" s="74"/>
      <c r="AE992" s="74"/>
      <c r="AF992" s="201"/>
      <c r="AG992" s="223"/>
      <c r="AH992" s="228"/>
      <c r="AI992" s="228"/>
      <c r="AJ992" s="228"/>
      <c r="AK992" s="228"/>
      <c r="AL992" s="226"/>
      <c r="AN992" s="224"/>
      <c r="AO992" s="224"/>
      <c r="AP992" s="224"/>
      <c r="AQ992" s="224"/>
      <c r="AR992" s="224"/>
      <c r="AS992" s="30"/>
      <c r="AT992" s="30"/>
      <c r="AU992" s="30"/>
      <c r="AV992" s="30"/>
      <c r="AW992" s="30"/>
      <c r="AX992" s="224"/>
      <c r="AY992" s="30"/>
      <c r="AZ992" s="224"/>
      <c r="BA992" s="30"/>
      <c r="BB992" s="224"/>
      <c r="BC992" s="30"/>
      <c r="BD992" s="30"/>
      <c r="BE992" s="30"/>
      <c r="BF992" s="224"/>
      <c r="BG992" s="224"/>
      <c r="BH992" s="224"/>
      <c r="BI992" s="30"/>
      <c r="BJ992" s="30"/>
      <c r="BK992" s="224"/>
      <c r="BL992" s="224"/>
      <c r="BM992" s="30"/>
      <c r="BN992" s="30"/>
      <c r="BO992" s="30"/>
      <c r="BP992" s="30"/>
      <c r="BQ992" s="55"/>
      <c r="BR992" s="30"/>
      <c r="BS992" s="30"/>
      <c r="BT992" s="30"/>
      <c r="BU992" s="30"/>
      <c r="BV992" s="30"/>
      <c r="BX992" s="226"/>
      <c r="BY992" s="226"/>
      <c r="BZ992" s="226"/>
    </row>
    <row r="993" spans="1:78" s="158" customFormat="1" x14ac:dyDescent="0.2">
      <c r="A993" s="72"/>
      <c r="B993" s="230"/>
      <c r="C993" s="72"/>
      <c r="D993" s="72"/>
      <c r="E993" s="223"/>
      <c r="F993" s="223"/>
      <c r="I993" s="223"/>
      <c r="J993" s="111"/>
      <c r="K993" s="223"/>
      <c r="L993" s="111"/>
      <c r="M993" s="270"/>
      <c r="N993" s="230"/>
      <c r="O993" s="226"/>
      <c r="P993" s="223"/>
      <c r="Q993" s="223"/>
      <c r="R993" s="223"/>
      <c r="S993" s="223"/>
      <c r="T993" s="223"/>
      <c r="U993" s="223"/>
      <c r="V993" s="227"/>
      <c r="W993" s="227"/>
      <c r="X993" s="74"/>
      <c r="Y993" s="74"/>
      <c r="Z993" s="74"/>
      <c r="AA993" s="74"/>
      <c r="AB993" s="74"/>
      <c r="AC993" s="74"/>
      <c r="AD993" s="74"/>
      <c r="AE993" s="74"/>
      <c r="AF993" s="201"/>
      <c r="AG993" s="223"/>
      <c r="AH993" s="228"/>
      <c r="AI993" s="228"/>
      <c r="AJ993" s="228"/>
      <c r="AK993" s="228"/>
      <c r="AL993" s="226"/>
      <c r="AN993" s="224"/>
      <c r="AO993" s="224"/>
      <c r="AP993" s="224"/>
      <c r="AQ993" s="224"/>
      <c r="AR993" s="224"/>
      <c r="AS993" s="30"/>
      <c r="AT993" s="30"/>
      <c r="AU993" s="30"/>
      <c r="AV993" s="30"/>
      <c r="AW993" s="30"/>
      <c r="AX993" s="224"/>
      <c r="AY993" s="30"/>
      <c r="AZ993" s="224"/>
      <c r="BA993" s="30"/>
      <c r="BB993" s="224"/>
      <c r="BC993" s="30"/>
      <c r="BD993" s="30"/>
      <c r="BE993" s="30"/>
      <c r="BF993" s="224"/>
      <c r="BG993" s="224"/>
      <c r="BH993" s="224"/>
      <c r="BI993" s="30"/>
      <c r="BJ993" s="30"/>
      <c r="BK993" s="224"/>
      <c r="BL993" s="224"/>
      <c r="BM993" s="30"/>
      <c r="BN993" s="30"/>
      <c r="BO993" s="30"/>
      <c r="BP993" s="30"/>
      <c r="BQ993" s="55"/>
      <c r="BR993" s="30"/>
      <c r="BS993" s="30"/>
      <c r="BT993" s="30"/>
      <c r="BU993" s="30"/>
      <c r="BV993" s="30"/>
      <c r="BX993" s="226"/>
      <c r="BY993" s="226"/>
      <c r="BZ993" s="226"/>
    </row>
    <row r="994" spans="1:78" s="158" customFormat="1" x14ac:dyDescent="0.2">
      <c r="A994" s="72"/>
      <c r="B994" s="230"/>
      <c r="C994" s="72"/>
      <c r="D994" s="72"/>
      <c r="E994" s="223"/>
      <c r="F994" s="223"/>
      <c r="I994" s="223"/>
      <c r="J994" s="111"/>
      <c r="K994" s="223"/>
      <c r="L994" s="111"/>
      <c r="M994" s="270"/>
      <c r="N994" s="230"/>
      <c r="P994" s="223"/>
      <c r="Q994" s="223"/>
      <c r="R994" s="223"/>
      <c r="S994" s="223"/>
      <c r="T994" s="223"/>
      <c r="U994" s="223"/>
      <c r="V994" s="227"/>
      <c r="W994" s="227"/>
      <c r="X994" s="74"/>
      <c r="Y994" s="74"/>
      <c r="Z994" s="74"/>
      <c r="AA994" s="74"/>
      <c r="AB994" s="74"/>
      <c r="AC994" s="74"/>
      <c r="AD994" s="74"/>
      <c r="AE994" s="74"/>
      <c r="AF994" s="201"/>
      <c r="AG994" s="223"/>
      <c r="AH994" s="228"/>
      <c r="AI994" s="228"/>
      <c r="AJ994" s="228"/>
      <c r="AK994" s="228"/>
      <c r="AN994" s="224"/>
      <c r="AO994" s="224"/>
      <c r="AP994" s="224"/>
      <c r="AQ994" s="224"/>
      <c r="AR994" s="224"/>
      <c r="AS994" s="30"/>
      <c r="AT994" s="30"/>
      <c r="AU994" s="30"/>
      <c r="AV994" s="30"/>
      <c r="AW994" s="30"/>
      <c r="AX994" s="30"/>
      <c r="AY994" s="30"/>
      <c r="AZ994" s="30"/>
      <c r="BA994" s="30"/>
      <c r="BB994" s="224"/>
      <c r="BC994" s="30"/>
      <c r="BD994" s="30"/>
      <c r="BE994" s="30"/>
      <c r="BF994" s="224"/>
      <c r="BG994" s="224"/>
      <c r="BH994" s="224"/>
      <c r="BI994" s="30"/>
      <c r="BJ994" s="30"/>
      <c r="BK994" s="224"/>
      <c r="BL994" s="224"/>
      <c r="BM994" s="30"/>
      <c r="BN994" s="30"/>
      <c r="BO994" s="30"/>
      <c r="BP994" s="30"/>
      <c r="BQ994" s="55"/>
      <c r="BR994" s="30"/>
      <c r="BS994" s="30"/>
      <c r="BT994" s="30"/>
      <c r="BU994" s="30"/>
      <c r="BV994" s="30"/>
      <c r="BX994" s="226"/>
      <c r="BY994" s="226"/>
      <c r="BZ994" s="226"/>
    </row>
    <row r="995" spans="1:78" s="226" customFormat="1" x14ac:dyDescent="0.2">
      <c r="A995" s="72"/>
      <c r="B995" s="230"/>
      <c r="C995" s="72"/>
      <c r="D995" s="72"/>
      <c r="E995" s="223"/>
      <c r="F995" s="223"/>
      <c r="I995" s="223"/>
      <c r="J995" s="223"/>
      <c r="K995" s="223"/>
      <c r="L995" s="223"/>
      <c r="M995" s="270"/>
      <c r="N995" s="230"/>
      <c r="P995" s="223"/>
      <c r="Q995" s="223"/>
      <c r="R995" s="223"/>
      <c r="S995" s="223"/>
      <c r="T995" s="223"/>
      <c r="U995" s="223"/>
      <c r="V995" s="227"/>
      <c r="W995" s="227"/>
      <c r="X995" s="74"/>
      <c r="Y995" s="74"/>
      <c r="Z995" s="74"/>
      <c r="AA995" s="74"/>
      <c r="AB995" s="74"/>
      <c r="AC995" s="74"/>
      <c r="AD995" s="74"/>
      <c r="AE995" s="74"/>
      <c r="AF995" s="201"/>
      <c r="AG995" s="223"/>
      <c r="AH995" s="228"/>
      <c r="AI995" s="228"/>
      <c r="AJ995" s="228"/>
      <c r="AK995" s="228"/>
      <c r="AN995" s="224"/>
      <c r="AO995" s="224"/>
      <c r="AP995" s="224"/>
      <c r="AQ995" s="224"/>
      <c r="AR995" s="224"/>
      <c r="AS995" s="30"/>
      <c r="AT995" s="30"/>
      <c r="AU995" s="30"/>
      <c r="AV995" s="30"/>
      <c r="AW995" s="30"/>
      <c r="AX995" s="224"/>
      <c r="AY995" s="30"/>
      <c r="AZ995" s="224"/>
      <c r="BA995" s="30"/>
      <c r="BB995" s="224"/>
      <c r="BC995" s="30"/>
      <c r="BD995" s="30"/>
      <c r="BE995" s="30"/>
      <c r="BF995" s="224"/>
      <c r="BG995" s="224"/>
      <c r="BH995" s="224"/>
      <c r="BI995" s="30"/>
      <c r="BJ995" s="30"/>
      <c r="BK995" s="224"/>
      <c r="BL995" s="224"/>
      <c r="BM995" s="30"/>
      <c r="BN995" s="30"/>
      <c r="BO995" s="30"/>
      <c r="BP995" s="30"/>
      <c r="BQ995" s="55"/>
      <c r="BR995" s="30"/>
      <c r="BS995" s="30"/>
      <c r="BT995" s="30"/>
      <c r="BU995" s="30"/>
      <c r="BV995" s="30"/>
    </row>
    <row r="996" spans="1:78" s="226" customFormat="1" x14ac:dyDescent="0.2">
      <c r="A996" s="72"/>
      <c r="B996" s="230"/>
      <c r="C996" s="72"/>
      <c r="D996" s="72"/>
      <c r="E996" s="223"/>
      <c r="F996" s="223"/>
      <c r="I996" s="223"/>
      <c r="J996" s="223"/>
      <c r="K996" s="223"/>
      <c r="L996" s="223"/>
      <c r="M996" s="270"/>
      <c r="N996" s="230"/>
      <c r="P996" s="223"/>
      <c r="Q996" s="223"/>
      <c r="R996" s="223"/>
      <c r="S996" s="223"/>
      <c r="T996" s="223"/>
      <c r="U996" s="223"/>
      <c r="V996" s="227"/>
      <c r="W996" s="227"/>
      <c r="X996" s="74"/>
      <c r="Y996" s="74"/>
      <c r="Z996" s="74"/>
      <c r="AA996" s="74"/>
      <c r="AB996" s="74"/>
      <c r="AC996" s="74"/>
      <c r="AD996" s="74"/>
      <c r="AE996" s="74"/>
      <c r="AF996" s="201"/>
      <c r="AG996" s="223"/>
      <c r="AH996" s="228"/>
      <c r="AI996" s="228"/>
      <c r="AJ996" s="228"/>
      <c r="AK996" s="228"/>
      <c r="AN996" s="224"/>
      <c r="AO996" s="224"/>
      <c r="AP996" s="224"/>
      <c r="AQ996" s="224"/>
      <c r="AR996" s="224"/>
      <c r="AS996" s="30"/>
      <c r="AT996" s="30"/>
      <c r="AU996" s="30"/>
      <c r="AV996" s="30"/>
      <c r="AW996" s="30"/>
      <c r="AX996" s="224"/>
      <c r="AY996" s="30"/>
      <c r="AZ996" s="224"/>
      <c r="BA996" s="30"/>
      <c r="BB996" s="224"/>
      <c r="BC996" s="30"/>
      <c r="BD996" s="30"/>
      <c r="BE996" s="30"/>
      <c r="BF996" s="224"/>
      <c r="BG996" s="224"/>
      <c r="BH996" s="224"/>
      <c r="BI996" s="30"/>
      <c r="BJ996" s="30"/>
      <c r="BK996" s="224"/>
      <c r="BL996" s="224"/>
      <c r="BM996" s="30"/>
      <c r="BN996" s="30"/>
      <c r="BO996" s="30"/>
      <c r="BP996" s="30"/>
      <c r="BQ996" s="55"/>
      <c r="BR996" s="30"/>
      <c r="BS996" s="30"/>
      <c r="BT996" s="30"/>
      <c r="BU996" s="30"/>
      <c r="BV996" s="30"/>
    </row>
    <row r="997" spans="1:78" s="226" customFormat="1" x14ac:dyDescent="0.2">
      <c r="A997" s="72"/>
      <c r="B997" s="230"/>
      <c r="C997" s="72"/>
      <c r="D997" s="72"/>
      <c r="E997" s="223"/>
      <c r="F997" s="223"/>
      <c r="I997" s="223"/>
      <c r="J997" s="223"/>
      <c r="K997" s="223"/>
      <c r="L997" s="223"/>
      <c r="M997" s="270"/>
      <c r="N997" s="230"/>
      <c r="P997" s="223"/>
      <c r="Q997" s="223"/>
      <c r="R997" s="223"/>
      <c r="S997" s="223"/>
      <c r="T997" s="223"/>
      <c r="U997" s="223"/>
      <c r="V997" s="227"/>
      <c r="W997" s="227"/>
      <c r="X997" s="74"/>
      <c r="Y997" s="74"/>
      <c r="Z997" s="74"/>
      <c r="AA997" s="74"/>
      <c r="AB997" s="74"/>
      <c r="AC997" s="74"/>
      <c r="AD997" s="74"/>
      <c r="AE997" s="74"/>
      <c r="AF997" s="201"/>
      <c r="AG997" s="223"/>
      <c r="AH997" s="228"/>
      <c r="AI997" s="228"/>
      <c r="AJ997" s="228"/>
      <c r="AK997" s="228"/>
      <c r="AN997" s="224"/>
      <c r="AO997" s="224"/>
      <c r="AP997" s="224"/>
      <c r="AQ997" s="224"/>
      <c r="AR997" s="224"/>
      <c r="AS997" s="30"/>
      <c r="AT997" s="30"/>
      <c r="AU997" s="30"/>
      <c r="AV997" s="30"/>
      <c r="AW997" s="30"/>
      <c r="AX997" s="224"/>
      <c r="AY997" s="30"/>
      <c r="AZ997" s="224"/>
      <c r="BA997" s="30"/>
      <c r="BB997" s="224"/>
      <c r="BC997" s="30"/>
      <c r="BD997" s="30"/>
      <c r="BE997" s="30"/>
      <c r="BF997" s="224"/>
      <c r="BG997" s="224"/>
      <c r="BH997" s="224"/>
      <c r="BI997" s="30"/>
      <c r="BJ997" s="30"/>
      <c r="BK997" s="224"/>
      <c r="BL997" s="224"/>
      <c r="BM997" s="30"/>
      <c r="BN997" s="30"/>
      <c r="BO997" s="30"/>
      <c r="BP997" s="30"/>
      <c r="BQ997" s="55"/>
      <c r="BR997" s="30"/>
      <c r="BS997" s="30"/>
      <c r="BT997" s="30"/>
      <c r="BU997" s="30"/>
      <c r="BV997" s="30"/>
    </row>
    <row r="998" spans="1:78" s="226" customFormat="1" x14ac:dyDescent="0.2">
      <c r="A998" s="72"/>
      <c r="B998" s="230"/>
      <c r="C998" s="72"/>
      <c r="D998" s="72"/>
      <c r="E998" s="223"/>
      <c r="F998" s="223"/>
      <c r="I998" s="223"/>
      <c r="J998" s="223"/>
      <c r="K998" s="223"/>
      <c r="L998" s="223"/>
      <c r="M998" s="270"/>
      <c r="N998" s="230"/>
      <c r="P998" s="223"/>
      <c r="Q998" s="223"/>
      <c r="R998" s="223"/>
      <c r="S998" s="223"/>
      <c r="T998" s="223"/>
      <c r="U998" s="223"/>
      <c r="V998" s="227"/>
      <c r="W998" s="227"/>
      <c r="X998" s="74"/>
      <c r="Y998" s="74"/>
      <c r="Z998" s="74"/>
      <c r="AA998" s="74"/>
      <c r="AB998" s="74"/>
      <c r="AC998" s="74"/>
      <c r="AD998" s="74"/>
      <c r="AE998" s="74"/>
      <c r="AF998" s="201"/>
      <c r="AG998" s="223"/>
      <c r="AH998" s="228"/>
      <c r="AI998" s="228"/>
      <c r="AJ998" s="228"/>
      <c r="AK998" s="228"/>
      <c r="AN998" s="224"/>
      <c r="AO998" s="224"/>
      <c r="AP998" s="224"/>
      <c r="AQ998" s="224"/>
      <c r="AR998" s="224"/>
      <c r="AS998" s="30"/>
      <c r="AT998" s="30"/>
      <c r="AU998" s="30"/>
      <c r="AV998" s="30"/>
      <c r="AW998" s="30"/>
      <c r="AX998" s="224"/>
      <c r="AY998" s="30"/>
      <c r="AZ998" s="224"/>
      <c r="BA998" s="30"/>
      <c r="BB998" s="224"/>
      <c r="BC998" s="30"/>
      <c r="BD998" s="30"/>
      <c r="BE998" s="30"/>
      <c r="BF998" s="224"/>
      <c r="BG998" s="224"/>
      <c r="BH998" s="224"/>
      <c r="BI998" s="30"/>
      <c r="BJ998" s="30"/>
      <c r="BK998" s="224"/>
      <c r="BL998" s="224"/>
      <c r="BM998" s="30"/>
      <c r="BN998" s="30"/>
      <c r="BO998" s="30"/>
      <c r="BP998" s="30"/>
      <c r="BQ998" s="55"/>
      <c r="BR998" s="30"/>
      <c r="BS998" s="30"/>
      <c r="BT998" s="30"/>
      <c r="BU998" s="30"/>
      <c r="BV998" s="30"/>
    </row>
    <row r="999" spans="1:78" s="226" customFormat="1" x14ac:dyDescent="0.2">
      <c r="A999" s="72"/>
      <c r="B999" s="230"/>
      <c r="C999" s="72"/>
      <c r="D999" s="72"/>
      <c r="E999" s="223"/>
      <c r="F999" s="223"/>
      <c r="I999" s="223"/>
      <c r="J999" s="223"/>
      <c r="K999" s="223"/>
      <c r="L999" s="223"/>
      <c r="M999" s="270"/>
      <c r="N999" s="230"/>
      <c r="P999" s="223"/>
      <c r="Q999" s="223"/>
      <c r="R999" s="223"/>
      <c r="S999" s="223"/>
      <c r="T999" s="223"/>
      <c r="U999" s="223"/>
      <c r="V999" s="227"/>
      <c r="W999" s="227"/>
      <c r="X999" s="74"/>
      <c r="Y999" s="74"/>
      <c r="Z999" s="74"/>
      <c r="AA999" s="74"/>
      <c r="AB999" s="74"/>
      <c r="AC999" s="74"/>
      <c r="AD999" s="74"/>
      <c r="AE999" s="74"/>
      <c r="AF999" s="201"/>
      <c r="AG999" s="223"/>
      <c r="AH999" s="228"/>
      <c r="AI999" s="228"/>
      <c r="AJ999" s="228"/>
      <c r="AK999" s="228"/>
      <c r="AN999" s="224"/>
      <c r="AO999" s="224"/>
      <c r="AP999" s="224"/>
      <c r="AQ999" s="224"/>
      <c r="AR999" s="224"/>
      <c r="AS999" s="30"/>
      <c r="AT999" s="30"/>
      <c r="AU999" s="30"/>
      <c r="AV999" s="30"/>
      <c r="AW999" s="30"/>
      <c r="AX999" s="224"/>
      <c r="AY999" s="30"/>
      <c r="AZ999" s="224"/>
      <c r="BA999" s="30"/>
      <c r="BB999" s="224"/>
      <c r="BC999" s="30"/>
      <c r="BD999" s="30"/>
      <c r="BE999" s="30"/>
      <c r="BF999" s="224"/>
      <c r="BG999" s="224"/>
      <c r="BH999" s="224"/>
      <c r="BI999" s="30"/>
      <c r="BJ999" s="30"/>
      <c r="BK999" s="224"/>
      <c r="BL999" s="224"/>
      <c r="BM999" s="30"/>
      <c r="BN999" s="30"/>
      <c r="BO999" s="30"/>
      <c r="BP999" s="30"/>
      <c r="BQ999" s="55"/>
      <c r="BR999" s="30"/>
      <c r="BS999" s="30"/>
      <c r="BT999" s="30"/>
      <c r="BU999" s="30"/>
      <c r="BV999" s="30"/>
    </row>
    <row r="1000" spans="1:78" s="226" customFormat="1" x14ac:dyDescent="0.2">
      <c r="A1000" s="72"/>
      <c r="B1000" s="230"/>
      <c r="C1000" s="72"/>
      <c r="D1000" s="72"/>
      <c r="E1000" s="223"/>
      <c r="F1000" s="223"/>
      <c r="I1000" s="223"/>
      <c r="J1000" s="223"/>
      <c r="K1000" s="223"/>
      <c r="L1000" s="223"/>
      <c r="M1000" s="270"/>
      <c r="N1000" s="230"/>
      <c r="P1000" s="223"/>
      <c r="Q1000" s="223"/>
      <c r="R1000" s="223"/>
      <c r="S1000" s="223"/>
      <c r="T1000" s="223"/>
      <c r="U1000" s="223"/>
      <c r="V1000" s="227"/>
      <c r="W1000" s="227"/>
      <c r="X1000" s="74"/>
      <c r="Y1000" s="74"/>
      <c r="Z1000" s="74"/>
      <c r="AA1000" s="74"/>
      <c r="AB1000" s="74"/>
      <c r="AC1000" s="74"/>
      <c r="AD1000" s="74"/>
      <c r="AE1000" s="74"/>
      <c r="AF1000" s="201"/>
      <c r="AG1000" s="223"/>
      <c r="AH1000" s="228"/>
      <c r="AI1000" s="228"/>
      <c r="AJ1000" s="228"/>
      <c r="AK1000" s="228"/>
      <c r="AN1000" s="224"/>
      <c r="AO1000" s="224"/>
      <c r="AP1000" s="224"/>
      <c r="AQ1000" s="224"/>
      <c r="AR1000" s="224"/>
      <c r="AS1000" s="30"/>
      <c r="AT1000" s="30"/>
      <c r="AU1000" s="30"/>
      <c r="AV1000" s="30"/>
      <c r="AW1000" s="30"/>
      <c r="AX1000" s="224"/>
      <c r="AY1000" s="30"/>
      <c r="AZ1000" s="224"/>
      <c r="BA1000" s="30"/>
      <c r="BB1000" s="224"/>
      <c r="BC1000" s="30"/>
      <c r="BD1000" s="30"/>
      <c r="BE1000" s="30"/>
      <c r="BF1000" s="224"/>
      <c r="BG1000" s="224"/>
      <c r="BH1000" s="224"/>
      <c r="BI1000" s="30"/>
      <c r="BJ1000" s="30"/>
      <c r="BK1000" s="224"/>
      <c r="BL1000" s="224"/>
      <c r="BM1000" s="30"/>
      <c r="BN1000" s="30"/>
      <c r="BO1000" s="30"/>
      <c r="BP1000" s="30"/>
      <c r="BQ1000" s="55"/>
      <c r="BR1000" s="30"/>
      <c r="BS1000" s="30"/>
      <c r="BT1000" s="30"/>
      <c r="BU1000" s="30"/>
      <c r="BV1000" s="30"/>
    </row>
    <row r="1001" spans="1:78" s="226" customFormat="1" x14ac:dyDescent="0.2">
      <c r="A1001" s="72"/>
      <c r="B1001" s="230"/>
      <c r="C1001" s="72"/>
      <c r="D1001" s="72"/>
      <c r="E1001" s="223"/>
      <c r="F1001" s="223"/>
      <c r="I1001" s="223"/>
      <c r="J1001" s="223"/>
      <c r="K1001" s="223"/>
      <c r="L1001" s="223"/>
      <c r="M1001" s="270"/>
      <c r="N1001" s="230"/>
      <c r="P1001" s="223"/>
      <c r="Q1001" s="223"/>
      <c r="R1001" s="223"/>
      <c r="S1001" s="223"/>
      <c r="T1001" s="223"/>
      <c r="U1001" s="223"/>
      <c r="V1001" s="227"/>
      <c r="W1001" s="227"/>
      <c r="X1001" s="74"/>
      <c r="Y1001" s="74"/>
      <c r="Z1001" s="74"/>
      <c r="AA1001" s="74"/>
      <c r="AB1001" s="74"/>
      <c r="AC1001" s="74"/>
      <c r="AD1001" s="74"/>
      <c r="AE1001" s="74"/>
      <c r="AF1001" s="201"/>
      <c r="AG1001" s="223"/>
      <c r="AH1001" s="228"/>
      <c r="AI1001" s="228"/>
      <c r="AJ1001" s="228"/>
      <c r="AK1001" s="228"/>
      <c r="AN1001" s="224"/>
      <c r="AO1001" s="224"/>
      <c r="AP1001" s="224"/>
      <c r="AQ1001" s="224"/>
      <c r="AR1001" s="224"/>
      <c r="AS1001" s="30"/>
      <c r="AT1001" s="30"/>
      <c r="AU1001" s="30"/>
      <c r="AV1001" s="30"/>
      <c r="AW1001" s="30"/>
      <c r="AX1001" s="224"/>
      <c r="AY1001" s="30"/>
      <c r="AZ1001" s="224"/>
      <c r="BA1001" s="30"/>
      <c r="BB1001" s="224"/>
      <c r="BC1001" s="30"/>
      <c r="BD1001" s="30"/>
      <c r="BE1001" s="30"/>
      <c r="BF1001" s="224"/>
      <c r="BG1001" s="224"/>
      <c r="BH1001" s="224"/>
      <c r="BI1001" s="30"/>
      <c r="BJ1001" s="30"/>
      <c r="BK1001" s="224"/>
      <c r="BL1001" s="224"/>
      <c r="BM1001" s="30"/>
      <c r="BN1001" s="30"/>
      <c r="BO1001" s="30"/>
      <c r="BP1001" s="30"/>
      <c r="BQ1001" s="55"/>
      <c r="BR1001" s="30"/>
      <c r="BS1001" s="30"/>
      <c r="BT1001" s="30"/>
      <c r="BU1001" s="30"/>
      <c r="BV1001" s="30"/>
    </row>
    <row r="1002" spans="1:78" s="226" customFormat="1" x14ac:dyDescent="0.2">
      <c r="A1002" s="72"/>
      <c r="B1002" s="230"/>
      <c r="C1002" s="72"/>
      <c r="D1002" s="72"/>
      <c r="E1002" s="223"/>
      <c r="F1002" s="223"/>
      <c r="I1002" s="223"/>
      <c r="J1002" s="223"/>
      <c r="K1002" s="223"/>
      <c r="L1002" s="223"/>
      <c r="M1002" s="270"/>
      <c r="N1002" s="230"/>
      <c r="P1002" s="223"/>
      <c r="Q1002" s="223"/>
      <c r="R1002" s="223"/>
      <c r="S1002" s="223"/>
      <c r="T1002" s="223"/>
      <c r="U1002" s="223"/>
      <c r="V1002" s="227"/>
      <c r="W1002" s="227"/>
      <c r="X1002" s="74"/>
      <c r="Y1002" s="74"/>
      <c r="Z1002" s="74"/>
      <c r="AA1002" s="74"/>
      <c r="AB1002" s="74"/>
      <c r="AC1002" s="74"/>
      <c r="AD1002" s="74"/>
      <c r="AE1002" s="74"/>
      <c r="AF1002" s="201"/>
      <c r="AG1002" s="223"/>
      <c r="AH1002" s="228"/>
      <c r="AI1002" s="228"/>
      <c r="AJ1002" s="228"/>
      <c r="AK1002" s="228"/>
      <c r="AN1002" s="224"/>
      <c r="AO1002" s="224"/>
      <c r="AP1002" s="224"/>
      <c r="AQ1002" s="224"/>
      <c r="AR1002" s="224"/>
      <c r="AS1002" s="30"/>
      <c r="AT1002" s="30"/>
      <c r="AU1002" s="30"/>
      <c r="AV1002" s="30"/>
      <c r="AW1002" s="30"/>
      <c r="AX1002" s="224"/>
      <c r="AY1002" s="30"/>
      <c r="AZ1002" s="224"/>
      <c r="BA1002" s="30"/>
      <c r="BB1002" s="224"/>
      <c r="BC1002" s="30"/>
      <c r="BD1002" s="30"/>
      <c r="BE1002" s="30"/>
      <c r="BF1002" s="224"/>
      <c r="BG1002" s="224"/>
      <c r="BH1002" s="224"/>
      <c r="BI1002" s="30"/>
      <c r="BJ1002" s="30"/>
      <c r="BK1002" s="224"/>
      <c r="BL1002" s="224"/>
      <c r="BM1002" s="30"/>
      <c r="BN1002" s="30"/>
      <c r="BO1002" s="30"/>
      <c r="BP1002" s="30"/>
      <c r="BQ1002" s="55"/>
      <c r="BR1002" s="30"/>
      <c r="BS1002" s="30"/>
      <c r="BT1002" s="30"/>
      <c r="BU1002" s="30"/>
      <c r="BV1002" s="30"/>
    </row>
    <row r="1003" spans="1:78" s="226" customFormat="1" x14ac:dyDescent="0.2">
      <c r="A1003" s="72"/>
      <c r="B1003" s="230"/>
      <c r="C1003" s="72"/>
      <c r="D1003" s="72"/>
      <c r="E1003" s="223"/>
      <c r="F1003" s="223"/>
      <c r="I1003" s="223"/>
      <c r="J1003" s="223"/>
      <c r="K1003" s="223"/>
      <c r="L1003" s="223"/>
      <c r="M1003" s="270"/>
      <c r="N1003" s="230"/>
      <c r="P1003" s="223"/>
      <c r="Q1003" s="223"/>
      <c r="R1003" s="223"/>
      <c r="S1003" s="223"/>
      <c r="T1003" s="223"/>
      <c r="U1003" s="223"/>
      <c r="V1003" s="227"/>
      <c r="W1003" s="227"/>
      <c r="X1003" s="74"/>
      <c r="Y1003" s="74"/>
      <c r="Z1003" s="74"/>
      <c r="AA1003" s="74"/>
      <c r="AB1003" s="74"/>
      <c r="AC1003" s="74"/>
      <c r="AD1003" s="74"/>
      <c r="AE1003" s="74"/>
      <c r="AF1003" s="74"/>
      <c r="AG1003" s="223"/>
      <c r="AH1003" s="228"/>
      <c r="AI1003" s="228"/>
      <c r="AJ1003" s="228"/>
      <c r="AK1003" s="228"/>
      <c r="AN1003" s="224"/>
      <c r="AO1003" s="224"/>
      <c r="AP1003" s="224"/>
      <c r="AQ1003" s="224"/>
      <c r="AR1003" s="224"/>
      <c r="AS1003" s="30"/>
      <c r="AT1003" s="30"/>
      <c r="AU1003" s="30"/>
      <c r="AV1003" s="30"/>
      <c r="AW1003" s="30"/>
      <c r="AX1003" s="30"/>
      <c r="AY1003" s="30"/>
      <c r="AZ1003" s="30"/>
      <c r="BA1003" s="30"/>
      <c r="BB1003" s="224"/>
      <c r="BC1003" s="30"/>
      <c r="BD1003" s="30"/>
      <c r="BE1003" s="30"/>
      <c r="BF1003" s="224"/>
      <c r="BG1003" s="224"/>
      <c r="BH1003" s="224"/>
      <c r="BI1003" s="30"/>
      <c r="BJ1003" s="30"/>
      <c r="BK1003" s="224"/>
      <c r="BL1003" s="224"/>
      <c r="BM1003" s="30"/>
      <c r="BN1003" s="30"/>
      <c r="BO1003" s="30"/>
      <c r="BP1003" s="30"/>
      <c r="BQ1003" s="55"/>
      <c r="BR1003" s="30"/>
      <c r="BS1003" s="30"/>
      <c r="BT1003" s="30"/>
      <c r="BU1003" s="30"/>
      <c r="BV1003" s="30"/>
    </row>
    <row r="1004" spans="1:78" s="226" customFormat="1" x14ac:dyDescent="0.2">
      <c r="A1004" s="72"/>
      <c r="B1004" s="230"/>
      <c r="C1004" s="72"/>
      <c r="D1004" s="72"/>
      <c r="E1004" s="223"/>
      <c r="F1004" s="223"/>
      <c r="I1004" s="223"/>
      <c r="J1004" s="223"/>
      <c r="K1004" s="223"/>
      <c r="L1004" s="223"/>
      <c r="M1004" s="270"/>
      <c r="N1004" s="230"/>
      <c r="P1004" s="223"/>
      <c r="Q1004" s="223"/>
      <c r="R1004" s="223"/>
      <c r="S1004" s="223"/>
      <c r="T1004" s="223"/>
      <c r="U1004" s="223"/>
      <c r="V1004" s="227"/>
      <c r="W1004" s="227"/>
      <c r="X1004" s="74"/>
      <c r="Y1004" s="74"/>
      <c r="Z1004" s="74"/>
      <c r="AA1004" s="74"/>
      <c r="AB1004" s="74"/>
      <c r="AC1004" s="74"/>
      <c r="AD1004" s="74"/>
      <c r="AE1004" s="74"/>
      <c r="AF1004" s="74"/>
      <c r="AG1004" s="223"/>
      <c r="AH1004" s="228"/>
      <c r="AI1004" s="228"/>
      <c r="AJ1004" s="228"/>
      <c r="AK1004" s="228"/>
      <c r="AN1004" s="224"/>
      <c r="AO1004" s="224"/>
      <c r="AP1004" s="224"/>
      <c r="AQ1004" s="224"/>
      <c r="AR1004" s="224"/>
      <c r="AS1004" s="30"/>
      <c r="AT1004" s="30"/>
      <c r="AU1004" s="30"/>
      <c r="AV1004" s="30"/>
      <c r="AW1004" s="30"/>
      <c r="AX1004" s="224"/>
      <c r="AY1004" s="30"/>
      <c r="AZ1004" s="224"/>
      <c r="BA1004" s="30"/>
      <c r="BB1004" s="224"/>
      <c r="BC1004" s="30"/>
      <c r="BD1004" s="30"/>
      <c r="BE1004" s="30"/>
      <c r="BF1004" s="224"/>
      <c r="BG1004" s="224"/>
      <c r="BH1004" s="224"/>
      <c r="BI1004" s="30"/>
      <c r="BJ1004" s="30"/>
      <c r="BK1004" s="224"/>
      <c r="BL1004" s="224"/>
      <c r="BM1004" s="30"/>
      <c r="BN1004" s="30"/>
      <c r="BO1004" s="30"/>
      <c r="BP1004" s="30"/>
      <c r="BQ1004" s="55"/>
      <c r="BR1004" s="30"/>
      <c r="BS1004" s="30"/>
      <c r="BT1004" s="30"/>
      <c r="BU1004" s="30"/>
      <c r="BV1004" s="30"/>
    </row>
    <row r="1005" spans="1:78" s="226" customFormat="1" x14ac:dyDescent="0.2">
      <c r="A1005" s="72"/>
      <c r="B1005" s="230"/>
      <c r="C1005" s="72"/>
      <c r="D1005" s="72"/>
      <c r="E1005" s="223"/>
      <c r="F1005" s="223"/>
      <c r="I1005" s="223"/>
      <c r="J1005" s="223"/>
      <c r="K1005" s="223"/>
      <c r="L1005" s="223"/>
      <c r="M1005" s="270"/>
      <c r="N1005" s="230"/>
      <c r="P1005" s="223"/>
      <c r="Q1005" s="223"/>
      <c r="R1005" s="223"/>
      <c r="S1005" s="223"/>
      <c r="T1005" s="223"/>
      <c r="U1005" s="223"/>
      <c r="V1005" s="227"/>
      <c r="W1005" s="227"/>
      <c r="X1005" s="74"/>
      <c r="Y1005" s="74"/>
      <c r="Z1005" s="74"/>
      <c r="AA1005" s="74"/>
      <c r="AB1005" s="74"/>
      <c r="AC1005" s="74"/>
      <c r="AD1005" s="74"/>
      <c r="AE1005" s="74"/>
      <c r="AF1005" s="201"/>
      <c r="AG1005" s="223"/>
      <c r="AH1005" s="228"/>
      <c r="AI1005" s="228"/>
      <c r="AJ1005" s="228"/>
      <c r="AK1005" s="228"/>
      <c r="AN1005" s="224"/>
      <c r="AO1005" s="224"/>
      <c r="AP1005" s="224"/>
      <c r="AQ1005" s="224"/>
      <c r="AR1005" s="224"/>
      <c r="AS1005" s="30"/>
      <c r="AT1005" s="30"/>
      <c r="AU1005" s="30"/>
      <c r="AV1005" s="30"/>
      <c r="AW1005" s="30"/>
      <c r="AX1005" s="224"/>
      <c r="AY1005" s="30"/>
      <c r="AZ1005" s="224"/>
      <c r="BA1005" s="30"/>
      <c r="BB1005" s="224"/>
      <c r="BC1005" s="30"/>
      <c r="BD1005" s="30"/>
      <c r="BE1005" s="30"/>
      <c r="BF1005" s="224"/>
      <c r="BG1005" s="224"/>
      <c r="BH1005" s="224"/>
      <c r="BI1005" s="30"/>
      <c r="BJ1005" s="30"/>
      <c r="BK1005" s="224"/>
      <c r="BL1005" s="224"/>
      <c r="BM1005" s="30"/>
      <c r="BN1005" s="30"/>
      <c r="BO1005" s="30"/>
      <c r="BP1005" s="30"/>
      <c r="BQ1005" s="55"/>
      <c r="BR1005" s="30"/>
      <c r="BS1005" s="30"/>
      <c r="BT1005" s="30"/>
      <c r="BU1005" s="30"/>
      <c r="BV1005" s="30"/>
    </row>
    <row r="1006" spans="1:78" s="226" customFormat="1" x14ac:dyDescent="0.2">
      <c r="A1006" s="72"/>
      <c r="B1006" s="230"/>
      <c r="C1006" s="72"/>
      <c r="D1006" s="72"/>
      <c r="E1006" s="223"/>
      <c r="F1006" s="223"/>
      <c r="I1006" s="223"/>
      <c r="J1006" s="223"/>
      <c r="K1006" s="223"/>
      <c r="L1006" s="223"/>
      <c r="M1006" s="270"/>
      <c r="N1006" s="230"/>
      <c r="P1006" s="223"/>
      <c r="Q1006" s="223"/>
      <c r="R1006" s="223"/>
      <c r="S1006" s="223"/>
      <c r="T1006" s="223"/>
      <c r="U1006" s="223"/>
      <c r="V1006" s="227"/>
      <c r="W1006" s="227"/>
      <c r="X1006" s="74"/>
      <c r="Y1006" s="74"/>
      <c r="Z1006" s="74"/>
      <c r="AA1006" s="74"/>
      <c r="AB1006" s="74"/>
      <c r="AC1006" s="74"/>
      <c r="AD1006" s="74"/>
      <c r="AE1006" s="74"/>
      <c r="AF1006" s="201"/>
      <c r="AG1006" s="223"/>
      <c r="AH1006" s="228"/>
      <c r="AI1006" s="228"/>
      <c r="AJ1006" s="228"/>
      <c r="AK1006" s="228"/>
      <c r="AN1006" s="224"/>
      <c r="AO1006" s="224"/>
      <c r="AP1006" s="224"/>
      <c r="AQ1006" s="224"/>
      <c r="AR1006" s="224"/>
      <c r="AS1006" s="30"/>
      <c r="AT1006" s="30"/>
      <c r="AU1006" s="30"/>
      <c r="AV1006" s="30"/>
      <c r="AW1006" s="30"/>
      <c r="AX1006" s="224"/>
      <c r="AY1006" s="30"/>
      <c r="AZ1006" s="224"/>
      <c r="BA1006" s="30"/>
      <c r="BB1006" s="224"/>
      <c r="BC1006" s="30"/>
      <c r="BD1006" s="30"/>
      <c r="BE1006" s="30"/>
      <c r="BF1006" s="224"/>
      <c r="BG1006" s="224"/>
      <c r="BH1006" s="224"/>
      <c r="BI1006" s="30"/>
      <c r="BJ1006" s="30"/>
      <c r="BK1006" s="224"/>
      <c r="BL1006" s="224"/>
      <c r="BM1006" s="30"/>
      <c r="BN1006" s="30"/>
      <c r="BO1006" s="30"/>
      <c r="BP1006" s="30"/>
      <c r="BQ1006" s="55"/>
      <c r="BR1006" s="30"/>
      <c r="BS1006" s="30"/>
      <c r="BT1006" s="30"/>
      <c r="BU1006" s="30"/>
      <c r="BV1006" s="30"/>
    </row>
    <row r="1007" spans="1:78" s="226" customFormat="1" x14ac:dyDescent="0.2">
      <c r="A1007" s="72"/>
      <c r="B1007" s="230"/>
      <c r="C1007" s="72"/>
      <c r="D1007" s="72"/>
      <c r="E1007" s="223"/>
      <c r="F1007" s="223"/>
      <c r="I1007" s="223"/>
      <c r="J1007" s="223"/>
      <c r="K1007" s="223"/>
      <c r="L1007" s="223"/>
      <c r="M1007" s="270"/>
      <c r="N1007" s="230"/>
      <c r="P1007" s="223"/>
      <c r="Q1007" s="223"/>
      <c r="R1007" s="223"/>
      <c r="S1007" s="223"/>
      <c r="T1007" s="223"/>
      <c r="U1007" s="223"/>
      <c r="V1007" s="227"/>
      <c r="W1007" s="227"/>
      <c r="X1007" s="74"/>
      <c r="Y1007" s="74"/>
      <c r="Z1007" s="74"/>
      <c r="AA1007" s="74"/>
      <c r="AB1007" s="74"/>
      <c r="AC1007" s="74"/>
      <c r="AD1007" s="74"/>
      <c r="AE1007" s="74"/>
      <c r="AF1007" s="201"/>
      <c r="AG1007" s="223"/>
      <c r="AH1007" s="228"/>
      <c r="AI1007" s="228"/>
      <c r="AJ1007" s="228"/>
      <c r="AK1007" s="228"/>
      <c r="AN1007" s="224"/>
      <c r="AO1007" s="224"/>
      <c r="AP1007" s="224"/>
      <c r="AQ1007" s="224"/>
      <c r="AR1007" s="224"/>
      <c r="AS1007" s="30"/>
      <c r="AT1007" s="30"/>
      <c r="AU1007" s="30"/>
      <c r="AV1007" s="30"/>
      <c r="AW1007" s="30"/>
      <c r="AX1007" s="224"/>
      <c r="AY1007" s="30"/>
      <c r="AZ1007" s="224"/>
      <c r="BA1007" s="30"/>
      <c r="BB1007" s="224"/>
      <c r="BC1007" s="30"/>
      <c r="BD1007" s="30"/>
      <c r="BE1007" s="30"/>
      <c r="BF1007" s="224"/>
      <c r="BG1007" s="224"/>
      <c r="BH1007" s="224"/>
      <c r="BI1007" s="30"/>
      <c r="BJ1007" s="30"/>
      <c r="BK1007" s="224"/>
      <c r="BL1007" s="224"/>
      <c r="BM1007" s="30"/>
      <c r="BN1007" s="30"/>
      <c r="BO1007" s="30"/>
      <c r="BP1007" s="30"/>
      <c r="BQ1007" s="55"/>
      <c r="BR1007" s="30"/>
      <c r="BS1007" s="30"/>
      <c r="BT1007" s="30"/>
      <c r="BU1007" s="30"/>
      <c r="BV1007" s="30"/>
    </row>
    <row r="1008" spans="1:78" s="226" customFormat="1" x14ac:dyDescent="0.2">
      <c r="A1008" s="72"/>
      <c r="B1008" s="230"/>
      <c r="C1008" s="72"/>
      <c r="D1008" s="72"/>
      <c r="E1008" s="223"/>
      <c r="F1008" s="223"/>
      <c r="I1008" s="223"/>
      <c r="J1008" s="223"/>
      <c r="K1008" s="223"/>
      <c r="L1008" s="223"/>
      <c r="M1008" s="270"/>
      <c r="N1008" s="230"/>
      <c r="P1008" s="223"/>
      <c r="Q1008" s="223"/>
      <c r="R1008" s="223"/>
      <c r="S1008" s="223"/>
      <c r="T1008" s="223"/>
      <c r="U1008" s="223"/>
      <c r="V1008" s="227"/>
      <c r="W1008" s="227"/>
      <c r="X1008" s="74"/>
      <c r="Y1008" s="74"/>
      <c r="Z1008" s="74"/>
      <c r="AA1008" s="74"/>
      <c r="AB1008" s="74"/>
      <c r="AC1008" s="74"/>
      <c r="AD1008" s="74"/>
      <c r="AE1008" s="74"/>
      <c r="AF1008" s="201"/>
      <c r="AG1008" s="223"/>
      <c r="AH1008" s="228"/>
      <c r="AI1008" s="228"/>
      <c r="AJ1008" s="228"/>
      <c r="AK1008" s="228"/>
      <c r="AN1008" s="224"/>
      <c r="AO1008" s="224"/>
      <c r="AP1008" s="224"/>
      <c r="AQ1008" s="224"/>
      <c r="AR1008" s="224"/>
      <c r="AS1008" s="30"/>
      <c r="AT1008" s="30"/>
      <c r="AU1008" s="30"/>
      <c r="AV1008" s="30"/>
      <c r="AW1008" s="30"/>
      <c r="AX1008" s="224"/>
      <c r="AY1008" s="30"/>
      <c r="AZ1008" s="224"/>
      <c r="BA1008" s="30"/>
      <c r="BB1008" s="224"/>
      <c r="BC1008" s="30"/>
      <c r="BD1008" s="30"/>
      <c r="BE1008" s="30"/>
      <c r="BF1008" s="224"/>
      <c r="BG1008" s="224"/>
      <c r="BH1008" s="224"/>
      <c r="BI1008" s="30"/>
      <c r="BJ1008" s="30"/>
      <c r="BK1008" s="224"/>
      <c r="BL1008" s="224"/>
      <c r="BM1008" s="30"/>
      <c r="BN1008" s="30"/>
      <c r="BO1008" s="30"/>
      <c r="BP1008" s="30"/>
      <c r="BQ1008" s="55"/>
      <c r="BR1008" s="30"/>
      <c r="BS1008" s="30"/>
      <c r="BT1008" s="30"/>
      <c r="BU1008" s="30"/>
      <c r="BV1008" s="30"/>
    </row>
    <row r="1009" spans="1:78" s="226" customFormat="1" x14ac:dyDescent="0.2">
      <c r="A1009" s="72"/>
      <c r="B1009" s="230"/>
      <c r="C1009" s="72"/>
      <c r="D1009" s="72"/>
      <c r="E1009" s="223"/>
      <c r="F1009" s="223"/>
      <c r="I1009" s="223"/>
      <c r="J1009" s="223"/>
      <c r="K1009" s="223"/>
      <c r="L1009" s="223"/>
      <c r="M1009" s="270"/>
      <c r="N1009" s="230"/>
      <c r="P1009" s="223"/>
      <c r="Q1009" s="223"/>
      <c r="R1009" s="223"/>
      <c r="S1009" s="223"/>
      <c r="T1009" s="223"/>
      <c r="U1009" s="223"/>
      <c r="V1009" s="227"/>
      <c r="W1009" s="227"/>
      <c r="X1009" s="74"/>
      <c r="Y1009" s="74"/>
      <c r="Z1009" s="74"/>
      <c r="AA1009" s="74"/>
      <c r="AB1009" s="74"/>
      <c r="AC1009" s="74"/>
      <c r="AD1009" s="74"/>
      <c r="AE1009" s="74"/>
      <c r="AF1009" s="201"/>
      <c r="AG1009" s="223"/>
      <c r="AH1009" s="228"/>
      <c r="AI1009" s="228"/>
      <c r="AJ1009" s="228"/>
      <c r="AK1009" s="228"/>
      <c r="AN1009" s="224"/>
      <c r="AO1009" s="224"/>
      <c r="AP1009" s="224"/>
      <c r="AQ1009" s="224"/>
      <c r="AR1009" s="224"/>
      <c r="AS1009" s="30"/>
      <c r="AT1009" s="30"/>
      <c r="AU1009" s="30"/>
      <c r="AV1009" s="30"/>
      <c r="AW1009" s="30"/>
      <c r="AX1009" s="224"/>
      <c r="AY1009" s="30"/>
      <c r="AZ1009" s="224"/>
      <c r="BA1009" s="30"/>
      <c r="BB1009" s="224"/>
      <c r="BC1009" s="30"/>
      <c r="BD1009" s="30"/>
      <c r="BE1009" s="30"/>
      <c r="BF1009" s="224"/>
      <c r="BG1009" s="224"/>
      <c r="BH1009" s="224"/>
      <c r="BI1009" s="30"/>
      <c r="BJ1009" s="30"/>
      <c r="BK1009" s="224"/>
      <c r="BL1009" s="224"/>
      <c r="BM1009" s="30"/>
      <c r="BN1009" s="30"/>
      <c r="BO1009" s="30"/>
      <c r="BP1009" s="30"/>
      <c r="BQ1009" s="55"/>
      <c r="BR1009" s="30"/>
      <c r="BS1009" s="30"/>
      <c r="BT1009" s="30"/>
      <c r="BU1009" s="30"/>
      <c r="BV1009" s="30"/>
    </row>
    <row r="1010" spans="1:78" s="226" customFormat="1" x14ac:dyDescent="0.2">
      <c r="A1010" s="72"/>
      <c r="B1010" s="230"/>
      <c r="C1010" s="72"/>
      <c r="D1010" s="72"/>
      <c r="E1010" s="223"/>
      <c r="F1010" s="223"/>
      <c r="I1010" s="223"/>
      <c r="J1010" s="223"/>
      <c r="K1010" s="223"/>
      <c r="L1010" s="223"/>
      <c r="M1010" s="270"/>
      <c r="N1010" s="230"/>
      <c r="P1010" s="223"/>
      <c r="Q1010" s="223"/>
      <c r="R1010" s="223"/>
      <c r="S1010" s="223"/>
      <c r="T1010" s="223"/>
      <c r="U1010" s="223"/>
      <c r="V1010" s="227"/>
      <c r="W1010" s="227"/>
      <c r="X1010" s="74"/>
      <c r="Y1010" s="74"/>
      <c r="Z1010" s="74"/>
      <c r="AA1010" s="74"/>
      <c r="AB1010" s="74"/>
      <c r="AC1010" s="74"/>
      <c r="AD1010" s="74"/>
      <c r="AE1010" s="74"/>
      <c r="AF1010" s="201"/>
      <c r="AG1010" s="223"/>
      <c r="AH1010" s="228"/>
      <c r="AI1010" s="228"/>
      <c r="AJ1010" s="228"/>
      <c r="AK1010" s="228"/>
      <c r="AN1010" s="224"/>
      <c r="AO1010" s="224"/>
      <c r="AP1010" s="224"/>
      <c r="AQ1010" s="224"/>
      <c r="AR1010" s="224"/>
      <c r="AS1010" s="30"/>
      <c r="AT1010" s="30"/>
      <c r="AU1010" s="30"/>
      <c r="AV1010" s="30"/>
      <c r="AW1010" s="30"/>
      <c r="AX1010" s="224"/>
      <c r="AY1010" s="30"/>
      <c r="AZ1010" s="224"/>
      <c r="BA1010" s="30"/>
      <c r="BB1010" s="224"/>
      <c r="BC1010" s="30"/>
      <c r="BD1010" s="30"/>
      <c r="BE1010" s="30"/>
      <c r="BF1010" s="224"/>
      <c r="BG1010" s="224"/>
      <c r="BH1010" s="224"/>
      <c r="BI1010" s="30"/>
      <c r="BJ1010" s="30"/>
      <c r="BK1010" s="224"/>
      <c r="BL1010" s="224"/>
      <c r="BM1010" s="30"/>
      <c r="BN1010" s="30"/>
      <c r="BO1010" s="30"/>
      <c r="BP1010" s="30"/>
      <c r="BQ1010" s="55"/>
      <c r="BR1010" s="30"/>
      <c r="BS1010" s="30"/>
      <c r="BT1010" s="30"/>
      <c r="BU1010" s="30"/>
      <c r="BV1010" s="30"/>
    </row>
    <row r="1011" spans="1:78" s="226" customFormat="1" x14ac:dyDescent="0.2">
      <c r="A1011" s="72"/>
      <c r="B1011" s="230"/>
      <c r="C1011" s="72"/>
      <c r="D1011" s="72"/>
      <c r="E1011" s="223"/>
      <c r="F1011" s="223"/>
      <c r="I1011" s="223"/>
      <c r="J1011" s="223"/>
      <c r="K1011" s="223"/>
      <c r="L1011" s="223"/>
      <c r="M1011" s="270"/>
      <c r="N1011" s="230"/>
      <c r="P1011" s="223"/>
      <c r="Q1011" s="223"/>
      <c r="R1011" s="223"/>
      <c r="S1011" s="223"/>
      <c r="T1011" s="223"/>
      <c r="U1011" s="223"/>
      <c r="V1011" s="227"/>
      <c r="W1011" s="227"/>
      <c r="X1011" s="74"/>
      <c r="Y1011" s="74"/>
      <c r="Z1011" s="74"/>
      <c r="AA1011" s="74"/>
      <c r="AB1011" s="74"/>
      <c r="AC1011" s="74"/>
      <c r="AD1011" s="74"/>
      <c r="AE1011" s="74"/>
      <c r="AF1011" s="201"/>
      <c r="AG1011" s="223"/>
      <c r="AH1011" s="228"/>
      <c r="AI1011" s="228"/>
      <c r="AJ1011" s="228"/>
      <c r="AK1011" s="228"/>
      <c r="AN1011" s="224"/>
      <c r="AO1011" s="224"/>
      <c r="AP1011" s="224"/>
      <c r="AQ1011" s="224"/>
      <c r="AR1011" s="224"/>
      <c r="AS1011" s="30"/>
      <c r="AT1011" s="30"/>
      <c r="AU1011" s="30"/>
      <c r="AV1011" s="30"/>
      <c r="AW1011" s="30"/>
      <c r="AX1011" s="224"/>
      <c r="AY1011" s="30"/>
      <c r="AZ1011" s="224"/>
      <c r="BA1011" s="30"/>
      <c r="BB1011" s="224"/>
      <c r="BC1011" s="30"/>
      <c r="BD1011" s="30"/>
      <c r="BE1011" s="30"/>
      <c r="BF1011" s="224"/>
      <c r="BG1011" s="224"/>
      <c r="BH1011" s="224"/>
      <c r="BI1011" s="30"/>
      <c r="BJ1011" s="30"/>
      <c r="BK1011" s="224"/>
      <c r="BL1011" s="224"/>
      <c r="BM1011" s="30"/>
      <c r="BN1011" s="30"/>
      <c r="BO1011" s="30"/>
      <c r="BP1011" s="30"/>
      <c r="BQ1011" s="55"/>
      <c r="BR1011" s="30"/>
      <c r="BS1011" s="30"/>
      <c r="BT1011" s="30"/>
      <c r="BU1011" s="30"/>
      <c r="BV1011" s="30"/>
    </row>
    <row r="1012" spans="1:78" s="226" customFormat="1" x14ac:dyDescent="0.2">
      <c r="A1012" s="72"/>
      <c r="B1012" s="230"/>
      <c r="C1012" s="72"/>
      <c r="D1012" s="72"/>
      <c r="E1012" s="223"/>
      <c r="F1012" s="223"/>
      <c r="I1012" s="223"/>
      <c r="J1012" s="223"/>
      <c r="K1012" s="223"/>
      <c r="L1012" s="223"/>
      <c r="M1012" s="270"/>
      <c r="N1012" s="230"/>
      <c r="P1012" s="223"/>
      <c r="Q1012" s="223"/>
      <c r="R1012" s="223"/>
      <c r="S1012" s="223"/>
      <c r="T1012" s="223"/>
      <c r="U1012" s="223"/>
      <c r="V1012" s="227"/>
      <c r="W1012" s="227"/>
      <c r="X1012" s="74"/>
      <c r="Y1012" s="74"/>
      <c r="Z1012" s="74"/>
      <c r="AA1012" s="74"/>
      <c r="AB1012" s="74"/>
      <c r="AC1012" s="74"/>
      <c r="AD1012" s="74"/>
      <c r="AE1012" s="74"/>
      <c r="AF1012" s="74"/>
      <c r="AG1012" s="223"/>
      <c r="AH1012" s="228"/>
      <c r="AI1012" s="228"/>
      <c r="AJ1012" s="228"/>
      <c r="AK1012" s="228"/>
      <c r="AN1012" s="224"/>
      <c r="AO1012" s="224"/>
      <c r="AP1012" s="224"/>
      <c r="AQ1012" s="224"/>
      <c r="AR1012" s="224"/>
      <c r="AS1012" s="30"/>
      <c r="AT1012" s="30"/>
      <c r="AU1012" s="30"/>
      <c r="AV1012" s="30"/>
      <c r="AW1012" s="30"/>
      <c r="AX1012" s="30"/>
      <c r="AY1012" s="30"/>
      <c r="AZ1012" s="30"/>
      <c r="BA1012" s="30"/>
      <c r="BB1012" s="224"/>
      <c r="BC1012" s="30"/>
      <c r="BD1012" s="30"/>
      <c r="BE1012" s="30"/>
      <c r="BF1012" s="224"/>
      <c r="BG1012" s="224"/>
      <c r="BH1012" s="224"/>
      <c r="BI1012" s="30"/>
      <c r="BJ1012" s="30"/>
      <c r="BK1012" s="224"/>
      <c r="BL1012" s="224"/>
      <c r="BM1012" s="30"/>
      <c r="BN1012" s="30"/>
      <c r="BO1012" s="30"/>
      <c r="BP1012" s="30"/>
      <c r="BQ1012" s="55"/>
      <c r="BR1012" s="30"/>
      <c r="BS1012" s="30"/>
      <c r="BT1012" s="30"/>
      <c r="BU1012" s="30"/>
      <c r="BV1012" s="30"/>
    </row>
    <row r="1013" spans="1:78" s="226" customFormat="1" x14ac:dyDescent="0.2">
      <c r="A1013" s="72"/>
      <c r="B1013" s="230"/>
      <c r="C1013" s="72"/>
      <c r="D1013" s="72"/>
      <c r="E1013" s="223"/>
      <c r="F1013" s="223"/>
      <c r="I1013" s="223"/>
      <c r="J1013" s="223"/>
      <c r="K1013" s="223"/>
      <c r="L1013" s="223"/>
      <c r="M1013" s="270"/>
      <c r="N1013" s="230"/>
      <c r="P1013" s="223"/>
      <c r="Q1013" s="223"/>
      <c r="R1013" s="223"/>
      <c r="S1013" s="223"/>
      <c r="T1013" s="223"/>
      <c r="U1013" s="223"/>
      <c r="V1013" s="227"/>
      <c r="W1013" s="227"/>
      <c r="X1013" s="74"/>
      <c r="Y1013" s="74"/>
      <c r="Z1013" s="74"/>
      <c r="AA1013" s="74"/>
      <c r="AB1013" s="74"/>
      <c r="AC1013" s="74"/>
      <c r="AD1013" s="74"/>
      <c r="AE1013" s="74"/>
      <c r="AF1013" s="74"/>
      <c r="AG1013" s="223"/>
      <c r="AH1013" s="228"/>
      <c r="AI1013" s="228"/>
      <c r="AJ1013" s="228"/>
      <c r="AK1013" s="228"/>
      <c r="AN1013" s="224"/>
      <c r="AO1013" s="224"/>
      <c r="AP1013" s="224"/>
      <c r="AQ1013" s="224"/>
      <c r="AR1013" s="224"/>
      <c r="AS1013" s="30"/>
      <c r="AT1013" s="30"/>
      <c r="AU1013" s="30"/>
      <c r="AV1013" s="30"/>
      <c r="AW1013" s="30"/>
      <c r="AX1013" s="224"/>
      <c r="AY1013" s="30"/>
      <c r="AZ1013" s="224"/>
      <c r="BA1013" s="30"/>
      <c r="BB1013" s="224"/>
      <c r="BC1013" s="30"/>
      <c r="BD1013" s="30"/>
      <c r="BE1013" s="30"/>
      <c r="BF1013" s="224"/>
      <c r="BG1013" s="224"/>
      <c r="BH1013" s="224"/>
      <c r="BI1013" s="30"/>
      <c r="BJ1013" s="30"/>
      <c r="BK1013" s="224"/>
      <c r="BL1013" s="224"/>
      <c r="BM1013" s="30"/>
      <c r="BN1013" s="30"/>
      <c r="BO1013" s="30"/>
      <c r="BP1013" s="30"/>
      <c r="BQ1013" s="55"/>
      <c r="BR1013" s="30"/>
      <c r="BS1013" s="30"/>
      <c r="BT1013" s="30"/>
      <c r="BU1013" s="30"/>
      <c r="BV1013" s="30"/>
    </row>
    <row r="1014" spans="1:78" s="226" customFormat="1" x14ac:dyDescent="0.2">
      <c r="A1014" s="72"/>
      <c r="B1014" s="230"/>
      <c r="C1014" s="72"/>
      <c r="D1014" s="72"/>
      <c r="E1014" s="223"/>
      <c r="F1014" s="223"/>
      <c r="I1014" s="223"/>
      <c r="J1014" s="223"/>
      <c r="K1014" s="223"/>
      <c r="L1014" s="223"/>
      <c r="M1014" s="270"/>
      <c r="N1014" s="230"/>
      <c r="P1014" s="223"/>
      <c r="Q1014" s="223"/>
      <c r="R1014" s="223"/>
      <c r="S1014" s="223"/>
      <c r="T1014" s="223"/>
      <c r="U1014" s="223"/>
      <c r="V1014" s="227"/>
      <c r="W1014" s="227"/>
      <c r="X1014" s="74"/>
      <c r="Y1014" s="74"/>
      <c r="Z1014" s="74"/>
      <c r="AA1014" s="74"/>
      <c r="AB1014" s="74"/>
      <c r="AC1014" s="74"/>
      <c r="AD1014" s="74"/>
      <c r="AE1014" s="74"/>
      <c r="AF1014" s="201"/>
      <c r="AG1014" s="223"/>
      <c r="AH1014" s="228"/>
      <c r="AI1014" s="228"/>
      <c r="AJ1014" s="228"/>
      <c r="AK1014" s="228"/>
      <c r="AN1014" s="224"/>
      <c r="AO1014" s="224"/>
      <c r="AP1014" s="224"/>
      <c r="AQ1014" s="224"/>
      <c r="AR1014" s="224"/>
      <c r="AS1014" s="30"/>
      <c r="AT1014" s="30"/>
      <c r="AU1014" s="30"/>
      <c r="AV1014" s="30"/>
      <c r="AW1014" s="30"/>
      <c r="AX1014" s="224"/>
      <c r="AY1014" s="30"/>
      <c r="AZ1014" s="224"/>
      <c r="BA1014" s="30"/>
      <c r="BB1014" s="224"/>
      <c r="BC1014" s="30"/>
      <c r="BD1014" s="30"/>
      <c r="BE1014" s="30"/>
      <c r="BF1014" s="224"/>
      <c r="BG1014" s="224"/>
      <c r="BH1014" s="224"/>
      <c r="BI1014" s="30"/>
      <c r="BJ1014" s="30"/>
      <c r="BK1014" s="224"/>
      <c r="BL1014" s="224"/>
      <c r="BM1014" s="30"/>
      <c r="BN1014" s="30"/>
      <c r="BO1014" s="30"/>
      <c r="BP1014" s="30"/>
      <c r="BQ1014" s="55"/>
      <c r="BR1014" s="30"/>
      <c r="BS1014" s="30"/>
      <c r="BT1014" s="30"/>
      <c r="BU1014" s="30"/>
      <c r="BV1014" s="30"/>
    </row>
    <row r="1015" spans="1:78" s="226" customFormat="1" x14ac:dyDescent="0.2">
      <c r="A1015" s="72"/>
      <c r="B1015" s="230"/>
      <c r="C1015" s="72"/>
      <c r="D1015" s="72"/>
      <c r="E1015" s="223"/>
      <c r="F1015" s="223"/>
      <c r="I1015" s="223"/>
      <c r="J1015" s="223"/>
      <c r="K1015" s="223"/>
      <c r="L1015" s="223"/>
      <c r="M1015" s="270"/>
      <c r="N1015" s="230"/>
      <c r="P1015" s="223"/>
      <c r="Q1015" s="223"/>
      <c r="R1015" s="223"/>
      <c r="S1015" s="223"/>
      <c r="T1015" s="223"/>
      <c r="U1015" s="223"/>
      <c r="V1015" s="227"/>
      <c r="W1015" s="227"/>
      <c r="X1015" s="74"/>
      <c r="Y1015" s="74"/>
      <c r="Z1015" s="74"/>
      <c r="AA1015" s="74"/>
      <c r="AB1015" s="74"/>
      <c r="AC1015" s="74"/>
      <c r="AD1015" s="74"/>
      <c r="AE1015" s="74"/>
      <c r="AF1015" s="201"/>
      <c r="AG1015" s="223"/>
      <c r="AH1015" s="228"/>
      <c r="AI1015" s="228"/>
      <c r="AJ1015" s="228"/>
      <c r="AK1015" s="228"/>
      <c r="AN1015" s="224"/>
      <c r="AO1015" s="224"/>
      <c r="AP1015" s="224"/>
      <c r="AQ1015" s="224"/>
      <c r="AR1015" s="224"/>
      <c r="AS1015" s="30"/>
      <c r="AT1015" s="30"/>
      <c r="AU1015" s="30"/>
      <c r="AV1015" s="30"/>
      <c r="AW1015" s="30"/>
      <c r="AX1015" s="224"/>
      <c r="AY1015" s="30"/>
      <c r="AZ1015" s="224"/>
      <c r="BA1015" s="30"/>
      <c r="BB1015" s="224"/>
      <c r="BC1015" s="30"/>
      <c r="BD1015" s="30"/>
      <c r="BE1015" s="30"/>
      <c r="BF1015" s="224"/>
      <c r="BG1015" s="224"/>
      <c r="BH1015" s="224"/>
      <c r="BI1015" s="30"/>
      <c r="BJ1015" s="30"/>
      <c r="BK1015" s="224"/>
      <c r="BL1015" s="224"/>
      <c r="BM1015" s="30"/>
      <c r="BN1015" s="30"/>
      <c r="BO1015" s="30"/>
      <c r="BP1015" s="30"/>
      <c r="BQ1015" s="55"/>
      <c r="BR1015" s="30"/>
      <c r="BS1015" s="30"/>
      <c r="BT1015" s="30"/>
      <c r="BU1015" s="30"/>
      <c r="BV1015" s="30"/>
    </row>
    <row r="1016" spans="1:78" s="226" customFormat="1" x14ac:dyDescent="0.2">
      <c r="A1016" s="72"/>
      <c r="B1016" s="230"/>
      <c r="C1016" s="72"/>
      <c r="D1016" s="72"/>
      <c r="E1016" s="223"/>
      <c r="F1016" s="223"/>
      <c r="I1016" s="223"/>
      <c r="J1016" s="223"/>
      <c r="K1016" s="223"/>
      <c r="L1016" s="223"/>
      <c r="M1016" s="270"/>
      <c r="N1016" s="230"/>
      <c r="P1016" s="223"/>
      <c r="Q1016" s="223"/>
      <c r="R1016" s="223"/>
      <c r="S1016" s="223"/>
      <c r="T1016" s="223"/>
      <c r="U1016" s="223"/>
      <c r="V1016" s="227"/>
      <c r="W1016" s="227"/>
      <c r="X1016" s="74"/>
      <c r="Y1016" s="74"/>
      <c r="Z1016" s="74"/>
      <c r="AA1016" s="74"/>
      <c r="AB1016" s="74"/>
      <c r="AC1016" s="74"/>
      <c r="AD1016" s="74"/>
      <c r="AE1016" s="74"/>
      <c r="AF1016" s="201"/>
      <c r="AG1016" s="223"/>
      <c r="AH1016" s="228"/>
      <c r="AI1016" s="228"/>
      <c r="AJ1016" s="228"/>
      <c r="AK1016" s="228"/>
      <c r="AN1016" s="224"/>
      <c r="AO1016" s="224"/>
      <c r="AP1016" s="224"/>
      <c r="AQ1016" s="224"/>
      <c r="AR1016" s="224"/>
      <c r="AS1016" s="30"/>
      <c r="AT1016" s="30"/>
      <c r="AU1016" s="30"/>
      <c r="AV1016" s="30"/>
      <c r="AW1016" s="30"/>
      <c r="AX1016" s="224"/>
      <c r="AY1016" s="30"/>
      <c r="AZ1016" s="224"/>
      <c r="BA1016" s="30"/>
      <c r="BB1016" s="224"/>
      <c r="BC1016" s="30"/>
      <c r="BD1016" s="30"/>
      <c r="BE1016" s="30"/>
      <c r="BF1016" s="224"/>
      <c r="BG1016" s="224"/>
      <c r="BH1016" s="224"/>
      <c r="BI1016" s="30"/>
      <c r="BJ1016" s="30"/>
      <c r="BK1016" s="224"/>
      <c r="BL1016" s="224"/>
      <c r="BM1016" s="30"/>
      <c r="BN1016" s="30"/>
      <c r="BO1016" s="30"/>
      <c r="BP1016" s="30"/>
      <c r="BQ1016" s="55"/>
      <c r="BR1016" s="30"/>
      <c r="BS1016" s="30"/>
      <c r="BT1016" s="30"/>
      <c r="BU1016" s="30"/>
      <c r="BV1016" s="30"/>
    </row>
    <row r="1017" spans="1:78" s="226" customFormat="1" x14ac:dyDescent="0.2">
      <c r="A1017" s="72"/>
      <c r="B1017" s="230"/>
      <c r="C1017" s="72"/>
      <c r="D1017" s="72"/>
      <c r="E1017" s="223"/>
      <c r="F1017" s="223"/>
      <c r="I1017" s="223"/>
      <c r="J1017" s="223"/>
      <c r="K1017" s="223"/>
      <c r="L1017" s="223"/>
      <c r="M1017" s="270"/>
      <c r="N1017" s="230"/>
      <c r="P1017" s="223"/>
      <c r="Q1017" s="223"/>
      <c r="R1017" s="223"/>
      <c r="S1017" s="223"/>
      <c r="T1017" s="223"/>
      <c r="U1017" s="223"/>
      <c r="V1017" s="227"/>
      <c r="W1017" s="227"/>
      <c r="X1017" s="74"/>
      <c r="Y1017" s="74"/>
      <c r="Z1017" s="74"/>
      <c r="AA1017" s="74"/>
      <c r="AB1017" s="74"/>
      <c r="AC1017" s="74"/>
      <c r="AD1017" s="74"/>
      <c r="AE1017" s="74"/>
      <c r="AF1017" s="201"/>
      <c r="AG1017" s="223"/>
      <c r="AH1017" s="228"/>
      <c r="AI1017" s="228"/>
      <c r="AJ1017" s="228"/>
      <c r="AK1017" s="228"/>
      <c r="AN1017" s="224"/>
      <c r="AO1017" s="224"/>
      <c r="AP1017" s="224"/>
      <c r="AQ1017" s="224"/>
      <c r="AR1017" s="224"/>
      <c r="AS1017" s="30"/>
      <c r="AT1017" s="30"/>
      <c r="AU1017" s="30"/>
      <c r="AV1017" s="30"/>
      <c r="AW1017" s="30"/>
      <c r="AX1017" s="224"/>
      <c r="AY1017" s="30"/>
      <c r="AZ1017" s="224"/>
      <c r="BA1017" s="30"/>
      <c r="BB1017" s="224"/>
      <c r="BC1017" s="30"/>
      <c r="BD1017" s="30"/>
      <c r="BE1017" s="30"/>
      <c r="BF1017" s="224"/>
      <c r="BG1017" s="224"/>
      <c r="BH1017" s="224"/>
      <c r="BI1017" s="30"/>
      <c r="BJ1017" s="30"/>
      <c r="BK1017" s="224"/>
      <c r="BL1017" s="224"/>
      <c r="BM1017" s="30"/>
      <c r="BN1017" s="30"/>
      <c r="BO1017" s="30"/>
      <c r="BP1017" s="30"/>
      <c r="BQ1017" s="55"/>
      <c r="BR1017" s="30"/>
      <c r="BS1017" s="30"/>
      <c r="BT1017" s="30"/>
      <c r="BU1017" s="30"/>
      <c r="BV1017" s="30"/>
    </row>
    <row r="1018" spans="1:78" s="226" customFormat="1" x14ac:dyDescent="0.2">
      <c r="A1018" s="72"/>
      <c r="B1018" s="230"/>
      <c r="C1018" s="72"/>
      <c r="D1018" s="72"/>
      <c r="E1018" s="223"/>
      <c r="F1018" s="223"/>
      <c r="I1018" s="223"/>
      <c r="J1018" s="223"/>
      <c r="K1018" s="223"/>
      <c r="L1018" s="223"/>
      <c r="M1018" s="270"/>
      <c r="N1018" s="230"/>
      <c r="P1018" s="223"/>
      <c r="Q1018" s="223"/>
      <c r="R1018" s="223"/>
      <c r="S1018" s="223"/>
      <c r="T1018" s="223"/>
      <c r="U1018" s="223"/>
      <c r="V1018" s="227"/>
      <c r="W1018" s="227"/>
      <c r="X1018" s="74"/>
      <c r="Y1018" s="74"/>
      <c r="Z1018" s="74"/>
      <c r="AA1018" s="74"/>
      <c r="AB1018" s="74"/>
      <c r="AC1018" s="74"/>
      <c r="AD1018" s="74"/>
      <c r="AE1018" s="74"/>
      <c r="AF1018" s="201"/>
      <c r="AG1018" s="223"/>
      <c r="AH1018" s="228"/>
      <c r="AI1018" s="228"/>
      <c r="AJ1018" s="228"/>
      <c r="AK1018" s="228"/>
      <c r="AN1018" s="224"/>
      <c r="AO1018" s="224"/>
      <c r="AP1018" s="224"/>
      <c r="AQ1018" s="224"/>
      <c r="AR1018" s="224"/>
      <c r="AS1018" s="30"/>
      <c r="AT1018" s="30"/>
      <c r="AU1018" s="30"/>
      <c r="AV1018" s="30"/>
      <c r="AW1018" s="30"/>
      <c r="AX1018" s="224"/>
      <c r="AY1018" s="30"/>
      <c r="AZ1018" s="224"/>
      <c r="BA1018" s="30"/>
      <c r="BB1018" s="224"/>
      <c r="BC1018" s="30"/>
      <c r="BD1018" s="30"/>
      <c r="BE1018" s="30"/>
      <c r="BF1018" s="224"/>
      <c r="BG1018" s="224"/>
      <c r="BH1018" s="224"/>
      <c r="BI1018" s="30"/>
      <c r="BJ1018" s="30"/>
      <c r="BK1018" s="224"/>
      <c r="BL1018" s="224"/>
      <c r="BM1018" s="30"/>
      <c r="BN1018" s="30"/>
      <c r="BO1018" s="30"/>
      <c r="BP1018" s="30"/>
      <c r="BQ1018" s="55"/>
      <c r="BR1018" s="30"/>
      <c r="BS1018" s="30"/>
      <c r="BT1018" s="30"/>
      <c r="BU1018" s="30"/>
      <c r="BV1018" s="30"/>
    </row>
    <row r="1019" spans="1:78" s="226" customFormat="1" x14ac:dyDescent="0.2">
      <c r="A1019" s="72"/>
      <c r="B1019" s="230"/>
      <c r="C1019" s="72"/>
      <c r="D1019" s="72"/>
      <c r="E1019" s="223"/>
      <c r="F1019" s="223"/>
      <c r="I1019" s="223"/>
      <c r="J1019" s="223"/>
      <c r="K1019" s="223"/>
      <c r="L1019" s="223"/>
      <c r="M1019" s="270"/>
      <c r="N1019" s="230"/>
      <c r="P1019" s="223"/>
      <c r="Q1019" s="223"/>
      <c r="R1019" s="223"/>
      <c r="S1019" s="223"/>
      <c r="T1019" s="223"/>
      <c r="U1019" s="223"/>
      <c r="V1019" s="227"/>
      <c r="W1019" s="227"/>
      <c r="X1019" s="74"/>
      <c r="Y1019" s="74"/>
      <c r="Z1019" s="74"/>
      <c r="AA1019" s="74"/>
      <c r="AB1019" s="74"/>
      <c r="AC1019" s="74"/>
      <c r="AD1019" s="74"/>
      <c r="AE1019" s="74"/>
      <c r="AF1019" s="201"/>
      <c r="AG1019" s="223"/>
      <c r="AH1019" s="228"/>
      <c r="AI1019" s="228"/>
      <c r="AJ1019" s="228"/>
      <c r="AK1019" s="228"/>
      <c r="AN1019" s="224"/>
      <c r="AO1019" s="224"/>
      <c r="AP1019" s="224"/>
      <c r="AQ1019" s="224"/>
      <c r="AR1019" s="224"/>
      <c r="AS1019" s="30"/>
      <c r="AT1019" s="30"/>
      <c r="AU1019" s="30"/>
      <c r="AV1019" s="30"/>
      <c r="AW1019" s="30"/>
      <c r="AX1019" s="224"/>
      <c r="AY1019" s="30"/>
      <c r="AZ1019" s="224"/>
      <c r="BA1019" s="30"/>
      <c r="BB1019" s="224"/>
      <c r="BC1019" s="30"/>
      <c r="BD1019" s="30"/>
      <c r="BE1019" s="30"/>
      <c r="BF1019" s="224"/>
      <c r="BG1019" s="224"/>
      <c r="BH1019" s="224"/>
      <c r="BI1019" s="30"/>
      <c r="BJ1019" s="30"/>
      <c r="BK1019" s="224"/>
      <c r="BL1019" s="224"/>
      <c r="BM1019" s="30"/>
      <c r="BN1019" s="30"/>
      <c r="BO1019" s="30"/>
      <c r="BP1019" s="30"/>
      <c r="BQ1019" s="55"/>
      <c r="BR1019" s="30"/>
      <c r="BS1019" s="30"/>
      <c r="BT1019" s="30"/>
      <c r="BU1019" s="30"/>
      <c r="BV1019" s="30"/>
    </row>
    <row r="1020" spans="1:78" s="226" customFormat="1" x14ac:dyDescent="0.2">
      <c r="A1020" s="72"/>
      <c r="B1020" s="230"/>
      <c r="C1020" s="72"/>
      <c r="D1020" s="72"/>
      <c r="E1020" s="223"/>
      <c r="F1020" s="223"/>
      <c r="I1020" s="223"/>
      <c r="J1020" s="223"/>
      <c r="K1020" s="223"/>
      <c r="L1020" s="223"/>
      <c r="M1020" s="270"/>
      <c r="N1020" s="230"/>
      <c r="P1020" s="223"/>
      <c r="Q1020" s="223"/>
      <c r="R1020" s="223"/>
      <c r="S1020" s="223"/>
      <c r="T1020" s="223"/>
      <c r="U1020" s="223"/>
      <c r="V1020" s="227"/>
      <c r="W1020" s="227"/>
      <c r="X1020" s="74"/>
      <c r="Y1020" s="74"/>
      <c r="Z1020" s="74"/>
      <c r="AA1020" s="74"/>
      <c r="AB1020" s="74"/>
      <c r="AC1020" s="74"/>
      <c r="AD1020" s="74"/>
      <c r="AE1020" s="74"/>
      <c r="AF1020" s="201"/>
      <c r="AG1020" s="223"/>
      <c r="AH1020" s="228"/>
      <c r="AI1020" s="228"/>
      <c r="AJ1020" s="228"/>
      <c r="AK1020" s="228"/>
      <c r="AN1020" s="224"/>
      <c r="AO1020" s="224"/>
      <c r="AP1020" s="224"/>
      <c r="AQ1020" s="224"/>
      <c r="AR1020" s="224"/>
      <c r="AS1020" s="30"/>
      <c r="AT1020" s="30"/>
      <c r="AU1020" s="30"/>
      <c r="AV1020" s="30"/>
      <c r="AW1020" s="30"/>
      <c r="AX1020" s="224"/>
      <c r="AY1020" s="30"/>
      <c r="AZ1020" s="224"/>
      <c r="BA1020" s="30"/>
      <c r="BB1020" s="224"/>
      <c r="BC1020" s="30"/>
      <c r="BD1020" s="30"/>
      <c r="BE1020" s="30"/>
      <c r="BF1020" s="224"/>
      <c r="BG1020" s="224"/>
      <c r="BH1020" s="224"/>
      <c r="BI1020" s="30"/>
      <c r="BJ1020" s="30"/>
      <c r="BK1020" s="224"/>
      <c r="BL1020" s="224"/>
      <c r="BM1020" s="30"/>
      <c r="BN1020" s="30"/>
      <c r="BO1020" s="30"/>
      <c r="BP1020" s="30"/>
      <c r="BQ1020" s="55"/>
      <c r="BR1020" s="30"/>
      <c r="BS1020" s="30"/>
      <c r="BT1020" s="30"/>
      <c r="BU1020" s="30"/>
      <c r="BV1020" s="30"/>
    </row>
    <row r="1021" spans="1:78" s="226" customFormat="1" x14ac:dyDescent="0.2">
      <c r="A1021" s="72"/>
      <c r="B1021" s="230"/>
      <c r="C1021" s="72"/>
      <c r="D1021" s="72"/>
      <c r="E1021" s="223"/>
      <c r="F1021" s="223"/>
      <c r="I1021" s="223"/>
      <c r="J1021" s="223"/>
      <c r="K1021" s="223"/>
      <c r="L1021" s="223"/>
      <c r="M1021" s="270"/>
      <c r="N1021" s="230"/>
      <c r="P1021" s="223"/>
      <c r="Q1021" s="223"/>
      <c r="R1021" s="223"/>
      <c r="S1021" s="223"/>
      <c r="T1021" s="223"/>
      <c r="U1021" s="223"/>
      <c r="V1021" s="227"/>
      <c r="W1021" s="227"/>
      <c r="X1021" s="74"/>
      <c r="Y1021" s="74"/>
      <c r="Z1021" s="74"/>
      <c r="AA1021" s="74"/>
      <c r="AB1021" s="74"/>
      <c r="AC1021" s="74"/>
      <c r="AD1021" s="74"/>
      <c r="AE1021" s="74"/>
      <c r="AF1021" s="74"/>
      <c r="AG1021" s="223"/>
      <c r="AH1021" s="228"/>
      <c r="AI1021" s="228"/>
      <c r="AJ1021" s="228"/>
      <c r="AK1021" s="228"/>
      <c r="AN1021" s="224"/>
      <c r="AO1021" s="224"/>
      <c r="AP1021" s="224"/>
      <c r="AQ1021" s="224"/>
      <c r="AR1021" s="224"/>
      <c r="AS1021" s="30"/>
      <c r="AT1021" s="30"/>
      <c r="AU1021" s="30"/>
      <c r="AV1021" s="30"/>
      <c r="AW1021" s="30"/>
      <c r="AX1021" s="30"/>
      <c r="AY1021" s="30"/>
      <c r="AZ1021" s="30"/>
      <c r="BA1021" s="30"/>
      <c r="BB1021" s="224"/>
      <c r="BC1021" s="30"/>
      <c r="BD1021" s="30"/>
      <c r="BE1021" s="30"/>
      <c r="BF1021" s="224"/>
      <c r="BG1021" s="224"/>
      <c r="BH1021" s="224"/>
      <c r="BI1021" s="30"/>
      <c r="BJ1021" s="30"/>
      <c r="BK1021" s="224"/>
      <c r="BL1021" s="224"/>
      <c r="BM1021" s="30"/>
      <c r="BN1021" s="30"/>
      <c r="BO1021" s="30"/>
      <c r="BP1021" s="30"/>
      <c r="BQ1021" s="55"/>
      <c r="BR1021" s="30"/>
      <c r="BS1021" s="30"/>
      <c r="BT1021" s="30"/>
      <c r="BU1021" s="30"/>
      <c r="BV1021" s="30"/>
    </row>
    <row r="1022" spans="1:78" ht="62.5" customHeight="1" x14ac:dyDescent="0.2">
      <c r="E1022" s="158"/>
      <c r="F1022" s="158"/>
      <c r="I1022" s="223"/>
      <c r="J1022" s="226"/>
      <c r="K1022" s="223"/>
      <c r="M1022" s="270"/>
      <c r="N1022" s="230"/>
      <c r="O1022" s="223"/>
      <c r="P1022" s="223"/>
      <c r="Q1022" s="223"/>
      <c r="R1022" s="223"/>
      <c r="S1022" s="223"/>
      <c r="T1022" s="223"/>
      <c r="U1022" s="223"/>
      <c r="V1022" s="227"/>
      <c r="W1022" s="227"/>
      <c r="Z1022" s="74"/>
      <c r="AA1022" s="74"/>
      <c r="AB1022" s="74"/>
      <c r="AC1022" s="74"/>
      <c r="AD1022" s="74"/>
      <c r="AE1022" s="228"/>
      <c r="AF1022" s="231"/>
      <c r="AG1022" s="223"/>
      <c r="AH1022" s="228"/>
      <c r="AI1022" s="228"/>
      <c r="AJ1022" s="228"/>
      <c r="AK1022" s="228"/>
      <c r="AL1022" s="158"/>
      <c r="AM1022" s="226"/>
      <c r="AN1022" s="224"/>
      <c r="AO1022" s="224"/>
      <c r="AP1022" s="224"/>
      <c r="AR1022" s="224"/>
      <c r="AS1022" s="224"/>
      <c r="AT1022" s="224"/>
      <c r="AU1022" s="224"/>
      <c r="AV1022" s="224"/>
      <c r="BF1022" s="224"/>
      <c r="BW1022" s="158"/>
      <c r="BX1022" s="158"/>
      <c r="BY1022" s="158"/>
      <c r="BZ1022" s="158"/>
    </row>
    <row r="1023" spans="1:78" x14ac:dyDescent="0.2">
      <c r="E1023" s="226"/>
      <c r="F1023" s="226"/>
      <c r="I1023" s="223"/>
      <c r="J1023" s="226"/>
      <c r="K1023" s="223"/>
      <c r="M1023" s="270"/>
      <c r="N1023" s="230"/>
      <c r="O1023" s="223"/>
      <c r="P1023" s="223"/>
      <c r="Q1023" s="223"/>
      <c r="R1023" s="223"/>
      <c r="S1023" s="223"/>
      <c r="T1023" s="223"/>
      <c r="U1023" s="223"/>
      <c r="V1023" s="227"/>
      <c r="W1023" s="227"/>
      <c r="Z1023" s="74"/>
      <c r="AA1023" s="74"/>
      <c r="AB1023" s="74"/>
      <c r="AC1023" s="74"/>
      <c r="AD1023" s="74"/>
      <c r="AE1023" s="228"/>
      <c r="AF1023" s="231"/>
      <c r="AG1023" s="223"/>
      <c r="AH1023" s="228"/>
      <c r="AI1023" s="228"/>
      <c r="AJ1023" s="228"/>
      <c r="AK1023" s="228"/>
      <c r="AL1023" s="226"/>
      <c r="AM1023" s="226"/>
      <c r="AN1023" s="224"/>
      <c r="AO1023" s="224"/>
      <c r="AP1023" s="224"/>
      <c r="AR1023" s="224"/>
      <c r="AS1023" s="224"/>
      <c r="AT1023" s="224"/>
      <c r="BB1023" s="224"/>
      <c r="BF1023" s="224"/>
      <c r="BW1023" s="158"/>
      <c r="BX1023" s="226"/>
      <c r="BY1023" s="226"/>
      <c r="BZ1023" s="226"/>
    </row>
    <row r="1024" spans="1:78" x14ac:dyDescent="0.2">
      <c r="E1024" s="226"/>
      <c r="F1024" s="226"/>
      <c r="I1024" s="223"/>
      <c r="K1024" s="223"/>
      <c r="M1024" s="270"/>
      <c r="N1024" s="230"/>
      <c r="O1024" s="223"/>
      <c r="P1024" s="223"/>
      <c r="Q1024" s="223"/>
      <c r="R1024" s="223"/>
      <c r="S1024" s="223"/>
      <c r="T1024" s="223"/>
      <c r="U1024" s="223"/>
      <c r="V1024" s="227"/>
      <c r="W1024" s="227"/>
      <c r="Z1024" s="74"/>
      <c r="AA1024" s="74"/>
      <c r="AB1024" s="74"/>
      <c r="AC1024" s="74"/>
      <c r="AD1024" s="74"/>
      <c r="AE1024" s="228"/>
      <c r="AF1024" s="231"/>
      <c r="AG1024" s="223"/>
      <c r="AH1024" s="228"/>
      <c r="AI1024" s="228"/>
      <c r="AJ1024" s="228"/>
      <c r="AK1024" s="228"/>
      <c r="AL1024" s="226"/>
      <c r="AM1024" s="226"/>
      <c r="AN1024" s="224"/>
      <c r="AO1024" s="224"/>
      <c r="AP1024" s="224"/>
      <c r="AR1024" s="224"/>
      <c r="AS1024" s="224"/>
      <c r="AT1024" s="224"/>
      <c r="BB1024" s="224"/>
      <c r="BF1024" s="224"/>
      <c r="BW1024" s="158"/>
      <c r="BX1024" s="226"/>
      <c r="BY1024" s="226"/>
      <c r="BZ1024" s="226"/>
    </row>
    <row r="1025" spans="1:78" x14ac:dyDescent="0.2">
      <c r="E1025" s="226"/>
      <c r="F1025" s="226"/>
      <c r="I1025" s="223"/>
      <c r="K1025" s="223"/>
      <c r="M1025" s="270"/>
      <c r="N1025" s="230"/>
      <c r="O1025" s="223"/>
      <c r="P1025" s="223"/>
      <c r="Q1025" s="223"/>
      <c r="R1025" s="223"/>
      <c r="S1025" s="223"/>
      <c r="T1025" s="223"/>
      <c r="U1025" s="223"/>
      <c r="V1025" s="227"/>
      <c r="W1025" s="227"/>
      <c r="X1025" s="73"/>
      <c r="Z1025" s="74"/>
      <c r="AA1025" s="74"/>
      <c r="AB1025" s="74"/>
      <c r="AC1025" s="74"/>
      <c r="AD1025" s="74"/>
      <c r="AE1025" s="228"/>
      <c r="AF1025" s="231"/>
      <c r="AG1025" s="223"/>
      <c r="AH1025" s="228"/>
      <c r="AI1025" s="228"/>
      <c r="AJ1025" s="228"/>
      <c r="AK1025" s="228"/>
      <c r="AL1025" s="226"/>
      <c r="AM1025" s="226"/>
      <c r="AN1025" s="224"/>
      <c r="AO1025" s="224"/>
      <c r="AP1025" s="224"/>
      <c r="AR1025" s="224"/>
      <c r="AS1025" s="224"/>
      <c r="AT1025" s="224"/>
      <c r="AU1025" s="224"/>
      <c r="AV1025" s="224"/>
      <c r="BB1025" s="224"/>
      <c r="BF1025" s="224"/>
      <c r="BW1025" s="158"/>
      <c r="BX1025" s="226"/>
      <c r="BY1025" s="226"/>
      <c r="BZ1025" s="226"/>
    </row>
    <row r="1026" spans="1:78" x14ac:dyDescent="0.2">
      <c r="E1026" s="226"/>
      <c r="F1026" s="226"/>
      <c r="I1026" s="223"/>
      <c r="K1026" s="223"/>
      <c r="M1026" s="270"/>
      <c r="N1026" s="230"/>
      <c r="O1026" s="223"/>
      <c r="P1026" s="223"/>
      <c r="Q1026" s="223"/>
      <c r="R1026" s="223"/>
      <c r="S1026" s="223"/>
      <c r="T1026" s="223"/>
      <c r="U1026" s="223"/>
      <c r="V1026" s="227"/>
      <c r="W1026" s="227"/>
      <c r="Z1026" s="74"/>
      <c r="AA1026" s="74"/>
      <c r="AB1026" s="74"/>
      <c r="AC1026" s="74"/>
      <c r="AD1026" s="74"/>
      <c r="AE1026" s="228"/>
      <c r="AF1026" s="231"/>
      <c r="AG1026" s="223"/>
      <c r="AH1026" s="228"/>
      <c r="AI1026" s="228"/>
      <c r="AJ1026" s="228"/>
      <c r="AK1026" s="228"/>
      <c r="AL1026" s="226"/>
      <c r="AM1026" s="226"/>
      <c r="AN1026" s="224"/>
      <c r="AO1026" s="224"/>
      <c r="AP1026" s="224"/>
      <c r="AR1026" s="224"/>
      <c r="AS1026" s="224"/>
      <c r="AT1026" s="224"/>
      <c r="AU1026" s="224"/>
      <c r="AV1026" s="224"/>
      <c r="BB1026" s="224"/>
      <c r="BF1026" s="224"/>
      <c r="BW1026" s="158"/>
      <c r="BX1026" s="226"/>
      <c r="BY1026" s="226"/>
      <c r="BZ1026" s="226"/>
    </row>
    <row r="1027" spans="1:78" x14ac:dyDescent="0.2">
      <c r="E1027" s="226"/>
      <c r="F1027" s="226"/>
      <c r="I1027" s="223"/>
      <c r="J1027" s="226"/>
      <c r="K1027" s="223"/>
      <c r="M1027" s="270"/>
      <c r="N1027" s="230"/>
      <c r="O1027" s="223"/>
      <c r="P1027" s="223"/>
      <c r="Q1027" s="223"/>
      <c r="R1027" s="223"/>
      <c r="S1027" s="223"/>
      <c r="T1027" s="223"/>
      <c r="U1027" s="223"/>
      <c r="V1027" s="227"/>
      <c r="W1027" s="227"/>
      <c r="Z1027" s="74"/>
      <c r="AA1027" s="74"/>
      <c r="AB1027" s="74"/>
      <c r="AC1027" s="74"/>
      <c r="AD1027" s="74"/>
      <c r="AE1027" s="228"/>
      <c r="AF1027" s="231"/>
      <c r="AG1027" s="223"/>
      <c r="AH1027" s="228"/>
      <c r="AI1027" s="228"/>
      <c r="AJ1027" s="228"/>
      <c r="AK1027" s="228"/>
      <c r="AL1027" s="226"/>
      <c r="AM1027" s="226"/>
      <c r="AN1027" s="224"/>
      <c r="AO1027" s="224"/>
      <c r="AP1027" s="224"/>
      <c r="AR1027" s="224"/>
      <c r="AS1027" s="224"/>
      <c r="AT1027" s="224"/>
      <c r="AU1027" s="224"/>
      <c r="AV1027" s="224"/>
      <c r="BB1027" s="224"/>
      <c r="BF1027" s="224"/>
      <c r="BW1027" s="158"/>
      <c r="BX1027" s="226"/>
      <c r="BY1027" s="226"/>
      <c r="BZ1027" s="226"/>
    </row>
    <row r="1028" spans="1:78" x14ac:dyDescent="0.2">
      <c r="E1028" s="226"/>
      <c r="F1028" s="226"/>
      <c r="I1028" s="223"/>
      <c r="J1028" s="226"/>
      <c r="K1028" s="223"/>
      <c r="M1028" s="270"/>
      <c r="N1028" s="230"/>
      <c r="O1028" s="223"/>
      <c r="P1028" s="223"/>
      <c r="Q1028" s="223"/>
      <c r="R1028" s="223"/>
      <c r="S1028" s="223"/>
      <c r="T1028" s="223"/>
      <c r="U1028" s="223"/>
      <c r="V1028" s="227"/>
      <c r="W1028" s="227"/>
      <c r="Z1028" s="74"/>
      <c r="AA1028" s="74"/>
      <c r="AB1028" s="74"/>
      <c r="AC1028" s="74"/>
      <c r="AD1028" s="74"/>
      <c r="AE1028" s="228"/>
      <c r="AF1028" s="231"/>
      <c r="AG1028" s="223"/>
      <c r="AH1028" s="228"/>
      <c r="AI1028" s="228"/>
      <c r="AJ1028" s="228"/>
      <c r="AK1028" s="228"/>
      <c r="AL1028" s="226"/>
      <c r="AM1028" s="226"/>
      <c r="AN1028" s="224"/>
      <c r="AO1028" s="224"/>
      <c r="AP1028" s="224"/>
      <c r="AR1028" s="224"/>
      <c r="AS1028" s="224"/>
      <c r="AT1028" s="224"/>
      <c r="AU1028" s="224"/>
      <c r="AV1028" s="224"/>
      <c r="BB1028" s="224"/>
      <c r="BF1028" s="224"/>
      <c r="BW1028" s="158"/>
      <c r="BX1028" s="226"/>
      <c r="BY1028" s="226"/>
      <c r="BZ1028" s="226"/>
    </row>
    <row r="1029" spans="1:78" x14ac:dyDescent="0.2">
      <c r="E1029" s="226"/>
      <c r="F1029" s="226"/>
      <c r="G1029" s="223"/>
      <c r="I1029" s="223"/>
      <c r="J1029" s="226"/>
      <c r="K1029" s="223"/>
      <c r="M1029" s="270"/>
      <c r="N1029" s="230"/>
      <c r="O1029" s="223"/>
      <c r="P1029" s="223"/>
      <c r="Q1029" s="223"/>
      <c r="R1029" s="223"/>
      <c r="S1029" s="223"/>
      <c r="T1029" s="223"/>
      <c r="U1029" s="223"/>
      <c r="V1029" s="227"/>
      <c r="W1029" s="227"/>
      <c r="Z1029" s="74"/>
      <c r="AA1029" s="74"/>
      <c r="AB1029" s="74"/>
      <c r="AC1029" s="74"/>
      <c r="AD1029" s="74"/>
      <c r="AE1029" s="228"/>
      <c r="AF1029" s="231"/>
      <c r="AG1029" s="223"/>
      <c r="AH1029" s="228"/>
      <c r="AI1029" s="228"/>
      <c r="AJ1029" s="228"/>
      <c r="AK1029" s="228"/>
      <c r="AL1029" s="226"/>
      <c r="AM1029" s="226"/>
      <c r="AN1029" s="224"/>
      <c r="AO1029" s="224"/>
      <c r="AP1029" s="224"/>
      <c r="AR1029" s="224"/>
      <c r="AS1029" s="224"/>
      <c r="AT1029" s="224"/>
      <c r="AU1029" s="224"/>
      <c r="AV1029" s="224"/>
      <c r="BF1029" s="224"/>
      <c r="BW1029" s="158"/>
      <c r="BX1029" s="226"/>
      <c r="BY1029" s="226"/>
      <c r="BZ1029" s="226"/>
    </row>
    <row r="1030" spans="1:78" s="226" customFormat="1" ht="62.5" customHeight="1" x14ac:dyDescent="0.2">
      <c r="A1030" s="72"/>
      <c r="B1030" s="72"/>
      <c r="C1030" s="72"/>
      <c r="D1030" s="72"/>
      <c r="I1030" s="223"/>
      <c r="K1030" s="223"/>
      <c r="M1030" s="270"/>
      <c r="N1030" s="230"/>
      <c r="O1030" s="223"/>
      <c r="P1030" s="223"/>
      <c r="Q1030" s="223"/>
      <c r="R1030" s="223"/>
      <c r="S1030" s="223"/>
      <c r="T1030" s="223"/>
      <c r="U1030" s="223"/>
      <c r="V1030" s="227"/>
      <c r="W1030" s="227"/>
      <c r="X1030" s="74"/>
      <c r="Y1030" s="74"/>
      <c r="Z1030" s="74"/>
      <c r="AA1030" s="74"/>
      <c r="AB1030" s="74"/>
      <c r="AC1030" s="74"/>
      <c r="AD1030" s="74"/>
      <c r="AE1030" s="228"/>
      <c r="AF1030" s="231"/>
      <c r="AG1030" s="223"/>
      <c r="AH1030" s="228"/>
      <c r="AI1030" s="228"/>
      <c r="AJ1030" s="228"/>
      <c r="AK1030" s="228"/>
      <c r="AN1030" s="224"/>
      <c r="AO1030" s="224"/>
      <c r="AP1030" s="224"/>
      <c r="AQ1030" s="30"/>
      <c r="AR1030" s="224"/>
      <c r="AS1030" s="224"/>
      <c r="AT1030" s="224"/>
      <c r="AU1030" s="224"/>
      <c r="AV1030" s="224"/>
      <c r="AW1030" s="30"/>
      <c r="AX1030" s="30"/>
      <c r="AY1030" s="30"/>
      <c r="AZ1030" s="30"/>
      <c r="BA1030" s="30"/>
      <c r="BB1030" s="30"/>
      <c r="BC1030" s="30"/>
      <c r="BD1030" s="30"/>
      <c r="BE1030" s="30"/>
      <c r="BF1030" s="224"/>
      <c r="BG1030" s="30"/>
      <c r="BH1030" s="30"/>
      <c r="BI1030" s="30"/>
      <c r="BJ1030" s="30"/>
      <c r="BK1030" s="30"/>
      <c r="BL1030" s="30"/>
      <c r="BM1030" s="30"/>
      <c r="BN1030" s="30"/>
      <c r="BO1030" s="30"/>
      <c r="BP1030" s="30"/>
      <c r="BQ1030" s="55"/>
      <c r="BR1030" s="30"/>
      <c r="BS1030" s="30"/>
      <c r="BT1030" s="30"/>
      <c r="BU1030" s="30"/>
      <c r="BV1030" s="30"/>
    </row>
    <row r="1031" spans="1:78" s="226" customFormat="1" x14ac:dyDescent="0.2">
      <c r="A1031" s="72"/>
      <c r="B1031" s="72"/>
      <c r="C1031" s="72"/>
      <c r="D1031" s="72"/>
      <c r="I1031" s="223"/>
      <c r="K1031" s="223"/>
      <c r="M1031" s="270"/>
      <c r="N1031" s="230"/>
      <c r="O1031" s="223"/>
      <c r="P1031" s="223"/>
      <c r="Q1031" s="223"/>
      <c r="R1031" s="223"/>
      <c r="S1031" s="223"/>
      <c r="T1031" s="223"/>
      <c r="U1031" s="223"/>
      <c r="V1031" s="227"/>
      <c r="W1031" s="227"/>
      <c r="X1031" s="74"/>
      <c r="Y1031" s="74"/>
      <c r="Z1031" s="74"/>
      <c r="AA1031" s="74"/>
      <c r="AB1031" s="74"/>
      <c r="AC1031" s="74"/>
      <c r="AD1031" s="74"/>
      <c r="AE1031" s="228"/>
      <c r="AF1031" s="231"/>
      <c r="AG1031" s="223"/>
      <c r="AH1031" s="228"/>
      <c r="AI1031" s="228"/>
      <c r="AJ1031" s="228"/>
      <c r="AK1031" s="228"/>
      <c r="AN1031" s="224"/>
      <c r="AO1031" s="224"/>
      <c r="AP1031" s="224"/>
      <c r="AQ1031" s="30"/>
      <c r="AR1031" s="224"/>
      <c r="AS1031" s="224"/>
      <c r="AT1031" s="224"/>
      <c r="AU1031" s="30"/>
      <c r="AV1031" s="30"/>
      <c r="AW1031" s="30"/>
      <c r="AX1031" s="30"/>
      <c r="AY1031" s="30"/>
      <c r="AZ1031" s="30"/>
      <c r="BA1031" s="30"/>
      <c r="BB1031" s="224"/>
      <c r="BC1031" s="30"/>
      <c r="BD1031" s="30"/>
      <c r="BE1031" s="30"/>
      <c r="BF1031" s="224"/>
      <c r="BG1031" s="30"/>
      <c r="BH1031" s="30"/>
      <c r="BI1031" s="30"/>
      <c r="BJ1031" s="30"/>
      <c r="BK1031" s="30"/>
      <c r="BL1031" s="30"/>
      <c r="BM1031" s="30"/>
      <c r="BN1031" s="30"/>
      <c r="BO1031" s="30"/>
      <c r="BP1031" s="30"/>
      <c r="BQ1031" s="55"/>
      <c r="BR1031" s="30"/>
      <c r="BS1031" s="30"/>
      <c r="BT1031" s="30"/>
      <c r="BU1031" s="30"/>
      <c r="BV1031" s="30"/>
    </row>
    <row r="1032" spans="1:78" s="226" customFormat="1" x14ac:dyDescent="0.2">
      <c r="A1032" s="72"/>
      <c r="B1032" s="72"/>
      <c r="C1032" s="72"/>
      <c r="D1032" s="72"/>
      <c r="I1032" s="223"/>
      <c r="K1032" s="223"/>
      <c r="M1032" s="270"/>
      <c r="N1032" s="230"/>
      <c r="O1032" s="223"/>
      <c r="P1032" s="223"/>
      <c r="Q1032" s="223"/>
      <c r="R1032" s="223"/>
      <c r="S1032" s="223"/>
      <c r="T1032" s="223"/>
      <c r="U1032" s="223"/>
      <c r="V1032" s="227"/>
      <c r="W1032" s="227"/>
      <c r="X1032" s="74"/>
      <c r="Y1032" s="74"/>
      <c r="Z1032" s="74"/>
      <c r="AA1032" s="74"/>
      <c r="AB1032" s="74"/>
      <c r="AC1032" s="74"/>
      <c r="AD1032" s="74"/>
      <c r="AE1032" s="228"/>
      <c r="AF1032" s="231"/>
      <c r="AG1032" s="223"/>
      <c r="AH1032" s="228"/>
      <c r="AI1032" s="228"/>
      <c r="AJ1032" s="228"/>
      <c r="AK1032" s="228"/>
      <c r="AN1032" s="224"/>
      <c r="AO1032" s="224"/>
      <c r="AP1032" s="224"/>
      <c r="AQ1032" s="30"/>
      <c r="AR1032" s="224"/>
      <c r="AS1032" s="224"/>
      <c r="AT1032" s="224"/>
      <c r="AU1032" s="30"/>
      <c r="AV1032" s="30"/>
      <c r="AW1032" s="30"/>
      <c r="AX1032" s="30"/>
      <c r="AY1032" s="30"/>
      <c r="AZ1032" s="30"/>
      <c r="BA1032" s="30"/>
      <c r="BB1032" s="224"/>
      <c r="BC1032" s="30"/>
      <c r="BD1032" s="30"/>
      <c r="BE1032" s="30"/>
      <c r="BF1032" s="224"/>
      <c r="BG1032" s="30"/>
      <c r="BH1032" s="30"/>
      <c r="BI1032" s="30"/>
      <c r="BJ1032" s="30"/>
      <c r="BK1032" s="30"/>
      <c r="BL1032" s="30"/>
      <c r="BM1032" s="30"/>
      <c r="BN1032" s="30"/>
      <c r="BO1032" s="30"/>
      <c r="BP1032" s="30"/>
      <c r="BQ1032" s="55"/>
      <c r="BR1032" s="30"/>
      <c r="BS1032" s="30"/>
      <c r="BT1032" s="30"/>
      <c r="BU1032" s="30"/>
      <c r="BV1032" s="30"/>
    </row>
    <row r="1033" spans="1:78" s="226" customFormat="1" x14ac:dyDescent="0.2">
      <c r="A1033" s="72"/>
      <c r="B1033" s="72"/>
      <c r="C1033" s="72"/>
      <c r="D1033" s="72"/>
      <c r="I1033" s="223"/>
      <c r="K1033" s="223"/>
      <c r="M1033" s="270"/>
      <c r="N1033" s="230"/>
      <c r="O1033" s="223"/>
      <c r="P1033" s="223"/>
      <c r="Q1033" s="223"/>
      <c r="R1033" s="223"/>
      <c r="S1033" s="223"/>
      <c r="T1033" s="223"/>
      <c r="U1033" s="223"/>
      <c r="V1033" s="227"/>
      <c r="W1033" s="227"/>
      <c r="X1033" s="73"/>
      <c r="Y1033" s="74"/>
      <c r="Z1033" s="74"/>
      <c r="AA1033" s="74"/>
      <c r="AB1033" s="74"/>
      <c r="AC1033" s="74"/>
      <c r="AD1033" s="74"/>
      <c r="AE1033" s="228"/>
      <c r="AF1033" s="231"/>
      <c r="AG1033" s="223"/>
      <c r="AH1033" s="228"/>
      <c r="AI1033" s="228"/>
      <c r="AJ1033" s="228"/>
      <c r="AK1033" s="228"/>
      <c r="AN1033" s="224"/>
      <c r="AO1033" s="224"/>
      <c r="AP1033" s="224"/>
      <c r="AQ1033" s="30"/>
      <c r="AR1033" s="224"/>
      <c r="AS1033" s="224"/>
      <c r="AT1033" s="224"/>
      <c r="AU1033" s="224"/>
      <c r="AV1033" s="224"/>
      <c r="AW1033" s="30"/>
      <c r="AX1033" s="30"/>
      <c r="AY1033" s="30"/>
      <c r="AZ1033" s="30"/>
      <c r="BA1033" s="30"/>
      <c r="BB1033" s="224"/>
      <c r="BC1033" s="30"/>
      <c r="BD1033" s="30"/>
      <c r="BE1033" s="30"/>
      <c r="BF1033" s="224"/>
      <c r="BG1033" s="30"/>
      <c r="BH1033" s="30"/>
      <c r="BI1033" s="30"/>
      <c r="BJ1033" s="30"/>
      <c r="BK1033" s="30"/>
      <c r="BL1033" s="30"/>
      <c r="BM1033" s="30"/>
      <c r="BN1033" s="30"/>
      <c r="BO1033" s="30"/>
      <c r="BP1033" s="30"/>
      <c r="BQ1033" s="55"/>
      <c r="BR1033" s="30"/>
      <c r="BS1033" s="30"/>
      <c r="BT1033" s="30"/>
      <c r="BU1033" s="30"/>
      <c r="BV1033" s="30"/>
    </row>
    <row r="1034" spans="1:78" s="226" customFormat="1" x14ac:dyDescent="0.2">
      <c r="A1034" s="72"/>
      <c r="B1034" s="72"/>
      <c r="C1034" s="72"/>
      <c r="D1034" s="72"/>
      <c r="I1034" s="223"/>
      <c r="K1034" s="223"/>
      <c r="M1034" s="270"/>
      <c r="N1034" s="230"/>
      <c r="O1034" s="223"/>
      <c r="P1034" s="223"/>
      <c r="Q1034" s="223"/>
      <c r="R1034" s="223"/>
      <c r="S1034" s="223"/>
      <c r="T1034" s="223"/>
      <c r="U1034" s="223"/>
      <c r="V1034" s="227"/>
      <c r="W1034" s="227"/>
      <c r="X1034" s="74"/>
      <c r="Y1034" s="74"/>
      <c r="Z1034" s="74"/>
      <c r="AA1034" s="74"/>
      <c r="AB1034" s="74"/>
      <c r="AC1034" s="74"/>
      <c r="AD1034" s="74"/>
      <c r="AE1034" s="228"/>
      <c r="AF1034" s="231"/>
      <c r="AG1034" s="223"/>
      <c r="AH1034" s="228"/>
      <c r="AI1034" s="228"/>
      <c r="AJ1034" s="228"/>
      <c r="AK1034" s="228"/>
      <c r="AN1034" s="224"/>
      <c r="AO1034" s="224"/>
      <c r="AP1034" s="224"/>
      <c r="AQ1034" s="30"/>
      <c r="AR1034" s="224"/>
      <c r="AS1034" s="224"/>
      <c r="AT1034" s="224"/>
      <c r="AU1034" s="224"/>
      <c r="AV1034" s="224"/>
      <c r="AW1034" s="30"/>
      <c r="AX1034" s="30"/>
      <c r="AY1034" s="30"/>
      <c r="AZ1034" s="30"/>
      <c r="BA1034" s="30"/>
      <c r="BB1034" s="224"/>
      <c r="BC1034" s="30"/>
      <c r="BD1034" s="30"/>
      <c r="BE1034" s="30"/>
      <c r="BF1034" s="224"/>
      <c r="BG1034" s="30"/>
      <c r="BH1034" s="30"/>
      <c r="BI1034" s="30"/>
      <c r="BJ1034" s="30"/>
      <c r="BK1034" s="30"/>
      <c r="BL1034" s="30"/>
      <c r="BM1034" s="30"/>
      <c r="BN1034" s="30"/>
      <c r="BO1034" s="30"/>
      <c r="BP1034" s="30"/>
      <c r="BQ1034" s="55"/>
      <c r="BR1034" s="30"/>
      <c r="BS1034" s="30"/>
      <c r="BT1034" s="30"/>
      <c r="BU1034" s="30"/>
      <c r="BV1034" s="30"/>
    </row>
    <row r="1035" spans="1:78" s="226" customFormat="1" x14ac:dyDescent="0.2">
      <c r="A1035" s="72"/>
      <c r="B1035" s="72"/>
      <c r="C1035" s="72"/>
      <c r="D1035" s="72"/>
      <c r="I1035" s="223"/>
      <c r="K1035" s="223"/>
      <c r="M1035" s="270"/>
      <c r="N1035" s="230"/>
      <c r="O1035" s="223"/>
      <c r="P1035" s="223"/>
      <c r="Q1035" s="223"/>
      <c r="R1035" s="223"/>
      <c r="S1035" s="223"/>
      <c r="T1035" s="223"/>
      <c r="U1035" s="223"/>
      <c r="V1035" s="227"/>
      <c r="W1035" s="227"/>
      <c r="X1035" s="74"/>
      <c r="Y1035" s="74"/>
      <c r="Z1035" s="74"/>
      <c r="AA1035" s="74"/>
      <c r="AB1035" s="74"/>
      <c r="AC1035" s="74"/>
      <c r="AD1035" s="74"/>
      <c r="AE1035" s="228"/>
      <c r="AF1035" s="231"/>
      <c r="AG1035" s="223"/>
      <c r="AH1035" s="228"/>
      <c r="AI1035" s="228"/>
      <c r="AJ1035" s="228"/>
      <c r="AK1035" s="228"/>
      <c r="AN1035" s="224"/>
      <c r="AO1035" s="224"/>
      <c r="AP1035" s="224"/>
      <c r="AQ1035" s="30"/>
      <c r="AR1035" s="224"/>
      <c r="AS1035" s="224"/>
      <c r="AT1035" s="224"/>
      <c r="AU1035" s="224"/>
      <c r="AV1035" s="224"/>
      <c r="AW1035" s="30"/>
      <c r="AX1035" s="30"/>
      <c r="AY1035" s="30"/>
      <c r="AZ1035" s="30"/>
      <c r="BA1035" s="30"/>
      <c r="BB1035" s="224"/>
      <c r="BC1035" s="30"/>
      <c r="BD1035" s="30"/>
      <c r="BE1035" s="30"/>
      <c r="BF1035" s="224"/>
      <c r="BG1035" s="30"/>
      <c r="BH1035" s="30"/>
      <c r="BI1035" s="30"/>
      <c r="BJ1035" s="30"/>
      <c r="BK1035" s="30"/>
      <c r="BL1035" s="30"/>
      <c r="BM1035" s="30"/>
      <c r="BN1035" s="30"/>
      <c r="BO1035" s="30"/>
      <c r="BP1035" s="30"/>
      <c r="BQ1035" s="55"/>
      <c r="BR1035" s="30"/>
      <c r="BS1035" s="30"/>
      <c r="BT1035" s="30"/>
      <c r="BU1035" s="30"/>
      <c r="BV1035" s="30"/>
    </row>
    <row r="1036" spans="1:78" s="226" customFormat="1" x14ac:dyDescent="0.2">
      <c r="A1036" s="72"/>
      <c r="B1036" s="72"/>
      <c r="C1036" s="72"/>
      <c r="D1036" s="72"/>
      <c r="I1036" s="223"/>
      <c r="K1036" s="223"/>
      <c r="M1036" s="270"/>
      <c r="N1036" s="230"/>
      <c r="O1036" s="223"/>
      <c r="P1036" s="223"/>
      <c r="Q1036" s="223"/>
      <c r="R1036" s="223"/>
      <c r="S1036" s="223"/>
      <c r="T1036" s="223"/>
      <c r="U1036" s="223"/>
      <c r="V1036" s="227"/>
      <c r="W1036" s="227"/>
      <c r="X1036" s="74"/>
      <c r="Y1036" s="74"/>
      <c r="Z1036" s="74"/>
      <c r="AA1036" s="74"/>
      <c r="AB1036" s="74"/>
      <c r="AC1036" s="74"/>
      <c r="AD1036" s="74"/>
      <c r="AE1036" s="228"/>
      <c r="AF1036" s="231"/>
      <c r="AG1036" s="223"/>
      <c r="AH1036" s="228"/>
      <c r="AI1036" s="228"/>
      <c r="AJ1036" s="228"/>
      <c r="AK1036" s="228"/>
      <c r="AN1036" s="224"/>
      <c r="AO1036" s="224"/>
      <c r="AP1036" s="224"/>
      <c r="AQ1036" s="30"/>
      <c r="AR1036" s="224"/>
      <c r="AS1036" s="224"/>
      <c r="AT1036" s="224"/>
      <c r="AU1036" s="224"/>
      <c r="AV1036" s="224"/>
      <c r="AW1036" s="30"/>
      <c r="AX1036" s="30"/>
      <c r="AY1036" s="30"/>
      <c r="AZ1036" s="30"/>
      <c r="BA1036" s="30"/>
      <c r="BB1036" s="224"/>
      <c r="BC1036" s="30"/>
      <c r="BD1036" s="30"/>
      <c r="BE1036" s="30"/>
      <c r="BF1036" s="224"/>
      <c r="BG1036" s="30"/>
      <c r="BH1036" s="30"/>
      <c r="BI1036" s="30"/>
      <c r="BJ1036" s="30"/>
      <c r="BK1036" s="30"/>
      <c r="BL1036" s="30"/>
      <c r="BM1036" s="30"/>
      <c r="BN1036" s="30"/>
      <c r="BO1036" s="30"/>
      <c r="BP1036" s="30"/>
      <c r="BQ1036" s="55"/>
      <c r="BR1036" s="30"/>
      <c r="BS1036" s="30"/>
      <c r="BT1036" s="30"/>
      <c r="BU1036" s="30"/>
      <c r="BV1036" s="30"/>
    </row>
    <row r="1037" spans="1:78" s="226" customFormat="1" x14ac:dyDescent="0.2">
      <c r="A1037" s="72"/>
      <c r="B1037" s="72"/>
      <c r="C1037" s="72"/>
      <c r="D1037" s="72"/>
      <c r="G1037" s="223"/>
      <c r="I1037" s="223"/>
      <c r="K1037" s="223"/>
      <c r="M1037" s="270"/>
      <c r="N1037" s="230"/>
      <c r="O1037" s="223"/>
      <c r="P1037" s="223"/>
      <c r="Q1037" s="223"/>
      <c r="R1037" s="223"/>
      <c r="S1037" s="223"/>
      <c r="T1037" s="223"/>
      <c r="U1037" s="223"/>
      <c r="V1037" s="227"/>
      <c r="W1037" s="227"/>
      <c r="X1037" s="74"/>
      <c r="Y1037" s="74"/>
      <c r="Z1037" s="74"/>
      <c r="AA1037" s="74"/>
      <c r="AB1037" s="74"/>
      <c r="AC1037" s="74"/>
      <c r="AD1037" s="74"/>
      <c r="AE1037" s="228"/>
      <c r="AF1037" s="231"/>
      <c r="AG1037" s="223"/>
      <c r="AH1037" s="228"/>
      <c r="AI1037" s="228"/>
      <c r="AJ1037" s="228"/>
      <c r="AK1037" s="228"/>
      <c r="AN1037" s="224"/>
      <c r="AO1037" s="224"/>
      <c r="AP1037" s="224"/>
      <c r="AQ1037" s="30"/>
      <c r="AR1037" s="224"/>
      <c r="AS1037" s="224"/>
      <c r="AT1037" s="224"/>
      <c r="AU1037" s="224"/>
      <c r="AV1037" s="224"/>
      <c r="AW1037" s="30"/>
      <c r="AX1037" s="30"/>
      <c r="AY1037" s="30"/>
      <c r="AZ1037" s="30"/>
      <c r="BA1037" s="30"/>
      <c r="BB1037" s="30"/>
      <c r="BC1037" s="30"/>
      <c r="BD1037" s="30"/>
      <c r="BE1037" s="30"/>
      <c r="BF1037" s="224"/>
      <c r="BG1037" s="30"/>
      <c r="BH1037" s="30"/>
      <c r="BI1037" s="30"/>
      <c r="BJ1037" s="30"/>
      <c r="BK1037" s="30"/>
      <c r="BL1037" s="30"/>
      <c r="BM1037" s="30"/>
      <c r="BN1037" s="30"/>
      <c r="BO1037" s="30"/>
      <c r="BP1037" s="30"/>
      <c r="BQ1037" s="55"/>
      <c r="BR1037" s="30"/>
      <c r="BS1037" s="30"/>
      <c r="BT1037" s="30"/>
      <c r="BU1037" s="30"/>
      <c r="BV1037" s="30"/>
    </row>
    <row r="1038" spans="1:78" s="226" customFormat="1" ht="62.5" customHeight="1" x14ac:dyDescent="0.2">
      <c r="A1038" s="72"/>
      <c r="B1038" s="72"/>
      <c r="C1038" s="72"/>
      <c r="D1038" s="72"/>
      <c r="I1038" s="223"/>
      <c r="K1038" s="223"/>
      <c r="M1038" s="270"/>
      <c r="N1038" s="230"/>
      <c r="O1038" s="223"/>
      <c r="P1038" s="223"/>
      <c r="Q1038" s="223"/>
      <c r="R1038" s="223"/>
      <c r="S1038" s="223"/>
      <c r="T1038" s="223"/>
      <c r="U1038" s="223"/>
      <c r="V1038" s="227"/>
      <c r="W1038" s="227"/>
      <c r="X1038" s="74"/>
      <c r="Y1038" s="74"/>
      <c r="Z1038" s="74"/>
      <c r="AA1038" s="74"/>
      <c r="AB1038" s="74"/>
      <c r="AC1038" s="74"/>
      <c r="AD1038" s="74"/>
      <c r="AE1038" s="228"/>
      <c r="AF1038" s="231"/>
      <c r="AG1038" s="223"/>
      <c r="AH1038" s="228"/>
      <c r="AI1038" s="228"/>
      <c r="AJ1038" s="228"/>
      <c r="AK1038" s="228"/>
      <c r="AN1038" s="224"/>
      <c r="AO1038" s="224"/>
      <c r="AP1038" s="224"/>
      <c r="AQ1038" s="30"/>
      <c r="AR1038" s="224"/>
      <c r="AS1038" s="224"/>
      <c r="AT1038" s="224"/>
      <c r="AU1038" s="224"/>
      <c r="AV1038" s="224"/>
      <c r="AW1038" s="30"/>
      <c r="AX1038" s="30"/>
      <c r="AY1038" s="30"/>
      <c r="AZ1038" s="30"/>
      <c r="BA1038" s="30"/>
      <c r="BB1038" s="30"/>
      <c r="BC1038" s="30"/>
      <c r="BD1038" s="30"/>
      <c r="BE1038" s="30"/>
      <c r="BF1038" s="224"/>
      <c r="BG1038" s="30"/>
      <c r="BH1038" s="30"/>
      <c r="BI1038" s="30"/>
      <c r="BJ1038" s="30"/>
      <c r="BK1038" s="30"/>
      <c r="BL1038" s="30"/>
      <c r="BM1038" s="30"/>
      <c r="BN1038" s="30"/>
      <c r="BO1038" s="30"/>
      <c r="BP1038" s="30"/>
      <c r="BQ1038" s="55"/>
      <c r="BR1038" s="30"/>
      <c r="BS1038" s="30"/>
      <c r="BT1038" s="30"/>
      <c r="BU1038" s="30"/>
      <c r="BV1038" s="30"/>
    </row>
    <row r="1039" spans="1:78" s="226" customFormat="1" x14ac:dyDescent="0.2">
      <c r="A1039" s="72"/>
      <c r="B1039" s="72"/>
      <c r="C1039" s="72"/>
      <c r="D1039" s="72"/>
      <c r="I1039" s="223"/>
      <c r="K1039" s="223"/>
      <c r="M1039" s="270"/>
      <c r="N1039" s="230"/>
      <c r="O1039" s="223"/>
      <c r="P1039" s="223"/>
      <c r="Q1039" s="223"/>
      <c r="R1039" s="223"/>
      <c r="S1039" s="223"/>
      <c r="T1039" s="223"/>
      <c r="U1039" s="223"/>
      <c r="V1039" s="227"/>
      <c r="W1039" s="227"/>
      <c r="X1039" s="74"/>
      <c r="Y1039" s="74"/>
      <c r="Z1039" s="74"/>
      <c r="AA1039" s="74"/>
      <c r="AB1039" s="74"/>
      <c r="AC1039" s="74"/>
      <c r="AD1039" s="74"/>
      <c r="AE1039" s="228"/>
      <c r="AF1039" s="231"/>
      <c r="AG1039" s="223"/>
      <c r="AH1039" s="228"/>
      <c r="AI1039" s="228"/>
      <c r="AJ1039" s="228"/>
      <c r="AK1039" s="228"/>
      <c r="AN1039" s="224"/>
      <c r="AO1039" s="224"/>
      <c r="AP1039" s="224"/>
      <c r="AQ1039" s="30"/>
      <c r="AR1039" s="224"/>
      <c r="AS1039" s="224"/>
      <c r="AT1039" s="224"/>
      <c r="AU1039" s="30"/>
      <c r="AV1039" s="30"/>
      <c r="AW1039" s="30"/>
      <c r="AX1039" s="30"/>
      <c r="AY1039" s="30"/>
      <c r="AZ1039" s="30"/>
      <c r="BA1039" s="30"/>
      <c r="BB1039" s="224"/>
      <c r="BC1039" s="30"/>
      <c r="BD1039" s="30"/>
      <c r="BE1039" s="30"/>
      <c r="BF1039" s="224"/>
      <c r="BG1039" s="30"/>
      <c r="BH1039" s="30"/>
      <c r="BI1039" s="30"/>
      <c r="BJ1039" s="30"/>
      <c r="BK1039" s="30"/>
      <c r="BL1039" s="30"/>
      <c r="BM1039" s="30"/>
      <c r="BN1039" s="30"/>
      <c r="BO1039" s="30"/>
      <c r="BP1039" s="30"/>
      <c r="BQ1039" s="55"/>
      <c r="BR1039" s="30"/>
      <c r="BS1039" s="30"/>
      <c r="BT1039" s="30"/>
      <c r="BU1039" s="30"/>
      <c r="BV1039" s="30"/>
    </row>
    <row r="1040" spans="1:78" s="226" customFormat="1" x14ac:dyDescent="0.2">
      <c r="A1040" s="72"/>
      <c r="B1040" s="72"/>
      <c r="C1040" s="72"/>
      <c r="D1040" s="72"/>
      <c r="I1040" s="223"/>
      <c r="K1040" s="223"/>
      <c r="M1040" s="270"/>
      <c r="N1040" s="230"/>
      <c r="O1040" s="223"/>
      <c r="P1040" s="223"/>
      <c r="Q1040" s="223"/>
      <c r="R1040" s="223"/>
      <c r="S1040" s="223"/>
      <c r="T1040" s="223"/>
      <c r="U1040" s="223"/>
      <c r="V1040" s="227"/>
      <c r="W1040" s="227"/>
      <c r="X1040" s="74"/>
      <c r="Y1040" s="74"/>
      <c r="Z1040" s="74"/>
      <c r="AA1040" s="74"/>
      <c r="AB1040" s="74"/>
      <c r="AC1040" s="74"/>
      <c r="AD1040" s="74"/>
      <c r="AE1040" s="228"/>
      <c r="AF1040" s="231"/>
      <c r="AG1040" s="223"/>
      <c r="AH1040" s="228"/>
      <c r="AI1040" s="228"/>
      <c r="AJ1040" s="228"/>
      <c r="AK1040" s="228"/>
      <c r="AN1040" s="224"/>
      <c r="AO1040" s="224"/>
      <c r="AP1040" s="224"/>
      <c r="AQ1040" s="30"/>
      <c r="AR1040" s="224"/>
      <c r="AS1040" s="224"/>
      <c r="AT1040" s="224"/>
      <c r="AU1040" s="30"/>
      <c r="AV1040" s="30"/>
      <c r="AW1040" s="30"/>
      <c r="AX1040" s="30"/>
      <c r="AY1040" s="30"/>
      <c r="AZ1040" s="30"/>
      <c r="BA1040" s="30"/>
      <c r="BB1040" s="224"/>
      <c r="BC1040" s="30"/>
      <c r="BD1040" s="30"/>
      <c r="BE1040" s="30"/>
      <c r="BF1040" s="224"/>
      <c r="BG1040" s="30"/>
      <c r="BH1040" s="30"/>
      <c r="BI1040" s="30"/>
      <c r="BJ1040" s="30"/>
      <c r="BK1040" s="30"/>
      <c r="BL1040" s="30"/>
      <c r="BM1040" s="30"/>
      <c r="BN1040" s="30"/>
      <c r="BO1040" s="30"/>
      <c r="BP1040" s="30"/>
      <c r="BQ1040" s="55"/>
      <c r="BR1040" s="30"/>
      <c r="BS1040" s="30"/>
      <c r="BT1040" s="30"/>
      <c r="BU1040" s="30"/>
      <c r="BV1040" s="30"/>
    </row>
    <row r="1041" spans="1:74" s="226" customFormat="1" x14ac:dyDescent="0.2">
      <c r="A1041" s="72"/>
      <c r="B1041" s="72"/>
      <c r="C1041" s="72"/>
      <c r="D1041" s="72"/>
      <c r="I1041" s="223"/>
      <c r="K1041" s="223"/>
      <c r="M1041" s="270"/>
      <c r="N1041" s="230"/>
      <c r="O1041" s="223"/>
      <c r="P1041" s="223"/>
      <c r="Q1041" s="223"/>
      <c r="R1041" s="223"/>
      <c r="S1041" s="223"/>
      <c r="T1041" s="223"/>
      <c r="U1041" s="223"/>
      <c r="V1041" s="227"/>
      <c r="W1041" s="227"/>
      <c r="X1041" s="73"/>
      <c r="Y1041" s="74"/>
      <c r="Z1041" s="74"/>
      <c r="AA1041" s="74"/>
      <c r="AB1041" s="74"/>
      <c r="AC1041" s="74"/>
      <c r="AD1041" s="74"/>
      <c r="AE1041" s="228"/>
      <c r="AF1041" s="231"/>
      <c r="AG1041" s="223"/>
      <c r="AH1041" s="228"/>
      <c r="AI1041" s="228"/>
      <c r="AJ1041" s="228"/>
      <c r="AK1041" s="228"/>
      <c r="AN1041" s="224"/>
      <c r="AO1041" s="224"/>
      <c r="AP1041" s="224"/>
      <c r="AQ1041" s="30"/>
      <c r="AR1041" s="224"/>
      <c r="AS1041" s="224"/>
      <c r="AT1041" s="224"/>
      <c r="AU1041" s="224"/>
      <c r="AV1041" s="224"/>
      <c r="AW1041" s="30"/>
      <c r="AX1041" s="30"/>
      <c r="AY1041" s="30"/>
      <c r="AZ1041" s="30"/>
      <c r="BA1041" s="30"/>
      <c r="BB1041" s="224"/>
      <c r="BC1041" s="30"/>
      <c r="BD1041" s="30"/>
      <c r="BE1041" s="30"/>
      <c r="BF1041" s="224"/>
      <c r="BG1041" s="30"/>
      <c r="BH1041" s="30"/>
      <c r="BI1041" s="30"/>
      <c r="BJ1041" s="30"/>
      <c r="BK1041" s="30"/>
      <c r="BL1041" s="30"/>
      <c r="BM1041" s="30"/>
      <c r="BN1041" s="30"/>
      <c r="BO1041" s="30"/>
      <c r="BP1041" s="30"/>
      <c r="BQ1041" s="55"/>
      <c r="BR1041" s="30"/>
      <c r="BS1041" s="30"/>
      <c r="BT1041" s="30"/>
      <c r="BU1041" s="30"/>
      <c r="BV1041" s="30"/>
    </row>
    <row r="1042" spans="1:74" s="226" customFormat="1" x14ac:dyDescent="0.2">
      <c r="A1042" s="72"/>
      <c r="B1042" s="72"/>
      <c r="C1042" s="72"/>
      <c r="D1042" s="72"/>
      <c r="I1042" s="223"/>
      <c r="K1042" s="223"/>
      <c r="M1042" s="270"/>
      <c r="N1042" s="230"/>
      <c r="O1042" s="223"/>
      <c r="P1042" s="223"/>
      <c r="Q1042" s="223"/>
      <c r="R1042" s="223"/>
      <c r="S1042" s="223"/>
      <c r="T1042" s="223"/>
      <c r="U1042" s="223"/>
      <c r="V1042" s="227"/>
      <c r="W1042" s="227"/>
      <c r="X1042" s="74"/>
      <c r="Y1042" s="74"/>
      <c r="Z1042" s="74"/>
      <c r="AA1042" s="74"/>
      <c r="AB1042" s="74"/>
      <c r="AC1042" s="74"/>
      <c r="AD1042" s="74"/>
      <c r="AE1042" s="228"/>
      <c r="AF1042" s="231"/>
      <c r="AG1042" s="223"/>
      <c r="AH1042" s="228"/>
      <c r="AI1042" s="228"/>
      <c r="AJ1042" s="228"/>
      <c r="AK1042" s="228"/>
      <c r="AN1042" s="224"/>
      <c r="AO1042" s="224"/>
      <c r="AP1042" s="224"/>
      <c r="AQ1042" s="30"/>
      <c r="AR1042" s="224"/>
      <c r="AS1042" s="224"/>
      <c r="AT1042" s="224"/>
      <c r="AU1042" s="224"/>
      <c r="AV1042" s="224"/>
      <c r="AW1042" s="30"/>
      <c r="AX1042" s="30"/>
      <c r="AY1042" s="30"/>
      <c r="AZ1042" s="30"/>
      <c r="BA1042" s="30"/>
      <c r="BB1042" s="224"/>
      <c r="BC1042" s="30"/>
      <c r="BD1042" s="30"/>
      <c r="BE1042" s="30"/>
      <c r="BF1042" s="224"/>
      <c r="BG1042" s="30"/>
      <c r="BH1042" s="30"/>
      <c r="BI1042" s="30"/>
      <c r="BJ1042" s="30"/>
      <c r="BK1042" s="30"/>
      <c r="BL1042" s="30"/>
      <c r="BM1042" s="30"/>
      <c r="BN1042" s="30"/>
      <c r="BO1042" s="30"/>
      <c r="BP1042" s="30"/>
      <c r="BQ1042" s="55"/>
      <c r="BR1042" s="30"/>
      <c r="BS1042" s="30"/>
      <c r="BT1042" s="30"/>
      <c r="BU1042" s="30"/>
      <c r="BV1042" s="30"/>
    </row>
    <row r="1043" spans="1:74" s="226" customFormat="1" x14ac:dyDescent="0.2">
      <c r="A1043" s="72"/>
      <c r="B1043" s="72"/>
      <c r="C1043" s="72"/>
      <c r="D1043" s="72"/>
      <c r="I1043" s="223"/>
      <c r="K1043" s="223"/>
      <c r="M1043" s="270"/>
      <c r="N1043" s="230"/>
      <c r="O1043" s="223"/>
      <c r="P1043" s="223"/>
      <c r="Q1043" s="223"/>
      <c r="R1043" s="223"/>
      <c r="S1043" s="223"/>
      <c r="T1043" s="223"/>
      <c r="U1043" s="223"/>
      <c r="V1043" s="227"/>
      <c r="W1043" s="227"/>
      <c r="X1043" s="74"/>
      <c r="Y1043" s="74"/>
      <c r="Z1043" s="74"/>
      <c r="AA1043" s="74"/>
      <c r="AB1043" s="74"/>
      <c r="AC1043" s="74"/>
      <c r="AD1043" s="74"/>
      <c r="AE1043" s="228"/>
      <c r="AF1043" s="231"/>
      <c r="AG1043" s="223"/>
      <c r="AH1043" s="228"/>
      <c r="AI1043" s="228"/>
      <c r="AJ1043" s="228"/>
      <c r="AK1043" s="228"/>
      <c r="AN1043" s="224"/>
      <c r="AO1043" s="224"/>
      <c r="AP1043" s="224"/>
      <c r="AQ1043" s="30"/>
      <c r="AR1043" s="224"/>
      <c r="AS1043" s="224"/>
      <c r="AT1043" s="224"/>
      <c r="AU1043" s="224"/>
      <c r="AV1043" s="224"/>
      <c r="AW1043" s="30"/>
      <c r="AX1043" s="30"/>
      <c r="AY1043" s="30"/>
      <c r="AZ1043" s="30"/>
      <c r="BA1043" s="30"/>
      <c r="BB1043" s="224"/>
      <c r="BC1043" s="30"/>
      <c r="BD1043" s="30"/>
      <c r="BE1043" s="30"/>
      <c r="BF1043" s="224"/>
      <c r="BG1043" s="30"/>
      <c r="BH1043" s="30"/>
      <c r="BI1043" s="30"/>
      <c r="BJ1043" s="30"/>
      <c r="BK1043" s="30"/>
      <c r="BL1043" s="30"/>
      <c r="BM1043" s="30"/>
      <c r="BN1043" s="30"/>
      <c r="BO1043" s="30"/>
      <c r="BP1043" s="30"/>
      <c r="BQ1043" s="55"/>
      <c r="BR1043" s="30"/>
      <c r="BS1043" s="30"/>
      <c r="BT1043" s="30"/>
      <c r="BU1043" s="30"/>
      <c r="BV1043" s="30"/>
    </row>
    <row r="1044" spans="1:74" s="226" customFormat="1" x14ac:dyDescent="0.2">
      <c r="A1044" s="72"/>
      <c r="B1044" s="72"/>
      <c r="C1044" s="72"/>
      <c r="D1044" s="72"/>
      <c r="I1044" s="223"/>
      <c r="K1044" s="223"/>
      <c r="M1044" s="270"/>
      <c r="N1044" s="230"/>
      <c r="O1044" s="223"/>
      <c r="P1044" s="223"/>
      <c r="Q1044" s="223"/>
      <c r="R1044" s="223"/>
      <c r="S1044" s="223"/>
      <c r="T1044" s="223"/>
      <c r="U1044" s="223"/>
      <c r="V1044" s="227"/>
      <c r="W1044" s="227"/>
      <c r="X1044" s="74"/>
      <c r="Y1044" s="74"/>
      <c r="Z1044" s="74"/>
      <c r="AA1044" s="74"/>
      <c r="AB1044" s="74"/>
      <c r="AC1044" s="74"/>
      <c r="AD1044" s="74"/>
      <c r="AE1044" s="228"/>
      <c r="AF1044" s="231"/>
      <c r="AG1044" s="223"/>
      <c r="AH1044" s="228"/>
      <c r="AI1044" s="228"/>
      <c r="AJ1044" s="228"/>
      <c r="AK1044" s="228"/>
      <c r="AN1044" s="224"/>
      <c r="AO1044" s="224"/>
      <c r="AP1044" s="224"/>
      <c r="AQ1044" s="30"/>
      <c r="AR1044" s="224"/>
      <c r="AS1044" s="224"/>
      <c r="AT1044" s="224"/>
      <c r="AU1044" s="224"/>
      <c r="AV1044" s="224"/>
      <c r="AW1044" s="30"/>
      <c r="AX1044" s="30"/>
      <c r="AY1044" s="30"/>
      <c r="AZ1044" s="30"/>
      <c r="BA1044" s="30"/>
      <c r="BB1044" s="224"/>
      <c r="BC1044" s="30"/>
      <c r="BD1044" s="30"/>
      <c r="BE1044" s="30"/>
      <c r="BF1044" s="224"/>
      <c r="BG1044" s="30"/>
      <c r="BH1044" s="30"/>
      <c r="BI1044" s="30"/>
      <c r="BJ1044" s="30"/>
      <c r="BK1044" s="30"/>
      <c r="BL1044" s="30"/>
      <c r="BM1044" s="30"/>
      <c r="BN1044" s="30"/>
      <c r="BO1044" s="30"/>
      <c r="BP1044" s="30"/>
      <c r="BQ1044" s="55"/>
      <c r="BR1044" s="30"/>
      <c r="BS1044" s="30"/>
      <c r="BT1044" s="30"/>
      <c r="BU1044" s="30"/>
      <c r="BV1044" s="30"/>
    </row>
    <row r="1045" spans="1:74" s="226" customFormat="1" x14ac:dyDescent="0.2">
      <c r="A1045" s="72"/>
      <c r="B1045" s="72"/>
      <c r="C1045" s="72"/>
      <c r="D1045" s="72"/>
      <c r="G1045" s="223"/>
      <c r="I1045" s="223"/>
      <c r="K1045" s="223"/>
      <c r="M1045" s="270"/>
      <c r="N1045" s="230"/>
      <c r="O1045" s="223"/>
      <c r="P1045" s="223"/>
      <c r="Q1045" s="223"/>
      <c r="R1045" s="223"/>
      <c r="S1045" s="223"/>
      <c r="T1045" s="223"/>
      <c r="U1045" s="223"/>
      <c r="V1045" s="227"/>
      <c r="W1045" s="227"/>
      <c r="X1045" s="74"/>
      <c r="Y1045" s="74"/>
      <c r="Z1045" s="74"/>
      <c r="AA1045" s="74"/>
      <c r="AB1045" s="74"/>
      <c r="AC1045" s="74"/>
      <c r="AD1045" s="74"/>
      <c r="AE1045" s="228"/>
      <c r="AF1045" s="231"/>
      <c r="AG1045" s="223"/>
      <c r="AH1045" s="228"/>
      <c r="AI1045" s="228"/>
      <c r="AJ1045" s="228"/>
      <c r="AK1045" s="228"/>
      <c r="AN1045" s="224"/>
      <c r="AO1045" s="224"/>
      <c r="AP1045" s="224"/>
      <c r="AQ1045" s="30"/>
      <c r="AR1045" s="224"/>
      <c r="AS1045" s="224"/>
      <c r="AT1045" s="224"/>
      <c r="AU1045" s="224"/>
      <c r="AV1045" s="224"/>
      <c r="AW1045" s="30"/>
      <c r="AX1045" s="30"/>
      <c r="AY1045" s="30"/>
      <c r="AZ1045" s="30"/>
      <c r="BA1045" s="30"/>
      <c r="BB1045" s="30"/>
      <c r="BC1045" s="30"/>
      <c r="BD1045" s="30"/>
      <c r="BE1045" s="30"/>
      <c r="BF1045" s="224"/>
      <c r="BG1045" s="30"/>
      <c r="BH1045" s="30"/>
      <c r="BI1045" s="30"/>
      <c r="BJ1045" s="30"/>
      <c r="BK1045" s="30"/>
      <c r="BL1045" s="30"/>
      <c r="BM1045" s="30"/>
      <c r="BN1045" s="30"/>
      <c r="BO1045" s="30"/>
      <c r="BP1045" s="30"/>
      <c r="BQ1045" s="55"/>
      <c r="BR1045" s="30"/>
      <c r="BS1045" s="30"/>
      <c r="BT1045" s="30"/>
      <c r="BU1045" s="30"/>
      <c r="BV1045" s="30"/>
    </row>
    <row r="1046" spans="1:74" s="226" customFormat="1" ht="62.5" customHeight="1" x14ac:dyDescent="0.2">
      <c r="A1046" s="72"/>
      <c r="B1046" s="72"/>
      <c r="C1046" s="72"/>
      <c r="D1046" s="72"/>
      <c r="I1046" s="223"/>
      <c r="K1046" s="223"/>
      <c r="M1046" s="270"/>
      <c r="N1046" s="230"/>
      <c r="O1046" s="223"/>
      <c r="P1046" s="223"/>
      <c r="Q1046" s="223"/>
      <c r="R1046" s="223"/>
      <c r="S1046" s="223"/>
      <c r="T1046" s="223"/>
      <c r="U1046" s="223"/>
      <c r="V1046" s="227"/>
      <c r="W1046" s="227"/>
      <c r="X1046" s="74"/>
      <c r="Y1046" s="74"/>
      <c r="Z1046" s="74"/>
      <c r="AA1046" s="74"/>
      <c r="AB1046" s="74"/>
      <c r="AC1046" s="74"/>
      <c r="AD1046" s="74"/>
      <c r="AE1046" s="228"/>
      <c r="AF1046" s="231"/>
      <c r="AG1046" s="223"/>
      <c r="AH1046" s="228"/>
      <c r="AI1046" s="228"/>
      <c r="AJ1046" s="228"/>
      <c r="AK1046" s="228"/>
      <c r="AN1046" s="224"/>
      <c r="AO1046" s="224"/>
      <c r="AP1046" s="224"/>
      <c r="AQ1046" s="30"/>
      <c r="AR1046" s="224"/>
      <c r="AS1046" s="224"/>
      <c r="AT1046" s="224"/>
      <c r="AU1046" s="224"/>
      <c r="AV1046" s="224"/>
      <c r="AW1046" s="30"/>
      <c r="AX1046" s="30"/>
      <c r="AY1046" s="30"/>
      <c r="AZ1046" s="30"/>
      <c r="BA1046" s="30"/>
      <c r="BB1046" s="30"/>
      <c r="BC1046" s="30"/>
      <c r="BD1046" s="30"/>
      <c r="BE1046" s="30"/>
      <c r="BF1046" s="224"/>
      <c r="BG1046" s="30"/>
      <c r="BH1046" s="30"/>
      <c r="BI1046" s="30"/>
      <c r="BJ1046" s="30"/>
      <c r="BK1046" s="30"/>
      <c r="BL1046" s="30"/>
      <c r="BM1046" s="30"/>
      <c r="BN1046" s="30"/>
      <c r="BO1046" s="30"/>
      <c r="BP1046" s="30"/>
      <c r="BQ1046" s="55"/>
      <c r="BR1046" s="30"/>
      <c r="BS1046" s="30"/>
      <c r="BT1046" s="30"/>
      <c r="BU1046" s="30"/>
      <c r="BV1046" s="30"/>
    </row>
    <row r="1047" spans="1:74" s="226" customFormat="1" x14ac:dyDescent="0.2">
      <c r="A1047" s="72"/>
      <c r="B1047" s="72"/>
      <c r="C1047" s="72"/>
      <c r="D1047" s="72"/>
      <c r="I1047" s="223"/>
      <c r="K1047" s="223"/>
      <c r="M1047" s="270"/>
      <c r="N1047" s="230"/>
      <c r="O1047" s="223"/>
      <c r="P1047" s="223"/>
      <c r="Q1047" s="223"/>
      <c r="R1047" s="223"/>
      <c r="S1047" s="223"/>
      <c r="T1047" s="223"/>
      <c r="U1047" s="223"/>
      <c r="V1047" s="227"/>
      <c r="W1047" s="227"/>
      <c r="X1047" s="74"/>
      <c r="Y1047" s="74"/>
      <c r="Z1047" s="74"/>
      <c r="AA1047" s="74"/>
      <c r="AB1047" s="74"/>
      <c r="AC1047" s="74"/>
      <c r="AD1047" s="74"/>
      <c r="AE1047" s="228"/>
      <c r="AF1047" s="231"/>
      <c r="AG1047" s="223"/>
      <c r="AH1047" s="228"/>
      <c r="AI1047" s="228"/>
      <c r="AJ1047" s="228"/>
      <c r="AK1047" s="228"/>
      <c r="AN1047" s="224"/>
      <c r="AO1047" s="224"/>
      <c r="AP1047" s="224"/>
      <c r="AQ1047" s="30"/>
      <c r="AR1047" s="224"/>
      <c r="AS1047" s="224"/>
      <c r="AT1047" s="224"/>
      <c r="AU1047" s="30"/>
      <c r="AV1047" s="30"/>
      <c r="AW1047" s="30"/>
      <c r="AX1047" s="30"/>
      <c r="AY1047" s="30"/>
      <c r="AZ1047" s="30"/>
      <c r="BA1047" s="30"/>
      <c r="BB1047" s="224"/>
      <c r="BC1047" s="30"/>
      <c r="BD1047" s="30"/>
      <c r="BE1047" s="30"/>
      <c r="BF1047" s="224"/>
      <c r="BG1047" s="30"/>
      <c r="BH1047" s="30"/>
      <c r="BI1047" s="30"/>
      <c r="BJ1047" s="30"/>
      <c r="BK1047" s="30"/>
      <c r="BL1047" s="30"/>
      <c r="BM1047" s="30"/>
      <c r="BN1047" s="30"/>
      <c r="BO1047" s="30"/>
      <c r="BP1047" s="30"/>
      <c r="BQ1047" s="55"/>
      <c r="BR1047" s="30"/>
      <c r="BS1047" s="30"/>
      <c r="BT1047" s="30"/>
      <c r="BU1047" s="30"/>
      <c r="BV1047" s="30"/>
    </row>
    <row r="1048" spans="1:74" s="226" customFormat="1" x14ac:dyDescent="0.2">
      <c r="A1048" s="72"/>
      <c r="B1048" s="72"/>
      <c r="C1048" s="72"/>
      <c r="D1048" s="72"/>
      <c r="I1048" s="223"/>
      <c r="K1048" s="223"/>
      <c r="M1048" s="270"/>
      <c r="N1048" s="230"/>
      <c r="O1048" s="223"/>
      <c r="P1048" s="223"/>
      <c r="Q1048" s="223"/>
      <c r="R1048" s="223"/>
      <c r="S1048" s="223"/>
      <c r="T1048" s="223"/>
      <c r="U1048" s="223"/>
      <c r="V1048" s="227"/>
      <c r="W1048" s="227"/>
      <c r="X1048" s="74"/>
      <c r="Y1048" s="74"/>
      <c r="Z1048" s="74"/>
      <c r="AA1048" s="74"/>
      <c r="AB1048" s="74"/>
      <c r="AC1048" s="74"/>
      <c r="AD1048" s="74"/>
      <c r="AE1048" s="228"/>
      <c r="AF1048" s="231"/>
      <c r="AG1048" s="223"/>
      <c r="AH1048" s="228"/>
      <c r="AI1048" s="228"/>
      <c r="AJ1048" s="228"/>
      <c r="AK1048" s="228"/>
      <c r="AN1048" s="224"/>
      <c r="AO1048" s="224"/>
      <c r="AP1048" s="224"/>
      <c r="AQ1048" s="30"/>
      <c r="AR1048" s="224"/>
      <c r="AS1048" s="224"/>
      <c r="AT1048" s="224"/>
      <c r="AU1048" s="30"/>
      <c r="AV1048" s="30"/>
      <c r="AW1048" s="30"/>
      <c r="AX1048" s="30"/>
      <c r="AY1048" s="30"/>
      <c r="AZ1048" s="30"/>
      <c r="BA1048" s="30"/>
      <c r="BB1048" s="224"/>
      <c r="BC1048" s="30"/>
      <c r="BD1048" s="30"/>
      <c r="BE1048" s="30"/>
      <c r="BF1048" s="224"/>
      <c r="BG1048" s="30"/>
      <c r="BH1048" s="30"/>
      <c r="BI1048" s="30"/>
      <c r="BJ1048" s="30"/>
      <c r="BK1048" s="30"/>
      <c r="BL1048" s="30"/>
      <c r="BM1048" s="30"/>
      <c r="BN1048" s="30"/>
      <c r="BO1048" s="30"/>
      <c r="BP1048" s="30"/>
      <c r="BQ1048" s="55"/>
      <c r="BR1048" s="30"/>
      <c r="BS1048" s="30"/>
      <c r="BT1048" s="30"/>
      <c r="BU1048" s="30"/>
      <c r="BV1048" s="30"/>
    </row>
    <row r="1049" spans="1:74" s="226" customFormat="1" x14ac:dyDescent="0.2">
      <c r="A1049" s="72"/>
      <c r="B1049" s="72"/>
      <c r="C1049" s="72"/>
      <c r="D1049" s="72"/>
      <c r="I1049" s="223"/>
      <c r="K1049" s="223"/>
      <c r="M1049" s="270"/>
      <c r="N1049" s="230"/>
      <c r="O1049" s="223"/>
      <c r="P1049" s="223"/>
      <c r="Q1049" s="223"/>
      <c r="R1049" s="223"/>
      <c r="S1049" s="223"/>
      <c r="T1049" s="223"/>
      <c r="U1049" s="223"/>
      <c r="V1049" s="227"/>
      <c r="W1049" s="227"/>
      <c r="X1049" s="73"/>
      <c r="Y1049" s="74"/>
      <c r="Z1049" s="74"/>
      <c r="AA1049" s="74"/>
      <c r="AB1049" s="74"/>
      <c r="AC1049" s="74"/>
      <c r="AD1049" s="74"/>
      <c r="AE1049" s="228"/>
      <c r="AF1049" s="231"/>
      <c r="AG1049" s="223"/>
      <c r="AH1049" s="228"/>
      <c r="AI1049" s="228"/>
      <c r="AJ1049" s="228"/>
      <c r="AK1049" s="228"/>
      <c r="AN1049" s="224"/>
      <c r="AO1049" s="224"/>
      <c r="AP1049" s="224"/>
      <c r="AQ1049" s="30"/>
      <c r="AR1049" s="224"/>
      <c r="AS1049" s="224"/>
      <c r="AT1049" s="224"/>
      <c r="AU1049" s="224"/>
      <c r="AV1049" s="224"/>
      <c r="AW1049" s="30"/>
      <c r="AX1049" s="30"/>
      <c r="AY1049" s="30"/>
      <c r="AZ1049" s="30"/>
      <c r="BA1049" s="30"/>
      <c r="BB1049" s="224"/>
      <c r="BC1049" s="30"/>
      <c r="BD1049" s="30"/>
      <c r="BE1049" s="30"/>
      <c r="BF1049" s="224"/>
      <c r="BG1049" s="30"/>
      <c r="BH1049" s="30"/>
      <c r="BI1049" s="30"/>
      <c r="BJ1049" s="30"/>
      <c r="BK1049" s="30"/>
      <c r="BL1049" s="30"/>
      <c r="BM1049" s="30"/>
      <c r="BN1049" s="30"/>
      <c r="BO1049" s="30"/>
      <c r="BP1049" s="30"/>
      <c r="BQ1049" s="55"/>
      <c r="BR1049" s="30"/>
      <c r="BS1049" s="30"/>
      <c r="BT1049" s="30"/>
      <c r="BU1049" s="30"/>
      <c r="BV1049" s="30"/>
    </row>
    <row r="1050" spans="1:74" s="226" customFormat="1" x14ac:dyDescent="0.2">
      <c r="A1050" s="72"/>
      <c r="B1050" s="72"/>
      <c r="C1050" s="72"/>
      <c r="D1050" s="72"/>
      <c r="I1050" s="223"/>
      <c r="K1050" s="223"/>
      <c r="M1050" s="270"/>
      <c r="N1050" s="230"/>
      <c r="O1050" s="223"/>
      <c r="P1050" s="223"/>
      <c r="Q1050" s="223"/>
      <c r="R1050" s="223"/>
      <c r="S1050" s="223"/>
      <c r="T1050" s="223"/>
      <c r="U1050" s="223"/>
      <c r="V1050" s="227"/>
      <c r="W1050" s="227"/>
      <c r="X1050" s="74"/>
      <c r="Y1050" s="74"/>
      <c r="Z1050" s="74"/>
      <c r="AA1050" s="74"/>
      <c r="AB1050" s="74"/>
      <c r="AC1050" s="74"/>
      <c r="AD1050" s="74"/>
      <c r="AE1050" s="228"/>
      <c r="AF1050" s="231"/>
      <c r="AG1050" s="223"/>
      <c r="AH1050" s="228"/>
      <c r="AI1050" s="228"/>
      <c r="AJ1050" s="228"/>
      <c r="AK1050" s="228"/>
      <c r="AN1050" s="224"/>
      <c r="AO1050" s="224"/>
      <c r="AP1050" s="224"/>
      <c r="AQ1050" s="30"/>
      <c r="AR1050" s="224"/>
      <c r="AS1050" s="224"/>
      <c r="AT1050" s="224"/>
      <c r="AU1050" s="224"/>
      <c r="AV1050" s="224"/>
      <c r="AW1050" s="30"/>
      <c r="AX1050" s="30"/>
      <c r="AY1050" s="30"/>
      <c r="AZ1050" s="30"/>
      <c r="BA1050" s="30"/>
      <c r="BB1050" s="224"/>
      <c r="BC1050" s="30"/>
      <c r="BD1050" s="30"/>
      <c r="BE1050" s="30"/>
      <c r="BF1050" s="224"/>
      <c r="BG1050" s="30"/>
      <c r="BH1050" s="30"/>
      <c r="BI1050" s="30"/>
      <c r="BJ1050" s="30"/>
      <c r="BK1050" s="30"/>
      <c r="BL1050" s="30"/>
      <c r="BM1050" s="30"/>
      <c r="BN1050" s="30"/>
      <c r="BO1050" s="30"/>
      <c r="BP1050" s="30"/>
      <c r="BQ1050" s="55"/>
      <c r="BR1050" s="30"/>
      <c r="BS1050" s="30"/>
      <c r="BT1050" s="30"/>
      <c r="BU1050" s="30"/>
      <c r="BV1050" s="30"/>
    </row>
    <row r="1051" spans="1:74" s="226" customFormat="1" x14ac:dyDescent="0.2">
      <c r="A1051" s="72"/>
      <c r="B1051" s="72"/>
      <c r="C1051" s="72"/>
      <c r="D1051" s="72"/>
      <c r="I1051" s="223"/>
      <c r="K1051" s="223"/>
      <c r="M1051" s="270"/>
      <c r="N1051" s="230"/>
      <c r="O1051" s="223"/>
      <c r="P1051" s="223"/>
      <c r="Q1051" s="223"/>
      <c r="R1051" s="223"/>
      <c r="S1051" s="223"/>
      <c r="T1051" s="223"/>
      <c r="U1051" s="223"/>
      <c r="V1051" s="227"/>
      <c r="W1051" s="227"/>
      <c r="X1051" s="74"/>
      <c r="Y1051" s="74"/>
      <c r="Z1051" s="74"/>
      <c r="AA1051" s="74"/>
      <c r="AB1051" s="74"/>
      <c r="AC1051" s="74"/>
      <c r="AD1051" s="74"/>
      <c r="AE1051" s="228"/>
      <c r="AF1051" s="231"/>
      <c r="AG1051" s="223"/>
      <c r="AH1051" s="228"/>
      <c r="AI1051" s="228"/>
      <c r="AJ1051" s="228"/>
      <c r="AK1051" s="228"/>
      <c r="AN1051" s="224"/>
      <c r="AO1051" s="224"/>
      <c r="AP1051" s="224"/>
      <c r="AQ1051" s="30"/>
      <c r="AR1051" s="224"/>
      <c r="AS1051" s="224"/>
      <c r="AT1051" s="224"/>
      <c r="AU1051" s="224"/>
      <c r="AV1051" s="224"/>
      <c r="AW1051" s="30"/>
      <c r="AX1051" s="30"/>
      <c r="AY1051" s="30"/>
      <c r="AZ1051" s="30"/>
      <c r="BA1051" s="30"/>
      <c r="BB1051" s="224"/>
      <c r="BC1051" s="30"/>
      <c r="BD1051" s="30"/>
      <c r="BE1051" s="30"/>
      <c r="BF1051" s="224"/>
      <c r="BG1051" s="30"/>
      <c r="BH1051" s="30"/>
      <c r="BI1051" s="30"/>
      <c r="BJ1051" s="30"/>
      <c r="BK1051" s="30"/>
      <c r="BL1051" s="30"/>
      <c r="BM1051" s="30"/>
      <c r="BN1051" s="30"/>
      <c r="BO1051" s="30"/>
      <c r="BP1051" s="30"/>
      <c r="BQ1051" s="55"/>
      <c r="BR1051" s="30"/>
      <c r="BS1051" s="30"/>
      <c r="BT1051" s="30"/>
      <c r="BU1051" s="30"/>
      <c r="BV1051" s="30"/>
    </row>
    <row r="1052" spans="1:74" s="226" customFormat="1" x14ac:dyDescent="0.2">
      <c r="A1052" s="72"/>
      <c r="B1052" s="72"/>
      <c r="C1052" s="72"/>
      <c r="D1052" s="72"/>
      <c r="I1052" s="223"/>
      <c r="K1052" s="223"/>
      <c r="M1052" s="270"/>
      <c r="N1052" s="230"/>
      <c r="O1052" s="223"/>
      <c r="P1052" s="223"/>
      <c r="Q1052" s="223"/>
      <c r="R1052" s="223"/>
      <c r="S1052" s="223"/>
      <c r="T1052" s="223"/>
      <c r="U1052" s="223"/>
      <c r="V1052" s="227"/>
      <c r="W1052" s="227"/>
      <c r="X1052" s="74"/>
      <c r="Y1052" s="74"/>
      <c r="Z1052" s="74"/>
      <c r="AA1052" s="74"/>
      <c r="AB1052" s="74"/>
      <c r="AC1052" s="74"/>
      <c r="AD1052" s="74"/>
      <c r="AE1052" s="228"/>
      <c r="AF1052" s="231"/>
      <c r="AG1052" s="223"/>
      <c r="AH1052" s="228"/>
      <c r="AI1052" s="228"/>
      <c r="AJ1052" s="228"/>
      <c r="AK1052" s="228"/>
      <c r="AN1052" s="224"/>
      <c r="AO1052" s="224"/>
      <c r="AP1052" s="224"/>
      <c r="AQ1052" s="30"/>
      <c r="AR1052" s="224"/>
      <c r="AS1052" s="224"/>
      <c r="AT1052" s="224"/>
      <c r="AU1052" s="224"/>
      <c r="AV1052" s="224"/>
      <c r="AW1052" s="30"/>
      <c r="AX1052" s="30"/>
      <c r="AY1052" s="30"/>
      <c r="AZ1052" s="30"/>
      <c r="BA1052" s="30"/>
      <c r="BB1052" s="224"/>
      <c r="BC1052" s="30"/>
      <c r="BD1052" s="30"/>
      <c r="BE1052" s="30"/>
      <c r="BF1052" s="224"/>
      <c r="BG1052" s="30"/>
      <c r="BH1052" s="30"/>
      <c r="BI1052" s="30"/>
      <c r="BJ1052" s="30"/>
      <c r="BK1052" s="30"/>
      <c r="BL1052" s="30"/>
      <c r="BM1052" s="30"/>
      <c r="BN1052" s="30"/>
      <c r="BO1052" s="30"/>
      <c r="BP1052" s="30"/>
      <c r="BQ1052" s="55"/>
      <c r="BR1052" s="30"/>
      <c r="BS1052" s="30"/>
      <c r="BT1052" s="30"/>
      <c r="BU1052" s="30"/>
      <c r="BV1052" s="30"/>
    </row>
    <row r="1053" spans="1:74" s="226" customFormat="1" x14ac:dyDescent="0.2">
      <c r="A1053" s="72"/>
      <c r="B1053" s="72"/>
      <c r="C1053" s="72"/>
      <c r="D1053" s="72"/>
      <c r="G1053" s="223"/>
      <c r="I1053" s="223"/>
      <c r="K1053" s="223"/>
      <c r="M1053" s="270"/>
      <c r="N1053" s="230"/>
      <c r="O1053" s="223"/>
      <c r="P1053" s="223"/>
      <c r="Q1053" s="223"/>
      <c r="R1053" s="223"/>
      <c r="S1053" s="223"/>
      <c r="T1053" s="223"/>
      <c r="U1053" s="223"/>
      <c r="V1053" s="227"/>
      <c r="W1053" s="227"/>
      <c r="X1053" s="74"/>
      <c r="Y1053" s="74"/>
      <c r="Z1053" s="74"/>
      <c r="AA1053" s="74"/>
      <c r="AB1053" s="74"/>
      <c r="AC1053" s="74"/>
      <c r="AD1053" s="74"/>
      <c r="AE1053" s="228"/>
      <c r="AF1053" s="231"/>
      <c r="AG1053" s="223"/>
      <c r="AH1053" s="228"/>
      <c r="AI1053" s="228"/>
      <c r="AJ1053" s="228"/>
      <c r="AK1053" s="228"/>
      <c r="AN1053" s="224"/>
      <c r="AO1053" s="224"/>
      <c r="AP1053" s="224"/>
      <c r="AQ1053" s="30"/>
      <c r="AR1053" s="224"/>
      <c r="AS1053" s="224"/>
      <c r="AT1053" s="224"/>
      <c r="AU1053" s="224"/>
      <c r="AV1053" s="224"/>
      <c r="AW1053" s="30"/>
      <c r="AX1053" s="30"/>
      <c r="AY1053" s="30"/>
      <c r="AZ1053" s="30"/>
      <c r="BA1053" s="30"/>
      <c r="BB1053" s="30"/>
      <c r="BC1053" s="30"/>
      <c r="BD1053" s="30"/>
      <c r="BE1053" s="30"/>
      <c r="BF1053" s="224"/>
      <c r="BG1053" s="30"/>
      <c r="BH1053" s="30"/>
      <c r="BI1053" s="30"/>
      <c r="BJ1053" s="30"/>
      <c r="BK1053" s="30"/>
      <c r="BL1053" s="30"/>
      <c r="BM1053" s="30"/>
      <c r="BN1053" s="30"/>
      <c r="BO1053" s="30"/>
      <c r="BP1053" s="30"/>
      <c r="BQ1053" s="55"/>
      <c r="BR1053" s="30"/>
      <c r="BS1053" s="30"/>
      <c r="BT1053" s="30"/>
      <c r="BU1053" s="30"/>
      <c r="BV1053" s="30"/>
    </row>
    <row r="1054" spans="1:74" s="226" customFormat="1" ht="62.5" customHeight="1" x14ac:dyDescent="0.2">
      <c r="A1054" s="72"/>
      <c r="B1054" s="72"/>
      <c r="C1054" s="72"/>
      <c r="D1054" s="72"/>
      <c r="I1054" s="223"/>
      <c r="K1054" s="223"/>
      <c r="M1054" s="270"/>
      <c r="N1054" s="230"/>
      <c r="O1054" s="223"/>
      <c r="P1054" s="223"/>
      <c r="Q1054" s="223"/>
      <c r="R1054" s="223"/>
      <c r="S1054" s="223"/>
      <c r="T1054" s="223"/>
      <c r="U1054" s="223"/>
      <c r="V1054" s="227"/>
      <c r="W1054" s="227"/>
      <c r="X1054" s="74"/>
      <c r="Y1054" s="74"/>
      <c r="Z1054" s="74"/>
      <c r="AA1054" s="74"/>
      <c r="AB1054" s="74"/>
      <c r="AC1054" s="74"/>
      <c r="AD1054" s="74"/>
      <c r="AE1054" s="228"/>
      <c r="AF1054" s="231"/>
      <c r="AG1054" s="223"/>
      <c r="AH1054" s="228"/>
      <c r="AI1054" s="228"/>
      <c r="AJ1054" s="228"/>
      <c r="AK1054" s="228"/>
      <c r="AN1054" s="224"/>
      <c r="AO1054" s="224"/>
      <c r="AP1054" s="224"/>
      <c r="AQ1054" s="30"/>
      <c r="AR1054" s="224"/>
      <c r="AS1054" s="224"/>
      <c r="AT1054" s="224"/>
      <c r="AU1054" s="224"/>
      <c r="AV1054" s="224"/>
      <c r="AW1054" s="30"/>
      <c r="AX1054" s="30"/>
      <c r="AY1054" s="30"/>
      <c r="AZ1054" s="30"/>
      <c r="BA1054" s="30"/>
      <c r="BB1054" s="30"/>
      <c r="BC1054" s="30"/>
      <c r="BD1054" s="30"/>
      <c r="BE1054" s="30"/>
      <c r="BF1054" s="224"/>
      <c r="BG1054" s="30"/>
      <c r="BH1054" s="30"/>
      <c r="BI1054" s="30"/>
      <c r="BJ1054" s="30"/>
      <c r="BK1054" s="30"/>
      <c r="BL1054" s="30"/>
      <c r="BM1054" s="30"/>
      <c r="BN1054" s="30"/>
      <c r="BO1054" s="30"/>
      <c r="BP1054" s="30"/>
      <c r="BQ1054" s="55"/>
      <c r="BR1054" s="30"/>
      <c r="BS1054" s="30"/>
      <c r="BT1054" s="30"/>
      <c r="BU1054" s="30"/>
      <c r="BV1054" s="30"/>
    </row>
    <row r="1055" spans="1:74" s="226" customFormat="1" x14ac:dyDescent="0.2">
      <c r="A1055" s="72"/>
      <c r="B1055" s="72"/>
      <c r="C1055" s="72"/>
      <c r="D1055" s="72"/>
      <c r="I1055" s="223"/>
      <c r="K1055" s="223"/>
      <c r="M1055" s="270"/>
      <c r="N1055" s="230"/>
      <c r="O1055" s="223"/>
      <c r="P1055" s="223"/>
      <c r="Q1055" s="223"/>
      <c r="R1055" s="223"/>
      <c r="S1055" s="223"/>
      <c r="T1055" s="223"/>
      <c r="U1055" s="223"/>
      <c r="V1055" s="227"/>
      <c r="W1055" s="227"/>
      <c r="X1055" s="74"/>
      <c r="Y1055" s="74"/>
      <c r="Z1055" s="74"/>
      <c r="AA1055" s="74"/>
      <c r="AB1055" s="74"/>
      <c r="AC1055" s="74"/>
      <c r="AD1055" s="74"/>
      <c r="AE1055" s="228"/>
      <c r="AF1055" s="231"/>
      <c r="AG1055" s="223"/>
      <c r="AH1055" s="228"/>
      <c r="AI1055" s="228"/>
      <c r="AJ1055" s="228"/>
      <c r="AK1055" s="228"/>
      <c r="AN1055" s="224"/>
      <c r="AO1055" s="224"/>
      <c r="AP1055" s="224"/>
      <c r="AQ1055" s="30"/>
      <c r="AR1055" s="224"/>
      <c r="AS1055" s="224"/>
      <c r="AT1055" s="224"/>
      <c r="AU1055" s="30"/>
      <c r="AV1055" s="30"/>
      <c r="AW1055" s="30"/>
      <c r="AX1055" s="30"/>
      <c r="AY1055" s="30"/>
      <c r="AZ1055" s="30"/>
      <c r="BA1055" s="30"/>
      <c r="BB1055" s="224"/>
      <c r="BC1055" s="30"/>
      <c r="BD1055" s="30"/>
      <c r="BE1055" s="30"/>
      <c r="BF1055" s="224"/>
      <c r="BG1055" s="30"/>
      <c r="BH1055" s="30"/>
      <c r="BI1055" s="30"/>
      <c r="BJ1055" s="30"/>
      <c r="BK1055" s="30"/>
      <c r="BL1055" s="30"/>
      <c r="BM1055" s="30"/>
      <c r="BN1055" s="30"/>
      <c r="BO1055" s="30"/>
      <c r="BP1055" s="30"/>
      <c r="BQ1055" s="55"/>
      <c r="BR1055" s="30"/>
      <c r="BS1055" s="30"/>
      <c r="BT1055" s="30"/>
      <c r="BU1055" s="30"/>
      <c r="BV1055" s="30"/>
    </row>
    <row r="1056" spans="1:74" s="226" customFormat="1" x14ac:dyDescent="0.2">
      <c r="A1056" s="72"/>
      <c r="B1056" s="72"/>
      <c r="C1056" s="72"/>
      <c r="D1056" s="72"/>
      <c r="I1056" s="223"/>
      <c r="K1056" s="223"/>
      <c r="M1056" s="270"/>
      <c r="N1056" s="230"/>
      <c r="O1056" s="223"/>
      <c r="P1056" s="223"/>
      <c r="Q1056" s="223"/>
      <c r="R1056" s="223"/>
      <c r="S1056" s="223"/>
      <c r="T1056" s="223"/>
      <c r="U1056" s="223"/>
      <c r="V1056" s="227"/>
      <c r="W1056" s="227"/>
      <c r="X1056" s="74"/>
      <c r="Y1056" s="74"/>
      <c r="Z1056" s="74"/>
      <c r="AA1056" s="74"/>
      <c r="AB1056" s="74"/>
      <c r="AC1056" s="74"/>
      <c r="AD1056" s="74"/>
      <c r="AE1056" s="228"/>
      <c r="AF1056" s="231"/>
      <c r="AG1056" s="223"/>
      <c r="AH1056" s="228"/>
      <c r="AI1056" s="228"/>
      <c r="AJ1056" s="228"/>
      <c r="AK1056" s="228"/>
      <c r="AN1056" s="224"/>
      <c r="AO1056" s="224"/>
      <c r="AP1056" s="224"/>
      <c r="AQ1056" s="30"/>
      <c r="AR1056" s="224"/>
      <c r="AS1056" s="224"/>
      <c r="AT1056" s="224"/>
      <c r="AU1056" s="30"/>
      <c r="AV1056" s="30"/>
      <c r="AW1056" s="30"/>
      <c r="AX1056" s="30"/>
      <c r="AY1056" s="30"/>
      <c r="AZ1056" s="30"/>
      <c r="BA1056" s="30"/>
      <c r="BB1056" s="224"/>
      <c r="BC1056" s="30"/>
      <c r="BD1056" s="30"/>
      <c r="BE1056" s="30"/>
      <c r="BF1056" s="224"/>
      <c r="BG1056" s="30"/>
      <c r="BH1056" s="30"/>
      <c r="BI1056" s="30"/>
      <c r="BJ1056" s="30"/>
      <c r="BK1056" s="30"/>
      <c r="BL1056" s="30"/>
      <c r="BM1056" s="30"/>
      <c r="BN1056" s="30"/>
      <c r="BO1056" s="30"/>
      <c r="BP1056" s="30"/>
      <c r="BQ1056" s="55"/>
      <c r="BR1056" s="30"/>
      <c r="BS1056" s="30"/>
      <c r="BT1056" s="30"/>
      <c r="BU1056" s="30"/>
      <c r="BV1056" s="30"/>
    </row>
    <row r="1057" spans="1:74" s="226" customFormat="1" x14ac:dyDescent="0.2">
      <c r="A1057" s="72"/>
      <c r="B1057" s="72"/>
      <c r="C1057" s="72"/>
      <c r="D1057" s="72"/>
      <c r="I1057" s="223"/>
      <c r="K1057" s="223"/>
      <c r="M1057" s="270"/>
      <c r="N1057" s="230"/>
      <c r="O1057" s="223"/>
      <c r="P1057" s="223"/>
      <c r="Q1057" s="223"/>
      <c r="R1057" s="223"/>
      <c r="S1057" s="223"/>
      <c r="T1057" s="223"/>
      <c r="U1057" s="223"/>
      <c r="V1057" s="227"/>
      <c r="W1057" s="227"/>
      <c r="X1057" s="73"/>
      <c r="Y1057" s="74"/>
      <c r="Z1057" s="74"/>
      <c r="AA1057" s="74"/>
      <c r="AB1057" s="74"/>
      <c r="AC1057" s="74"/>
      <c r="AD1057" s="74"/>
      <c r="AE1057" s="228"/>
      <c r="AF1057" s="231"/>
      <c r="AG1057" s="223"/>
      <c r="AH1057" s="228"/>
      <c r="AI1057" s="228"/>
      <c r="AJ1057" s="228"/>
      <c r="AK1057" s="228"/>
      <c r="AN1057" s="224"/>
      <c r="AO1057" s="224"/>
      <c r="AP1057" s="224"/>
      <c r="AQ1057" s="30"/>
      <c r="AR1057" s="224"/>
      <c r="AS1057" s="224"/>
      <c r="AT1057" s="224"/>
      <c r="AU1057" s="224"/>
      <c r="AV1057" s="224"/>
      <c r="AW1057" s="30"/>
      <c r="AX1057" s="30"/>
      <c r="AY1057" s="30"/>
      <c r="AZ1057" s="30"/>
      <c r="BA1057" s="30"/>
      <c r="BB1057" s="224"/>
      <c r="BC1057" s="30"/>
      <c r="BD1057" s="30"/>
      <c r="BE1057" s="30"/>
      <c r="BF1057" s="224"/>
      <c r="BG1057" s="30"/>
      <c r="BH1057" s="30"/>
      <c r="BI1057" s="30"/>
      <c r="BJ1057" s="30"/>
      <c r="BK1057" s="30"/>
      <c r="BL1057" s="30"/>
      <c r="BM1057" s="30"/>
      <c r="BN1057" s="30"/>
      <c r="BO1057" s="30"/>
      <c r="BP1057" s="30"/>
      <c r="BQ1057" s="55"/>
      <c r="BR1057" s="30"/>
      <c r="BS1057" s="30"/>
      <c r="BT1057" s="30"/>
      <c r="BU1057" s="30"/>
      <c r="BV1057" s="30"/>
    </row>
    <row r="1058" spans="1:74" s="226" customFormat="1" x14ac:dyDescent="0.2">
      <c r="A1058" s="72"/>
      <c r="B1058" s="72"/>
      <c r="C1058" s="72"/>
      <c r="D1058" s="72"/>
      <c r="I1058" s="223"/>
      <c r="K1058" s="223"/>
      <c r="M1058" s="270"/>
      <c r="N1058" s="230"/>
      <c r="O1058" s="223"/>
      <c r="P1058" s="223"/>
      <c r="Q1058" s="223"/>
      <c r="R1058" s="223"/>
      <c r="S1058" s="223"/>
      <c r="T1058" s="223"/>
      <c r="U1058" s="223"/>
      <c r="V1058" s="227"/>
      <c r="W1058" s="227"/>
      <c r="X1058" s="74"/>
      <c r="Y1058" s="74"/>
      <c r="Z1058" s="74"/>
      <c r="AA1058" s="74"/>
      <c r="AB1058" s="74"/>
      <c r="AC1058" s="74"/>
      <c r="AD1058" s="74"/>
      <c r="AE1058" s="228"/>
      <c r="AF1058" s="231"/>
      <c r="AG1058" s="223"/>
      <c r="AH1058" s="228"/>
      <c r="AI1058" s="228"/>
      <c r="AJ1058" s="228"/>
      <c r="AK1058" s="228"/>
      <c r="AN1058" s="224"/>
      <c r="AO1058" s="224"/>
      <c r="AP1058" s="224"/>
      <c r="AQ1058" s="30"/>
      <c r="AR1058" s="224"/>
      <c r="AS1058" s="224"/>
      <c r="AT1058" s="224"/>
      <c r="AU1058" s="224"/>
      <c r="AV1058" s="224"/>
      <c r="AW1058" s="30"/>
      <c r="AX1058" s="30"/>
      <c r="AY1058" s="30"/>
      <c r="AZ1058" s="30"/>
      <c r="BA1058" s="30"/>
      <c r="BB1058" s="224"/>
      <c r="BC1058" s="30"/>
      <c r="BD1058" s="30"/>
      <c r="BE1058" s="30"/>
      <c r="BF1058" s="224"/>
      <c r="BG1058" s="30"/>
      <c r="BH1058" s="30"/>
      <c r="BI1058" s="30"/>
      <c r="BJ1058" s="30"/>
      <c r="BK1058" s="30"/>
      <c r="BL1058" s="30"/>
      <c r="BM1058" s="30"/>
      <c r="BN1058" s="30"/>
      <c r="BO1058" s="30"/>
      <c r="BP1058" s="30"/>
      <c r="BQ1058" s="55"/>
      <c r="BR1058" s="30"/>
      <c r="BS1058" s="30"/>
      <c r="BT1058" s="30"/>
      <c r="BU1058" s="30"/>
      <c r="BV1058" s="30"/>
    </row>
    <row r="1059" spans="1:74" s="226" customFormat="1" x14ac:dyDescent="0.2">
      <c r="A1059" s="72"/>
      <c r="B1059" s="72"/>
      <c r="C1059" s="72"/>
      <c r="D1059" s="72"/>
      <c r="I1059" s="223"/>
      <c r="K1059" s="223"/>
      <c r="M1059" s="270"/>
      <c r="N1059" s="230"/>
      <c r="O1059" s="223"/>
      <c r="P1059" s="223"/>
      <c r="Q1059" s="223"/>
      <c r="R1059" s="223"/>
      <c r="S1059" s="223"/>
      <c r="T1059" s="223"/>
      <c r="U1059" s="223"/>
      <c r="V1059" s="227"/>
      <c r="W1059" s="227"/>
      <c r="X1059" s="74"/>
      <c r="Y1059" s="74"/>
      <c r="Z1059" s="74"/>
      <c r="AA1059" s="74"/>
      <c r="AB1059" s="74"/>
      <c r="AC1059" s="74"/>
      <c r="AD1059" s="74"/>
      <c r="AE1059" s="228"/>
      <c r="AF1059" s="231"/>
      <c r="AG1059" s="223"/>
      <c r="AH1059" s="228"/>
      <c r="AI1059" s="228"/>
      <c r="AJ1059" s="228"/>
      <c r="AK1059" s="228"/>
      <c r="AN1059" s="224"/>
      <c r="AO1059" s="224"/>
      <c r="AP1059" s="224"/>
      <c r="AQ1059" s="30"/>
      <c r="AR1059" s="224"/>
      <c r="AS1059" s="224"/>
      <c r="AT1059" s="224"/>
      <c r="AU1059" s="224"/>
      <c r="AV1059" s="224"/>
      <c r="AW1059" s="30"/>
      <c r="AX1059" s="30"/>
      <c r="AY1059" s="30"/>
      <c r="AZ1059" s="30"/>
      <c r="BA1059" s="30"/>
      <c r="BB1059" s="224"/>
      <c r="BC1059" s="30"/>
      <c r="BD1059" s="30"/>
      <c r="BE1059" s="30"/>
      <c r="BF1059" s="224"/>
      <c r="BG1059" s="30"/>
      <c r="BH1059" s="30"/>
      <c r="BI1059" s="30"/>
      <c r="BJ1059" s="30"/>
      <c r="BK1059" s="30"/>
      <c r="BL1059" s="30"/>
      <c r="BM1059" s="30"/>
      <c r="BN1059" s="30"/>
      <c r="BO1059" s="30"/>
      <c r="BP1059" s="30"/>
      <c r="BQ1059" s="55"/>
      <c r="BR1059" s="30"/>
      <c r="BS1059" s="30"/>
      <c r="BT1059" s="30"/>
      <c r="BU1059" s="30"/>
      <c r="BV1059" s="30"/>
    </row>
    <row r="1060" spans="1:74" s="226" customFormat="1" x14ac:dyDescent="0.2">
      <c r="A1060" s="72"/>
      <c r="B1060" s="72"/>
      <c r="C1060" s="72"/>
      <c r="D1060" s="72"/>
      <c r="I1060" s="223"/>
      <c r="K1060" s="223"/>
      <c r="M1060" s="270"/>
      <c r="N1060" s="230"/>
      <c r="O1060" s="223"/>
      <c r="P1060" s="223"/>
      <c r="Q1060" s="223"/>
      <c r="R1060" s="223"/>
      <c r="S1060" s="223"/>
      <c r="T1060" s="223"/>
      <c r="U1060" s="223"/>
      <c r="V1060" s="227"/>
      <c r="W1060" s="227"/>
      <c r="X1060" s="74"/>
      <c r="Y1060" s="74"/>
      <c r="Z1060" s="74"/>
      <c r="AA1060" s="74"/>
      <c r="AB1060" s="74"/>
      <c r="AC1060" s="74"/>
      <c r="AD1060" s="74"/>
      <c r="AE1060" s="228"/>
      <c r="AF1060" s="231"/>
      <c r="AG1060" s="223"/>
      <c r="AH1060" s="228"/>
      <c r="AI1060" s="228"/>
      <c r="AJ1060" s="228"/>
      <c r="AK1060" s="228"/>
      <c r="AN1060" s="224"/>
      <c r="AO1060" s="224"/>
      <c r="AP1060" s="224"/>
      <c r="AQ1060" s="30"/>
      <c r="AR1060" s="224"/>
      <c r="AS1060" s="224"/>
      <c r="AT1060" s="224"/>
      <c r="AU1060" s="224"/>
      <c r="AV1060" s="224"/>
      <c r="AW1060" s="30"/>
      <c r="AX1060" s="30"/>
      <c r="AY1060" s="30"/>
      <c r="AZ1060" s="30"/>
      <c r="BA1060" s="30"/>
      <c r="BB1060" s="224"/>
      <c r="BC1060" s="30"/>
      <c r="BD1060" s="30"/>
      <c r="BE1060" s="30"/>
      <c r="BF1060" s="224"/>
      <c r="BG1060" s="30"/>
      <c r="BH1060" s="30"/>
      <c r="BI1060" s="30"/>
      <c r="BJ1060" s="30"/>
      <c r="BK1060" s="30"/>
      <c r="BL1060" s="30"/>
      <c r="BM1060" s="30"/>
      <c r="BN1060" s="30"/>
      <c r="BO1060" s="30"/>
      <c r="BP1060" s="30"/>
      <c r="BQ1060" s="55"/>
      <c r="BR1060" s="30"/>
      <c r="BS1060" s="30"/>
      <c r="BT1060" s="30"/>
      <c r="BU1060" s="30"/>
      <c r="BV1060" s="30"/>
    </row>
    <row r="1061" spans="1:74" s="226" customFormat="1" x14ac:dyDescent="0.2">
      <c r="A1061" s="72"/>
      <c r="B1061" s="72"/>
      <c r="C1061" s="72"/>
      <c r="D1061" s="72"/>
      <c r="G1061" s="223"/>
      <c r="I1061" s="223"/>
      <c r="K1061" s="223"/>
      <c r="M1061" s="270"/>
      <c r="N1061" s="230"/>
      <c r="O1061" s="223"/>
      <c r="P1061" s="223"/>
      <c r="Q1061" s="223"/>
      <c r="R1061" s="223"/>
      <c r="S1061" s="223"/>
      <c r="T1061" s="223"/>
      <c r="U1061" s="223"/>
      <c r="V1061" s="227"/>
      <c r="W1061" s="227"/>
      <c r="X1061" s="74"/>
      <c r="Y1061" s="74"/>
      <c r="Z1061" s="74"/>
      <c r="AA1061" s="74"/>
      <c r="AB1061" s="74"/>
      <c r="AC1061" s="74"/>
      <c r="AD1061" s="74"/>
      <c r="AE1061" s="228"/>
      <c r="AF1061" s="231"/>
      <c r="AG1061" s="223"/>
      <c r="AH1061" s="228"/>
      <c r="AI1061" s="228"/>
      <c r="AJ1061" s="228"/>
      <c r="AK1061" s="228"/>
      <c r="AN1061" s="224"/>
      <c r="AO1061" s="224"/>
      <c r="AP1061" s="224"/>
      <c r="AQ1061" s="30"/>
      <c r="AR1061" s="224"/>
      <c r="AS1061" s="224"/>
      <c r="AT1061" s="224"/>
      <c r="AU1061" s="224"/>
      <c r="AV1061" s="224"/>
      <c r="AW1061" s="30"/>
      <c r="AX1061" s="30"/>
      <c r="AY1061" s="30"/>
      <c r="AZ1061" s="30"/>
      <c r="BA1061" s="30"/>
      <c r="BB1061" s="30"/>
      <c r="BC1061" s="30"/>
      <c r="BD1061" s="30"/>
      <c r="BE1061" s="30"/>
      <c r="BF1061" s="224"/>
      <c r="BG1061" s="30"/>
      <c r="BH1061" s="30"/>
      <c r="BI1061" s="30"/>
      <c r="BJ1061" s="30"/>
      <c r="BK1061" s="30"/>
      <c r="BL1061" s="30"/>
      <c r="BM1061" s="30"/>
      <c r="BN1061" s="30"/>
      <c r="BO1061" s="30"/>
      <c r="BP1061" s="30"/>
      <c r="BQ1061" s="55"/>
      <c r="BR1061" s="30"/>
      <c r="BS1061" s="30"/>
      <c r="BT1061" s="30"/>
      <c r="BU1061" s="30"/>
      <c r="BV1061" s="30"/>
    </row>
    <row r="1062" spans="1:74" s="226" customFormat="1" ht="62.5" customHeight="1" x14ac:dyDescent="0.2">
      <c r="A1062" s="72"/>
      <c r="B1062" s="72"/>
      <c r="C1062" s="72"/>
      <c r="D1062" s="72"/>
      <c r="I1062" s="223"/>
      <c r="K1062" s="223"/>
      <c r="M1062" s="270"/>
      <c r="N1062" s="230"/>
      <c r="O1062" s="223"/>
      <c r="P1062" s="223"/>
      <c r="Q1062" s="223"/>
      <c r="R1062" s="223"/>
      <c r="S1062" s="223"/>
      <c r="T1062" s="223"/>
      <c r="U1062" s="223"/>
      <c r="V1062" s="227"/>
      <c r="W1062" s="227"/>
      <c r="X1062" s="74"/>
      <c r="Y1062" s="74"/>
      <c r="Z1062" s="74"/>
      <c r="AA1062" s="74"/>
      <c r="AB1062" s="74"/>
      <c r="AC1062" s="74"/>
      <c r="AD1062" s="74"/>
      <c r="AE1062" s="228"/>
      <c r="AF1062" s="231"/>
      <c r="AG1062" s="223"/>
      <c r="AH1062" s="228"/>
      <c r="AI1062" s="228"/>
      <c r="AJ1062" s="228"/>
      <c r="AK1062" s="228"/>
      <c r="AN1062" s="224"/>
      <c r="AO1062" s="224"/>
      <c r="AP1062" s="224"/>
      <c r="AQ1062" s="30"/>
      <c r="AR1062" s="224"/>
      <c r="AS1062" s="224"/>
      <c r="AT1062" s="224"/>
      <c r="AU1062" s="224"/>
      <c r="AV1062" s="224"/>
      <c r="AW1062" s="30"/>
      <c r="AX1062" s="30"/>
      <c r="AY1062" s="30"/>
      <c r="AZ1062" s="30"/>
      <c r="BA1062" s="30"/>
      <c r="BB1062" s="30"/>
      <c r="BC1062" s="30"/>
      <c r="BD1062" s="30"/>
      <c r="BE1062" s="30"/>
      <c r="BF1062" s="224"/>
      <c r="BG1062" s="30"/>
      <c r="BH1062" s="30"/>
      <c r="BI1062" s="30"/>
      <c r="BJ1062" s="30"/>
      <c r="BK1062" s="30"/>
      <c r="BL1062" s="30"/>
      <c r="BM1062" s="30"/>
      <c r="BN1062" s="30"/>
      <c r="BO1062" s="30"/>
      <c r="BP1062" s="30"/>
      <c r="BQ1062" s="55"/>
      <c r="BR1062" s="30"/>
      <c r="BS1062" s="30"/>
      <c r="BT1062" s="30"/>
      <c r="BU1062" s="30"/>
      <c r="BV1062" s="30"/>
    </row>
    <row r="1063" spans="1:74" s="226" customFormat="1" x14ac:dyDescent="0.2">
      <c r="A1063" s="72"/>
      <c r="B1063" s="72"/>
      <c r="C1063" s="72"/>
      <c r="D1063" s="72"/>
      <c r="I1063" s="223"/>
      <c r="K1063" s="223"/>
      <c r="M1063" s="270"/>
      <c r="N1063" s="230"/>
      <c r="O1063" s="223"/>
      <c r="P1063" s="223"/>
      <c r="Q1063" s="223"/>
      <c r="R1063" s="223"/>
      <c r="S1063" s="223"/>
      <c r="T1063" s="223"/>
      <c r="U1063" s="223"/>
      <c r="V1063" s="227"/>
      <c r="W1063" s="227"/>
      <c r="X1063" s="74"/>
      <c r="Y1063" s="74"/>
      <c r="Z1063" s="74"/>
      <c r="AA1063" s="74"/>
      <c r="AB1063" s="74"/>
      <c r="AC1063" s="74"/>
      <c r="AD1063" s="74"/>
      <c r="AE1063" s="228"/>
      <c r="AF1063" s="231"/>
      <c r="AG1063" s="223"/>
      <c r="AH1063" s="228"/>
      <c r="AI1063" s="228"/>
      <c r="AJ1063" s="228"/>
      <c r="AK1063" s="228"/>
      <c r="AN1063" s="224"/>
      <c r="AO1063" s="224"/>
      <c r="AP1063" s="224"/>
      <c r="AQ1063" s="30"/>
      <c r="AR1063" s="224"/>
      <c r="AS1063" s="224"/>
      <c r="AT1063" s="224"/>
      <c r="AU1063" s="30"/>
      <c r="AV1063" s="30"/>
      <c r="AW1063" s="30"/>
      <c r="AX1063" s="30"/>
      <c r="AY1063" s="30"/>
      <c r="AZ1063" s="30"/>
      <c r="BA1063" s="30"/>
      <c r="BB1063" s="224"/>
      <c r="BC1063" s="30"/>
      <c r="BD1063" s="30"/>
      <c r="BE1063" s="30"/>
      <c r="BF1063" s="224"/>
      <c r="BG1063" s="30"/>
      <c r="BH1063" s="30"/>
      <c r="BI1063" s="30"/>
      <c r="BJ1063" s="30"/>
      <c r="BK1063" s="30"/>
      <c r="BL1063" s="30"/>
      <c r="BM1063" s="30"/>
      <c r="BN1063" s="30"/>
      <c r="BO1063" s="30"/>
      <c r="BP1063" s="30"/>
      <c r="BQ1063" s="55"/>
      <c r="BR1063" s="30"/>
      <c r="BS1063" s="30"/>
      <c r="BT1063" s="30"/>
      <c r="BU1063" s="30"/>
      <c r="BV1063" s="30"/>
    </row>
    <row r="1064" spans="1:74" s="226" customFormat="1" x14ac:dyDescent="0.2">
      <c r="A1064" s="72"/>
      <c r="B1064" s="72"/>
      <c r="C1064" s="72"/>
      <c r="D1064" s="72"/>
      <c r="I1064" s="223"/>
      <c r="K1064" s="223"/>
      <c r="M1064" s="270"/>
      <c r="N1064" s="230"/>
      <c r="O1064" s="223"/>
      <c r="P1064" s="223"/>
      <c r="Q1064" s="223"/>
      <c r="R1064" s="223"/>
      <c r="S1064" s="223"/>
      <c r="T1064" s="223"/>
      <c r="U1064" s="223"/>
      <c r="V1064" s="227"/>
      <c r="W1064" s="227"/>
      <c r="X1064" s="74"/>
      <c r="Y1064" s="74"/>
      <c r="Z1064" s="74"/>
      <c r="AA1064" s="74"/>
      <c r="AB1064" s="74"/>
      <c r="AC1064" s="74"/>
      <c r="AD1064" s="74"/>
      <c r="AE1064" s="228"/>
      <c r="AF1064" s="231"/>
      <c r="AG1064" s="223"/>
      <c r="AH1064" s="228"/>
      <c r="AI1064" s="228"/>
      <c r="AJ1064" s="228"/>
      <c r="AK1064" s="228"/>
      <c r="AN1064" s="224"/>
      <c r="AO1064" s="224"/>
      <c r="AP1064" s="224"/>
      <c r="AQ1064" s="30"/>
      <c r="AR1064" s="224"/>
      <c r="AS1064" s="224"/>
      <c r="AT1064" s="224"/>
      <c r="AU1064" s="30"/>
      <c r="AV1064" s="30"/>
      <c r="AW1064" s="30"/>
      <c r="AX1064" s="30"/>
      <c r="AY1064" s="30"/>
      <c r="AZ1064" s="30"/>
      <c r="BA1064" s="30"/>
      <c r="BB1064" s="224"/>
      <c r="BC1064" s="30"/>
      <c r="BD1064" s="30"/>
      <c r="BE1064" s="30"/>
      <c r="BF1064" s="224"/>
      <c r="BG1064" s="30"/>
      <c r="BH1064" s="30"/>
      <c r="BI1064" s="30"/>
      <c r="BJ1064" s="30"/>
      <c r="BK1064" s="30"/>
      <c r="BL1064" s="30"/>
      <c r="BM1064" s="30"/>
      <c r="BN1064" s="30"/>
      <c r="BO1064" s="30"/>
      <c r="BP1064" s="30"/>
      <c r="BQ1064" s="55"/>
      <c r="BR1064" s="30"/>
      <c r="BS1064" s="30"/>
      <c r="BT1064" s="30"/>
      <c r="BU1064" s="30"/>
      <c r="BV1064" s="30"/>
    </row>
    <row r="1065" spans="1:74" s="226" customFormat="1" x14ac:dyDescent="0.2">
      <c r="A1065" s="72"/>
      <c r="B1065" s="72"/>
      <c r="C1065" s="72"/>
      <c r="D1065" s="72"/>
      <c r="I1065" s="223"/>
      <c r="K1065" s="223"/>
      <c r="M1065" s="270"/>
      <c r="N1065" s="230"/>
      <c r="O1065" s="223"/>
      <c r="P1065" s="223"/>
      <c r="Q1065" s="223"/>
      <c r="R1065" s="223"/>
      <c r="S1065" s="223"/>
      <c r="T1065" s="223"/>
      <c r="U1065" s="223"/>
      <c r="V1065" s="227"/>
      <c r="W1065" s="227"/>
      <c r="X1065" s="73"/>
      <c r="Y1065" s="74"/>
      <c r="Z1065" s="74"/>
      <c r="AA1065" s="74"/>
      <c r="AB1065" s="74"/>
      <c r="AC1065" s="74"/>
      <c r="AD1065" s="74"/>
      <c r="AE1065" s="228"/>
      <c r="AF1065" s="231"/>
      <c r="AG1065" s="223"/>
      <c r="AH1065" s="228"/>
      <c r="AI1065" s="228"/>
      <c r="AJ1065" s="228"/>
      <c r="AK1065" s="228"/>
      <c r="AN1065" s="224"/>
      <c r="AO1065" s="224"/>
      <c r="AP1065" s="224"/>
      <c r="AQ1065" s="30"/>
      <c r="AR1065" s="224"/>
      <c r="AS1065" s="224"/>
      <c r="AT1065" s="224"/>
      <c r="AU1065" s="224"/>
      <c r="AV1065" s="224"/>
      <c r="AW1065" s="30"/>
      <c r="AX1065" s="30"/>
      <c r="AY1065" s="30"/>
      <c r="AZ1065" s="30"/>
      <c r="BA1065" s="30"/>
      <c r="BB1065" s="224"/>
      <c r="BC1065" s="30"/>
      <c r="BD1065" s="30"/>
      <c r="BE1065" s="30"/>
      <c r="BF1065" s="224"/>
      <c r="BG1065" s="30"/>
      <c r="BH1065" s="30"/>
      <c r="BI1065" s="30"/>
      <c r="BJ1065" s="30"/>
      <c r="BK1065" s="30"/>
      <c r="BL1065" s="30"/>
      <c r="BM1065" s="30"/>
      <c r="BN1065" s="30"/>
      <c r="BO1065" s="30"/>
      <c r="BP1065" s="30"/>
      <c r="BQ1065" s="55"/>
      <c r="BR1065" s="30"/>
      <c r="BS1065" s="30"/>
      <c r="BT1065" s="30"/>
      <c r="BU1065" s="30"/>
      <c r="BV1065" s="30"/>
    </row>
    <row r="1066" spans="1:74" s="226" customFormat="1" x14ac:dyDescent="0.2">
      <c r="A1066" s="72"/>
      <c r="B1066" s="72"/>
      <c r="C1066" s="72"/>
      <c r="D1066" s="72"/>
      <c r="I1066" s="223"/>
      <c r="K1066" s="223"/>
      <c r="M1066" s="270"/>
      <c r="N1066" s="230"/>
      <c r="O1066" s="223"/>
      <c r="P1066" s="223"/>
      <c r="Q1066" s="223"/>
      <c r="R1066" s="223"/>
      <c r="S1066" s="223"/>
      <c r="T1066" s="223"/>
      <c r="U1066" s="223"/>
      <c r="V1066" s="227"/>
      <c r="W1066" s="227"/>
      <c r="X1066" s="74"/>
      <c r="Y1066" s="74"/>
      <c r="Z1066" s="74"/>
      <c r="AA1066" s="74"/>
      <c r="AB1066" s="74"/>
      <c r="AC1066" s="74"/>
      <c r="AD1066" s="74"/>
      <c r="AE1066" s="228"/>
      <c r="AF1066" s="231"/>
      <c r="AG1066" s="223"/>
      <c r="AH1066" s="228"/>
      <c r="AI1066" s="228"/>
      <c r="AJ1066" s="228"/>
      <c r="AK1066" s="228"/>
      <c r="AN1066" s="224"/>
      <c r="AO1066" s="224"/>
      <c r="AP1066" s="224"/>
      <c r="AQ1066" s="30"/>
      <c r="AR1066" s="224"/>
      <c r="AS1066" s="224"/>
      <c r="AT1066" s="224"/>
      <c r="AU1066" s="224"/>
      <c r="AV1066" s="224"/>
      <c r="AW1066" s="30"/>
      <c r="AX1066" s="30"/>
      <c r="AY1066" s="30"/>
      <c r="AZ1066" s="30"/>
      <c r="BA1066" s="30"/>
      <c r="BB1066" s="224"/>
      <c r="BC1066" s="30"/>
      <c r="BD1066" s="30"/>
      <c r="BE1066" s="30"/>
      <c r="BF1066" s="224"/>
      <c r="BG1066" s="30"/>
      <c r="BH1066" s="30"/>
      <c r="BI1066" s="30"/>
      <c r="BJ1066" s="30"/>
      <c r="BK1066" s="30"/>
      <c r="BL1066" s="30"/>
      <c r="BM1066" s="30"/>
      <c r="BN1066" s="30"/>
      <c r="BO1066" s="30"/>
      <c r="BP1066" s="30"/>
      <c r="BQ1066" s="55"/>
      <c r="BR1066" s="30"/>
      <c r="BS1066" s="30"/>
      <c r="BT1066" s="30"/>
      <c r="BU1066" s="30"/>
      <c r="BV1066" s="30"/>
    </row>
    <row r="1067" spans="1:74" s="226" customFormat="1" x14ac:dyDescent="0.2">
      <c r="A1067" s="72"/>
      <c r="B1067" s="72"/>
      <c r="C1067" s="72"/>
      <c r="D1067" s="72"/>
      <c r="I1067" s="223"/>
      <c r="K1067" s="223"/>
      <c r="M1067" s="270"/>
      <c r="N1067" s="230"/>
      <c r="O1067" s="223"/>
      <c r="P1067" s="223"/>
      <c r="Q1067" s="223"/>
      <c r="R1067" s="223"/>
      <c r="S1067" s="223"/>
      <c r="T1067" s="223"/>
      <c r="U1067" s="223"/>
      <c r="V1067" s="227"/>
      <c r="W1067" s="227"/>
      <c r="X1067" s="74"/>
      <c r="Y1067" s="74"/>
      <c r="Z1067" s="74"/>
      <c r="AA1067" s="74"/>
      <c r="AB1067" s="74"/>
      <c r="AC1067" s="74"/>
      <c r="AD1067" s="74"/>
      <c r="AE1067" s="228"/>
      <c r="AF1067" s="231"/>
      <c r="AG1067" s="223"/>
      <c r="AH1067" s="228"/>
      <c r="AI1067" s="228"/>
      <c r="AJ1067" s="228"/>
      <c r="AK1067" s="228"/>
      <c r="AN1067" s="224"/>
      <c r="AO1067" s="224"/>
      <c r="AP1067" s="224"/>
      <c r="AQ1067" s="30"/>
      <c r="AR1067" s="224"/>
      <c r="AS1067" s="224"/>
      <c r="AT1067" s="224"/>
      <c r="AU1067" s="224"/>
      <c r="AV1067" s="224"/>
      <c r="AW1067" s="30"/>
      <c r="AX1067" s="30"/>
      <c r="AY1067" s="30"/>
      <c r="AZ1067" s="30"/>
      <c r="BA1067" s="30"/>
      <c r="BB1067" s="224"/>
      <c r="BC1067" s="30"/>
      <c r="BD1067" s="30"/>
      <c r="BE1067" s="30"/>
      <c r="BF1067" s="224"/>
      <c r="BG1067" s="30"/>
      <c r="BH1067" s="30"/>
      <c r="BI1067" s="30"/>
      <c r="BJ1067" s="30"/>
      <c r="BK1067" s="30"/>
      <c r="BL1067" s="30"/>
      <c r="BM1067" s="30"/>
      <c r="BN1067" s="30"/>
      <c r="BO1067" s="30"/>
      <c r="BP1067" s="30"/>
      <c r="BQ1067" s="55"/>
      <c r="BR1067" s="30"/>
      <c r="BS1067" s="30"/>
      <c r="BT1067" s="30"/>
      <c r="BU1067" s="30"/>
      <c r="BV1067" s="30"/>
    </row>
    <row r="1068" spans="1:74" s="226" customFormat="1" x14ac:dyDescent="0.2">
      <c r="A1068" s="72"/>
      <c r="B1068" s="72"/>
      <c r="C1068" s="72"/>
      <c r="D1068" s="72"/>
      <c r="I1068" s="223"/>
      <c r="K1068" s="223"/>
      <c r="M1068" s="270"/>
      <c r="N1068" s="230"/>
      <c r="O1068" s="223"/>
      <c r="P1068" s="223"/>
      <c r="Q1068" s="223"/>
      <c r="R1068" s="223"/>
      <c r="S1068" s="223"/>
      <c r="T1068" s="223"/>
      <c r="U1068" s="223"/>
      <c r="V1068" s="227"/>
      <c r="W1068" s="227"/>
      <c r="X1068" s="74"/>
      <c r="Y1068" s="74"/>
      <c r="Z1068" s="74"/>
      <c r="AA1068" s="74"/>
      <c r="AB1068" s="74"/>
      <c r="AC1068" s="74"/>
      <c r="AD1068" s="74"/>
      <c r="AE1068" s="228"/>
      <c r="AF1068" s="231"/>
      <c r="AG1068" s="223"/>
      <c r="AH1068" s="228"/>
      <c r="AI1068" s="228"/>
      <c r="AJ1068" s="228"/>
      <c r="AK1068" s="228"/>
      <c r="AN1068" s="224"/>
      <c r="AO1068" s="224"/>
      <c r="AP1068" s="224"/>
      <c r="AQ1068" s="30"/>
      <c r="AR1068" s="224"/>
      <c r="AS1068" s="224"/>
      <c r="AT1068" s="224"/>
      <c r="AU1068" s="224"/>
      <c r="AV1068" s="224"/>
      <c r="AW1068" s="30"/>
      <c r="AX1068" s="30"/>
      <c r="AY1068" s="30"/>
      <c r="AZ1068" s="30"/>
      <c r="BA1068" s="30"/>
      <c r="BB1068" s="224"/>
      <c r="BC1068" s="30"/>
      <c r="BD1068" s="30"/>
      <c r="BE1068" s="30"/>
      <c r="BF1068" s="224"/>
      <c r="BG1068" s="30"/>
      <c r="BH1068" s="30"/>
      <c r="BI1068" s="30"/>
      <c r="BJ1068" s="30"/>
      <c r="BK1068" s="30"/>
      <c r="BL1068" s="30"/>
      <c r="BM1068" s="30"/>
      <c r="BN1068" s="30"/>
      <c r="BO1068" s="30"/>
      <c r="BP1068" s="30"/>
      <c r="BQ1068" s="55"/>
      <c r="BR1068" s="30"/>
      <c r="BS1068" s="30"/>
      <c r="BT1068" s="30"/>
      <c r="BU1068" s="30"/>
      <c r="BV1068" s="30"/>
    </row>
    <row r="1069" spans="1:74" s="226" customFormat="1" x14ac:dyDescent="0.2">
      <c r="A1069" s="72"/>
      <c r="B1069" s="72"/>
      <c r="C1069" s="72"/>
      <c r="D1069" s="72"/>
      <c r="G1069" s="223"/>
      <c r="I1069" s="223"/>
      <c r="K1069" s="223"/>
      <c r="M1069" s="270"/>
      <c r="N1069" s="230"/>
      <c r="O1069" s="223"/>
      <c r="P1069" s="223"/>
      <c r="Q1069" s="223"/>
      <c r="R1069" s="223"/>
      <c r="S1069" s="223"/>
      <c r="T1069" s="223"/>
      <c r="U1069" s="223"/>
      <c r="V1069" s="227"/>
      <c r="W1069" s="227"/>
      <c r="X1069" s="74"/>
      <c r="Y1069" s="74"/>
      <c r="Z1069" s="74"/>
      <c r="AA1069" s="74"/>
      <c r="AB1069" s="74"/>
      <c r="AC1069" s="74"/>
      <c r="AD1069" s="74"/>
      <c r="AE1069" s="228"/>
      <c r="AF1069" s="231"/>
      <c r="AG1069" s="223"/>
      <c r="AH1069" s="228"/>
      <c r="AI1069" s="228"/>
      <c r="AJ1069" s="228"/>
      <c r="AK1069" s="228"/>
      <c r="AN1069" s="224"/>
      <c r="AO1069" s="224"/>
      <c r="AP1069" s="224"/>
      <c r="AQ1069" s="30"/>
      <c r="AR1069" s="224"/>
      <c r="AS1069" s="224"/>
      <c r="AT1069" s="224"/>
      <c r="AU1069" s="224"/>
      <c r="AV1069" s="224"/>
      <c r="AW1069" s="30"/>
      <c r="AX1069" s="30"/>
      <c r="AY1069" s="30"/>
      <c r="AZ1069" s="30"/>
      <c r="BA1069" s="30"/>
      <c r="BB1069" s="30"/>
      <c r="BC1069" s="30"/>
      <c r="BD1069" s="30"/>
      <c r="BE1069" s="30"/>
      <c r="BF1069" s="224"/>
      <c r="BG1069" s="30"/>
      <c r="BH1069" s="30"/>
      <c r="BI1069" s="30"/>
      <c r="BJ1069" s="30"/>
      <c r="BK1069" s="30"/>
      <c r="BL1069" s="30"/>
      <c r="BM1069" s="30"/>
      <c r="BN1069" s="30"/>
      <c r="BO1069" s="30"/>
      <c r="BP1069" s="30"/>
      <c r="BQ1069" s="55"/>
      <c r="BR1069" s="30"/>
      <c r="BS1069" s="30"/>
      <c r="BT1069" s="30"/>
      <c r="BU1069" s="30"/>
      <c r="BV1069" s="30"/>
    </row>
    <row r="1070" spans="1:74" s="226" customFormat="1" ht="62.5" customHeight="1" x14ac:dyDescent="0.2">
      <c r="A1070" s="72"/>
      <c r="B1070" s="72"/>
      <c r="C1070" s="72"/>
      <c r="D1070" s="72"/>
      <c r="I1070" s="223"/>
      <c r="K1070" s="223"/>
      <c r="M1070" s="270"/>
      <c r="N1070" s="230"/>
      <c r="O1070" s="223"/>
      <c r="P1070" s="223"/>
      <c r="Q1070" s="223"/>
      <c r="R1070" s="223"/>
      <c r="S1070" s="223"/>
      <c r="T1070" s="223"/>
      <c r="U1070" s="223"/>
      <c r="V1070" s="227"/>
      <c r="W1070" s="227"/>
      <c r="X1070" s="74"/>
      <c r="Y1070" s="74"/>
      <c r="Z1070" s="74"/>
      <c r="AA1070" s="74"/>
      <c r="AB1070" s="74"/>
      <c r="AC1070" s="74"/>
      <c r="AD1070" s="74"/>
      <c r="AE1070" s="228"/>
      <c r="AF1070" s="231"/>
      <c r="AG1070" s="223"/>
      <c r="AH1070" s="228"/>
      <c r="AI1070" s="228"/>
      <c r="AJ1070" s="228"/>
      <c r="AK1070" s="228"/>
      <c r="AN1070" s="224"/>
      <c r="AO1070" s="224"/>
      <c r="AP1070" s="224"/>
      <c r="AQ1070" s="30"/>
      <c r="AR1070" s="224"/>
      <c r="AS1070" s="224"/>
      <c r="AT1070" s="224"/>
      <c r="AU1070" s="224"/>
      <c r="AV1070" s="224"/>
      <c r="AW1070" s="30"/>
      <c r="AX1070" s="30"/>
      <c r="AY1070" s="30"/>
      <c r="AZ1070" s="30"/>
      <c r="BA1070" s="30"/>
      <c r="BB1070" s="30"/>
      <c r="BC1070" s="30"/>
      <c r="BD1070" s="30"/>
      <c r="BE1070" s="30"/>
      <c r="BF1070" s="224"/>
      <c r="BG1070" s="30"/>
      <c r="BH1070" s="30"/>
      <c r="BI1070" s="30"/>
      <c r="BJ1070" s="30"/>
      <c r="BK1070" s="30"/>
      <c r="BL1070" s="30"/>
      <c r="BM1070" s="30"/>
      <c r="BN1070" s="30"/>
      <c r="BO1070" s="30"/>
      <c r="BP1070" s="30"/>
      <c r="BQ1070" s="55"/>
      <c r="BR1070" s="30"/>
      <c r="BS1070" s="30"/>
      <c r="BT1070" s="30"/>
      <c r="BU1070" s="30"/>
      <c r="BV1070" s="30"/>
    </row>
    <row r="1071" spans="1:74" s="226" customFormat="1" x14ac:dyDescent="0.2">
      <c r="A1071" s="72"/>
      <c r="B1071" s="72"/>
      <c r="C1071" s="72"/>
      <c r="D1071" s="72"/>
      <c r="I1071" s="223"/>
      <c r="K1071" s="223"/>
      <c r="M1071" s="270"/>
      <c r="N1071" s="230"/>
      <c r="O1071" s="223"/>
      <c r="P1071" s="223"/>
      <c r="Q1071" s="223"/>
      <c r="R1071" s="223"/>
      <c r="S1071" s="223"/>
      <c r="T1071" s="223"/>
      <c r="U1071" s="223"/>
      <c r="V1071" s="227"/>
      <c r="W1071" s="227"/>
      <c r="X1071" s="74"/>
      <c r="Y1071" s="74"/>
      <c r="Z1071" s="74"/>
      <c r="AA1071" s="74"/>
      <c r="AB1071" s="74"/>
      <c r="AC1071" s="74"/>
      <c r="AD1071" s="74"/>
      <c r="AE1071" s="228"/>
      <c r="AF1071" s="231"/>
      <c r="AG1071" s="223"/>
      <c r="AH1071" s="228"/>
      <c r="AI1071" s="228"/>
      <c r="AJ1071" s="228"/>
      <c r="AK1071" s="228"/>
      <c r="AN1071" s="224"/>
      <c r="AO1071" s="224"/>
      <c r="AP1071" s="224"/>
      <c r="AQ1071" s="30"/>
      <c r="AR1071" s="224"/>
      <c r="AS1071" s="224"/>
      <c r="AT1071" s="224"/>
      <c r="AU1071" s="30"/>
      <c r="AV1071" s="30"/>
      <c r="AW1071" s="30"/>
      <c r="AX1071" s="30"/>
      <c r="AY1071" s="30"/>
      <c r="AZ1071" s="30"/>
      <c r="BA1071" s="30"/>
      <c r="BB1071" s="224"/>
      <c r="BC1071" s="30"/>
      <c r="BD1071" s="30"/>
      <c r="BE1071" s="30"/>
      <c r="BF1071" s="224"/>
      <c r="BG1071" s="30"/>
      <c r="BH1071" s="30"/>
      <c r="BI1071" s="30"/>
      <c r="BJ1071" s="30"/>
      <c r="BK1071" s="30"/>
      <c r="BL1071" s="30"/>
      <c r="BM1071" s="30"/>
      <c r="BN1071" s="30"/>
      <c r="BO1071" s="30"/>
      <c r="BP1071" s="30"/>
      <c r="BQ1071" s="55"/>
      <c r="BR1071" s="30"/>
      <c r="BS1071" s="30"/>
      <c r="BT1071" s="30"/>
      <c r="BU1071" s="30"/>
      <c r="BV1071" s="30"/>
    </row>
    <row r="1072" spans="1:74" s="226" customFormat="1" x14ac:dyDescent="0.2">
      <c r="A1072" s="72"/>
      <c r="B1072" s="72"/>
      <c r="C1072" s="72"/>
      <c r="D1072" s="72"/>
      <c r="I1072" s="223"/>
      <c r="K1072" s="223"/>
      <c r="M1072" s="270"/>
      <c r="N1072" s="230"/>
      <c r="O1072" s="223"/>
      <c r="P1072" s="223"/>
      <c r="Q1072" s="223"/>
      <c r="R1072" s="223"/>
      <c r="S1072" s="223"/>
      <c r="T1072" s="223"/>
      <c r="U1072" s="223"/>
      <c r="V1072" s="227"/>
      <c r="W1072" s="227"/>
      <c r="X1072" s="74"/>
      <c r="Y1072" s="74"/>
      <c r="Z1072" s="74"/>
      <c r="AA1072" s="74"/>
      <c r="AB1072" s="74"/>
      <c r="AC1072" s="74"/>
      <c r="AD1072" s="74"/>
      <c r="AE1072" s="228"/>
      <c r="AF1072" s="231"/>
      <c r="AG1072" s="223"/>
      <c r="AH1072" s="228"/>
      <c r="AI1072" s="228"/>
      <c r="AJ1072" s="228"/>
      <c r="AK1072" s="228"/>
      <c r="AN1072" s="224"/>
      <c r="AO1072" s="224"/>
      <c r="AP1072" s="224"/>
      <c r="AQ1072" s="30"/>
      <c r="AR1072" s="224"/>
      <c r="AS1072" s="224"/>
      <c r="AT1072" s="224"/>
      <c r="AU1072" s="30"/>
      <c r="AV1072" s="30"/>
      <c r="AW1072" s="30"/>
      <c r="AX1072" s="30"/>
      <c r="AY1072" s="30"/>
      <c r="AZ1072" s="30"/>
      <c r="BA1072" s="30"/>
      <c r="BB1072" s="224"/>
      <c r="BC1072" s="30"/>
      <c r="BD1072" s="30"/>
      <c r="BE1072" s="30"/>
      <c r="BF1072" s="224"/>
      <c r="BG1072" s="30"/>
      <c r="BH1072" s="30"/>
      <c r="BI1072" s="30"/>
      <c r="BJ1072" s="30"/>
      <c r="BK1072" s="30"/>
      <c r="BL1072" s="30"/>
      <c r="BM1072" s="30"/>
      <c r="BN1072" s="30"/>
      <c r="BO1072" s="30"/>
      <c r="BP1072" s="30"/>
      <c r="BQ1072" s="55"/>
      <c r="BR1072" s="30"/>
      <c r="BS1072" s="30"/>
      <c r="BT1072" s="30"/>
      <c r="BU1072" s="30"/>
      <c r="BV1072" s="30"/>
    </row>
    <row r="1073" spans="1:74" s="226" customFormat="1" x14ac:dyDescent="0.2">
      <c r="A1073" s="72"/>
      <c r="B1073" s="72"/>
      <c r="C1073" s="72"/>
      <c r="D1073" s="72"/>
      <c r="I1073" s="223"/>
      <c r="K1073" s="223"/>
      <c r="M1073" s="270"/>
      <c r="N1073" s="230"/>
      <c r="O1073" s="223"/>
      <c r="P1073" s="223"/>
      <c r="Q1073" s="223"/>
      <c r="R1073" s="223"/>
      <c r="S1073" s="223"/>
      <c r="T1073" s="223"/>
      <c r="U1073" s="223"/>
      <c r="V1073" s="227"/>
      <c r="W1073" s="227"/>
      <c r="X1073" s="73"/>
      <c r="Y1073" s="74"/>
      <c r="Z1073" s="74"/>
      <c r="AA1073" s="74"/>
      <c r="AB1073" s="74"/>
      <c r="AC1073" s="74"/>
      <c r="AD1073" s="74"/>
      <c r="AE1073" s="228"/>
      <c r="AF1073" s="231"/>
      <c r="AG1073" s="223"/>
      <c r="AH1073" s="228"/>
      <c r="AI1073" s="228"/>
      <c r="AJ1073" s="228"/>
      <c r="AK1073" s="228"/>
      <c r="AN1073" s="224"/>
      <c r="AO1073" s="224"/>
      <c r="AP1073" s="224"/>
      <c r="AQ1073" s="30"/>
      <c r="AR1073" s="224"/>
      <c r="AS1073" s="224"/>
      <c r="AT1073" s="224"/>
      <c r="AU1073" s="224"/>
      <c r="AV1073" s="224"/>
      <c r="AW1073" s="30"/>
      <c r="AX1073" s="30"/>
      <c r="AY1073" s="30"/>
      <c r="AZ1073" s="30"/>
      <c r="BA1073" s="30"/>
      <c r="BB1073" s="224"/>
      <c r="BC1073" s="30"/>
      <c r="BD1073" s="30"/>
      <c r="BE1073" s="30"/>
      <c r="BF1073" s="224"/>
      <c r="BG1073" s="30"/>
      <c r="BH1073" s="30"/>
      <c r="BI1073" s="30"/>
      <c r="BJ1073" s="30"/>
      <c r="BK1073" s="30"/>
      <c r="BL1073" s="30"/>
      <c r="BM1073" s="30"/>
      <c r="BN1073" s="30"/>
      <c r="BO1073" s="30"/>
      <c r="BP1073" s="30"/>
      <c r="BQ1073" s="55"/>
      <c r="BR1073" s="30"/>
      <c r="BS1073" s="30"/>
      <c r="BT1073" s="30"/>
      <c r="BU1073" s="30"/>
      <c r="BV1073" s="30"/>
    </row>
    <row r="1074" spans="1:74" s="226" customFormat="1" x14ac:dyDescent="0.2">
      <c r="A1074" s="72"/>
      <c r="B1074" s="72"/>
      <c r="C1074" s="72"/>
      <c r="D1074" s="72"/>
      <c r="I1074" s="223"/>
      <c r="K1074" s="223"/>
      <c r="M1074" s="270"/>
      <c r="N1074" s="230"/>
      <c r="O1074" s="223"/>
      <c r="P1074" s="223"/>
      <c r="Q1074" s="223"/>
      <c r="R1074" s="223"/>
      <c r="S1074" s="223"/>
      <c r="T1074" s="223"/>
      <c r="U1074" s="223"/>
      <c r="V1074" s="227"/>
      <c r="W1074" s="227"/>
      <c r="X1074" s="74"/>
      <c r="Y1074" s="74"/>
      <c r="Z1074" s="74"/>
      <c r="AA1074" s="74"/>
      <c r="AB1074" s="74"/>
      <c r="AC1074" s="74"/>
      <c r="AD1074" s="74"/>
      <c r="AE1074" s="228"/>
      <c r="AF1074" s="231"/>
      <c r="AG1074" s="223"/>
      <c r="AH1074" s="228"/>
      <c r="AI1074" s="228"/>
      <c r="AJ1074" s="228"/>
      <c r="AK1074" s="228"/>
      <c r="AN1074" s="224"/>
      <c r="AO1074" s="224"/>
      <c r="AP1074" s="224"/>
      <c r="AQ1074" s="30"/>
      <c r="AR1074" s="224"/>
      <c r="AS1074" s="224"/>
      <c r="AT1074" s="224"/>
      <c r="AU1074" s="224"/>
      <c r="AV1074" s="224"/>
      <c r="AW1074" s="30"/>
      <c r="AX1074" s="30"/>
      <c r="AY1074" s="30"/>
      <c r="AZ1074" s="30"/>
      <c r="BA1074" s="30"/>
      <c r="BB1074" s="224"/>
      <c r="BC1074" s="30"/>
      <c r="BD1074" s="30"/>
      <c r="BE1074" s="30"/>
      <c r="BF1074" s="224"/>
      <c r="BG1074" s="30"/>
      <c r="BH1074" s="30"/>
      <c r="BI1074" s="30"/>
      <c r="BJ1074" s="30"/>
      <c r="BK1074" s="30"/>
      <c r="BL1074" s="30"/>
      <c r="BM1074" s="30"/>
      <c r="BN1074" s="30"/>
      <c r="BO1074" s="30"/>
      <c r="BP1074" s="30"/>
      <c r="BQ1074" s="55"/>
      <c r="BR1074" s="30"/>
      <c r="BS1074" s="30"/>
      <c r="BT1074" s="30"/>
      <c r="BU1074" s="30"/>
      <c r="BV1074" s="30"/>
    </row>
    <row r="1075" spans="1:74" s="226" customFormat="1" x14ac:dyDescent="0.2">
      <c r="A1075" s="72"/>
      <c r="B1075" s="72"/>
      <c r="C1075" s="72"/>
      <c r="D1075" s="72"/>
      <c r="I1075" s="223"/>
      <c r="K1075" s="223"/>
      <c r="M1075" s="270"/>
      <c r="N1075" s="230"/>
      <c r="O1075" s="223"/>
      <c r="P1075" s="223"/>
      <c r="Q1075" s="223"/>
      <c r="R1075" s="223"/>
      <c r="S1075" s="223"/>
      <c r="T1075" s="223"/>
      <c r="U1075" s="223"/>
      <c r="V1075" s="227"/>
      <c r="W1075" s="227"/>
      <c r="X1075" s="74"/>
      <c r="Y1075" s="74"/>
      <c r="Z1075" s="74"/>
      <c r="AA1075" s="74"/>
      <c r="AB1075" s="74"/>
      <c r="AC1075" s="74"/>
      <c r="AD1075" s="74"/>
      <c r="AE1075" s="228"/>
      <c r="AF1075" s="231"/>
      <c r="AG1075" s="223"/>
      <c r="AH1075" s="228"/>
      <c r="AI1075" s="228"/>
      <c r="AJ1075" s="228"/>
      <c r="AK1075" s="228"/>
      <c r="AN1075" s="224"/>
      <c r="AO1075" s="224"/>
      <c r="AP1075" s="224"/>
      <c r="AQ1075" s="30"/>
      <c r="AR1075" s="224"/>
      <c r="AS1075" s="224"/>
      <c r="AT1075" s="224"/>
      <c r="AU1075" s="224"/>
      <c r="AV1075" s="224"/>
      <c r="AW1075" s="30"/>
      <c r="AX1075" s="30"/>
      <c r="AY1075" s="30"/>
      <c r="AZ1075" s="30"/>
      <c r="BA1075" s="30"/>
      <c r="BB1075" s="224"/>
      <c r="BC1075" s="30"/>
      <c r="BD1075" s="30"/>
      <c r="BE1075" s="30"/>
      <c r="BF1075" s="224"/>
      <c r="BG1075" s="30"/>
      <c r="BH1075" s="30"/>
      <c r="BI1075" s="30"/>
      <c r="BJ1075" s="30"/>
      <c r="BK1075" s="30"/>
      <c r="BL1075" s="30"/>
      <c r="BM1075" s="30"/>
      <c r="BN1075" s="30"/>
      <c r="BO1075" s="30"/>
      <c r="BP1075" s="30"/>
      <c r="BQ1075" s="55"/>
      <c r="BR1075" s="30"/>
      <c r="BS1075" s="30"/>
      <c r="BT1075" s="30"/>
      <c r="BU1075" s="30"/>
      <c r="BV1075" s="30"/>
    </row>
    <row r="1076" spans="1:74" s="226" customFormat="1" x14ac:dyDescent="0.2">
      <c r="A1076" s="72"/>
      <c r="B1076" s="72"/>
      <c r="C1076" s="72"/>
      <c r="D1076" s="72"/>
      <c r="I1076" s="223"/>
      <c r="K1076" s="223"/>
      <c r="M1076" s="270"/>
      <c r="N1076" s="230"/>
      <c r="O1076" s="223"/>
      <c r="P1076" s="223"/>
      <c r="Q1076" s="223"/>
      <c r="R1076" s="223"/>
      <c r="S1076" s="223"/>
      <c r="T1076" s="223"/>
      <c r="U1076" s="223"/>
      <c r="V1076" s="227"/>
      <c r="W1076" s="227"/>
      <c r="X1076" s="74"/>
      <c r="Y1076" s="74"/>
      <c r="Z1076" s="74"/>
      <c r="AA1076" s="74"/>
      <c r="AB1076" s="74"/>
      <c r="AC1076" s="74"/>
      <c r="AD1076" s="74"/>
      <c r="AE1076" s="228"/>
      <c r="AF1076" s="231"/>
      <c r="AG1076" s="223"/>
      <c r="AH1076" s="228"/>
      <c r="AI1076" s="228"/>
      <c r="AJ1076" s="228"/>
      <c r="AK1076" s="228"/>
      <c r="AN1076" s="224"/>
      <c r="AO1076" s="224"/>
      <c r="AP1076" s="224"/>
      <c r="AQ1076" s="30"/>
      <c r="AR1076" s="224"/>
      <c r="AS1076" s="224"/>
      <c r="AT1076" s="224"/>
      <c r="AU1076" s="224"/>
      <c r="AV1076" s="224"/>
      <c r="AW1076" s="30"/>
      <c r="AX1076" s="30"/>
      <c r="AY1076" s="30"/>
      <c r="AZ1076" s="30"/>
      <c r="BA1076" s="30"/>
      <c r="BB1076" s="224"/>
      <c r="BC1076" s="30"/>
      <c r="BD1076" s="30"/>
      <c r="BE1076" s="30"/>
      <c r="BF1076" s="224"/>
      <c r="BG1076" s="30"/>
      <c r="BH1076" s="30"/>
      <c r="BI1076" s="30"/>
      <c r="BJ1076" s="30"/>
      <c r="BK1076" s="30"/>
      <c r="BL1076" s="30"/>
      <c r="BM1076" s="30"/>
      <c r="BN1076" s="30"/>
      <c r="BO1076" s="30"/>
      <c r="BP1076" s="30"/>
      <c r="BQ1076" s="55"/>
      <c r="BR1076" s="30"/>
      <c r="BS1076" s="30"/>
      <c r="BT1076" s="30"/>
      <c r="BU1076" s="30"/>
      <c r="BV1076" s="30"/>
    </row>
    <row r="1077" spans="1:74" s="226" customFormat="1" x14ac:dyDescent="0.2">
      <c r="A1077" s="72"/>
      <c r="B1077" s="72"/>
      <c r="C1077" s="72"/>
      <c r="D1077" s="72"/>
      <c r="G1077" s="223"/>
      <c r="I1077" s="223"/>
      <c r="K1077" s="223"/>
      <c r="M1077" s="270"/>
      <c r="N1077" s="230"/>
      <c r="O1077" s="223"/>
      <c r="P1077" s="223"/>
      <c r="Q1077" s="223"/>
      <c r="R1077" s="223"/>
      <c r="S1077" s="223"/>
      <c r="T1077" s="223"/>
      <c r="U1077" s="223"/>
      <c r="V1077" s="227"/>
      <c r="W1077" s="227"/>
      <c r="X1077" s="74"/>
      <c r="Y1077" s="74"/>
      <c r="Z1077" s="74"/>
      <c r="AA1077" s="74"/>
      <c r="AB1077" s="74"/>
      <c r="AC1077" s="74"/>
      <c r="AD1077" s="74"/>
      <c r="AE1077" s="228"/>
      <c r="AF1077" s="231"/>
      <c r="AG1077" s="223"/>
      <c r="AH1077" s="228"/>
      <c r="AI1077" s="228"/>
      <c r="AJ1077" s="228"/>
      <c r="AK1077" s="228"/>
      <c r="AN1077" s="224"/>
      <c r="AO1077" s="224"/>
      <c r="AP1077" s="224"/>
      <c r="AQ1077" s="30"/>
      <c r="AR1077" s="224"/>
      <c r="AS1077" s="224"/>
      <c r="AT1077" s="224"/>
      <c r="AU1077" s="224"/>
      <c r="AV1077" s="224"/>
      <c r="AW1077" s="30"/>
      <c r="AX1077" s="30"/>
      <c r="AY1077" s="30"/>
      <c r="AZ1077" s="30"/>
      <c r="BA1077" s="30"/>
      <c r="BB1077" s="30"/>
      <c r="BC1077" s="30"/>
      <c r="BD1077" s="30"/>
      <c r="BE1077" s="30"/>
      <c r="BF1077" s="224"/>
      <c r="BG1077" s="30"/>
      <c r="BH1077" s="30"/>
      <c r="BI1077" s="30"/>
      <c r="BJ1077" s="30"/>
      <c r="BK1077" s="30"/>
      <c r="BL1077" s="30"/>
      <c r="BM1077" s="30"/>
      <c r="BN1077" s="30"/>
      <c r="BO1077" s="30"/>
      <c r="BP1077" s="30"/>
      <c r="BQ1077" s="55"/>
      <c r="BR1077" s="30"/>
      <c r="BS1077" s="30"/>
      <c r="BT1077" s="30"/>
      <c r="BU1077" s="30"/>
      <c r="BV1077" s="30"/>
    </row>
    <row r="1078" spans="1:74" s="226" customFormat="1" ht="62.5" customHeight="1" x14ac:dyDescent="0.2">
      <c r="A1078" s="72"/>
      <c r="B1078" s="72"/>
      <c r="C1078" s="72"/>
      <c r="D1078" s="72"/>
      <c r="I1078" s="223"/>
      <c r="K1078" s="223"/>
      <c r="M1078" s="270"/>
      <c r="N1078" s="230"/>
      <c r="O1078" s="223"/>
      <c r="P1078" s="223"/>
      <c r="Q1078" s="223"/>
      <c r="R1078" s="223"/>
      <c r="S1078" s="223"/>
      <c r="T1078" s="223"/>
      <c r="U1078" s="223"/>
      <c r="V1078" s="227"/>
      <c r="W1078" s="227"/>
      <c r="X1078" s="74"/>
      <c r="Y1078" s="74"/>
      <c r="Z1078" s="74"/>
      <c r="AA1078" s="74"/>
      <c r="AB1078" s="74"/>
      <c r="AC1078" s="74"/>
      <c r="AD1078" s="74"/>
      <c r="AE1078" s="228"/>
      <c r="AF1078" s="231"/>
      <c r="AG1078" s="223"/>
      <c r="AH1078" s="228"/>
      <c r="AI1078" s="228"/>
      <c r="AJ1078" s="228"/>
      <c r="AK1078" s="228"/>
      <c r="AN1078" s="224"/>
      <c r="AO1078" s="224"/>
      <c r="AP1078" s="224"/>
      <c r="AQ1078" s="30"/>
      <c r="AR1078" s="224"/>
      <c r="AS1078" s="224"/>
      <c r="AT1078" s="224"/>
      <c r="AU1078" s="224"/>
      <c r="AV1078" s="224"/>
      <c r="AW1078" s="30"/>
      <c r="AX1078" s="30"/>
      <c r="AY1078" s="30"/>
      <c r="AZ1078" s="30"/>
      <c r="BA1078" s="30"/>
      <c r="BB1078" s="30"/>
      <c r="BC1078" s="30"/>
      <c r="BD1078" s="30"/>
      <c r="BE1078" s="30"/>
      <c r="BF1078" s="224"/>
      <c r="BG1078" s="30"/>
      <c r="BH1078" s="30"/>
      <c r="BI1078" s="30"/>
      <c r="BJ1078" s="30"/>
      <c r="BK1078" s="30"/>
      <c r="BL1078" s="30"/>
      <c r="BM1078" s="30"/>
      <c r="BN1078" s="30"/>
      <c r="BO1078" s="30"/>
      <c r="BP1078" s="30"/>
      <c r="BQ1078" s="55"/>
      <c r="BR1078" s="30"/>
      <c r="BS1078" s="30"/>
      <c r="BT1078" s="30"/>
      <c r="BU1078" s="30"/>
      <c r="BV1078" s="30"/>
    </row>
    <row r="1079" spans="1:74" s="226" customFormat="1" x14ac:dyDescent="0.2">
      <c r="A1079" s="72"/>
      <c r="B1079" s="72"/>
      <c r="C1079" s="72"/>
      <c r="D1079" s="72"/>
      <c r="I1079" s="223"/>
      <c r="K1079" s="223"/>
      <c r="M1079" s="270"/>
      <c r="N1079" s="230"/>
      <c r="O1079" s="223"/>
      <c r="P1079" s="223"/>
      <c r="Q1079" s="223"/>
      <c r="R1079" s="223"/>
      <c r="S1079" s="223"/>
      <c r="T1079" s="223"/>
      <c r="U1079" s="223"/>
      <c r="V1079" s="227"/>
      <c r="W1079" s="227"/>
      <c r="X1079" s="74"/>
      <c r="Y1079" s="74"/>
      <c r="Z1079" s="74"/>
      <c r="AA1079" s="74"/>
      <c r="AB1079" s="74"/>
      <c r="AC1079" s="74"/>
      <c r="AD1079" s="74"/>
      <c r="AE1079" s="228"/>
      <c r="AF1079" s="231"/>
      <c r="AG1079" s="223"/>
      <c r="AH1079" s="228"/>
      <c r="AI1079" s="228"/>
      <c r="AJ1079" s="228"/>
      <c r="AK1079" s="228"/>
      <c r="AN1079" s="224"/>
      <c r="AO1079" s="224"/>
      <c r="AP1079" s="224"/>
      <c r="AQ1079" s="30"/>
      <c r="AR1079" s="224"/>
      <c r="AS1079" s="224"/>
      <c r="AT1079" s="224"/>
      <c r="AU1079" s="30"/>
      <c r="AV1079" s="30"/>
      <c r="AW1079" s="30"/>
      <c r="AX1079" s="30"/>
      <c r="AY1079" s="30"/>
      <c r="AZ1079" s="30"/>
      <c r="BA1079" s="30"/>
      <c r="BB1079" s="224"/>
      <c r="BC1079" s="30"/>
      <c r="BD1079" s="30"/>
      <c r="BE1079" s="30"/>
      <c r="BF1079" s="224"/>
      <c r="BG1079" s="30"/>
      <c r="BH1079" s="30"/>
      <c r="BI1079" s="30"/>
      <c r="BJ1079" s="30"/>
      <c r="BK1079" s="30"/>
      <c r="BL1079" s="30"/>
      <c r="BM1079" s="30"/>
      <c r="BN1079" s="30"/>
      <c r="BO1079" s="30"/>
      <c r="BP1079" s="30"/>
      <c r="BQ1079" s="55"/>
      <c r="BR1079" s="30"/>
      <c r="BS1079" s="30"/>
      <c r="BT1079" s="30"/>
      <c r="BU1079" s="30"/>
      <c r="BV1079" s="30"/>
    </row>
    <row r="1080" spans="1:74" s="226" customFormat="1" x14ac:dyDescent="0.2">
      <c r="A1080" s="72"/>
      <c r="B1080" s="72"/>
      <c r="C1080" s="72"/>
      <c r="D1080" s="72"/>
      <c r="I1080" s="223"/>
      <c r="K1080" s="223"/>
      <c r="M1080" s="270"/>
      <c r="N1080" s="230"/>
      <c r="O1080" s="223"/>
      <c r="P1080" s="223"/>
      <c r="Q1080" s="223"/>
      <c r="R1080" s="223"/>
      <c r="S1080" s="223"/>
      <c r="T1080" s="223"/>
      <c r="U1080" s="223"/>
      <c r="V1080" s="227"/>
      <c r="W1080" s="227"/>
      <c r="X1080" s="74"/>
      <c r="Y1080" s="74"/>
      <c r="Z1080" s="74"/>
      <c r="AA1080" s="74"/>
      <c r="AB1080" s="74"/>
      <c r="AC1080" s="74"/>
      <c r="AD1080" s="74"/>
      <c r="AE1080" s="228"/>
      <c r="AF1080" s="231"/>
      <c r="AG1080" s="223"/>
      <c r="AH1080" s="228"/>
      <c r="AI1080" s="228"/>
      <c r="AJ1080" s="228"/>
      <c r="AK1080" s="228"/>
      <c r="AN1080" s="224"/>
      <c r="AO1080" s="224"/>
      <c r="AP1080" s="224"/>
      <c r="AQ1080" s="30"/>
      <c r="AR1080" s="224"/>
      <c r="AS1080" s="224"/>
      <c r="AT1080" s="224"/>
      <c r="AU1080" s="30"/>
      <c r="AV1080" s="30"/>
      <c r="AW1080" s="30"/>
      <c r="AX1080" s="30"/>
      <c r="AY1080" s="30"/>
      <c r="AZ1080" s="30"/>
      <c r="BA1080" s="30"/>
      <c r="BB1080" s="224"/>
      <c r="BC1080" s="30"/>
      <c r="BD1080" s="30"/>
      <c r="BE1080" s="30"/>
      <c r="BF1080" s="224"/>
      <c r="BG1080" s="30"/>
      <c r="BH1080" s="30"/>
      <c r="BI1080" s="30"/>
      <c r="BJ1080" s="30"/>
      <c r="BK1080" s="30"/>
      <c r="BL1080" s="30"/>
      <c r="BM1080" s="30"/>
      <c r="BN1080" s="30"/>
      <c r="BO1080" s="30"/>
      <c r="BP1080" s="30"/>
      <c r="BQ1080" s="55"/>
      <c r="BR1080" s="30"/>
      <c r="BS1080" s="30"/>
      <c r="BT1080" s="30"/>
      <c r="BU1080" s="30"/>
      <c r="BV1080" s="30"/>
    </row>
    <row r="1081" spans="1:74" s="226" customFormat="1" x14ac:dyDescent="0.2">
      <c r="A1081" s="72"/>
      <c r="B1081" s="72"/>
      <c r="C1081" s="72"/>
      <c r="D1081" s="72"/>
      <c r="I1081" s="223"/>
      <c r="K1081" s="223"/>
      <c r="M1081" s="270"/>
      <c r="N1081" s="230"/>
      <c r="O1081" s="223"/>
      <c r="P1081" s="223"/>
      <c r="Q1081" s="223"/>
      <c r="R1081" s="223"/>
      <c r="S1081" s="223"/>
      <c r="T1081" s="223"/>
      <c r="U1081" s="223"/>
      <c r="V1081" s="227"/>
      <c r="W1081" s="227"/>
      <c r="X1081" s="73"/>
      <c r="Y1081" s="74"/>
      <c r="Z1081" s="74"/>
      <c r="AA1081" s="74"/>
      <c r="AB1081" s="74"/>
      <c r="AC1081" s="74"/>
      <c r="AD1081" s="74"/>
      <c r="AE1081" s="228"/>
      <c r="AF1081" s="231"/>
      <c r="AG1081" s="223"/>
      <c r="AH1081" s="228"/>
      <c r="AI1081" s="228"/>
      <c r="AJ1081" s="228"/>
      <c r="AK1081" s="228"/>
      <c r="AN1081" s="224"/>
      <c r="AO1081" s="224"/>
      <c r="AP1081" s="224"/>
      <c r="AQ1081" s="30"/>
      <c r="AR1081" s="224"/>
      <c r="AS1081" s="224"/>
      <c r="AT1081" s="224"/>
      <c r="AU1081" s="319"/>
      <c r="AV1081" s="319"/>
      <c r="AW1081" s="30"/>
      <c r="AX1081" s="30"/>
      <c r="AY1081" s="30"/>
      <c r="AZ1081" s="30"/>
      <c r="BA1081" s="30"/>
      <c r="BB1081" s="224"/>
      <c r="BC1081" s="30"/>
      <c r="BD1081" s="30"/>
      <c r="BE1081" s="30"/>
      <c r="BF1081" s="224"/>
      <c r="BG1081" s="30"/>
      <c r="BH1081" s="30"/>
      <c r="BI1081" s="30"/>
      <c r="BJ1081" s="30"/>
      <c r="BK1081" s="30"/>
      <c r="BL1081" s="30"/>
      <c r="BM1081" s="30"/>
      <c r="BN1081" s="30"/>
      <c r="BO1081" s="30"/>
      <c r="BP1081" s="30"/>
      <c r="BQ1081" s="55"/>
      <c r="BR1081" s="30"/>
      <c r="BS1081" s="30"/>
      <c r="BT1081" s="30"/>
      <c r="BU1081" s="30"/>
      <c r="BV1081" s="30"/>
    </row>
    <row r="1082" spans="1:74" s="226" customFormat="1" x14ac:dyDescent="0.2">
      <c r="A1082" s="72"/>
      <c r="B1082" s="72"/>
      <c r="C1082" s="72"/>
      <c r="D1082" s="72"/>
      <c r="I1082" s="223"/>
      <c r="K1082" s="223"/>
      <c r="M1082" s="270"/>
      <c r="N1082" s="230"/>
      <c r="O1082" s="223"/>
      <c r="P1082" s="223"/>
      <c r="Q1082" s="223"/>
      <c r="R1082" s="223"/>
      <c r="S1082" s="223"/>
      <c r="T1082" s="223"/>
      <c r="U1082" s="223"/>
      <c r="V1082" s="227"/>
      <c r="W1082" s="227"/>
      <c r="X1082" s="74"/>
      <c r="Y1082" s="74"/>
      <c r="Z1082" s="74"/>
      <c r="AA1082" s="74"/>
      <c r="AB1082" s="74"/>
      <c r="AC1082" s="74"/>
      <c r="AD1082" s="74"/>
      <c r="AE1082" s="228"/>
      <c r="AF1082" s="231"/>
      <c r="AG1082" s="223"/>
      <c r="AH1082" s="228"/>
      <c r="AI1082" s="228"/>
      <c r="AJ1082" s="228"/>
      <c r="AK1082" s="228"/>
      <c r="AN1082" s="224"/>
      <c r="AO1082" s="224"/>
      <c r="AP1082" s="224"/>
      <c r="AQ1082" s="30"/>
      <c r="AR1082" s="224"/>
      <c r="AS1082" s="224"/>
      <c r="AT1082" s="224"/>
      <c r="AU1082" s="224"/>
      <c r="AV1082" s="224"/>
      <c r="AW1082" s="30"/>
      <c r="AX1082" s="30"/>
      <c r="AY1082" s="30"/>
      <c r="AZ1082" s="30"/>
      <c r="BA1082" s="30"/>
      <c r="BB1082" s="224"/>
      <c r="BC1082" s="30"/>
      <c r="BD1082" s="30"/>
      <c r="BE1082" s="30"/>
      <c r="BF1082" s="224"/>
      <c r="BG1082" s="30"/>
      <c r="BH1082" s="30"/>
      <c r="BI1082" s="30"/>
      <c r="BJ1082" s="30"/>
      <c r="BK1082" s="30"/>
      <c r="BL1082" s="30"/>
      <c r="BM1082" s="30"/>
      <c r="BN1082" s="30"/>
      <c r="BO1082" s="30"/>
      <c r="BP1082" s="30"/>
      <c r="BQ1082" s="55"/>
      <c r="BR1082" s="30"/>
      <c r="BS1082" s="30"/>
      <c r="BT1082" s="30"/>
      <c r="BU1082" s="30"/>
      <c r="BV1082" s="30"/>
    </row>
    <row r="1083" spans="1:74" s="226" customFormat="1" x14ac:dyDescent="0.2">
      <c r="A1083" s="72"/>
      <c r="B1083" s="72"/>
      <c r="C1083" s="72"/>
      <c r="D1083" s="72"/>
      <c r="I1083" s="223"/>
      <c r="K1083" s="223"/>
      <c r="M1083" s="270"/>
      <c r="N1083" s="230"/>
      <c r="O1083" s="223"/>
      <c r="P1083" s="223"/>
      <c r="Q1083" s="223"/>
      <c r="R1083" s="223"/>
      <c r="S1083" s="223"/>
      <c r="T1083" s="223"/>
      <c r="U1083" s="223"/>
      <c r="V1083" s="227"/>
      <c r="W1083" s="227"/>
      <c r="X1083" s="74"/>
      <c r="Y1083" s="74"/>
      <c r="Z1083" s="74"/>
      <c r="AA1083" s="74"/>
      <c r="AB1083" s="74"/>
      <c r="AC1083" s="74"/>
      <c r="AD1083" s="74"/>
      <c r="AE1083" s="228"/>
      <c r="AF1083" s="231"/>
      <c r="AG1083" s="223"/>
      <c r="AH1083" s="228"/>
      <c r="AI1083" s="228"/>
      <c r="AJ1083" s="228"/>
      <c r="AK1083" s="228"/>
      <c r="AN1083" s="224"/>
      <c r="AO1083" s="224"/>
      <c r="AP1083" s="224"/>
      <c r="AQ1083" s="30"/>
      <c r="AR1083" s="224"/>
      <c r="AS1083" s="224"/>
      <c r="AT1083" s="224"/>
      <c r="AU1083" s="224"/>
      <c r="AV1083" s="224"/>
      <c r="AW1083" s="30"/>
      <c r="AX1083" s="30"/>
      <c r="AY1083" s="30"/>
      <c r="AZ1083" s="30"/>
      <c r="BA1083" s="30"/>
      <c r="BB1083" s="224"/>
      <c r="BC1083" s="30"/>
      <c r="BD1083" s="30"/>
      <c r="BE1083" s="30"/>
      <c r="BF1083" s="224"/>
      <c r="BG1083" s="30"/>
      <c r="BH1083" s="30"/>
      <c r="BI1083" s="30"/>
      <c r="BJ1083" s="30"/>
      <c r="BK1083" s="30"/>
      <c r="BL1083" s="30"/>
      <c r="BM1083" s="30"/>
      <c r="BN1083" s="30"/>
      <c r="BO1083" s="30"/>
      <c r="BP1083" s="30"/>
      <c r="BQ1083" s="55"/>
      <c r="BR1083" s="30"/>
      <c r="BS1083" s="30"/>
      <c r="BT1083" s="30"/>
      <c r="BU1083" s="30"/>
      <c r="BV1083" s="30"/>
    </row>
    <row r="1084" spans="1:74" s="226" customFormat="1" x14ac:dyDescent="0.2">
      <c r="A1084" s="72"/>
      <c r="B1084" s="72"/>
      <c r="C1084" s="72"/>
      <c r="D1084" s="72"/>
      <c r="I1084" s="223"/>
      <c r="K1084" s="223"/>
      <c r="M1084" s="270"/>
      <c r="N1084" s="230"/>
      <c r="O1084" s="223"/>
      <c r="P1084" s="223"/>
      <c r="Q1084" s="223"/>
      <c r="R1084" s="223"/>
      <c r="S1084" s="223"/>
      <c r="T1084" s="223"/>
      <c r="U1084" s="223"/>
      <c r="V1084" s="227"/>
      <c r="W1084" s="227"/>
      <c r="X1084" s="74"/>
      <c r="Y1084" s="74"/>
      <c r="Z1084" s="74"/>
      <c r="AA1084" s="74"/>
      <c r="AB1084" s="74"/>
      <c r="AC1084" s="74"/>
      <c r="AD1084" s="74"/>
      <c r="AE1084" s="228"/>
      <c r="AF1084" s="231"/>
      <c r="AG1084" s="223"/>
      <c r="AH1084" s="228"/>
      <c r="AI1084" s="228"/>
      <c r="AJ1084" s="228"/>
      <c r="AK1084" s="228"/>
      <c r="AN1084" s="224"/>
      <c r="AO1084" s="224"/>
      <c r="AP1084" s="224"/>
      <c r="AQ1084" s="30"/>
      <c r="AR1084" s="224"/>
      <c r="AS1084" s="224"/>
      <c r="AT1084" s="224"/>
      <c r="AU1084" s="224"/>
      <c r="AV1084" s="224"/>
      <c r="AW1084" s="30"/>
      <c r="AX1084" s="30"/>
      <c r="AY1084" s="30"/>
      <c r="AZ1084" s="30"/>
      <c r="BA1084" s="30"/>
      <c r="BB1084" s="224"/>
      <c r="BC1084" s="30"/>
      <c r="BD1084" s="30"/>
      <c r="BE1084" s="30"/>
      <c r="BF1084" s="224"/>
      <c r="BG1084" s="30"/>
      <c r="BH1084" s="30"/>
      <c r="BI1084" s="30"/>
      <c r="BJ1084" s="30"/>
      <c r="BK1084" s="30"/>
      <c r="BL1084" s="30"/>
      <c r="BM1084" s="30"/>
      <c r="BN1084" s="30"/>
      <c r="BO1084" s="30"/>
      <c r="BP1084" s="30"/>
      <c r="BQ1084" s="55"/>
      <c r="BR1084" s="30"/>
      <c r="BS1084" s="30"/>
      <c r="BT1084" s="30"/>
      <c r="BU1084" s="30"/>
      <c r="BV1084" s="30"/>
    </row>
    <row r="1085" spans="1:74" s="226" customFormat="1" x14ac:dyDescent="0.2">
      <c r="A1085" s="72"/>
      <c r="B1085" s="72"/>
      <c r="C1085" s="72"/>
      <c r="D1085" s="72"/>
      <c r="G1085" s="223"/>
      <c r="I1085" s="223"/>
      <c r="K1085" s="223"/>
      <c r="M1085" s="270"/>
      <c r="N1085" s="230"/>
      <c r="O1085" s="223"/>
      <c r="P1085" s="223"/>
      <c r="Q1085" s="223"/>
      <c r="R1085" s="223"/>
      <c r="S1085" s="223"/>
      <c r="T1085" s="223"/>
      <c r="U1085" s="223"/>
      <c r="V1085" s="227"/>
      <c r="W1085" s="227"/>
      <c r="X1085" s="74"/>
      <c r="Y1085" s="74"/>
      <c r="Z1085" s="74"/>
      <c r="AA1085" s="74"/>
      <c r="AB1085" s="74"/>
      <c r="AC1085" s="74"/>
      <c r="AD1085" s="74"/>
      <c r="AE1085" s="228"/>
      <c r="AF1085" s="231"/>
      <c r="AG1085" s="223"/>
      <c r="AH1085" s="228"/>
      <c r="AI1085" s="228"/>
      <c r="AJ1085" s="228"/>
      <c r="AK1085" s="228"/>
      <c r="AN1085" s="224"/>
      <c r="AO1085" s="224"/>
      <c r="AP1085" s="224"/>
      <c r="AQ1085" s="30"/>
      <c r="AR1085" s="224"/>
      <c r="AS1085" s="224"/>
      <c r="AT1085" s="224"/>
      <c r="AU1085" s="224"/>
      <c r="AV1085" s="224"/>
      <c r="AW1085" s="30"/>
      <c r="AX1085" s="30"/>
      <c r="AY1085" s="30"/>
      <c r="AZ1085" s="30"/>
      <c r="BA1085" s="30"/>
      <c r="BB1085" s="30"/>
      <c r="BC1085" s="30"/>
      <c r="BD1085" s="30"/>
      <c r="BE1085" s="30"/>
      <c r="BF1085" s="224"/>
      <c r="BG1085" s="30"/>
      <c r="BH1085" s="30"/>
      <c r="BI1085" s="30"/>
      <c r="BJ1085" s="30"/>
      <c r="BK1085" s="30"/>
      <c r="BL1085" s="30"/>
      <c r="BM1085" s="30"/>
      <c r="BN1085" s="30"/>
      <c r="BO1085" s="30"/>
      <c r="BP1085" s="30"/>
      <c r="BQ1085" s="55"/>
      <c r="BR1085" s="30"/>
      <c r="BS1085" s="30"/>
      <c r="BT1085" s="30"/>
      <c r="BU1085" s="30"/>
      <c r="BV1085" s="30"/>
    </row>
    <row r="1086" spans="1:74" s="226" customFormat="1" ht="62.5" customHeight="1" x14ac:dyDescent="0.2">
      <c r="A1086" s="72"/>
      <c r="B1086" s="72"/>
      <c r="C1086" s="72"/>
      <c r="D1086" s="72"/>
      <c r="I1086" s="223"/>
      <c r="K1086" s="223"/>
      <c r="M1086" s="270"/>
      <c r="N1086" s="230"/>
      <c r="O1086" s="223"/>
      <c r="P1086" s="223"/>
      <c r="Q1086" s="223"/>
      <c r="R1086" s="223"/>
      <c r="S1086" s="223"/>
      <c r="T1086" s="223"/>
      <c r="U1086" s="223"/>
      <c r="V1086" s="227"/>
      <c r="W1086" s="227"/>
      <c r="X1086" s="74"/>
      <c r="Y1086" s="74"/>
      <c r="Z1086" s="74"/>
      <c r="AA1086" s="74"/>
      <c r="AB1086" s="74"/>
      <c r="AC1086" s="74"/>
      <c r="AD1086" s="74"/>
      <c r="AE1086" s="228"/>
      <c r="AF1086" s="231"/>
      <c r="AG1086" s="223"/>
      <c r="AH1086" s="228"/>
      <c r="AI1086" s="228"/>
      <c r="AJ1086" s="228"/>
      <c r="AK1086" s="228"/>
      <c r="AN1086" s="224"/>
      <c r="AO1086" s="224"/>
      <c r="AP1086" s="224"/>
      <c r="AQ1086" s="30"/>
      <c r="AR1086" s="224"/>
      <c r="AS1086" s="224"/>
      <c r="AT1086" s="224"/>
      <c r="AU1086" s="224"/>
      <c r="AV1086" s="224"/>
      <c r="AW1086" s="30"/>
      <c r="AX1086" s="30"/>
      <c r="AY1086" s="30"/>
      <c r="AZ1086" s="30"/>
      <c r="BA1086" s="30"/>
      <c r="BB1086" s="30"/>
      <c r="BC1086" s="30"/>
      <c r="BD1086" s="30"/>
      <c r="BE1086" s="30"/>
      <c r="BF1086" s="224"/>
      <c r="BG1086" s="30"/>
      <c r="BH1086" s="30"/>
      <c r="BI1086" s="30"/>
      <c r="BJ1086" s="30"/>
      <c r="BK1086" s="30"/>
      <c r="BL1086" s="30"/>
      <c r="BM1086" s="30"/>
      <c r="BN1086" s="30"/>
      <c r="BO1086" s="30"/>
      <c r="BP1086" s="30"/>
      <c r="BQ1086" s="55"/>
      <c r="BR1086" s="30"/>
      <c r="BS1086" s="30"/>
      <c r="BT1086" s="30"/>
      <c r="BU1086" s="30"/>
      <c r="BV1086" s="30"/>
    </row>
    <row r="1087" spans="1:74" s="226" customFormat="1" x14ac:dyDescent="0.2">
      <c r="A1087" s="72"/>
      <c r="B1087" s="72"/>
      <c r="C1087" s="72"/>
      <c r="D1087" s="72"/>
      <c r="I1087" s="223"/>
      <c r="K1087" s="223"/>
      <c r="M1087" s="270"/>
      <c r="N1087" s="230"/>
      <c r="O1087" s="223"/>
      <c r="P1087" s="223"/>
      <c r="Q1087" s="223"/>
      <c r="R1087" s="223"/>
      <c r="S1087" s="223"/>
      <c r="T1087" s="223"/>
      <c r="U1087" s="223"/>
      <c r="V1087" s="227"/>
      <c r="W1087" s="227"/>
      <c r="X1087" s="74"/>
      <c r="Y1087" s="74"/>
      <c r="Z1087" s="74"/>
      <c r="AA1087" s="74"/>
      <c r="AB1087" s="74"/>
      <c r="AC1087" s="74"/>
      <c r="AD1087" s="74"/>
      <c r="AE1087" s="228"/>
      <c r="AF1087" s="231"/>
      <c r="AG1087" s="223"/>
      <c r="AH1087" s="228"/>
      <c r="AI1087" s="228"/>
      <c r="AJ1087" s="228"/>
      <c r="AK1087" s="228"/>
      <c r="AN1087" s="224"/>
      <c r="AO1087" s="224"/>
      <c r="AP1087" s="224"/>
      <c r="AQ1087" s="30"/>
      <c r="AR1087" s="224"/>
      <c r="AS1087" s="224"/>
      <c r="AT1087" s="224"/>
      <c r="AU1087" s="30"/>
      <c r="AV1087" s="30"/>
      <c r="AW1087" s="30"/>
      <c r="AX1087" s="30"/>
      <c r="AY1087" s="30"/>
      <c r="AZ1087" s="30"/>
      <c r="BA1087" s="30"/>
      <c r="BB1087" s="224"/>
      <c r="BC1087" s="30"/>
      <c r="BD1087" s="30"/>
      <c r="BE1087" s="30"/>
      <c r="BF1087" s="224"/>
      <c r="BG1087" s="30"/>
      <c r="BH1087" s="30"/>
      <c r="BI1087" s="30"/>
      <c r="BJ1087" s="30"/>
      <c r="BK1087" s="30"/>
      <c r="BL1087" s="30"/>
      <c r="BM1087" s="30"/>
      <c r="BN1087" s="30"/>
      <c r="BO1087" s="30"/>
      <c r="BP1087" s="30"/>
      <c r="BQ1087" s="55"/>
      <c r="BR1087" s="30"/>
      <c r="BS1087" s="30"/>
      <c r="BT1087" s="30"/>
      <c r="BU1087" s="30"/>
      <c r="BV1087" s="30"/>
    </row>
    <row r="1088" spans="1:74" s="226" customFormat="1" x14ac:dyDescent="0.2">
      <c r="A1088" s="72"/>
      <c r="B1088" s="72"/>
      <c r="C1088" s="72"/>
      <c r="D1088" s="72"/>
      <c r="I1088" s="223"/>
      <c r="K1088" s="223"/>
      <c r="M1088" s="270"/>
      <c r="N1088" s="230"/>
      <c r="O1088" s="223"/>
      <c r="P1088" s="223"/>
      <c r="Q1088" s="223"/>
      <c r="R1088" s="223"/>
      <c r="S1088" s="223"/>
      <c r="T1088" s="223"/>
      <c r="U1088" s="223"/>
      <c r="V1088" s="227"/>
      <c r="W1088" s="227"/>
      <c r="X1088" s="74"/>
      <c r="Y1088" s="74"/>
      <c r="Z1088" s="74"/>
      <c r="AA1088" s="74"/>
      <c r="AB1088" s="74"/>
      <c r="AC1088" s="74"/>
      <c r="AD1088" s="74"/>
      <c r="AE1088" s="228"/>
      <c r="AF1088" s="231"/>
      <c r="AG1088" s="223"/>
      <c r="AH1088" s="228"/>
      <c r="AI1088" s="228"/>
      <c r="AJ1088" s="228"/>
      <c r="AK1088" s="228"/>
      <c r="AN1088" s="224"/>
      <c r="AO1088" s="224"/>
      <c r="AP1088" s="224"/>
      <c r="AQ1088" s="30"/>
      <c r="AR1088" s="224"/>
      <c r="AS1088" s="224"/>
      <c r="AT1088" s="224"/>
      <c r="AU1088" s="30"/>
      <c r="AV1088" s="30"/>
      <c r="AW1088" s="30"/>
      <c r="AX1088" s="30"/>
      <c r="AY1088" s="30"/>
      <c r="AZ1088" s="30"/>
      <c r="BA1088" s="30"/>
      <c r="BB1088" s="224"/>
      <c r="BC1088" s="30"/>
      <c r="BD1088" s="30"/>
      <c r="BE1088" s="30"/>
      <c r="BF1088" s="224"/>
      <c r="BG1088" s="30"/>
      <c r="BH1088" s="30"/>
      <c r="BI1088" s="30"/>
      <c r="BJ1088" s="30"/>
      <c r="BK1088" s="30"/>
      <c r="BL1088" s="30"/>
      <c r="BM1088" s="30"/>
      <c r="BN1088" s="30"/>
      <c r="BO1088" s="30"/>
      <c r="BP1088" s="30"/>
      <c r="BQ1088" s="55"/>
      <c r="BR1088" s="30"/>
      <c r="BS1088" s="30"/>
      <c r="BT1088" s="30"/>
      <c r="BU1088" s="30"/>
      <c r="BV1088" s="30"/>
    </row>
    <row r="1089" spans="1:74" s="226" customFormat="1" x14ac:dyDescent="0.2">
      <c r="A1089" s="72"/>
      <c r="B1089" s="72"/>
      <c r="C1089" s="72"/>
      <c r="D1089" s="72"/>
      <c r="I1089" s="223"/>
      <c r="K1089" s="223"/>
      <c r="M1089" s="270"/>
      <c r="N1089" s="230"/>
      <c r="O1089" s="223"/>
      <c r="P1089" s="223"/>
      <c r="Q1089" s="223"/>
      <c r="R1089" s="223"/>
      <c r="S1089" s="223"/>
      <c r="T1089" s="223"/>
      <c r="U1089" s="223"/>
      <c r="V1089" s="227"/>
      <c r="W1089" s="227"/>
      <c r="X1089" s="73"/>
      <c r="Y1089" s="74"/>
      <c r="Z1089" s="74"/>
      <c r="AA1089" s="74"/>
      <c r="AB1089" s="74"/>
      <c r="AC1089" s="74"/>
      <c r="AD1089" s="74"/>
      <c r="AE1089" s="228"/>
      <c r="AF1089" s="231"/>
      <c r="AG1089" s="223"/>
      <c r="AH1089" s="228"/>
      <c r="AI1089" s="228"/>
      <c r="AJ1089" s="228"/>
      <c r="AK1089" s="228"/>
      <c r="AN1089" s="224"/>
      <c r="AO1089" s="224"/>
      <c r="AP1089" s="224"/>
      <c r="AQ1089" s="30"/>
      <c r="AR1089" s="224"/>
      <c r="AS1089" s="224"/>
      <c r="AT1089" s="224"/>
      <c r="AU1089" s="224"/>
      <c r="AV1089" s="224"/>
      <c r="AW1089" s="30"/>
      <c r="AX1089" s="30"/>
      <c r="AY1089" s="30"/>
      <c r="AZ1089" s="30"/>
      <c r="BA1089" s="30"/>
      <c r="BB1089" s="224"/>
      <c r="BC1089" s="30"/>
      <c r="BD1089" s="30"/>
      <c r="BE1089" s="30"/>
      <c r="BF1089" s="224"/>
      <c r="BG1089" s="30"/>
      <c r="BH1089" s="30"/>
      <c r="BI1089" s="30"/>
      <c r="BJ1089" s="30"/>
      <c r="BK1089" s="30"/>
      <c r="BL1089" s="30"/>
      <c r="BM1089" s="30"/>
      <c r="BN1089" s="30"/>
      <c r="BO1089" s="30"/>
      <c r="BP1089" s="30"/>
      <c r="BQ1089" s="55"/>
      <c r="BR1089" s="30"/>
      <c r="BS1089" s="30"/>
      <c r="BT1089" s="30"/>
      <c r="BU1089" s="30"/>
      <c r="BV1089" s="30"/>
    </row>
    <row r="1090" spans="1:74" s="226" customFormat="1" x14ac:dyDescent="0.2">
      <c r="A1090" s="72"/>
      <c r="B1090" s="72"/>
      <c r="C1090" s="72"/>
      <c r="D1090" s="72"/>
      <c r="I1090" s="223"/>
      <c r="K1090" s="223"/>
      <c r="M1090" s="270"/>
      <c r="N1090" s="230"/>
      <c r="O1090" s="223"/>
      <c r="P1090" s="223"/>
      <c r="Q1090" s="223"/>
      <c r="R1090" s="223"/>
      <c r="S1090" s="223"/>
      <c r="T1090" s="223"/>
      <c r="U1090" s="223"/>
      <c r="V1090" s="227"/>
      <c r="W1090" s="227"/>
      <c r="X1090" s="74"/>
      <c r="Y1090" s="74"/>
      <c r="Z1090" s="74"/>
      <c r="AA1090" s="74"/>
      <c r="AB1090" s="74"/>
      <c r="AC1090" s="74"/>
      <c r="AD1090" s="74"/>
      <c r="AE1090" s="228"/>
      <c r="AF1090" s="231"/>
      <c r="AG1090" s="223"/>
      <c r="AH1090" s="228"/>
      <c r="AI1090" s="228"/>
      <c r="AJ1090" s="228"/>
      <c r="AK1090" s="228"/>
      <c r="AN1090" s="224"/>
      <c r="AO1090" s="224"/>
      <c r="AP1090" s="224"/>
      <c r="AQ1090" s="30"/>
      <c r="AR1090" s="224"/>
      <c r="AS1090" s="224"/>
      <c r="AT1090" s="224"/>
      <c r="AU1090" s="224"/>
      <c r="AV1090" s="224"/>
      <c r="AW1090" s="30"/>
      <c r="AX1090" s="30"/>
      <c r="AY1090" s="30"/>
      <c r="AZ1090" s="30"/>
      <c r="BA1090" s="30"/>
      <c r="BB1090" s="224"/>
      <c r="BC1090" s="30"/>
      <c r="BD1090" s="30"/>
      <c r="BE1090" s="30"/>
      <c r="BF1090" s="224"/>
      <c r="BG1090" s="30"/>
      <c r="BH1090" s="30"/>
      <c r="BI1090" s="30"/>
      <c r="BJ1090" s="30"/>
      <c r="BK1090" s="30"/>
      <c r="BL1090" s="30"/>
      <c r="BM1090" s="30"/>
      <c r="BN1090" s="30"/>
      <c r="BO1090" s="30"/>
      <c r="BP1090" s="30"/>
      <c r="BQ1090" s="55"/>
      <c r="BR1090" s="30"/>
      <c r="BS1090" s="30"/>
      <c r="BT1090" s="30"/>
      <c r="BU1090" s="30"/>
      <c r="BV1090" s="30"/>
    </row>
    <row r="1091" spans="1:74" s="226" customFormat="1" x14ac:dyDescent="0.2">
      <c r="A1091" s="72"/>
      <c r="B1091" s="72"/>
      <c r="C1091" s="72"/>
      <c r="D1091" s="72"/>
      <c r="I1091" s="223"/>
      <c r="K1091" s="223"/>
      <c r="M1091" s="270"/>
      <c r="N1091" s="230"/>
      <c r="O1091" s="223"/>
      <c r="P1091" s="223"/>
      <c r="Q1091" s="223"/>
      <c r="R1091" s="223"/>
      <c r="S1091" s="223"/>
      <c r="T1091" s="223"/>
      <c r="U1091" s="223"/>
      <c r="V1091" s="227"/>
      <c r="W1091" s="227"/>
      <c r="X1091" s="74"/>
      <c r="Y1091" s="74"/>
      <c r="Z1091" s="74"/>
      <c r="AA1091" s="74"/>
      <c r="AB1091" s="74"/>
      <c r="AC1091" s="74"/>
      <c r="AD1091" s="74"/>
      <c r="AE1091" s="228"/>
      <c r="AF1091" s="231"/>
      <c r="AG1091" s="223"/>
      <c r="AH1091" s="228"/>
      <c r="AI1091" s="228"/>
      <c r="AJ1091" s="228"/>
      <c r="AK1091" s="228"/>
      <c r="AN1091" s="224"/>
      <c r="AO1091" s="224"/>
      <c r="AP1091" s="224"/>
      <c r="AQ1091" s="30"/>
      <c r="AR1091" s="224"/>
      <c r="AS1091" s="224"/>
      <c r="AT1091" s="224"/>
      <c r="AU1091" s="224"/>
      <c r="AV1091" s="224"/>
      <c r="AW1091" s="30"/>
      <c r="AX1091" s="30"/>
      <c r="AY1091" s="30"/>
      <c r="AZ1091" s="30"/>
      <c r="BA1091" s="30"/>
      <c r="BB1091" s="224"/>
      <c r="BC1091" s="30"/>
      <c r="BD1091" s="30"/>
      <c r="BE1091" s="30"/>
      <c r="BF1091" s="224"/>
      <c r="BG1091" s="30"/>
      <c r="BH1091" s="30"/>
      <c r="BI1091" s="30"/>
      <c r="BJ1091" s="30"/>
      <c r="BK1091" s="30"/>
      <c r="BL1091" s="30"/>
      <c r="BM1091" s="30"/>
      <c r="BN1091" s="30"/>
      <c r="BO1091" s="30"/>
      <c r="BP1091" s="30"/>
      <c r="BQ1091" s="55"/>
      <c r="BR1091" s="30"/>
      <c r="BS1091" s="30"/>
      <c r="BT1091" s="30"/>
      <c r="BU1091" s="30"/>
      <c r="BV1091" s="30"/>
    </row>
    <row r="1092" spans="1:74" s="226" customFormat="1" x14ac:dyDescent="0.2">
      <c r="A1092" s="72"/>
      <c r="B1092" s="72"/>
      <c r="C1092" s="72"/>
      <c r="D1092" s="72"/>
      <c r="I1092" s="223"/>
      <c r="K1092" s="223"/>
      <c r="M1092" s="270"/>
      <c r="N1092" s="230"/>
      <c r="O1092" s="223"/>
      <c r="P1092" s="223"/>
      <c r="Q1092" s="223"/>
      <c r="R1092" s="223"/>
      <c r="S1092" s="223"/>
      <c r="T1092" s="223"/>
      <c r="U1092" s="223"/>
      <c r="V1092" s="227"/>
      <c r="W1092" s="227"/>
      <c r="X1092" s="74"/>
      <c r="Y1092" s="74"/>
      <c r="Z1092" s="74"/>
      <c r="AA1092" s="74"/>
      <c r="AB1092" s="74"/>
      <c r="AC1092" s="74"/>
      <c r="AD1092" s="74"/>
      <c r="AE1092" s="228"/>
      <c r="AF1092" s="231"/>
      <c r="AG1092" s="223"/>
      <c r="AH1092" s="228"/>
      <c r="AI1092" s="228"/>
      <c r="AJ1092" s="228"/>
      <c r="AK1092" s="228"/>
      <c r="AN1092" s="224"/>
      <c r="AO1092" s="224"/>
      <c r="AP1092" s="224"/>
      <c r="AQ1092" s="30"/>
      <c r="AR1092" s="224"/>
      <c r="AS1092" s="224"/>
      <c r="AT1092" s="224"/>
      <c r="AU1092" s="224"/>
      <c r="AV1092" s="224"/>
      <c r="AW1092" s="30"/>
      <c r="AX1092" s="30"/>
      <c r="AY1092" s="30"/>
      <c r="AZ1092" s="30"/>
      <c r="BA1092" s="30"/>
      <c r="BB1092" s="224"/>
      <c r="BC1092" s="30"/>
      <c r="BD1092" s="30"/>
      <c r="BE1092" s="30"/>
      <c r="BF1092" s="224"/>
      <c r="BG1092" s="30"/>
      <c r="BH1092" s="30"/>
      <c r="BI1092" s="30"/>
      <c r="BJ1092" s="30"/>
      <c r="BK1092" s="30"/>
      <c r="BL1092" s="30"/>
      <c r="BM1092" s="30"/>
      <c r="BN1092" s="30"/>
      <c r="BO1092" s="30"/>
      <c r="BP1092" s="30"/>
      <c r="BQ1092" s="55"/>
      <c r="BR1092" s="30"/>
      <c r="BS1092" s="30"/>
      <c r="BT1092" s="30"/>
      <c r="BU1092" s="30"/>
      <c r="BV1092" s="30"/>
    </row>
    <row r="1093" spans="1:74" s="226" customFormat="1" x14ac:dyDescent="0.2">
      <c r="A1093" s="72"/>
      <c r="B1093" s="72"/>
      <c r="C1093" s="72"/>
      <c r="D1093" s="72"/>
      <c r="G1093" s="223"/>
      <c r="I1093" s="223"/>
      <c r="K1093" s="223"/>
      <c r="M1093" s="270"/>
      <c r="N1093" s="230"/>
      <c r="O1093" s="223"/>
      <c r="P1093" s="223"/>
      <c r="Q1093" s="223"/>
      <c r="R1093" s="223"/>
      <c r="S1093" s="223"/>
      <c r="T1093" s="223"/>
      <c r="U1093" s="223"/>
      <c r="V1093" s="227"/>
      <c r="W1093" s="227"/>
      <c r="X1093" s="74"/>
      <c r="Y1093" s="74"/>
      <c r="Z1093" s="74"/>
      <c r="AA1093" s="74"/>
      <c r="AB1093" s="74"/>
      <c r="AC1093" s="74"/>
      <c r="AD1093" s="74"/>
      <c r="AE1093" s="228"/>
      <c r="AF1093" s="231"/>
      <c r="AG1093" s="223"/>
      <c r="AH1093" s="228"/>
      <c r="AI1093" s="228"/>
      <c r="AJ1093" s="228"/>
      <c r="AK1093" s="228"/>
      <c r="AN1093" s="224"/>
      <c r="AO1093" s="224"/>
      <c r="AP1093" s="224"/>
      <c r="AQ1093" s="30"/>
      <c r="AR1093" s="224"/>
      <c r="AS1093" s="224"/>
      <c r="AT1093" s="224"/>
      <c r="AU1093" s="224"/>
      <c r="AV1093" s="224"/>
      <c r="AW1093" s="30"/>
      <c r="AX1093" s="30"/>
      <c r="AY1093" s="30"/>
      <c r="AZ1093" s="30"/>
      <c r="BA1093" s="30"/>
      <c r="BB1093" s="30"/>
      <c r="BC1093" s="30"/>
      <c r="BD1093" s="30"/>
      <c r="BE1093" s="30"/>
      <c r="BF1093" s="224"/>
      <c r="BG1093" s="30"/>
      <c r="BH1093" s="30"/>
      <c r="BI1093" s="30"/>
      <c r="BJ1093" s="30"/>
      <c r="BK1093" s="30"/>
      <c r="BL1093" s="30"/>
      <c r="BM1093" s="30"/>
      <c r="BN1093" s="30"/>
      <c r="BO1093" s="30"/>
      <c r="BP1093" s="30"/>
      <c r="BQ1093" s="55"/>
      <c r="BR1093" s="30"/>
      <c r="BS1093" s="30"/>
      <c r="BT1093" s="30"/>
      <c r="BU1093" s="30"/>
      <c r="BV1093" s="30"/>
    </row>
    <row r="1094" spans="1:74" s="226" customFormat="1" ht="62.5" customHeight="1" x14ac:dyDescent="0.2">
      <c r="A1094" s="72"/>
      <c r="B1094" s="72"/>
      <c r="C1094" s="72"/>
      <c r="D1094" s="72"/>
      <c r="I1094" s="223"/>
      <c r="K1094" s="223"/>
      <c r="M1094" s="270"/>
      <c r="N1094" s="230"/>
      <c r="O1094" s="223"/>
      <c r="P1094" s="223"/>
      <c r="Q1094" s="223"/>
      <c r="R1094" s="223"/>
      <c r="S1094" s="223"/>
      <c r="T1094" s="223"/>
      <c r="U1094" s="223"/>
      <c r="V1094" s="227"/>
      <c r="W1094" s="227"/>
      <c r="X1094" s="74"/>
      <c r="Y1094" s="74"/>
      <c r="Z1094" s="74"/>
      <c r="AA1094" s="74"/>
      <c r="AB1094" s="74"/>
      <c r="AC1094" s="74"/>
      <c r="AD1094" s="74"/>
      <c r="AE1094" s="228"/>
      <c r="AF1094" s="231"/>
      <c r="AG1094" s="223"/>
      <c r="AH1094" s="228"/>
      <c r="AI1094" s="228"/>
      <c r="AJ1094" s="228"/>
      <c r="AK1094" s="228"/>
      <c r="AN1094" s="224"/>
      <c r="AO1094" s="224"/>
      <c r="AP1094" s="224"/>
      <c r="AQ1094" s="30"/>
      <c r="AR1094" s="224"/>
      <c r="AS1094" s="224"/>
      <c r="AT1094" s="224"/>
      <c r="AU1094" s="224"/>
      <c r="AV1094" s="224"/>
      <c r="AW1094" s="30"/>
      <c r="AX1094" s="30"/>
      <c r="AY1094" s="30"/>
      <c r="AZ1094" s="30"/>
      <c r="BA1094" s="30"/>
      <c r="BB1094" s="30"/>
      <c r="BC1094" s="30"/>
      <c r="BD1094" s="30"/>
      <c r="BE1094" s="30"/>
      <c r="BF1094" s="224"/>
      <c r="BG1094" s="30"/>
      <c r="BH1094" s="30"/>
      <c r="BI1094" s="30"/>
      <c r="BJ1094" s="30"/>
      <c r="BK1094" s="30"/>
      <c r="BL1094" s="30"/>
      <c r="BM1094" s="30"/>
      <c r="BN1094" s="30"/>
      <c r="BO1094" s="30"/>
      <c r="BP1094" s="30"/>
      <c r="BQ1094" s="55"/>
      <c r="BR1094" s="30"/>
      <c r="BS1094" s="30"/>
      <c r="BT1094" s="30"/>
      <c r="BU1094" s="30"/>
      <c r="BV1094" s="30"/>
    </row>
    <row r="1095" spans="1:74" s="226" customFormat="1" x14ac:dyDescent="0.2">
      <c r="A1095" s="72"/>
      <c r="B1095" s="72"/>
      <c r="C1095" s="72"/>
      <c r="D1095" s="72"/>
      <c r="I1095" s="223"/>
      <c r="K1095" s="223"/>
      <c r="M1095" s="270"/>
      <c r="N1095" s="230"/>
      <c r="O1095" s="223"/>
      <c r="P1095" s="223"/>
      <c r="Q1095" s="223"/>
      <c r="R1095" s="223"/>
      <c r="S1095" s="223"/>
      <c r="T1095" s="223"/>
      <c r="U1095" s="223"/>
      <c r="V1095" s="227"/>
      <c r="W1095" s="227"/>
      <c r="X1095" s="74"/>
      <c r="Y1095" s="74"/>
      <c r="Z1095" s="74"/>
      <c r="AA1095" s="74"/>
      <c r="AB1095" s="74"/>
      <c r="AC1095" s="74"/>
      <c r="AD1095" s="74"/>
      <c r="AE1095" s="228"/>
      <c r="AF1095" s="231"/>
      <c r="AG1095" s="223"/>
      <c r="AH1095" s="228"/>
      <c r="AI1095" s="228"/>
      <c r="AJ1095" s="228"/>
      <c r="AK1095" s="228"/>
      <c r="AN1095" s="224"/>
      <c r="AO1095" s="224"/>
      <c r="AP1095" s="224"/>
      <c r="AQ1095" s="30"/>
      <c r="AR1095" s="224"/>
      <c r="AS1095" s="224"/>
      <c r="AT1095" s="224"/>
      <c r="AU1095" s="30"/>
      <c r="AV1095" s="30"/>
      <c r="AW1095" s="30"/>
      <c r="AX1095" s="30"/>
      <c r="AY1095" s="30"/>
      <c r="AZ1095" s="30"/>
      <c r="BA1095" s="30"/>
      <c r="BB1095" s="224"/>
      <c r="BC1095" s="30"/>
      <c r="BD1095" s="30"/>
      <c r="BE1095" s="30"/>
      <c r="BF1095" s="224"/>
      <c r="BG1095" s="30"/>
      <c r="BH1095" s="30"/>
      <c r="BI1095" s="30"/>
      <c r="BJ1095" s="30"/>
      <c r="BK1095" s="30"/>
      <c r="BL1095" s="30"/>
      <c r="BM1095" s="30"/>
      <c r="BN1095" s="30"/>
      <c r="BO1095" s="30"/>
      <c r="BP1095" s="30"/>
      <c r="BQ1095" s="55"/>
      <c r="BR1095" s="30"/>
      <c r="BS1095" s="30"/>
      <c r="BT1095" s="30"/>
      <c r="BU1095" s="30"/>
      <c r="BV1095" s="30"/>
    </row>
    <row r="1096" spans="1:74" s="226" customFormat="1" x14ac:dyDescent="0.2">
      <c r="A1096" s="72"/>
      <c r="B1096" s="72"/>
      <c r="C1096" s="72"/>
      <c r="D1096" s="72"/>
      <c r="I1096" s="223"/>
      <c r="K1096" s="223"/>
      <c r="M1096" s="270"/>
      <c r="N1096" s="230"/>
      <c r="O1096" s="223"/>
      <c r="P1096" s="223"/>
      <c r="Q1096" s="223"/>
      <c r="R1096" s="223"/>
      <c r="S1096" s="223"/>
      <c r="T1096" s="223"/>
      <c r="U1096" s="223"/>
      <c r="V1096" s="227"/>
      <c r="W1096" s="227"/>
      <c r="X1096" s="74"/>
      <c r="Y1096" s="74"/>
      <c r="Z1096" s="74"/>
      <c r="AA1096" s="74"/>
      <c r="AB1096" s="74"/>
      <c r="AC1096" s="74"/>
      <c r="AD1096" s="74"/>
      <c r="AE1096" s="228"/>
      <c r="AF1096" s="231"/>
      <c r="AG1096" s="223"/>
      <c r="AH1096" s="228"/>
      <c r="AI1096" s="228"/>
      <c r="AJ1096" s="228"/>
      <c r="AK1096" s="228"/>
      <c r="AN1096" s="224"/>
      <c r="AO1096" s="224"/>
      <c r="AP1096" s="224"/>
      <c r="AQ1096" s="30"/>
      <c r="AR1096" s="224"/>
      <c r="AS1096" s="224"/>
      <c r="AT1096" s="224"/>
      <c r="AU1096" s="30"/>
      <c r="AV1096" s="30"/>
      <c r="AW1096" s="30"/>
      <c r="AX1096" s="30"/>
      <c r="AY1096" s="30"/>
      <c r="AZ1096" s="30"/>
      <c r="BA1096" s="30"/>
      <c r="BB1096" s="224"/>
      <c r="BC1096" s="30"/>
      <c r="BD1096" s="30"/>
      <c r="BE1096" s="30"/>
      <c r="BF1096" s="224"/>
      <c r="BG1096" s="30"/>
      <c r="BH1096" s="30"/>
      <c r="BI1096" s="30"/>
      <c r="BJ1096" s="30"/>
      <c r="BK1096" s="30"/>
      <c r="BL1096" s="30"/>
      <c r="BM1096" s="30"/>
      <c r="BN1096" s="30"/>
      <c r="BO1096" s="30"/>
      <c r="BP1096" s="30"/>
      <c r="BQ1096" s="55"/>
      <c r="BR1096" s="30"/>
      <c r="BS1096" s="30"/>
      <c r="BT1096" s="30"/>
      <c r="BU1096" s="30"/>
      <c r="BV1096" s="30"/>
    </row>
    <row r="1097" spans="1:74" s="226" customFormat="1" x14ac:dyDescent="0.2">
      <c r="A1097" s="72"/>
      <c r="B1097" s="72"/>
      <c r="C1097" s="72"/>
      <c r="D1097" s="72"/>
      <c r="I1097" s="223"/>
      <c r="K1097" s="223"/>
      <c r="M1097" s="270"/>
      <c r="N1097" s="230"/>
      <c r="O1097" s="223"/>
      <c r="P1097" s="223"/>
      <c r="Q1097" s="223"/>
      <c r="R1097" s="223"/>
      <c r="S1097" s="223"/>
      <c r="T1097" s="223"/>
      <c r="U1097" s="223"/>
      <c r="V1097" s="227"/>
      <c r="W1097" s="227"/>
      <c r="X1097" s="73"/>
      <c r="Y1097" s="74"/>
      <c r="Z1097" s="74"/>
      <c r="AA1097" s="74"/>
      <c r="AB1097" s="74"/>
      <c r="AC1097" s="74"/>
      <c r="AD1097" s="74"/>
      <c r="AE1097" s="228"/>
      <c r="AF1097" s="231"/>
      <c r="AG1097" s="223"/>
      <c r="AH1097" s="228"/>
      <c r="AI1097" s="228"/>
      <c r="AJ1097" s="228"/>
      <c r="AK1097" s="228"/>
      <c r="AN1097" s="224"/>
      <c r="AO1097" s="224"/>
      <c r="AP1097" s="224"/>
      <c r="AQ1097" s="30"/>
      <c r="AR1097" s="224"/>
      <c r="AS1097" s="224"/>
      <c r="AT1097" s="224"/>
      <c r="AU1097" s="224"/>
      <c r="AV1097" s="224"/>
      <c r="AW1097" s="30"/>
      <c r="AX1097" s="30"/>
      <c r="AY1097" s="30"/>
      <c r="AZ1097" s="30"/>
      <c r="BA1097" s="30"/>
      <c r="BB1097" s="224"/>
      <c r="BC1097" s="30"/>
      <c r="BD1097" s="30"/>
      <c r="BE1097" s="30"/>
      <c r="BF1097" s="224"/>
      <c r="BG1097" s="30"/>
      <c r="BH1097" s="30"/>
      <c r="BI1097" s="30"/>
      <c r="BJ1097" s="30"/>
      <c r="BK1097" s="30"/>
      <c r="BL1097" s="30"/>
      <c r="BM1097" s="30"/>
      <c r="BN1097" s="30"/>
      <c r="BO1097" s="30"/>
      <c r="BP1097" s="30"/>
      <c r="BQ1097" s="55"/>
      <c r="BR1097" s="30"/>
      <c r="BS1097" s="30"/>
      <c r="BT1097" s="30"/>
      <c r="BU1097" s="30"/>
      <c r="BV1097" s="30"/>
    </row>
    <row r="1098" spans="1:74" s="226" customFormat="1" x14ac:dyDescent="0.2">
      <c r="A1098" s="72"/>
      <c r="B1098" s="72"/>
      <c r="C1098" s="72"/>
      <c r="D1098" s="72"/>
      <c r="I1098" s="223"/>
      <c r="K1098" s="223"/>
      <c r="M1098" s="270"/>
      <c r="N1098" s="230"/>
      <c r="O1098" s="223"/>
      <c r="P1098" s="223"/>
      <c r="Q1098" s="223"/>
      <c r="R1098" s="223"/>
      <c r="S1098" s="223"/>
      <c r="T1098" s="223"/>
      <c r="U1098" s="223"/>
      <c r="V1098" s="227"/>
      <c r="W1098" s="227"/>
      <c r="X1098" s="74"/>
      <c r="Y1098" s="74"/>
      <c r="Z1098" s="74"/>
      <c r="AA1098" s="74"/>
      <c r="AB1098" s="74"/>
      <c r="AC1098" s="74"/>
      <c r="AD1098" s="74"/>
      <c r="AE1098" s="228"/>
      <c r="AF1098" s="231"/>
      <c r="AG1098" s="223"/>
      <c r="AH1098" s="228"/>
      <c r="AI1098" s="228"/>
      <c r="AJ1098" s="228"/>
      <c r="AK1098" s="228"/>
      <c r="AN1098" s="224"/>
      <c r="AO1098" s="224"/>
      <c r="AP1098" s="224"/>
      <c r="AQ1098" s="30"/>
      <c r="AR1098" s="224"/>
      <c r="AS1098" s="224"/>
      <c r="AT1098" s="224"/>
      <c r="AU1098" s="224"/>
      <c r="AV1098" s="224"/>
      <c r="AW1098" s="30"/>
      <c r="AX1098" s="30"/>
      <c r="AY1098" s="30"/>
      <c r="AZ1098" s="30"/>
      <c r="BA1098" s="30"/>
      <c r="BB1098" s="224"/>
      <c r="BC1098" s="30"/>
      <c r="BD1098" s="30"/>
      <c r="BE1098" s="30"/>
      <c r="BF1098" s="224"/>
      <c r="BG1098" s="30"/>
      <c r="BH1098" s="30"/>
      <c r="BI1098" s="30"/>
      <c r="BJ1098" s="30"/>
      <c r="BK1098" s="30"/>
      <c r="BL1098" s="30"/>
      <c r="BM1098" s="30"/>
      <c r="BN1098" s="30"/>
      <c r="BO1098" s="30"/>
      <c r="BP1098" s="30"/>
      <c r="BQ1098" s="55"/>
      <c r="BR1098" s="30"/>
      <c r="BS1098" s="30"/>
      <c r="BT1098" s="30"/>
      <c r="BU1098" s="30"/>
      <c r="BV1098" s="30"/>
    </row>
    <row r="1099" spans="1:74" s="226" customFormat="1" x14ac:dyDescent="0.2">
      <c r="A1099" s="72"/>
      <c r="B1099" s="72"/>
      <c r="C1099" s="72"/>
      <c r="D1099" s="72"/>
      <c r="I1099" s="223"/>
      <c r="K1099" s="223"/>
      <c r="M1099" s="270"/>
      <c r="N1099" s="230"/>
      <c r="O1099" s="223"/>
      <c r="P1099" s="223"/>
      <c r="Q1099" s="223"/>
      <c r="R1099" s="223"/>
      <c r="S1099" s="223"/>
      <c r="T1099" s="223"/>
      <c r="U1099" s="223"/>
      <c r="V1099" s="227"/>
      <c r="W1099" s="227"/>
      <c r="X1099" s="74"/>
      <c r="Y1099" s="74"/>
      <c r="Z1099" s="74"/>
      <c r="AA1099" s="74"/>
      <c r="AB1099" s="74"/>
      <c r="AC1099" s="74"/>
      <c r="AD1099" s="74"/>
      <c r="AE1099" s="228"/>
      <c r="AF1099" s="231"/>
      <c r="AG1099" s="223"/>
      <c r="AH1099" s="228"/>
      <c r="AI1099" s="228"/>
      <c r="AJ1099" s="228"/>
      <c r="AK1099" s="228"/>
      <c r="AN1099" s="224"/>
      <c r="AO1099" s="224"/>
      <c r="AP1099" s="224"/>
      <c r="AQ1099" s="30"/>
      <c r="AR1099" s="224"/>
      <c r="AS1099" s="224"/>
      <c r="AT1099" s="224"/>
      <c r="AU1099" s="224"/>
      <c r="AV1099" s="224"/>
      <c r="AW1099" s="30"/>
      <c r="AX1099" s="30"/>
      <c r="AY1099" s="30"/>
      <c r="AZ1099" s="30"/>
      <c r="BA1099" s="30"/>
      <c r="BB1099" s="224"/>
      <c r="BC1099" s="30"/>
      <c r="BD1099" s="30"/>
      <c r="BE1099" s="30"/>
      <c r="BF1099" s="224"/>
      <c r="BG1099" s="30"/>
      <c r="BH1099" s="30"/>
      <c r="BI1099" s="30"/>
      <c r="BJ1099" s="30"/>
      <c r="BK1099" s="30"/>
      <c r="BL1099" s="30"/>
      <c r="BM1099" s="30"/>
      <c r="BN1099" s="30"/>
      <c r="BO1099" s="30"/>
      <c r="BP1099" s="30"/>
      <c r="BQ1099" s="55"/>
      <c r="BR1099" s="30"/>
      <c r="BS1099" s="30"/>
      <c r="BT1099" s="30"/>
      <c r="BU1099" s="30"/>
      <c r="BV1099" s="30"/>
    </row>
    <row r="1100" spans="1:74" s="226" customFormat="1" x14ac:dyDescent="0.2">
      <c r="A1100" s="72"/>
      <c r="B1100" s="72"/>
      <c r="C1100" s="72"/>
      <c r="D1100" s="72"/>
      <c r="I1100" s="223"/>
      <c r="K1100" s="223"/>
      <c r="M1100" s="270"/>
      <c r="N1100" s="230"/>
      <c r="O1100" s="223"/>
      <c r="P1100" s="223"/>
      <c r="Q1100" s="223"/>
      <c r="R1100" s="223"/>
      <c r="S1100" s="223"/>
      <c r="T1100" s="223"/>
      <c r="U1100" s="223"/>
      <c r="V1100" s="227"/>
      <c r="W1100" s="227"/>
      <c r="X1100" s="74"/>
      <c r="Y1100" s="74"/>
      <c r="Z1100" s="74"/>
      <c r="AA1100" s="74"/>
      <c r="AB1100" s="74"/>
      <c r="AC1100" s="74"/>
      <c r="AD1100" s="74"/>
      <c r="AE1100" s="228"/>
      <c r="AF1100" s="231"/>
      <c r="AG1100" s="223"/>
      <c r="AH1100" s="228"/>
      <c r="AI1100" s="228"/>
      <c r="AJ1100" s="228"/>
      <c r="AK1100" s="228"/>
      <c r="AN1100" s="224"/>
      <c r="AO1100" s="224"/>
      <c r="AP1100" s="224"/>
      <c r="AQ1100" s="30"/>
      <c r="AR1100" s="224"/>
      <c r="AS1100" s="224"/>
      <c r="AT1100" s="224"/>
      <c r="AU1100" s="224"/>
      <c r="AV1100" s="224"/>
      <c r="AW1100" s="30"/>
      <c r="AX1100" s="30"/>
      <c r="AY1100" s="30"/>
      <c r="AZ1100" s="30"/>
      <c r="BA1100" s="30"/>
      <c r="BB1100" s="224"/>
      <c r="BC1100" s="30"/>
      <c r="BD1100" s="30"/>
      <c r="BE1100" s="30"/>
      <c r="BF1100" s="224"/>
      <c r="BG1100" s="30"/>
      <c r="BH1100" s="30"/>
      <c r="BI1100" s="30"/>
      <c r="BJ1100" s="30"/>
      <c r="BK1100" s="30"/>
      <c r="BL1100" s="30"/>
      <c r="BM1100" s="30"/>
      <c r="BN1100" s="30"/>
      <c r="BO1100" s="30"/>
      <c r="BP1100" s="30"/>
      <c r="BQ1100" s="55"/>
      <c r="BR1100" s="30"/>
      <c r="BS1100" s="30"/>
      <c r="BT1100" s="30"/>
      <c r="BU1100" s="30"/>
      <c r="BV1100" s="30"/>
    </row>
    <row r="1101" spans="1:74" s="226" customFormat="1" x14ac:dyDescent="0.2">
      <c r="A1101" s="72"/>
      <c r="B1101" s="72"/>
      <c r="C1101" s="72"/>
      <c r="D1101" s="72"/>
      <c r="G1101" s="223"/>
      <c r="I1101" s="223"/>
      <c r="K1101" s="223"/>
      <c r="M1101" s="270"/>
      <c r="N1101" s="230"/>
      <c r="O1101" s="223"/>
      <c r="P1101" s="223"/>
      <c r="Q1101" s="223"/>
      <c r="R1101" s="223"/>
      <c r="S1101" s="223"/>
      <c r="T1101" s="223"/>
      <c r="U1101" s="223"/>
      <c r="V1101" s="227"/>
      <c r="W1101" s="227"/>
      <c r="X1101" s="74"/>
      <c r="Y1101" s="74"/>
      <c r="Z1101" s="74"/>
      <c r="AA1101" s="74"/>
      <c r="AB1101" s="74"/>
      <c r="AC1101" s="74"/>
      <c r="AD1101" s="74"/>
      <c r="AE1101" s="228"/>
      <c r="AF1101" s="231"/>
      <c r="AG1101" s="223"/>
      <c r="AH1101" s="228"/>
      <c r="AI1101" s="228"/>
      <c r="AJ1101" s="228"/>
      <c r="AK1101" s="228"/>
      <c r="AN1101" s="224"/>
      <c r="AO1101" s="224"/>
      <c r="AP1101" s="224"/>
      <c r="AQ1101" s="30"/>
      <c r="AR1101" s="224"/>
      <c r="AS1101" s="224"/>
      <c r="AT1101" s="224"/>
      <c r="AU1101" s="224"/>
      <c r="AV1101" s="224"/>
      <c r="AW1101" s="30"/>
      <c r="AX1101" s="30"/>
      <c r="AY1101" s="30"/>
      <c r="AZ1101" s="30"/>
      <c r="BA1101" s="30"/>
      <c r="BB1101" s="30"/>
      <c r="BC1101" s="30"/>
      <c r="BD1101" s="30"/>
      <c r="BE1101" s="30"/>
      <c r="BF1101" s="224"/>
      <c r="BG1101" s="30"/>
      <c r="BH1101" s="30"/>
      <c r="BI1101" s="30"/>
      <c r="BJ1101" s="30"/>
      <c r="BK1101" s="30"/>
      <c r="BL1101" s="30"/>
      <c r="BM1101" s="30"/>
      <c r="BN1101" s="30"/>
      <c r="BO1101" s="30"/>
      <c r="BP1101" s="30"/>
      <c r="BQ1101" s="55"/>
      <c r="BR1101" s="30"/>
      <c r="BS1101" s="30"/>
      <c r="BT1101" s="30"/>
      <c r="BU1101" s="30"/>
      <c r="BV1101" s="30"/>
    </row>
    <row r="1102" spans="1:74" s="226" customFormat="1" ht="62.5" customHeight="1" x14ac:dyDescent="0.2">
      <c r="A1102" s="72"/>
      <c r="B1102" s="72"/>
      <c r="C1102" s="72"/>
      <c r="D1102" s="72"/>
      <c r="I1102" s="223"/>
      <c r="K1102" s="223"/>
      <c r="M1102" s="270"/>
      <c r="N1102" s="230"/>
      <c r="O1102" s="223"/>
      <c r="P1102" s="223"/>
      <c r="Q1102" s="223"/>
      <c r="R1102" s="223"/>
      <c r="S1102" s="223"/>
      <c r="T1102" s="223"/>
      <c r="U1102" s="223"/>
      <c r="V1102" s="227"/>
      <c r="W1102" s="227"/>
      <c r="X1102" s="74"/>
      <c r="Y1102" s="74"/>
      <c r="Z1102" s="74"/>
      <c r="AA1102" s="74"/>
      <c r="AB1102" s="74"/>
      <c r="AC1102" s="74"/>
      <c r="AD1102" s="74"/>
      <c r="AE1102" s="228"/>
      <c r="AF1102" s="231"/>
      <c r="AG1102" s="223"/>
      <c r="AH1102" s="228"/>
      <c r="AI1102" s="228"/>
      <c r="AJ1102" s="228"/>
      <c r="AK1102" s="228"/>
      <c r="AN1102" s="224"/>
      <c r="AO1102" s="224"/>
      <c r="AP1102" s="224"/>
      <c r="AQ1102" s="30"/>
      <c r="AR1102" s="224"/>
      <c r="AS1102" s="224"/>
      <c r="AT1102" s="224"/>
      <c r="AU1102" s="224"/>
      <c r="AV1102" s="224"/>
      <c r="AW1102" s="30"/>
      <c r="AX1102" s="30"/>
      <c r="AY1102" s="30"/>
      <c r="AZ1102" s="30"/>
      <c r="BA1102" s="30"/>
      <c r="BB1102" s="30"/>
      <c r="BC1102" s="30"/>
      <c r="BD1102" s="30"/>
      <c r="BE1102" s="30"/>
      <c r="BF1102" s="224"/>
      <c r="BG1102" s="30"/>
      <c r="BH1102" s="30"/>
      <c r="BI1102" s="30"/>
      <c r="BJ1102" s="30"/>
      <c r="BK1102" s="30"/>
      <c r="BL1102" s="30"/>
      <c r="BM1102" s="30"/>
      <c r="BN1102" s="30"/>
      <c r="BO1102" s="30"/>
      <c r="BP1102" s="30"/>
      <c r="BQ1102" s="55"/>
      <c r="BR1102" s="30"/>
      <c r="BS1102" s="30"/>
      <c r="BT1102" s="30"/>
      <c r="BU1102" s="30"/>
      <c r="BV1102" s="30"/>
    </row>
    <row r="1103" spans="1:74" s="226" customFormat="1" x14ac:dyDescent="0.2">
      <c r="A1103" s="72"/>
      <c r="B1103" s="72"/>
      <c r="C1103" s="72"/>
      <c r="D1103" s="72"/>
      <c r="I1103" s="223"/>
      <c r="K1103" s="223"/>
      <c r="M1103" s="270"/>
      <c r="N1103" s="230"/>
      <c r="O1103" s="223"/>
      <c r="P1103" s="223"/>
      <c r="Q1103" s="223"/>
      <c r="R1103" s="223"/>
      <c r="S1103" s="223"/>
      <c r="T1103" s="223"/>
      <c r="U1103" s="223"/>
      <c r="V1103" s="227"/>
      <c r="W1103" s="227"/>
      <c r="X1103" s="74"/>
      <c r="Y1103" s="74"/>
      <c r="Z1103" s="74"/>
      <c r="AA1103" s="74"/>
      <c r="AB1103" s="74"/>
      <c r="AC1103" s="74"/>
      <c r="AD1103" s="74"/>
      <c r="AE1103" s="228"/>
      <c r="AF1103" s="231"/>
      <c r="AG1103" s="223"/>
      <c r="AH1103" s="228"/>
      <c r="AI1103" s="228"/>
      <c r="AJ1103" s="228"/>
      <c r="AK1103" s="228"/>
      <c r="AN1103" s="224"/>
      <c r="AO1103" s="224"/>
      <c r="AP1103" s="224"/>
      <c r="AQ1103" s="30"/>
      <c r="AR1103" s="224"/>
      <c r="AS1103" s="224"/>
      <c r="AT1103" s="224"/>
      <c r="AU1103" s="30"/>
      <c r="AV1103" s="30"/>
      <c r="AW1103" s="30"/>
      <c r="AX1103" s="30"/>
      <c r="AY1103" s="30"/>
      <c r="AZ1103" s="30"/>
      <c r="BA1103" s="30"/>
      <c r="BB1103" s="224"/>
      <c r="BC1103" s="30"/>
      <c r="BD1103" s="30"/>
      <c r="BE1103" s="30"/>
      <c r="BF1103" s="224"/>
      <c r="BG1103" s="30"/>
      <c r="BH1103" s="30"/>
      <c r="BI1103" s="30"/>
      <c r="BJ1103" s="30"/>
      <c r="BK1103" s="30"/>
      <c r="BL1103" s="30"/>
      <c r="BM1103" s="30"/>
      <c r="BN1103" s="30"/>
      <c r="BO1103" s="30"/>
      <c r="BP1103" s="30"/>
      <c r="BQ1103" s="55"/>
      <c r="BR1103" s="30"/>
      <c r="BS1103" s="30"/>
      <c r="BT1103" s="30"/>
      <c r="BU1103" s="30"/>
      <c r="BV1103" s="30"/>
    </row>
    <row r="1104" spans="1:74" s="226" customFormat="1" x14ac:dyDescent="0.2">
      <c r="A1104" s="72"/>
      <c r="B1104" s="72"/>
      <c r="C1104" s="72"/>
      <c r="D1104" s="72"/>
      <c r="I1104" s="223"/>
      <c r="K1104" s="223"/>
      <c r="M1104" s="270"/>
      <c r="N1104" s="230"/>
      <c r="O1104" s="223"/>
      <c r="P1104" s="223"/>
      <c r="Q1104" s="223"/>
      <c r="R1104" s="223"/>
      <c r="S1104" s="223"/>
      <c r="T1104" s="223"/>
      <c r="U1104" s="223"/>
      <c r="V1104" s="227"/>
      <c r="W1104" s="227"/>
      <c r="X1104" s="74"/>
      <c r="Y1104" s="74"/>
      <c r="Z1104" s="74"/>
      <c r="AA1104" s="74"/>
      <c r="AB1104" s="74"/>
      <c r="AC1104" s="74"/>
      <c r="AD1104" s="74"/>
      <c r="AE1104" s="228"/>
      <c r="AF1104" s="231"/>
      <c r="AG1104" s="223"/>
      <c r="AH1104" s="228"/>
      <c r="AI1104" s="228"/>
      <c r="AJ1104" s="228"/>
      <c r="AK1104" s="228"/>
      <c r="AN1104" s="224"/>
      <c r="AO1104" s="224"/>
      <c r="AP1104" s="224"/>
      <c r="AQ1104" s="30"/>
      <c r="AR1104" s="224"/>
      <c r="AS1104" s="224"/>
      <c r="AT1104" s="224"/>
      <c r="AU1104" s="30"/>
      <c r="AV1104" s="30"/>
      <c r="AW1104" s="30"/>
      <c r="AX1104" s="30"/>
      <c r="AY1104" s="30"/>
      <c r="AZ1104" s="30"/>
      <c r="BA1104" s="30"/>
      <c r="BB1104" s="224"/>
      <c r="BC1104" s="30"/>
      <c r="BD1104" s="30"/>
      <c r="BE1104" s="30"/>
      <c r="BF1104" s="224"/>
      <c r="BG1104" s="30"/>
      <c r="BH1104" s="30"/>
      <c r="BI1104" s="30"/>
      <c r="BJ1104" s="30"/>
      <c r="BK1104" s="30"/>
      <c r="BL1104" s="30"/>
      <c r="BM1104" s="30"/>
      <c r="BN1104" s="30"/>
      <c r="BO1104" s="30"/>
      <c r="BP1104" s="30"/>
      <c r="BQ1104" s="55"/>
      <c r="BR1104" s="30"/>
      <c r="BS1104" s="30"/>
      <c r="BT1104" s="30"/>
      <c r="BU1104" s="30"/>
      <c r="BV1104" s="30"/>
    </row>
    <row r="1105" spans="1:74" s="226" customFormat="1" x14ac:dyDescent="0.2">
      <c r="A1105" s="72"/>
      <c r="B1105" s="72"/>
      <c r="C1105" s="72"/>
      <c r="D1105" s="72"/>
      <c r="I1105" s="223"/>
      <c r="K1105" s="223"/>
      <c r="M1105" s="270"/>
      <c r="N1105" s="230"/>
      <c r="O1105" s="223"/>
      <c r="P1105" s="223"/>
      <c r="Q1105" s="223"/>
      <c r="R1105" s="223"/>
      <c r="S1105" s="223"/>
      <c r="T1105" s="223"/>
      <c r="U1105" s="223"/>
      <c r="V1105" s="227"/>
      <c r="W1105" s="227"/>
      <c r="X1105" s="73"/>
      <c r="Y1105" s="74"/>
      <c r="Z1105" s="74"/>
      <c r="AA1105" s="74"/>
      <c r="AB1105" s="74"/>
      <c r="AC1105" s="74"/>
      <c r="AD1105" s="74"/>
      <c r="AE1105" s="228"/>
      <c r="AF1105" s="231"/>
      <c r="AG1105" s="223"/>
      <c r="AH1105" s="228"/>
      <c r="AI1105" s="228"/>
      <c r="AJ1105" s="228"/>
      <c r="AK1105" s="228"/>
      <c r="AN1105" s="224"/>
      <c r="AO1105" s="224"/>
      <c r="AP1105" s="224"/>
      <c r="AQ1105" s="30"/>
      <c r="AR1105" s="224"/>
      <c r="AS1105" s="224"/>
      <c r="AT1105" s="224"/>
      <c r="AU1105" s="224"/>
      <c r="AV1105" s="224"/>
      <c r="AW1105" s="30"/>
      <c r="AX1105" s="30"/>
      <c r="AY1105" s="30"/>
      <c r="AZ1105" s="30"/>
      <c r="BA1105" s="30"/>
      <c r="BB1105" s="224"/>
      <c r="BC1105" s="30"/>
      <c r="BD1105" s="30"/>
      <c r="BE1105" s="30"/>
      <c r="BF1105" s="224"/>
      <c r="BG1105" s="30"/>
      <c r="BH1105" s="30"/>
      <c r="BI1105" s="30"/>
      <c r="BJ1105" s="30"/>
      <c r="BK1105" s="30"/>
      <c r="BL1105" s="30"/>
      <c r="BM1105" s="30"/>
      <c r="BN1105" s="30"/>
      <c r="BO1105" s="30"/>
      <c r="BP1105" s="30"/>
      <c r="BQ1105" s="55"/>
      <c r="BR1105" s="30"/>
      <c r="BS1105" s="30"/>
      <c r="BT1105" s="30"/>
      <c r="BU1105" s="30"/>
      <c r="BV1105" s="30"/>
    </row>
    <row r="1106" spans="1:74" s="226" customFormat="1" x14ac:dyDescent="0.2">
      <c r="A1106" s="72"/>
      <c r="B1106" s="72"/>
      <c r="C1106" s="72"/>
      <c r="D1106" s="72"/>
      <c r="I1106" s="223"/>
      <c r="K1106" s="223"/>
      <c r="M1106" s="270"/>
      <c r="N1106" s="230"/>
      <c r="O1106" s="223"/>
      <c r="P1106" s="223"/>
      <c r="Q1106" s="223"/>
      <c r="R1106" s="223"/>
      <c r="S1106" s="223"/>
      <c r="T1106" s="223"/>
      <c r="U1106" s="223"/>
      <c r="V1106" s="227"/>
      <c r="W1106" s="227"/>
      <c r="X1106" s="74"/>
      <c r="Y1106" s="74"/>
      <c r="Z1106" s="74"/>
      <c r="AA1106" s="74"/>
      <c r="AB1106" s="74"/>
      <c r="AC1106" s="74"/>
      <c r="AD1106" s="74"/>
      <c r="AE1106" s="228"/>
      <c r="AF1106" s="231"/>
      <c r="AG1106" s="223"/>
      <c r="AH1106" s="228"/>
      <c r="AI1106" s="228"/>
      <c r="AJ1106" s="228"/>
      <c r="AK1106" s="228"/>
      <c r="AN1106" s="224"/>
      <c r="AO1106" s="224"/>
      <c r="AP1106" s="224"/>
      <c r="AQ1106" s="30"/>
      <c r="AR1106" s="224"/>
      <c r="AS1106" s="224"/>
      <c r="AT1106" s="224"/>
      <c r="AU1106" s="224"/>
      <c r="AV1106" s="224"/>
      <c r="AW1106" s="30"/>
      <c r="AX1106" s="30"/>
      <c r="AY1106" s="30"/>
      <c r="AZ1106" s="30"/>
      <c r="BA1106" s="30"/>
      <c r="BB1106" s="224"/>
      <c r="BC1106" s="30"/>
      <c r="BD1106" s="30"/>
      <c r="BE1106" s="30"/>
      <c r="BF1106" s="224"/>
      <c r="BG1106" s="30"/>
      <c r="BH1106" s="30"/>
      <c r="BI1106" s="30"/>
      <c r="BJ1106" s="30"/>
      <c r="BK1106" s="30"/>
      <c r="BL1106" s="30"/>
      <c r="BM1106" s="30"/>
      <c r="BN1106" s="30"/>
      <c r="BO1106" s="30"/>
      <c r="BP1106" s="30"/>
      <c r="BQ1106" s="55"/>
      <c r="BR1106" s="30"/>
      <c r="BS1106" s="30"/>
      <c r="BT1106" s="30"/>
      <c r="BU1106" s="30"/>
      <c r="BV1106" s="30"/>
    </row>
    <row r="1107" spans="1:74" s="226" customFormat="1" x14ac:dyDescent="0.2">
      <c r="A1107" s="72"/>
      <c r="B1107" s="72"/>
      <c r="C1107" s="72"/>
      <c r="D1107" s="72"/>
      <c r="I1107" s="223"/>
      <c r="K1107" s="223"/>
      <c r="M1107" s="270"/>
      <c r="N1107" s="230"/>
      <c r="O1107" s="223"/>
      <c r="P1107" s="223"/>
      <c r="Q1107" s="223"/>
      <c r="R1107" s="223"/>
      <c r="S1107" s="223"/>
      <c r="T1107" s="223"/>
      <c r="U1107" s="223"/>
      <c r="V1107" s="227"/>
      <c r="W1107" s="227"/>
      <c r="X1107" s="74"/>
      <c r="Y1107" s="74"/>
      <c r="Z1107" s="74"/>
      <c r="AA1107" s="74"/>
      <c r="AB1107" s="74"/>
      <c r="AC1107" s="74"/>
      <c r="AD1107" s="74"/>
      <c r="AE1107" s="228"/>
      <c r="AF1107" s="231"/>
      <c r="AG1107" s="223"/>
      <c r="AH1107" s="228"/>
      <c r="AI1107" s="228"/>
      <c r="AJ1107" s="228"/>
      <c r="AK1107" s="228"/>
      <c r="AN1107" s="224"/>
      <c r="AO1107" s="224"/>
      <c r="AP1107" s="224"/>
      <c r="AQ1107" s="30"/>
      <c r="AR1107" s="224"/>
      <c r="AS1107" s="224"/>
      <c r="AT1107" s="224"/>
      <c r="AU1107" s="224"/>
      <c r="AV1107" s="224"/>
      <c r="AW1107" s="30"/>
      <c r="AX1107" s="30"/>
      <c r="AY1107" s="30"/>
      <c r="AZ1107" s="30"/>
      <c r="BA1107" s="30"/>
      <c r="BB1107" s="224"/>
      <c r="BC1107" s="30"/>
      <c r="BD1107" s="30"/>
      <c r="BE1107" s="30"/>
      <c r="BF1107" s="224"/>
      <c r="BG1107" s="30"/>
      <c r="BH1107" s="30"/>
      <c r="BI1107" s="30"/>
      <c r="BJ1107" s="30"/>
      <c r="BK1107" s="30"/>
      <c r="BL1107" s="30"/>
      <c r="BM1107" s="30"/>
      <c r="BN1107" s="30"/>
      <c r="BO1107" s="30"/>
      <c r="BP1107" s="30"/>
      <c r="BQ1107" s="55"/>
      <c r="BR1107" s="30"/>
      <c r="BS1107" s="30"/>
      <c r="BT1107" s="30"/>
      <c r="BU1107" s="30"/>
      <c r="BV1107" s="30"/>
    </row>
    <row r="1108" spans="1:74" s="226" customFormat="1" x14ac:dyDescent="0.2">
      <c r="A1108" s="72"/>
      <c r="B1108" s="72"/>
      <c r="C1108" s="72"/>
      <c r="D1108" s="72"/>
      <c r="I1108" s="223"/>
      <c r="K1108" s="223"/>
      <c r="M1108" s="270"/>
      <c r="N1108" s="230"/>
      <c r="O1108" s="223"/>
      <c r="P1108" s="223"/>
      <c r="Q1108" s="223"/>
      <c r="R1108" s="223"/>
      <c r="S1108" s="223"/>
      <c r="T1108" s="223"/>
      <c r="U1108" s="223"/>
      <c r="V1108" s="227"/>
      <c r="W1108" s="227"/>
      <c r="X1108" s="74"/>
      <c r="Y1108" s="74"/>
      <c r="Z1108" s="74"/>
      <c r="AA1108" s="74"/>
      <c r="AB1108" s="74"/>
      <c r="AC1108" s="74"/>
      <c r="AD1108" s="74"/>
      <c r="AE1108" s="228"/>
      <c r="AF1108" s="231"/>
      <c r="AG1108" s="223"/>
      <c r="AH1108" s="228"/>
      <c r="AI1108" s="228"/>
      <c r="AJ1108" s="228"/>
      <c r="AK1108" s="228"/>
      <c r="AN1108" s="224"/>
      <c r="AO1108" s="224"/>
      <c r="AP1108" s="224"/>
      <c r="AQ1108" s="30"/>
      <c r="AR1108" s="224"/>
      <c r="AS1108" s="224"/>
      <c r="AT1108" s="224"/>
      <c r="AU1108" s="224"/>
      <c r="AV1108" s="224"/>
      <c r="AW1108" s="30"/>
      <c r="AX1108" s="30"/>
      <c r="AY1108" s="30"/>
      <c r="AZ1108" s="30"/>
      <c r="BA1108" s="30"/>
      <c r="BB1108" s="224"/>
      <c r="BC1108" s="30"/>
      <c r="BD1108" s="30"/>
      <c r="BE1108" s="30"/>
      <c r="BF1108" s="224"/>
      <c r="BG1108" s="30"/>
      <c r="BH1108" s="30"/>
      <c r="BI1108" s="30"/>
      <c r="BJ1108" s="30"/>
      <c r="BK1108" s="30"/>
      <c r="BL1108" s="30"/>
      <c r="BM1108" s="30"/>
      <c r="BN1108" s="30"/>
      <c r="BO1108" s="30"/>
      <c r="BP1108" s="30"/>
      <c r="BQ1108" s="55"/>
      <c r="BR1108" s="30"/>
      <c r="BS1108" s="30"/>
      <c r="BT1108" s="30"/>
      <c r="BU1108" s="30"/>
      <c r="BV1108" s="30"/>
    </row>
    <row r="1109" spans="1:74" s="226" customFormat="1" x14ac:dyDescent="0.2">
      <c r="A1109" s="72"/>
      <c r="B1109" s="72"/>
      <c r="C1109" s="72"/>
      <c r="D1109" s="72"/>
      <c r="G1109" s="223"/>
      <c r="I1109" s="223"/>
      <c r="K1109" s="223"/>
      <c r="M1109" s="270"/>
      <c r="N1109" s="230"/>
      <c r="O1109" s="223"/>
      <c r="P1109" s="223"/>
      <c r="Q1109" s="223"/>
      <c r="R1109" s="223"/>
      <c r="S1109" s="223"/>
      <c r="T1109" s="223"/>
      <c r="U1109" s="223"/>
      <c r="V1109" s="227"/>
      <c r="W1109" s="227"/>
      <c r="X1109" s="74"/>
      <c r="Y1109" s="74"/>
      <c r="Z1109" s="74"/>
      <c r="AA1109" s="74"/>
      <c r="AB1109" s="74"/>
      <c r="AC1109" s="74"/>
      <c r="AD1109" s="74"/>
      <c r="AE1109" s="228"/>
      <c r="AF1109" s="231"/>
      <c r="AG1109" s="223"/>
      <c r="AH1109" s="228"/>
      <c r="AI1109" s="228"/>
      <c r="AJ1109" s="228"/>
      <c r="AK1109" s="228"/>
      <c r="AN1109" s="224"/>
      <c r="AO1109" s="224"/>
      <c r="AP1109" s="224"/>
      <c r="AQ1109" s="30"/>
      <c r="AR1109" s="224"/>
      <c r="AS1109" s="224"/>
      <c r="AT1109" s="224"/>
      <c r="AU1109" s="224"/>
      <c r="AV1109" s="224"/>
      <c r="AW1109" s="30"/>
      <c r="AX1109" s="30"/>
      <c r="AY1109" s="30"/>
      <c r="AZ1109" s="30"/>
      <c r="BA1109" s="30"/>
      <c r="BB1109" s="30"/>
      <c r="BC1109" s="30"/>
      <c r="BD1109" s="30"/>
      <c r="BE1109" s="30"/>
      <c r="BF1109" s="224"/>
      <c r="BG1109" s="30"/>
      <c r="BH1109" s="30"/>
      <c r="BI1109" s="30"/>
      <c r="BJ1109" s="30"/>
      <c r="BK1109" s="30"/>
      <c r="BL1109" s="30"/>
      <c r="BM1109" s="30"/>
      <c r="BN1109" s="30"/>
      <c r="BO1109" s="30"/>
      <c r="BP1109" s="30"/>
      <c r="BQ1109" s="55"/>
      <c r="BR1109" s="30"/>
      <c r="BS1109" s="30"/>
      <c r="BT1109" s="30"/>
      <c r="BU1109" s="30"/>
      <c r="BV1109" s="30"/>
    </row>
    <row r="1110" spans="1:74" s="226" customFormat="1" ht="62.5" customHeight="1" x14ac:dyDescent="0.2">
      <c r="A1110" s="72"/>
      <c r="B1110" s="72"/>
      <c r="C1110" s="72"/>
      <c r="D1110" s="72"/>
      <c r="I1110" s="223"/>
      <c r="K1110" s="223"/>
      <c r="M1110" s="270"/>
      <c r="N1110" s="230"/>
      <c r="O1110" s="223"/>
      <c r="P1110" s="223"/>
      <c r="Q1110" s="223"/>
      <c r="R1110" s="223"/>
      <c r="S1110" s="223"/>
      <c r="T1110" s="223"/>
      <c r="U1110" s="223"/>
      <c r="V1110" s="227"/>
      <c r="W1110" s="227"/>
      <c r="X1110" s="74"/>
      <c r="Y1110" s="74"/>
      <c r="Z1110" s="74"/>
      <c r="AA1110" s="74"/>
      <c r="AB1110" s="74"/>
      <c r="AC1110" s="74"/>
      <c r="AD1110" s="74"/>
      <c r="AE1110" s="228"/>
      <c r="AF1110" s="231"/>
      <c r="AG1110" s="223"/>
      <c r="AH1110" s="228"/>
      <c r="AI1110" s="228"/>
      <c r="AJ1110" s="228"/>
      <c r="AK1110" s="228"/>
      <c r="AN1110" s="224"/>
      <c r="AO1110" s="224"/>
      <c r="AP1110" s="224"/>
      <c r="AQ1110" s="30"/>
      <c r="AR1110" s="224"/>
      <c r="AS1110" s="224"/>
      <c r="AT1110" s="224"/>
      <c r="AU1110" s="224"/>
      <c r="AV1110" s="224"/>
      <c r="AW1110" s="30"/>
      <c r="AX1110" s="30"/>
      <c r="AY1110" s="30"/>
      <c r="AZ1110" s="30"/>
      <c r="BA1110" s="30"/>
      <c r="BB1110" s="30"/>
      <c r="BC1110" s="30"/>
      <c r="BD1110" s="30"/>
      <c r="BE1110" s="30"/>
      <c r="BF1110" s="224"/>
      <c r="BG1110" s="30"/>
      <c r="BH1110" s="30"/>
      <c r="BI1110" s="30"/>
      <c r="BJ1110" s="30"/>
      <c r="BK1110" s="30"/>
      <c r="BL1110" s="30"/>
      <c r="BM1110" s="30"/>
      <c r="BN1110" s="30"/>
      <c r="BO1110" s="30"/>
      <c r="BP1110" s="30"/>
      <c r="BQ1110" s="55"/>
      <c r="BR1110" s="30"/>
      <c r="BS1110" s="30"/>
      <c r="BT1110" s="30"/>
      <c r="BU1110" s="30"/>
      <c r="BV1110" s="30"/>
    </row>
    <row r="1111" spans="1:74" s="226" customFormat="1" x14ac:dyDescent="0.2">
      <c r="A1111" s="72"/>
      <c r="B1111" s="72"/>
      <c r="C1111" s="72"/>
      <c r="D1111" s="72"/>
      <c r="I1111" s="223"/>
      <c r="K1111" s="223"/>
      <c r="M1111" s="270"/>
      <c r="N1111" s="230"/>
      <c r="O1111" s="223"/>
      <c r="P1111" s="223"/>
      <c r="Q1111" s="223"/>
      <c r="R1111" s="223"/>
      <c r="S1111" s="223"/>
      <c r="T1111" s="223"/>
      <c r="U1111" s="223"/>
      <c r="V1111" s="227"/>
      <c r="W1111" s="227"/>
      <c r="X1111" s="74"/>
      <c r="Y1111" s="74"/>
      <c r="Z1111" s="74"/>
      <c r="AA1111" s="74"/>
      <c r="AB1111" s="74"/>
      <c r="AC1111" s="74"/>
      <c r="AD1111" s="74"/>
      <c r="AE1111" s="228"/>
      <c r="AF1111" s="231"/>
      <c r="AG1111" s="223"/>
      <c r="AH1111" s="228"/>
      <c r="AI1111" s="228"/>
      <c r="AJ1111" s="228"/>
      <c r="AK1111" s="228"/>
      <c r="AN1111" s="224"/>
      <c r="AO1111" s="224"/>
      <c r="AP1111" s="224"/>
      <c r="AQ1111" s="30"/>
      <c r="AR1111" s="224"/>
      <c r="AS1111" s="224"/>
      <c r="AT1111" s="224"/>
      <c r="AU1111" s="30"/>
      <c r="AV1111" s="30"/>
      <c r="AW1111" s="30"/>
      <c r="AX1111" s="30"/>
      <c r="AY1111" s="30"/>
      <c r="AZ1111" s="30"/>
      <c r="BA1111" s="30"/>
      <c r="BB1111" s="224"/>
      <c r="BC1111" s="30"/>
      <c r="BD1111" s="30"/>
      <c r="BE1111" s="30"/>
      <c r="BF1111" s="224"/>
      <c r="BG1111" s="30"/>
      <c r="BH1111" s="30"/>
      <c r="BI1111" s="30"/>
      <c r="BJ1111" s="30"/>
      <c r="BK1111" s="30"/>
      <c r="BL1111" s="30"/>
      <c r="BM1111" s="30"/>
      <c r="BN1111" s="30"/>
      <c r="BO1111" s="30"/>
      <c r="BP1111" s="30"/>
      <c r="BQ1111" s="55"/>
      <c r="BR1111" s="30"/>
      <c r="BS1111" s="30"/>
      <c r="BT1111" s="30"/>
      <c r="BU1111" s="30"/>
      <c r="BV1111" s="30"/>
    </row>
    <row r="1112" spans="1:74" s="226" customFormat="1" x14ac:dyDescent="0.2">
      <c r="A1112" s="72"/>
      <c r="B1112" s="72"/>
      <c r="C1112" s="72"/>
      <c r="D1112" s="72"/>
      <c r="I1112" s="223"/>
      <c r="K1112" s="223"/>
      <c r="M1112" s="270"/>
      <c r="N1112" s="230"/>
      <c r="O1112" s="223"/>
      <c r="P1112" s="223"/>
      <c r="Q1112" s="223"/>
      <c r="R1112" s="223"/>
      <c r="S1112" s="223"/>
      <c r="T1112" s="223"/>
      <c r="U1112" s="223"/>
      <c r="V1112" s="227"/>
      <c r="W1112" s="227"/>
      <c r="X1112" s="74"/>
      <c r="Y1112" s="74"/>
      <c r="Z1112" s="74"/>
      <c r="AA1112" s="74"/>
      <c r="AB1112" s="74"/>
      <c r="AC1112" s="74"/>
      <c r="AD1112" s="74"/>
      <c r="AE1112" s="228"/>
      <c r="AF1112" s="231"/>
      <c r="AG1112" s="223"/>
      <c r="AH1112" s="228"/>
      <c r="AI1112" s="228"/>
      <c r="AJ1112" s="228"/>
      <c r="AK1112" s="228"/>
      <c r="AN1112" s="224"/>
      <c r="AO1112" s="224"/>
      <c r="AP1112" s="224"/>
      <c r="AQ1112" s="30"/>
      <c r="AR1112" s="224"/>
      <c r="AS1112" s="224"/>
      <c r="AT1112" s="224"/>
      <c r="AU1112" s="30"/>
      <c r="AV1112" s="30"/>
      <c r="AW1112" s="30"/>
      <c r="AX1112" s="30"/>
      <c r="AY1112" s="30"/>
      <c r="AZ1112" s="30"/>
      <c r="BA1112" s="30"/>
      <c r="BB1112" s="224"/>
      <c r="BC1112" s="30"/>
      <c r="BD1112" s="30"/>
      <c r="BE1112" s="30"/>
      <c r="BF1112" s="224"/>
      <c r="BG1112" s="30"/>
      <c r="BH1112" s="30"/>
      <c r="BI1112" s="30"/>
      <c r="BJ1112" s="30"/>
      <c r="BK1112" s="30"/>
      <c r="BL1112" s="30"/>
      <c r="BM1112" s="30"/>
      <c r="BN1112" s="30"/>
      <c r="BO1112" s="30"/>
      <c r="BP1112" s="30"/>
      <c r="BQ1112" s="55"/>
      <c r="BR1112" s="30"/>
      <c r="BS1112" s="30"/>
      <c r="BT1112" s="30"/>
      <c r="BU1112" s="30"/>
      <c r="BV1112" s="30"/>
    </row>
    <row r="1113" spans="1:74" s="226" customFormat="1" x14ac:dyDescent="0.2">
      <c r="A1113" s="72"/>
      <c r="B1113" s="72"/>
      <c r="C1113" s="72"/>
      <c r="D1113" s="72"/>
      <c r="I1113" s="223"/>
      <c r="K1113" s="223"/>
      <c r="M1113" s="270"/>
      <c r="N1113" s="230"/>
      <c r="O1113" s="223"/>
      <c r="P1113" s="223"/>
      <c r="Q1113" s="223"/>
      <c r="R1113" s="223"/>
      <c r="S1113" s="223"/>
      <c r="T1113" s="223"/>
      <c r="U1113" s="223"/>
      <c r="V1113" s="227"/>
      <c r="W1113" s="227"/>
      <c r="X1113" s="73"/>
      <c r="Y1113" s="74"/>
      <c r="Z1113" s="74"/>
      <c r="AA1113" s="74"/>
      <c r="AB1113" s="74"/>
      <c r="AC1113" s="74"/>
      <c r="AD1113" s="74"/>
      <c r="AE1113" s="228"/>
      <c r="AF1113" s="231"/>
      <c r="AG1113" s="223"/>
      <c r="AH1113" s="228"/>
      <c r="AI1113" s="228"/>
      <c r="AJ1113" s="228"/>
      <c r="AK1113" s="228"/>
      <c r="AN1113" s="224"/>
      <c r="AO1113" s="224"/>
      <c r="AP1113" s="224"/>
      <c r="AQ1113" s="30"/>
      <c r="AR1113" s="224"/>
      <c r="AS1113" s="224"/>
      <c r="AT1113" s="224"/>
      <c r="AU1113" s="224"/>
      <c r="AV1113" s="224"/>
      <c r="AW1113" s="30"/>
      <c r="AX1113" s="30"/>
      <c r="AY1113" s="30"/>
      <c r="AZ1113" s="30"/>
      <c r="BA1113" s="30"/>
      <c r="BB1113" s="224"/>
      <c r="BC1113" s="30"/>
      <c r="BD1113" s="30"/>
      <c r="BE1113" s="30"/>
      <c r="BF1113" s="224"/>
      <c r="BG1113" s="30"/>
      <c r="BH1113" s="30"/>
      <c r="BI1113" s="30"/>
      <c r="BJ1113" s="30"/>
      <c r="BK1113" s="30"/>
      <c r="BL1113" s="30"/>
      <c r="BM1113" s="30"/>
      <c r="BN1113" s="30"/>
      <c r="BO1113" s="30"/>
      <c r="BP1113" s="30"/>
      <c r="BQ1113" s="55"/>
      <c r="BR1113" s="30"/>
      <c r="BS1113" s="30"/>
      <c r="BT1113" s="30"/>
      <c r="BU1113" s="30"/>
      <c r="BV1113" s="30"/>
    </row>
    <row r="1114" spans="1:74" s="226" customFormat="1" x14ac:dyDescent="0.2">
      <c r="A1114" s="72"/>
      <c r="B1114" s="72"/>
      <c r="C1114" s="72"/>
      <c r="D1114" s="72"/>
      <c r="I1114" s="223"/>
      <c r="K1114" s="223"/>
      <c r="M1114" s="270"/>
      <c r="N1114" s="230"/>
      <c r="O1114" s="223"/>
      <c r="P1114" s="223"/>
      <c r="Q1114" s="223"/>
      <c r="R1114" s="223"/>
      <c r="S1114" s="223"/>
      <c r="T1114" s="223"/>
      <c r="U1114" s="223"/>
      <c r="V1114" s="227"/>
      <c r="W1114" s="227"/>
      <c r="X1114" s="74"/>
      <c r="Y1114" s="74"/>
      <c r="Z1114" s="74"/>
      <c r="AA1114" s="74"/>
      <c r="AB1114" s="74"/>
      <c r="AC1114" s="74"/>
      <c r="AD1114" s="74"/>
      <c r="AE1114" s="228"/>
      <c r="AF1114" s="231"/>
      <c r="AG1114" s="223"/>
      <c r="AH1114" s="228"/>
      <c r="AI1114" s="228"/>
      <c r="AJ1114" s="228"/>
      <c r="AK1114" s="228"/>
      <c r="AN1114" s="224"/>
      <c r="AO1114" s="224"/>
      <c r="AP1114" s="224"/>
      <c r="AQ1114" s="30"/>
      <c r="AR1114" s="224"/>
      <c r="AS1114" s="224"/>
      <c r="AT1114" s="224"/>
      <c r="AU1114" s="224"/>
      <c r="AV1114" s="224"/>
      <c r="AW1114" s="30"/>
      <c r="AX1114" s="30"/>
      <c r="AY1114" s="30"/>
      <c r="AZ1114" s="30"/>
      <c r="BA1114" s="30"/>
      <c r="BB1114" s="224"/>
      <c r="BC1114" s="30"/>
      <c r="BD1114" s="30"/>
      <c r="BE1114" s="30"/>
      <c r="BF1114" s="224"/>
      <c r="BG1114" s="30"/>
      <c r="BH1114" s="30"/>
      <c r="BI1114" s="30"/>
      <c r="BJ1114" s="30"/>
      <c r="BK1114" s="30"/>
      <c r="BL1114" s="30"/>
      <c r="BM1114" s="30"/>
      <c r="BN1114" s="30"/>
      <c r="BO1114" s="30"/>
      <c r="BP1114" s="30"/>
      <c r="BQ1114" s="55"/>
      <c r="BR1114" s="30"/>
      <c r="BS1114" s="30"/>
      <c r="BT1114" s="30"/>
      <c r="BU1114" s="30"/>
      <c r="BV1114" s="30"/>
    </row>
    <row r="1115" spans="1:74" s="226" customFormat="1" x14ac:dyDescent="0.2">
      <c r="A1115" s="72"/>
      <c r="B1115" s="72"/>
      <c r="C1115" s="72"/>
      <c r="D1115" s="72"/>
      <c r="I1115" s="223"/>
      <c r="K1115" s="223"/>
      <c r="M1115" s="270"/>
      <c r="N1115" s="230"/>
      <c r="O1115" s="223"/>
      <c r="P1115" s="223"/>
      <c r="Q1115" s="223"/>
      <c r="R1115" s="223"/>
      <c r="S1115" s="223"/>
      <c r="T1115" s="223"/>
      <c r="U1115" s="223"/>
      <c r="V1115" s="227"/>
      <c r="W1115" s="227"/>
      <c r="X1115" s="74"/>
      <c r="Y1115" s="74"/>
      <c r="Z1115" s="74"/>
      <c r="AA1115" s="74"/>
      <c r="AB1115" s="74"/>
      <c r="AC1115" s="74"/>
      <c r="AD1115" s="74"/>
      <c r="AE1115" s="228"/>
      <c r="AF1115" s="231"/>
      <c r="AG1115" s="223"/>
      <c r="AH1115" s="228"/>
      <c r="AI1115" s="228"/>
      <c r="AJ1115" s="228"/>
      <c r="AK1115" s="228"/>
      <c r="AN1115" s="224"/>
      <c r="AO1115" s="224"/>
      <c r="AP1115" s="224"/>
      <c r="AQ1115" s="30"/>
      <c r="AR1115" s="224"/>
      <c r="AS1115" s="224"/>
      <c r="AT1115" s="224"/>
      <c r="AU1115" s="224"/>
      <c r="AV1115" s="224"/>
      <c r="AW1115" s="30"/>
      <c r="AX1115" s="30"/>
      <c r="AY1115" s="30"/>
      <c r="AZ1115" s="30"/>
      <c r="BA1115" s="30"/>
      <c r="BB1115" s="224"/>
      <c r="BC1115" s="30"/>
      <c r="BD1115" s="30"/>
      <c r="BE1115" s="30"/>
      <c r="BF1115" s="224"/>
      <c r="BG1115" s="30"/>
      <c r="BH1115" s="30"/>
      <c r="BI1115" s="30"/>
      <c r="BJ1115" s="30"/>
      <c r="BK1115" s="30"/>
      <c r="BL1115" s="30"/>
      <c r="BM1115" s="30"/>
      <c r="BN1115" s="30"/>
      <c r="BO1115" s="30"/>
      <c r="BP1115" s="30"/>
      <c r="BQ1115" s="55"/>
      <c r="BR1115" s="30"/>
      <c r="BS1115" s="30"/>
      <c r="BT1115" s="30"/>
      <c r="BU1115" s="30"/>
      <c r="BV1115" s="30"/>
    </row>
    <row r="1116" spans="1:74" s="226" customFormat="1" x14ac:dyDescent="0.2">
      <c r="A1116" s="72"/>
      <c r="B1116" s="72"/>
      <c r="C1116" s="72"/>
      <c r="D1116" s="72"/>
      <c r="I1116" s="223"/>
      <c r="K1116" s="223"/>
      <c r="M1116" s="270"/>
      <c r="N1116" s="230"/>
      <c r="O1116" s="223"/>
      <c r="P1116" s="223"/>
      <c r="Q1116" s="223"/>
      <c r="R1116" s="223"/>
      <c r="S1116" s="223"/>
      <c r="T1116" s="223"/>
      <c r="U1116" s="223"/>
      <c r="V1116" s="227"/>
      <c r="W1116" s="227"/>
      <c r="X1116" s="74"/>
      <c r="Y1116" s="74"/>
      <c r="Z1116" s="74"/>
      <c r="AA1116" s="74"/>
      <c r="AB1116" s="74"/>
      <c r="AC1116" s="74"/>
      <c r="AD1116" s="74"/>
      <c r="AE1116" s="228"/>
      <c r="AF1116" s="231"/>
      <c r="AG1116" s="223"/>
      <c r="AH1116" s="228"/>
      <c r="AI1116" s="228"/>
      <c r="AJ1116" s="228"/>
      <c r="AK1116" s="228"/>
      <c r="AN1116" s="224"/>
      <c r="AO1116" s="224"/>
      <c r="AP1116" s="224"/>
      <c r="AQ1116" s="30"/>
      <c r="AR1116" s="224"/>
      <c r="AS1116" s="224"/>
      <c r="AT1116" s="224"/>
      <c r="AU1116" s="224"/>
      <c r="AV1116" s="224"/>
      <c r="AW1116" s="30"/>
      <c r="AX1116" s="30"/>
      <c r="AY1116" s="30"/>
      <c r="AZ1116" s="30"/>
      <c r="BA1116" s="30"/>
      <c r="BB1116" s="224"/>
      <c r="BC1116" s="30"/>
      <c r="BD1116" s="30"/>
      <c r="BE1116" s="30"/>
      <c r="BF1116" s="224"/>
      <c r="BG1116" s="30"/>
      <c r="BH1116" s="30"/>
      <c r="BI1116" s="30"/>
      <c r="BJ1116" s="30"/>
      <c r="BK1116" s="30"/>
      <c r="BL1116" s="30"/>
      <c r="BM1116" s="30"/>
      <c r="BN1116" s="30"/>
      <c r="BO1116" s="30"/>
      <c r="BP1116" s="30"/>
      <c r="BQ1116" s="55"/>
      <c r="BR1116" s="30"/>
      <c r="BS1116" s="30"/>
      <c r="BT1116" s="30"/>
      <c r="BU1116" s="30"/>
      <c r="BV1116" s="30"/>
    </row>
    <row r="1117" spans="1:74" s="226" customFormat="1" x14ac:dyDescent="0.2">
      <c r="A1117" s="72"/>
      <c r="B1117" s="72"/>
      <c r="C1117" s="72"/>
      <c r="D1117" s="72"/>
      <c r="G1117" s="223"/>
      <c r="I1117" s="223"/>
      <c r="K1117" s="223"/>
      <c r="M1117" s="270"/>
      <c r="N1117" s="230"/>
      <c r="O1117" s="223"/>
      <c r="P1117" s="223"/>
      <c r="Q1117" s="223"/>
      <c r="R1117" s="223"/>
      <c r="S1117" s="223"/>
      <c r="T1117" s="223"/>
      <c r="U1117" s="223"/>
      <c r="V1117" s="227"/>
      <c r="W1117" s="227"/>
      <c r="X1117" s="74"/>
      <c r="Y1117" s="74"/>
      <c r="Z1117" s="74"/>
      <c r="AA1117" s="74"/>
      <c r="AB1117" s="74"/>
      <c r="AC1117" s="74"/>
      <c r="AD1117" s="74"/>
      <c r="AE1117" s="228"/>
      <c r="AF1117" s="231"/>
      <c r="AG1117" s="223"/>
      <c r="AH1117" s="228"/>
      <c r="AI1117" s="228"/>
      <c r="AJ1117" s="228"/>
      <c r="AK1117" s="228"/>
      <c r="AN1117" s="224"/>
      <c r="AO1117" s="224"/>
      <c r="AP1117" s="224"/>
      <c r="AQ1117" s="30"/>
      <c r="AR1117" s="224"/>
      <c r="AS1117" s="224"/>
      <c r="AT1117" s="224"/>
      <c r="AU1117" s="224"/>
      <c r="AV1117" s="224"/>
      <c r="AW1117" s="30"/>
      <c r="AX1117" s="30"/>
      <c r="AY1117" s="30"/>
      <c r="AZ1117" s="30"/>
      <c r="BA1117" s="30"/>
      <c r="BB1117" s="30"/>
      <c r="BC1117" s="30"/>
      <c r="BD1117" s="30"/>
      <c r="BE1117" s="30"/>
      <c r="BF1117" s="224"/>
      <c r="BG1117" s="30"/>
      <c r="BH1117" s="30"/>
      <c r="BI1117" s="30"/>
      <c r="BJ1117" s="30"/>
      <c r="BK1117" s="30"/>
      <c r="BL1117" s="30"/>
      <c r="BM1117" s="30"/>
      <c r="BN1117" s="30"/>
      <c r="BO1117" s="30"/>
      <c r="BP1117" s="30"/>
      <c r="BQ1117" s="55"/>
      <c r="BR1117" s="30"/>
      <c r="BS1117" s="30"/>
      <c r="BT1117" s="30"/>
      <c r="BU1117" s="30"/>
      <c r="BV1117" s="30"/>
    </row>
    <row r="1118" spans="1:74" s="226" customFormat="1" ht="62.5" customHeight="1" x14ac:dyDescent="0.2">
      <c r="A1118" s="72"/>
      <c r="B1118" s="72"/>
      <c r="C1118" s="72"/>
      <c r="D1118" s="72"/>
      <c r="I1118" s="223"/>
      <c r="K1118" s="223"/>
      <c r="M1118" s="270"/>
      <c r="N1118" s="230"/>
      <c r="O1118" s="223"/>
      <c r="P1118" s="223"/>
      <c r="Q1118" s="223"/>
      <c r="R1118" s="223"/>
      <c r="S1118" s="223"/>
      <c r="T1118" s="223"/>
      <c r="U1118" s="223"/>
      <c r="V1118" s="227"/>
      <c r="W1118" s="227"/>
      <c r="X1118" s="74"/>
      <c r="Y1118" s="74"/>
      <c r="Z1118" s="74"/>
      <c r="AA1118" s="74"/>
      <c r="AB1118" s="74"/>
      <c r="AC1118" s="74"/>
      <c r="AD1118" s="74"/>
      <c r="AE1118" s="228"/>
      <c r="AF1118" s="231"/>
      <c r="AG1118" s="223"/>
      <c r="AH1118" s="228"/>
      <c r="AI1118" s="228"/>
      <c r="AJ1118" s="228"/>
      <c r="AK1118" s="228"/>
      <c r="AN1118" s="224"/>
      <c r="AO1118" s="224"/>
      <c r="AP1118" s="224"/>
      <c r="AQ1118" s="30"/>
      <c r="AR1118" s="224"/>
      <c r="AS1118" s="224"/>
      <c r="AT1118" s="224"/>
      <c r="AU1118" s="224"/>
      <c r="AV1118" s="224"/>
      <c r="AW1118" s="30"/>
      <c r="AX1118" s="30"/>
      <c r="AY1118" s="30"/>
      <c r="AZ1118" s="30"/>
      <c r="BA1118" s="30"/>
      <c r="BB1118" s="30"/>
      <c r="BC1118" s="30"/>
      <c r="BD1118" s="30"/>
      <c r="BE1118" s="30"/>
      <c r="BF1118" s="224"/>
      <c r="BG1118" s="30"/>
      <c r="BH1118" s="30"/>
      <c r="BI1118" s="30"/>
      <c r="BJ1118" s="30"/>
      <c r="BK1118" s="30"/>
      <c r="BL1118" s="30"/>
      <c r="BM1118" s="30"/>
      <c r="BN1118" s="30"/>
      <c r="BO1118" s="30"/>
      <c r="BP1118" s="30"/>
      <c r="BQ1118" s="55"/>
      <c r="BR1118" s="30"/>
      <c r="BS1118" s="30"/>
      <c r="BT1118" s="30"/>
      <c r="BU1118" s="30"/>
      <c r="BV1118" s="30"/>
    </row>
    <row r="1119" spans="1:74" s="226" customFormat="1" x14ac:dyDescent="0.2">
      <c r="A1119" s="72"/>
      <c r="B1119" s="72"/>
      <c r="C1119" s="72"/>
      <c r="D1119" s="72"/>
      <c r="I1119" s="223"/>
      <c r="K1119" s="223"/>
      <c r="M1119" s="270"/>
      <c r="N1119" s="230"/>
      <c r="O1119" s="223"/>
      <c r="P1119" s="223"/>
      <c r="Q1119" s="223"/>
      <c r="R1119" s="223"/>
      <c r="S1119" s="223"/>
      <c r="T1119" s="223"/>
      <c r="U1119" s="223"/>
      <c r="V1119" s="227"/>
      <c r="W1119" s="227"/>
      <c r="X1119" s="74"/>
      <c r="Y1119" s="74"/>
      <c r="Z1119" s="74"/>
      <c r="AA1119" s="74"/>
      <c r="AB1119" s="74"/>
      <c r="AC1119" s="74"/>
      <c r="AD1119" s="74"/>
      <c r="AE1119" s="228"/>
      <c r="AF1119" s="231"/>
      <c r="AG1119" s="223"/>
      <c r="AH1119" s="228"/>
      <c r="AI1119" s="228"/>
      <c r="AJ1119" s="228"/>
      <c r="AK1119" s="228"/>
      <c r="AN1119" s="224"/>
      <c r="AO1119" s="224"/>
      <c r="AP1119" s="224"/>
      <c r="AQ1119" s="30"/>
      <c r="AR1119" s="224"/>
      <c r="AS1119" s="224"/>
      <c r="AT1119" s="224"/>
      <c r="AU1119" s="30"/>
      <c r="AV1119" s="30"/>
      <c r="AW1119" s="30"/>
      <c r="AX1119" s="30"/>
      <c r="AY1119" s="30"/>
      <c r="AZ1119" s="30"/>
      <c r="BA1119" s="30"/>
      <c r="BB1119" s="224"/>
      <c r="BC1119" s="30"/>
      <c r="BD1119" s="30"/>
      <c r="BE1119" s="30"/>
      <c r="BF1119" s="224"/>
      <c r="BG1119" s="30"/>
      <c r="BH1119" s="30"/>
      <c r="BI1119" s="30"/>
      <c r="BJ1119" s="30"/>
      <c r="BK1119" s="30"/>
      <c r="BL1119" s="30"/>
      <c r="BM1119" s="30"/>
      <c r="BN1119" s="30"/>
      <c r="BO1119" s="30"/>
      <c r="BP1119" s="30"/>
      <c r="BQ1119" s="55"/>
      <c r="BR1119" s="30"/>
      <c r="BS1119" s="30"/>
      <c r="BT1119" s="30"/>
      <c r="BU1119" s="30"/>
      <c r="BV1119" s="30"/>
    </row>
    <row r="1120" spans="1:74" s="226" customFormat="1" x14ac:dyDescent="0.2">
      <c r="A1120" s="72"/>
      <c r="B1120" s="72"/>
      <c r="C1120" s="72"/>
      <c r="D1120" s="72"/>
      <c r="I1120" s="223"/>
      <c r="K1120" s="223"/>
      <c r="M1120" s="270"/>
      <c r="N1120" s="230"/>
      <c r="O1120" s="223"/>
      <c r="P1120" s="223"/>
      <c r="Q1120" s="223"/>
      <c r="R1120" s="223"/>
      <c r="S1120" s="223"/>
      <c r="T1120" s="223"/>
      <c r="U1120" s="223"/>
      <c r="V1120" s="227"/>
      <c r="W1120" s="227"/>
      <c r="X1120" s="74"/>
      <c r="Y1120" s="74"/>
      <c r="Z1120" s="74"/>
      <c r="AA1120" s="74"/>
      <c r="AB1120" s="74"/>
      <c r="AC1120" s="74"/>
      <c r="AD1120" s="74"/>
      <c r="AE1120" s="228"/>
      <c r="AF1120" s="231"/>
      <c r="AG1120" s="223"/>
      <c r="AH1120" s="228"/>
      <c r="AI1120" s="228"/>
      <c r="AJ1120" s="228"/>
      <c r="AK1120" s="228"/>
      <c r="AN1120" s="224"/>
      <c r="AO1120" s="224"/>
      <c r="AP1120" s="224"/>
      <c r="AQ1120" s="30"/>
      <c r="AR1120" s="224"/>
      <c r="AS1120" s="224"/>
      <c r="AT1120" s="224"/>
      <c r="AU1120" s="30"/>
      <c r="AV1120" s="30"/>
      <c r="AW1120" s="30"/>
      <c r="AX1120" s="30"/>
      <c r="AY1120" s="30"/>
      <c r="AZ1120" s="30"/>
      <c r="BA1120" s="30"/>
      <c r="BB1120" s="224"/>
      <c r="BC1120" s="30"/>
      <c r="BD1120" s="30"/>
      <c r="BE1120" s="30"/>
      <c r="BF1120" s="224"/>
      <c r="BG1120" s="30"/>
      <c r="BH1120" s="30"/>
      <c r="BI1120" s="30"/>
      <c r="BJ1120" s="30"/>
      <c r="BK1120" s="30"/>
      <c r="BL1120" s="30"/>
      <c r="BM1120" s="30"/>
      <c r="BN1120" s="30"/>
      <c r="BO1120" s="30"/>
      <c r="BP1120" s="30"/>
      <c r="BQ1120" s="55"/>
      <c r="BR1120" s="30"/>
      <c r="BS1120" s="30"/>
      <c r="BT1120" s="30"/>
      <c r="BU1120" s="30"/>
      <c r="BV1120" s="30"/>
    </row>
    <row r="1121" spans="1:74" s="226" customFormat="1" x14ac:dyDescent="0.2">
      <c r="A1121" s="72"/>
      <c r="B1121" s="72"/>
      <c r="C1121" s="72"/>
      <c r="D1121" s="72"/>
      <c r="I1121" s="223"/>
      <c r="K1121" s="223"/>
      <c r="M1121" s="270"/>
      <c r="N1121" s="230"/>
      <c r="O1121" s="223"/>
      <c r="P1121" s="223"/>
      <c r="Q1121" s="223"/>
      <c r="R1121" s="223"/>
      <c r="S1121" s="223"/>
      <c r="T1121" s="223"/>
      <c r="U1121" s="223"/>
      <c r="V1121" s="227"/>
      <c r="W1121" s="227"/>
      <c r="X1121" s="73"/>
      <c r="Y1121" s="74"/>
      <c r="Z1121" s="74"/>
      <c r="AA1121" s="74"/>
      <c r="AB1121" s="74"/>
      <c r="AC1121" s="74"/>
      <c r="AD1121" s="74"/>
      <c r="AE1121" s="228"/>
      <c r="AF1121" s="231"/>
      <c r="AG1121" s="223"/>
      <c r="AH1121" s="228"/>
      <c r="AI1121" s="228"/>
      <c r="AJ1121" s="228"/>
      <c r="AK1121" s="228"/>
      <c r="AN1121" s="224"/>
      <c r="AO1121" s="224"/>
      <c r="AP1121" s="224"/>
      <c r="AQ1121" s="30"/>
      <c r="AR1121" s="224"/>
      <c r="AS1121" s="224"/>
      <c r="AT1121" s="224"/>
      <c r="AU1121" s="224"/>
      <c r="AV1121" s="224"/>
      <c r="AW1121" s="30"/>
      <c r="AX1121" s="30"/>
      <c r="AY1121" s="30"/>
      <c r="AZ1121" s="30"/>
      <c r="BA1121" s="30"/>
      <c r="BB1121" s="224"/>
      <c r="BC1121" s="30"/>
      <c r="BD1121" s="30"/>
      <c r="BE1121" s="30"/>
      <c r="BF1121" s="224"/>
      <c r="BG1121" s="30"/>
      <c r="BH1121" s="30"/>
      <c r="BI1121" s="30"/>
      <c r="BJ1121" s="30"/>
      <c r="BK1121" s="30"/>
      <c r="BL1121" s="30"/>
      <c r="BM1121" s="30"/>
      <c r="BN1121" s="30"/>
      <c r="BO1121" s="30"/>
      <c r="BP1121" s="30"/>
      <c r="BQ1121" s="55"/>
      <c r="BR1121" s="30"/>
      <c r="BS1121" s="30"/>
      <c r="BT1121" s="30"/>
      <c r="BU1121" s="30"/>
      <c r="BV1121" s="30"/>
    </row>
    <row r="1122" spans="1:74" s="226" customFormat="1" x14ac:dyDescent="0.2">
      <c r="A1122" s="72"/>
      <c r="B1122" s="72"/>
      <c r="C1122" s="72"/>
      <c r="D1122" s="72"/>
      <c r="I1122" s="223"/>
      <c r="K1122" s="223"/>
      <c r="M1122" s="270"/>
      <c r="N1122" s="230"/>
      <c r="O1122" s="223"/>
      <c r="P1122" s="223"/>
      <c r="Q1122" s="223"/>
      <c r="R1122" s="223"/>
      <c r="S1122" s="223"/>
      <c r="T1122" s="223"/>
      <c r="U1122" s="223"/>
      <c r="V1122" s="227"/>
      <c r="W1122" s="227"/>
      <c r="X1122" s="74"/>
      <c r="Y1122" s="74"/>
      <c r="Z1122" s="74"/>
      <c r="AA1122" s="74"/>
      <c r="AB1122" s="74"/>
      <c r="AC1122" s="74"/>
      <c r="AD1122" s="74"/>
      <c r="AE1122" s="228"/>
      <c r="AF1122" s="231"/>
      <c r="AG1122" s="223"/>
      <c r="AH1122" s="228"/>
      <c r="AI1122" s="228"/>
      <c r="AJ1122" s="228"/>
      <c r="AK1122" s="228"/>
      <c r="AN1122" s="224"/>
      <c r="AO1122" s="224"/>
      <c r="AP1122" s="224"/>
      <c r="AQ1122" s="30"/>
      <c r="AR1122" s="224"/>
      <c r="AS1122" s="224"/>
      <c r="AT1122" s="224"/>
      <c r="AU1122" s="224"/>
      <c r="AV1122" s="224"/>
      <c r="AW1122" s="30"/>
      <c r="AX1122" s="30"/>
      <c r="AY1122" s="30"/>
      <c r="AZ1122" s="30"/>
      <c r="BA1122" s="30"/>
      <c r="BB1122" s="224"/>
      <c r="BC1122" s="30"/>
      <c r="BD1122" s="30"/>
      <c r="BE1122" s="30"/>
      <c r="BF1122" s="224"/>
      <c r="BG1122" s="30"/>
      <c r="BH1122" s="30"/>
      <c r="BI1122" s="30"/>
      <c r="BJ1122" s="30"/>
      <c r="BK1122" s="30"/>
      <c r="BL1122" s="30"/>
      <c r="BM1122" s="30"/>
      <c r="BN1122" s="30"/>
      <c r="BO1122" s="30"/>
      <c r="BP1122" s="30"/>
      <c r="BQ1122" s="55"/>
      <c r="BR1122" s="30"/>
      <c r="BS1122" s="30"/>
      <c r="BT1122" s="30"/>
      <c r="BU1122" s="30"/>
      <c r="BV1122" s="30"/>
    </row>
    <row r="1123" spans="1:74" s="226" customFormat="1" x14ac:dyDescent="0.2">
      <c r="A1123" s="72"/>
      <c r="B1123" s="72"/>
      <c r="C1123" s="72"/>
      <c r="D1123" s="72"/>
      <c r="I1123" s="223"/>
      <c r="K1123" s="223"/>
      <c r="M1123" s="270"/>
      <c r="N1123" s="230"/>
      <c r="O1123" s="223"/>
      <c r="P1123" s="223"/>
      <c r="Q1123" s="223"/>
      <c r="R1123" s="223"/>
      <c r="S1123" s="223"/>
      <c r="T1123" s="223"/>
      <c r="U1123" s="223"/>
      <c r="V1123" s="227"/>
      <c r="W1123" s="227"/>
      <c r="X1123" s="74"/>
      <c r="Y1123" s="74"/>
      <c r="Z1123" s="74"/>
      <c r="AA1123" s="74"/>
      <c r="AB1123" s="74"/>
      <c r="AC1123" s="74"/>
      <c r="AD1123" s="74"/>
      <c r="AE1123" s="228"/>
      <c r="AF1123" s="231"/>
      <c r="AG1123" s="223"/>
      <c r="AH1123" s="228"/>
      <c r="AI1123" s="228"/>
      <c r="AJ1123" s="228"/>
      <c r="AK1123" s="228"/>
      <c r="AN1123" s="224"/>
      <c r="AO1123" s="224"/>
      <c r="AP1123" s="224"/>
      <c r="AQ1123" s="30"/>
      <c r="AR1123" s="224"/>
      <c r="AS1123" s="224"/>
      <c r="AT1123" s="224"/>
      <c r="AU1123" s="224"/>
      <c r="AV1123" s="224"/>
      <c r="AW1123" s="30"/>
      <c r="AX1123" s="30"/>
      <c r="AY1123" s="30"/>
      <c r="AZ1123" s="30"/>
      <c r="BA1123" s="30"/>
      <c r="BB1123" s="224"/>
      <c r="BC1123" s="30"/>
      <c r="BD1123" s="30"/>
      <c r="BE1123" s="30"/>
      <c r="BF1123" s="224"/>
      <c r="BG1123" s="30"/>
      <c r="BH1123" s="30"/>
      <c r="BI1123" s="30"/>
      <c r="BJ1123" s="30"/>
      <c r="BK1123" s="30"/>
      <c r="BL1123" s="30"/>
      <c r="BM1123" s="30"/>
      <c r="BN1123" s="30"/>
      <c r="BO1123" s="30"/>
      <c r="BP1123" s="30"/>
      <c r="BQ1123" s="55"/>
      <c r="BR1123" s="30"/>
      <c r="BS1123" s="30"/>
      <c r="BT1123" s="30"/>
      <c r="BU1123" s="30"/>
      <c r="BV1123" s="30"/>
    </row>
    <row r="1124" spans="1:74" s="226" customFormat="1" x14ac:dyDescent="0.2">
      <c r="A1124" s="72"/>
      <c r="B1124" s="72"/>
      <c r="C1124" s="72"/>
      <c r="D1124" s="72"/>
      <c r="I1124" s="223"/>
      <c r="K1124" s="223"/>
      <c r="M1124" s="270"/>
      <c r="N1124" s="230"/>
      <c r="O1124" s="223"/>
      <c r="P1124" s="223"/>
      <c r="Q1124" s="223"/>
      <c r="R1124" s="223"/>
      <c r="S1124" s="223"/>
      <c r="T1124" s="223"/>
      <c r="U1124" s="223"/>
      <c r="V1124" s="227"/>
      <c r="W1124" s="227"/>
      <c r="X1124" s="74"/>
      <c r="Y1124" s="74"/>
      <c r="Z1124" s="74"/>
      <c r="AA1124" s="74"/>
      <c r="AB1124" s="74"/>
      <c r="AC1124" s="74"/>
      <c r="AD1124" s="74"/>
      <c r="AE1124" s="228"/>
      <c r="AF1124" s="231"/>
      <c r="AG1124" s="223"/>
      <c r="AH1124" s="228"/>
      <c r="AI1124" s="228"/>
      <c r="AJ1124" s="228"/>
      <c r="AK1124" s="228"/>
      <c r="AN1124" s="224"/>
      <c r="AO1124" s="224"/>
      <c r="AP1124" s="224"/>
      <c r="AQ1124" s="30"/>
      <c r="AR1124" s="224"/>
      <c r="AS1124" s="224"/>
      <c r="AT1124" s="224"/>
      <c r="AU1124" s="224"/>
      <c r="AV1124" s="224"/>
      <c r="AW1124" s="30"/>
      <c r="AX1124" s="30"/>
      <c r="AY1124" s="30"/>
      <c r="AZ1124" s="30"/>
      <c r="BA1124" s="30"/>
      <c r="BB1124" s="224"/>
      <c r="BC1124" s="30"/>
      <c r="BD1124" s="30"/>
      <c r="BE1124" s="30"/>
      <c r="BF1124" s="224"/>
      <c r="BG1124" s="30"/>
      <c r="BH1124" s="30"/>
      <c r="BI1124" s="30"/>
      <c r="BJ1124" s="30"/>
      <c r="BK1124" s="30"/>
      <c r="BL1124" s="30"/>
      <c r="BM1124" s="30"/>
      <c r="BN1124" s="30"/>
      <c r="BO1124" s="30"/>
      <c r="BP1124" s="30"/>
      <c r="BQ1124" s="55"/>
      <c r="BR1124" s="30"/>
      <c r="BS1124" s="30"/>
      <c r="BT1124" s="30"/>
      <c r="BU1124" s="30"/>
      <c r="BV1124" s="30"/>
    </row>
    <row r="1125" spans="1:74" s="226" customFormat="1" x14ac:dyDescent="0.2">
      <c r="A1125" s="72"/>
      <c r="B1125" s="72"/>
      <c r="C1125" s="72"/>
      <c r="D1125" s="72"/>
      <c r="G1125" s="223"/>
      <c r="I1125" s="223"/>
      <c r="K1125" s="223"/>
      <c r="M1125" s="270"/>
      <c r="N1125" s="230"/>
      <c r="O1125" s="223"/>
      <c r="P1125" s="223"/>
      <c r="Q1125" s="223"/>
      <c r="R1125" s="223"/>
      <c r="S1125" s="223"/>
      <c r="T1125" s="223"/>
      <c r="U1125" s="223"/>
      <c r="V1125" s="227"/>
      <c r="W1125" s="227"/>
      <c r="X1125" s="74"/>
      <c r="Y1125" s="74"/>
      <c r="Z1125" s="74"/>
      <c r="AA1125" s="74"/>
      <c r="AB1125" s="74"/>
      <c r="AC1125" s="74"/>
      <c r="AD1125" s="74"/>
      <c r="AE1125" s="228"/>
      <c r="AF1125" s="231"/>
      <c r="AG1125" s="223"/>
      <c r="AH1125" s="228"/>
      <c r="AI1125" s="228"/>
      <c r="AJ1125" s="228"/>
      <c r="AK1125" s="228"/>
      <c r="AN1125" s="224"/>
      <c r="AO1125" s="224"/>
      <c r="AP1125" s="224"/>
      <c r="AQ1125" s="30"/>
      <c r="AR1125" s="224"/>
      <c r="AS1125" s="224"/>
      <c r="AT1125" s="224"/>
      <c r="AU1125" s="224"/>
      <c r="AV1125" s="224"/>
      <c r="AW1125" s="30"/>
      <c r="AX1125" s="30"/>
      <c r="AY1125" s="30"/>
      <c r="AZ1125" s="30"/>
      <c r="BA1125" s="30"/>
      <c r="BB1125" s="30"/>
      <c r="BC1125" s="30"/>
      <c r="BD1125" s="30"/>
      <c r="BE1125" s="30"/>
      <c r="BF1125" s="224"/>
      <c r="BG1125" s="30"/>
      <c r="BH1125" s="30"/>
      <c r="BI1125" s="30"/>
      <c r="BJ1125" s="30"/>
      <c r="BK1125" s="30"/>
      <c r="BL1125" s="30"/>
      <c r="BM1125" s="30"/>
      <c r="BN1125" s="30"/>
      <c r="BO1125" s="30"/>
      <c r="BP1125" s="30"/>
      <c r="BQ1125" s="55"/>
      <c r="BR1125" s="30"/>
      <c r="BS1125" s="30"/>
      <c r="BT1125" s="30"/>
      <c r="BU1125" s="30"/>
      <c r="BV1125" s="30"/>
    </row>
    <row r="1126" spans="1:74" s="226" customFormat="1" ht="62.5" customHeight="1" x14ac:dyDescent="0.2">
      <c r="A1126" s="72"/>
      <c r="B1126" s="72"/>
      <c r="C1126" s="72"/>
      <c r="D1126" s="72"/>
      <c r="I1126" s="223"/>
      <c r="K1126" s="223"/>
      <c r="M1126" s="270"/>
      <c r="N1126" s="230"/>
      <c r="O1126" s="223"/>
      <c r="P1126" s="223"/>
      <c r="Q1126" s="223"/>
      <c r="R1126" s="223"/>
      <c r="S1126" s="223"/>
      <c r="T1126" s="223"/>
      <c r="U1126" s="223"/>
      <c r="V1126" s="227"/>
      <c r="W1126" s="227"/>
      <c r="X1126" s="74"/>
      <c r="Y1126" s="74"/>
      <c r="Z1126" s="74"/>
      <c r="AA1126" s="74"/>
      <c r="AB1126" s="74"/>
      <c r="AC1126" s="74"/>
      <c r="AD1126" s="74"/>
      <c r="AE1126" s="228"/>
      <c r="AF1126" s="231"/>
      <c r="AG1126" s="223"/>
      <c r="AH1126" s="228"/>
      <c r="AI1126" s="228"/>
      <c r="AJ1126" s="228"/>
      <c r="AK1126" s="228"/>
      <c r="AN1126" s="224"/>
      <c r="AO1126" s="224"/>
      <c r="AP1126" s="224"/>
      <c r="AQ1126" s="30"/>
      <c r="AR1126" s="224"/>
      <c r="AS1126" s="224"/>
      <c r="AT1126" s="224"/>
      <c r="AU1126" s="224"/>
      <c r="AV1126" s="224"/>
      <c r="AW1126" s="30"/>
      <c r="AX1126" s="30"/>
      <c r="AY1126" s="30"/>
      <c r="AZ1126" s="30"/>
      <c r="BA1126" s="30"/>
      <c r="BB1126" s="30"/>
      <c r="BC1126" s="30"/>
      <c r="BD1126" s="30"/>
      <c r="BE1126" s="30"/>
      <c r="BF1126" s="224"/>
      <c r="BG1126" s="30"/>
      <c r="BH1126" s="30"/>
      <c r="BI1126" s="30"/>
      <c r="BJ1126" s="30"/>
      <c r="BK1126" s="30"/>
      <c r="BL1126" s="30"/>
      <c r="BM1126" s="30"/>
      <c r="BN1126" s="30"/>
      <c r="BO1126" s="30"/>
      <c r="BP1126" s="30"/>
      <c r="BQ1126" s="55"/>
      <c r="BR1126" s="30"/>
      <c r="BS1126" s="30"/>
      <c r="BT1126" s="30"/>
      <c r="BU1126" s="30"/>
      <c r="BV1126" s="30"/>
    </row>
    <row r="1127" spans="1:74" s="226" customFormat="1" x14ac:dyDescent="0.2">
      <c r="A1127" s="72"/>
      <c r="B1127" s="72"/>
      <c r="C1127" s="72"/>
      <c r="D1127" s="72"/>
      <c r="I1127" s="223"/>
      <c r="K1127" s="223"/>
      <c r="M1127" s="270"/>
      <c r="N1127" s="230"/>
      <c r="O1127" s="223"/>
      <c r="P1127" s="223"/>
      <c r="Q1127" s="223"/>
      <c r="R1127" s="223"/>
      <c r="S1127" s="223"/>
      <c r="T1127" s="223"/>
      <c r="U1127" s="223"/>
      <c r="V1127" s="227"/>
      <c r="W1127" s="227"/>
      <c r="X1127" s="74"/>
      <c r="Y1127" s="74"/>
      <c r="Z1127" s="74"/>
      <c r="AA1127" s="74"/>
      <c r="AB1127" s="74"/>
      <c r="AC1127" s="74"/>
      <c r="AD1127" s="74"/>
      <c r="AE1127" s="228"/>
      <c r="AF1127" s="231"/>
      <c r="AG1127" s="223"/>
      <c r="AH1127" s="228"/>
      <c r="AI1127" s="228"/>
      <c r="AJ1127" s="228"/>
      <c r="AK1127" s="228"/>
      <c r="AN1127" s="224"/>
      <c r="AO1127" s="224"/>
      <c r="AP1127" s="224"/>
      <c r="AQ1127" s="30"/>
      <c r="AR1127" s="224"/>
      <c r="AS1127" s="224"/>
      <c r="AT1127" s="224"/>
      <c r="AU1127" s="30"/>
      <c r="AV1127" s="30"/>
      <c r="AW1127" s="30"/>
      <c r="AX1127" s="30"/>
      <c r="AY1127" s="30"/>
      <c r="AZ1127" s="30"/>
      <c r="BA1127" s="30"/>
      <c r="BB1127" s="224"/>
      <c r="BC1127" s="30"/>
      <c r="BD1127" s="30"/>
      <c r="BE1127" s="30"/>
      <c r="BF1127" s="224"/>
      <c r="BG1127" s="30"/>
      <c r="BH1127" s="30"/>
      <c r="BI1127" s="30"/>
      <c r="BJ1127" s="30"/>
      <c r="BK1127" s="30"/>
      <c r="BL1127" s="30"/>
      <c r="BM1127" s="30"/>
      <c r="BN1127" s="30"/>
      <c r="BO1127" s="30"/>
      <c r="BP1127" s="30"/>
      <c r="BQ1127" s="55"/>
      <c r="BR1127" s="30"/>
      <c r="BS1127" s="30"/>
      <c r="BT1127" s="30"/>
      <c r="BU1127" s="30"/>
      <c r="BV1127" s="30"/>
    </row>
    <row r="1128" spans="1:74" s="226" customFormat="1" x14ac:dyDescent="0.2">
      <c r="A1128" s="72"/>
      <c r="B1128" s="72"/>
      <c r="C1128" s="72"/>
      <c r="D1128" s="72"/>
      <c r="I1128" s="223"/>
      <c r="K1128" s="223"/>
      <c r="M1128" s="270"/>
      <c r="N1128" s="230"/>
      <c r="O1128" s="223"/>
      <c r="P1128" s="223"/>
      <c r="Q1128" s="223"/>
      <c r="R1128" s="223"/>
      <c r="S1128" s="223"/>
      <c r="T1128" s="223"/>
      <c r="U1128" s="223"/>
      <c r="V1128" s="227"/>
      <c r="W1128" s="227"/>
      <c r="X1128" s="74"/>
      <c r="Y1128" s="74"/>
      <c r="Z1128" s="74"/>
      <c r="AA1128" s="74"/>
      <c r="AB1128" s="74"/>
      <c r="AC1128" s="74"/>
      <c r="AD1128" s="74"/>
      <c r="AE1128" s="228"/>
      <c r="AF1128" s="231"/>
      <c r="AG1128" s="223"/>
      <c r="AH1128" s="228"/>
      <c r="AI1128" s="228"/>
      <c r="AJ1128" s="228"/>
      <c r="AK1128" s="228"/>
      <c r="AN1128" s="224"/>
      <c r="AO1128" s="224"/>
      <c r="AP1128" s="224"/>
      <c r="AQ1128" s="30"/>
      <c r="AR1128" s="224"/>
      <c r="AS1128" s="224"/>
      <c r="AT1128" s="224"/>
      <c r="AU1128" s="30"/>
      <c r="AV1128" s="30"/>
      <c r="AW1128" s="30"/>
      <c r="AX1128" s="30"/>
      <c r="AY1128" s="30"/>
      <c r="AZ1128" s="30"/>
      <c r="BA1128" s="30"/>
      <c r="BB1128" s="224"/>
      <c r="BC1128" s="30"/>
      <c r="BD1128" s="30"/>
      <c r="BE1128" s="30"/>
      <c r="BF1128" s="224"/>
      <c r="BG1128" s="30"/>
      <c r="BH1128" s="30"/>
      <c r="BI1128" s="30"/>
      <c r="BJ1128" s="30"/>
      <c r="BK1128" s="30"/>
      <c r="BL1128" s="30"/>
      <c r="BM1128" s="30"/>
      <c r="BN1128" s="30"/>
      <c r="BO1128" s="30"/>
      <c r="BP1128" s="30"/>
      <c r="BQ1128" s="55"/>
      <c r="BR1128" s="30"/>
      <c r="BS1128" s="30"/>
      <c r="BT1128" s="30"/>
      <c r="BU1128" s="30"/>
      <c r="BV1128" s="30"/>
    </row>
    <row r="1129" spans="1:74" s="226" customFormat="1" x14ac:dyDescent="0.2">
      <c r="A1129" s="72"/>
      <c r="B1129" s="72"/>
      <c r="C1129" s="72"/>
      <c r="D1129" s="72"/>
      <c r="I1129" s="223"/>
      <c r="K1129" s="223"/>
      <c r="M1129" s="270"/>
      <c r="N1129" s="230"/>
      <c r="O1129" s="223"/>
      <c r="P1129" s="223"/>
      <c r="Q1129" s="223"/>
      <c r="R1129" s="223"/>
      <c r="S1129" s="223"/>
      <c r="T1129" s="223"/>
      <c r="U1129" s="223"/>
      <c r="V1129" s="227"/>
      <c r="W1129" s="227"/>
      <c r="X1129" s="73"/>
      <c r="Y1129" s="74"/>
      <c r="Z1129" s="74"/>
      <c r="AA1129" s="74"/>
      <c r="AB1129" s="74"/>
      <c r="AC1129" s="74"/>
      <c r="AD1129" s="74"/>
      <c r="AE1129" s="228"/>
      <c r="AF1129" s="231"/>
      <c r="AG1129" s="223"/>
      <c r="AH1129" s="228"/>
      <c r="AI1129" s="228"/>
      <c r="AJ1129" s="228"/>
      <c r="AK1129" s="228"/>
      <c r="AN1129" s="224"/>
      <c r="AO1129" s="224"/>
      <c r="AP1129" s="224"/>
      <c r="AQ1129" s="30"/>
      <c r="AR1129" s="224"/>
      <c r="AS1129" s="224"/>
      <c r="AT1129" s="224"/>
      <c r="AU1129" s="224"/>
      <c r="AV1129" s="224"/>
      <c r="AW1129" s="30"/>
      <c r="AX1129" s="30"/>
      <c r="AY1129" s="30"/>
      <c r="AZ1129" s="30"/>
      <c r="BA1129" s="30"/>
      <c r="BB1129" s="224"/>
      <c r="BC1129" s="30"/>
      <c r="BD1129" s="30"/>
      <c r="BE1129" s="30"/>
      <c r="BF1129" s="224"/>
      <c r="BG1129" s="30"/>
      <c r="BH1129" s="30"/>
      <c r="BI1129" s="30"/>
      <c r="BJ1129" s="30"/>
      <c r="BK1129" s="30"/>
      <c r="BL1129" s="30"/>
      <c r="BM1129" s="30"/>
      <c r="BN1129" s="30"/>
      <c r="BO1129" s="30"/>
      <c r="BP1129" s="30"/>
      <c r="BQ1129" s="55"/>
      <c r="BR1129" s="30"/>
      <c r="BS1129" s="30"/>
      <c r="BT1129" s="30"/>
      <c r="BU1129" s="30"/>
      <c r="BV1129" s="30"/>
    </row>
    <row r="1130" spans="1:74" s="226" customFormat="1" x14ac:dyDescent="0.2">
      <c r="A1130" s="72"/>
      <c r="B1130" s="72"/>
      <c r="C1130" s="72"/>
      <c r="D1130" s="72"/>
      <c r="I1130" s="223"/>
      <c r="K1130" s="223"/>
      <c r="M1130" s="270"/>
      <c r="N1130" s="230"/>
      <c r="O1130" s="223"/>
      <c r="P1130" s="223"/>
      <c r="Q1130" s="223"/>
      <c r="R1130" s="223"/>
      <c r="S1130" s="223"/>
      <c r="T1130" s="223"/>
      <c r="U1130" s="223"/>
      <c r="V1130" s="227"/>
      <c r="W1130" s="227"/>
      <c r="X1130" s="74"/>
      <c r="Y1130" s="74"/>
      <c r="Z1130" s="74"/>
      <c r="AA1130" s="74"/>
      <c r="AB1130" s="74"/>
      <c r="AC1130" s="74"/>
      <c r="AD1130" s="74"/>
      <c r="AE1130" s="228"/>
      <c r="AF1130" s="231"/>
      <c r="AG1130" s="223"/>
      <c r="AH1130" s="228"/>
      <c r="AI1130" s="228"/>
      <c r="AJ1130" s="228"/>
      <c r="AK1130" s="228"/>
      <c r="AN1130" s="224"/>
      <c r="AO1130" s="224"/>
      <c r="AP1130" s="224"/>
      <c r="AQ1130" s="30"/>
      <c r="AR1130" s="224"/>
      <c r="AS1130" s="224"/>
      <c r="AT1130" s="224"/>
      <c r="AU1130" s="224"/>
      <c r="AV1130" s="224"/>
      <c r="AW1130" s="30"/>
      <c r="AX1130" s="30"/>
      <c r="AY1130" s="30"/>
      <c r="AZ1130" s="30"/>
      <c r="BA1130" s="30"/>
      <c r="BB1130" s="224"/>
      <c r="BC1130" s="30"/>
      <c r="BD1130" s="30"/>
      <c r="BE1130" s="30"/>
      <c r="BF1130" s="224"/>
      <c r="BG1130" s="30"/>
      <c r="BH1130" s="30"/>
      <c r="BI1130" s="30"/>
      <c r="BJ1130" s="30"/>
      <c r="BK1130" s="30"/>
      <c r="BL1130" s="30"/>
      <c r="BM1130" s="30"/>
      <c r="BN1130" s="30"/>
      <c r="BO1130" s="30"/>
      <c r="BP1130" s="30"/>
      <c r="BQ1130" s="55"/>
      <c r="BR1130" s="30"/>
      <c r="BS1130" s="30"/>
      <c r="BT1130" s="30"/>
      <c r="BU1130" s="30"/>
      <c r="BV1130" s="30"/>
    </row>
    <row r="1131" spans="1:74" s="226" customFormat="1" x14ac:dyDescent="0.2">
      <c r="A1131" s="72"/>
      <c r="B1131" s="72"/>
      <c r="C1131" s="72"/>
      <c r="D1131" s="72"/>
      <c r="I1131" s="223"/>
      <c r="K1131" s="223"/>
      <c r="M1131" s="270"/>
      <c r="N1131" s="230"/>
      <c r="O1131" s="223"/>
      <c r="P1131" s="223"/>
      <c r="Q1131" s="223"/>
      <c r="R1131" s="223"/>
      <c r="S1131" s="223"/>
      <c r="T1131" s="223"/>
      <c r="U1131" s="223"/>
      <c r="V1131" s="227"/>
      <c r="W1131" s="227"/>
      <c r="X1131" s="74"/>
      <c r="Y1131" s="74"/>
      <c r="Z1131" s="74"/>
      <c r="AA1131" s="74"/>
      <c r="AB1131" s="74"/>
      <c r="AC1131" s="74"/>
      <c r="AD1131" s="74"/>
      <c r="AE1131" s="228"/>
      <c r="AF1131" s="231"/>
      <c r="AG1131" s="223"/>
      <c r="AH1131" s="228"/>
      <c r="AI1131" s="228"/>
      <c r="AJ1131" s="228"/>
      <c r="AK1131" s="228"/>
      <c r="AN1131" s="224"/>
      <c r="AO1131" s="224"/>
      <c r="AP1131" s="224"/>
      <c r="AQ1131" s="30"/>
      <c r="AR1131" s="224"/>
      <c r="AS1131" s="224"/>
      <c r="AT1131" s="224"/>
      <c r="AU1131" s="224"/>
      <c r="AV1131" s="224"/>
      <c r="AW1131" s="30"/>
      <c r="AX1131" s="30"/>
      <c r="AY1131" s="30"/>
      <c r="AZ1131" s="30"/>
      <c r="BA1131" s="30"/>
      <c r="BB1131" s="224"/>
      <c r="BC1131" s="30"/>
      <c r="BD1131" s="30"/>
      <c r="BE1131" s="30"/>
      <c r="BF1131" s="224"/>
      <c r="BG1131" s="30"/>
      <c r="BH1131" s="30"/>
      <c r="BI1131" s="30"/>
      <c r="BJ1131" s="30"/>
      <c r="BK1131" s="30"/>
      <c r="BL1131" s="30"/>
      <c r="BM1131" s="30"/>
      <c r="BN1131" s="30"/>
      <c r="BO1131" s="30"/>
      <c r="BP1131" s="30"/>
      <c r="BQ1131" s="55"/>
      <c r="BR1131" s="30"/>
      <c r="BS1131" s="30"/>
      <c r="BT1131" s="30"/>
      <c r="BU1131" s="30"/>
      <c r="BV1131" s="30"/>
    </row>
    <row r="1132" spans="1:74" s="226" customFormat="1" x14ac:dyDescent="0.2">
      <c r="A1132" s="72"/>
      <c r="B1132" s="72"/>
      <c r="C1132" s="72"/>
      <c r="D1132" s="72"/>
      <c r="I1132" s="223"/>
      <c r="K1132" s="223"/>
      <c r="M1132" s="270"/>
      <c r="N1132" s="230"/>
      <c r="O1132" s="223"/>
      <c r="P1132" s="223"/>
      <c r="Q1132" s="223"/>
      <c r="R1132" s="223"/>
      <c r="S1132" s="223"/>
      <c r="T1132" s="223"/>
      <c r="U1132" s="223"/>
      <c r="V1132" s="227"/>
      <c r="W1132" s="227"/>
      <c r="X1132" s="74"/>
      <c r="Y1132" s="74"/>
      <c r="Z1132" s="74"/>
      <c r="AA1132" s="74"/>
      <c r="AB1132" s="74"/>
      <c r="AC1132" s="74"/>
      <c r="AD1132" s="74"/>
      <c r="AE1132" s="228"/>
      <c r="AF1132" s="231"/>
      <c r="AG1132" s="223"/>
      <c r="AH1132" s="228"/>
      <c r="AI1132" s="228"/>
      <c r="AJ1132" s="228"/>
      <c r="AK1132" s="228"/>
      <c r="AN1132" s="224"/>
      <c r="AO1132" s="224"/>
      <c r="AP1132" s="224"/>
      <c r="AQ1132" s="30"/>
      <c r="AR1132" s="224"/>
      <c r="AS1132" s="224"/>
      <c r="AT1132" s="224"/>
      <c r="AU1132" s="224"/>
      <c r="AV1132" s="224"/>
      <c r="AW1132" s="30"/>
      <c r="AX1132" s="30"/>
      <c r="AY1132" s="30"/>
      <c r="AZ1132" s="30"/>
      <c r="BA1132" s="30"/>
      <c r="BB1132" s="224"/>
      <c r="BC1132" s="30"/>
      <c r="BD1132" s="30"/>
      <c r="BE1132" s="30"/>
      <c r="BF1132" s="224"/>
      <c r="BG1132" s="30"/>
      <c r="BH1132" s="30"/>
      <c r="BI1132" s="30"/>
      <c r="BJ1132" s="30"/>
      <c r="BK1132" s="30"/>
      <c r="BL1132" s="30"/>
      <c r="BM1132" s="30"/>
      <c r="BN1132" s="30"/>
      <c r="BO1132" s="30"/>
      <c r="BP1132" s="30"/>
      <c r="BQ1132" s="55"/>
      <c r="BR1132" s="30"/>
      <c r="BS1132" s="30"/>
      <c r="BT1132" s="30"/>
      <c r="BU1132" s="30"/>
      <c r="BV1132" s="30"/>
    </row>
    <row r="1133" spans="1:74" s="226" customFormat="1" x14ac:dyDescent="0.2">
      <c r="A1133" s="72"/>
      <c r="B1133" s="72"/>
      <c r="C1133" s="72"/>
      <c r="D1133" s="72"/>
      <c r="G1133" s="223"/>
      <c r="I1133" s="223"/>
      <c r="K1133" s="223"/>
      <c r="M1133" s="270"/>
      <c r="N1133" s="230"/>
      <c r="O1133" s="223"/>
      <c r="P1133" s="223"/>
      <c r="Q1133" s="223"/>
      <c r="R1133" s="223"/>
      <c r="S1133" s="223"/>
      <c r="T1133" s="223"/>
      <c r="U1133" s="223"/>
      <c r="V1133" s="227"/>
      <c r="W1133" s="227"/>
      <c r="X1133" s="74"/>
      <c r="Y1133" s="74"/>
      <c r="Z1133" s="74"/>
      <c r="AA1133" s="74"/>
      <c r="AB1133" s="74"/>
      <c r="AC1133" s="74"/>
      <c r="AD1133" s="74"/>
      <c r="AE1133" s="228"/>
      <c r="AF1133" s="231"/>
      <c r="AG1133" s="223"/>
      <c r="AH1133" s="228"/>
      <c r="AI1133" s="228"/>
      <c r="AJ1133" s="228"/>
      <c r="AK1133" s="228"/>
      <c r="AN1133" s="224"/>
      <c r="AO1133" s="224"/>
      <c r="AP1133" s="224"/>
      <c r="AQ1133" s="30"/>
      <c r="AR1133" s="224"/>
      <c r="AS1133" s="224"/>
      <c r="AT1133" s="224"/>
      <c r="AU1133" s="224"/>
      <c r="AV1133" s="224"/>
      <c r="AW1133" s="30"/>
      <c r="AX1133" s="30"/>
      <c r="AY1133" s="30"/>
      <c r="AZ1133" s="30"/>
      <c r="BA1133" s="30"/>
      <c r="BB1133" s="30"/>
      <c r="BC1133" s="30"/>
      <c r="BD1133" s="30"/>
      <c r="BE1133" s="30"/>
      <c r="BF1133" s="224"/>
      <c r="BG1133" s="30"/>
      <c r="BH1133" s="30"/>
      <c r="BI1133" s="30"/>
      <c r="BJ1133" s="30"/>
      <c r="BK1133" s="30"/>
      <c r="BL1133" s="30"/>
      <c r="BM1133" s="30"/>
      <c r="BN1133" s="30"/>
      <c r="BO1133" s="30"/>
      <c r="BP1133" s="30"/>
      <c r="BQ1133" s="55"/>
      <c r="BR1133" s="30"/>
      <c r="BS1133" s="30"/>
      <c r="BT1133" s="30"/>
      <c r="BU1133" s="30"/>
      <c r="BV1133" s="30"/>
    </row>
    <row r="1134" spans="1:74" s="226" customFormat="1" ht="62.5" customHeight="1" x14ac:dyDescent="0.2">
      <c r="A1134" s="72"/>
      <c r="B1134" s="72"/>
      <c r="C1134" s="72"/>
      <c r="D1134" s="72"/>
      <c r="I1134" s="223"/>
      <c r="K1134" s="223"/>
      <c r="M1134" s="270"/>
      <c r="N1134" s="230"/>
      <c r="O1134" s="223"/>
      <c r="P1134" s="223"/>
      <c r="Q1134" s="223"/>
      <c r="R1134" s="223"/>
      <c r="S1134" s="223"/>
      <c r="T1134" s="223"/>
      <c r="U1134" s="223"/>
      <c r="V1134" s="227"/>
      <c r="W1134" s="227"/>
      <c r="X1134" s="74"/>
      <c r="Y1134" s="74"/>
      <c r="Z1134" s="74"/>
      <c r="AA1134" s="74"/>
      <c r="AB1134" s="74"/>
      <c r="AC1134" s="74"/>
      <c r="AD1134" s="74"/>
      <c r="AE1134" s="228"/>
      <c r="AF1134" s="231"/>
      <c r="AG1134" s="223"/>
      <c r="AH1134" s="228"/>
      <c r="AI1134" s="228"/>
      <c r="AJ1134" s="228"/>
      <c r="AK1134" s="228"/>
      <c r="AN1134" s="224"/>
      <c r="AO1134" s="224"/>
      <c r="AP1134" s="224"/>
      <c r="AQ1134" s="30"/>
      <c r="AR1134" s="224"/>
      <c r="AS1134" s="224"/>
      <c r="AT1134" s="224"/>
      <c r="AU1134" s="224"/>
      <c r="AV1134" s="224"/>
      <c r="AW1134" s="30"/>
      <c r="AX1134" s="30"/>
      <c r="AY1134" s="30"/>
      <c r="AZ1134" s="30"/>
      <c r="BA1134" s="30"/>
      <c r="BB1134" s="30"/>
      <c r="BC1134" s="30"/>
      <c r="BD1134" s="30"/>
      <c r="BE1134" s="30"/>
      <c r="BF1134" s="224"/>
      <c r="BG1134" s="30"/>
      <c r="BH1134" s="30"/>
      <c r="BI1134" s="30"/>
      <c r="BJ1134" s="30"/>
      <c r="BK1134" s="30"/>
      <c r="BL1134" s="30"/>
      <c r="BM1134" s="30"/>
      <c r="BN1134" s="30"/>
      <c r="BO1134" s="30"/>
      <c r="BP1134" s="30"/>
      <c r="BQ1134" s="55"/>
      <c r="BR1134" s="30"/>
      <c r="BS1134" s="30"/>
      <c r="BT1134" s="30"/>
      <c r="BU1134" s="30"/>
      <c r="BV1134" s="30"/>
    </row>
    <row r="1135" spans="1:74" s="226" customFormat="1" x14ac:dyDescent="0.2">
      <c r="A1135" s="72"/>
      <c r="B1135" s="72"/>
      <c r="C1135" s="72"/>
      <c r="D1135" s="72"/>
      <c r="I1135" s="223"/>
      <c r="K1135" s="223"/>
      <c r="M1135" s="270"/>
      <c r="N1135" s="230"/>
      <c r="O1135" s="223"/>
      <c r="P1135" s="223"/>
      <c r="Q1135" s="223"/>
      <c r="R1135" s="223"/>
      <c r="S1135" s="223"/>
      <c r="T1135" s="223"/>
      <c r="U1135" s="223"/>
      <c r="V1135" s="227"/>
      <c r="W1135" s="227"/>
      <c r="X1135" s="74"/>
      <c r="Y1135" s="74"/>
      <c r="Z1135" s="74"/>
      <c r="AA1135" s="74"/>
      <c r="AB1135" s="74"/>
      <c r="AC1135" s="74"/>
      <c r="AD1135" s="74"/>
      <c r="AE1135" s="228"/>
      <c r="AF1135" s="231"/>
      <c r="AG1135" s="223"/>
      <c r="AH1135" s="228"/>
      <c r="AI1135" s="228"/>
      <c r="AJ1135" s="228"/>
      <c r="AK1135" s="228"/>
      <c r="AN1135" s="224"/>
      <c r="AO1135" s="224"/>
      <c r="AP1135" s="224"/>
      <c r="AQ1135" s="30"/>
      <c r="AR1135" s="224"/>
      <c r="AS1135" s="224"/>
      <c r="AT1135" s="224"/>
      <c r="AU1135" s="30"/>
      <c r="AV1135" s="30"/>
      <c r="AW1135" s="30"/>
      <c r="AX1135" s="30"/>
      <c r="AY1135" s="30"/>
      <c r="AZ1135" s="30"/>
      <c r="BA1135" s="30"/>
      <c r="BB1135" s="224"/>
      <c r="BC1135" s="30"/>
      <c r="BD1135" s="30"/>
      <c r="BE1135" s="30"/>
      <c r="BF1135" s="224"/>
      <c r="BG1135" s="30"/>
      <c r="BH1135" s="30"/>
      <c r="BI1135" s="30"/>
      <c r="BJ1135" s="30"/>
      <c r="BK1135" s="30"/>
      <c r="BL1135" s="30"/>
      <c r="BM1135" s="30"/>
      <c r="BN1135" s="30"/>
      <c r="BO1135" s="30"/>
      <c r="BP1135" s="30"/>
      <c r="BQ1135" s="55"/>
      <c r="BR1135" s="30"/>
      <c r="BS1135" s="30"/>
      <c r="BT1135" s="30"/>
      <c r="BU1135" s="30"/>
      <c r="BV1135" s="30"/>
    </row>
    <row r="1136" spans="1:74" s="226" customFormat="1" x14ac:dyDescent="0.2">
      <c r="A1136" s="72"/>
      <c r="B1136" s="72"/>
      <c r="C1136" s="72"/>
      <c r="D1136" s="72"/>
      <c r="I1136" s="223"/>
      <c r="K1136" s="223"/>
      <c r="M1136" s="270"/>
      <c r="N1136" s="230"/>
      <c r="O1136" s="223"/>
      <c r="P1136" s="223"/>
      <c r="Q1136" s="223"/>
      <c r="R1136" s="223"/>
      <c r="S1136" s="223"/>
      <c r="T1136" s="223"/>
      <c r="U1136" s="223"/>
      <c r="V1136" s="227"/>
      <c r="W1136" s="227"/>
      <c r="X1136" s="74"/>
      <c r="Y1136" s="74"/>
      <c r="Z1136" s="74"/>
      <c r="AA1136" s="74"/>
      <c r="AB1136" s="74"/>
      <c r="AC1136" s="74"/>
      <c r="AD1136" s="74"/>
      <c r="AE1136" s="228"/>
      <c r="AF1136" s="231"/>
      <c r="AG1136" s="223"/>
      <c r="AH1136" s="228"/>
      <c r="AI1136" s="228"/>
      <c r="AJ1136" s="228"/>
      <c r="AK1136" s="228"/>
      <c r="AN1136" s="224"/>
      <c r="AO1136" s="224"/>
      <c r="AP1136" s="224"/>
      <c r="AQ1136" s="30"/>
      <c r="AR1136" s="224"/>
      <c r="AS1136" s="224"/>
      <c r="AT1136" s="224"/>
      <c r="AU1136" s="30"/>
      <c r="AV1136" s="30"/>
      <c r="AW1136" s="30"/>
      <c r="AX1136" s="30"/>
      <c r="AY1136" s="30"/>
      <c r="AZ1136" s="30"/>
      <c r="BA1136" s="30"/>
      <c r="BB1136" s="224"/>
      <c r="BC1136" s="30"/>
      <c r="BD1136" s="30"/>
      <c r="BE1136" s="30"/>
      <c r="BF1136" s="224"/>
      <c r="BG1136" s="30"/>
      <c r="BH1136" s="30"/>
      <c r="BI1136" s="30"/>
      <c r="BJ1136" s="30"/>
      <c r="BK1136" s="30"/>
      <c r="BL1136" s="30"/>
      <c r="BM1136" s="30"/>
      <c r="BN1136" s="30"/>
      <c r="BO1136" s="30"/>
      <c r="BP1136" s="30"/>
      <c r="BQ1136" s="55"/>
      <c r="BR1136" s="30"/>
      <c r="BS1136" s="30"/>
      <c r="BT1136" s="30"/>
      <c r="BU1136" s="30"/>
      <c r="BV1136" s="30"/>
    </row>
    <row r="1137" spans="1:74" s="226" customFormat="1" x14ac:dyDescent="0.2">
      <c r="A1137" s="72"/>
      <c r="B1137" s="72"/>
      <c r="C1137" s="72"/>
      <c r="D1137" s="72"/>
      <c r="I1137" s="223"/>
      <c r="K1137" s="223"/>
      <c r="M1137" s="270"/>
      <c r="N1137" s="230"/>
      <c r="O1137" s="223"/>
      <c r="P1137" s="223"/>
      <c r="Q1137" s="223"/>
      <c r="R1137" s="223"/>
      <c r="S1137" s="223"/>
      <c r="T1137" s="223"/>
      <c r="U1137" s="223"/>
      <c r="V1137" s="227"/>
      <c r="W1137" s="227"/>
      <c r="X1137" s="73"/>
      <c r="Y1137" s="74"/>
      <c r="Z1137" s="74"/>
      <c r="AA1137" s="74"/>
      <c r="AB1137" s="74"/>
      <c r="AC1137" s="74"/>
      <c r="AD1137" s="74"/>
      <c r="AE1137" s="228"/>
      <c r="AF1137" s="231"/>
      <c r="AG1137" s="223"/>
      <c r="AH1137" s="228"/>
      <c r="AI1137" s="228"/>
      <c r="AJ1137" s="228"/>
      <c r="AK1137" s="228"/>
      <c r="AN1137" s="224"/>
      <c r="AO1137" s="224"/>
      <c r="AP1137" s="224"/>
      <c r="AQ1137" s="30"/>
      <c r="AR1137" s="224"/>
      <c r="AS1137" s="224"/>
      <c r="AT1137" s="224"/>
      <c r="AU1137" s="224"/>
      <c r="AV1137" s="224"/>
      <c r="AW1137" s="30"/>
      <c r="AX1137" s="30"/>
      <c r="AY1137" s="30"/>
      <c r="AZ1137" s="30"/>
      <c r="BA1137" s="30"/>
      <c r="BB1137" s="224"/>
      <c r="BC1137" s="30"/>
      <c r="BD1137" s="30"/>
      <c r="BE1137" s="30"/>
      <c r="BF1137" s="224"/>
      <c r="BG1137" s="30"/>
      <c r="BH1137" s="30"/>
      <c r="BI1137" s="30"/>
      <c r="BJ1137" s="30"/>
      <c r="BK1137" s="30"/>
      <c r="BL1137" s="30"/>
      <c r="BM1137" s="30"/>
      <c r="BN1137" s="30"/>
      <c r="BO1137" s="30"/>
      <c r="BP1137" s="30"/>
      <c r="BQ1137" s="55"/>
      <c r="BR1137" s="30"/>
      <c r="BS1137" s="30"/>
      <c r="BT1137" s="30"/>
      <c r="BU1137" s="30"/>
      <c r="BV1137" s="30"/>
    </row>
    <row r="1138" spans="1:74" s="226" customFormat="1" x14ac:dyDescent="0.2">
      <c r="A1138" s="72"/>
      <c r="B1138" s="72"/>
      <c r="C1138" s="72"/>
      <c r="D1138" s="72"/>
      <c r="I1138" s="223"/>
      <c r="K1138" s="223"/>
      <c r="M1138" s="270"/>
      <c r="N1138" s="230"/>
      <c r="O1138" s="223"/>
      <c r="P1138" s="223"/>
      <c r="Q1138" s="223"/>
      <c r="R1138" s="223"/>
      <c r="S1138" s="223"/>
      <c r="T1138" s="223"/>
      <c r="U1138" s="223"/>
      <c r="V1138" s="227"/>
      <c r="W1138" s="227"/>
      <c r="X1138" s="74"/>
      <c r="Y1138" s="74"/>
      <c r="Z1138" s="74"/>
      <c r="AA1138" s="74"/>
      <c r="AB1138" s="74"/>
      <c r="AC1138" s="74"/>
      <c r="AD1138" s="74"/>
      <c r="AE1138" s="228"/>
      <c r="AF1138" s="231"/>
      <c r="AG1138" s="223"/>
      <c r="AH1138" s="228"/>
      <c r="AI1138" s="228"/>
      <c r="AJ1138" s="228"/>
      <c r="AK1138" s="228"/>
      <c r="AN1138" s="224"/>
      <c r="AO1138" s="224"/>
      <c r="AP1138" s="224"/>
      <c r="AQ1138" s="30"/>
      <c r="AR1138" s="224"/>
      <c r="AS1138" s="224"/>
      <c r="AT1138" s="224"/>
      <c r="AU1138" s="224"/>
      <c r="AV1138" s="224"/>
      <c r="AW1138" s="30"/>
      <c r="AX1138" s="30"/>
      <c r="AY1138" s="30"/>
      <c r="AZ1138" s="30"/>
      <c r="BA1138" s="30"/>
      <c r="BB1138" s="224"/>
      <c r="BC1138" s="30"/>
      <c r="BD1138" s="30"/>
      <c r="BE1138" s="30"/>
      <c r="BF1138" s="224"/>
      <c r="BG1138" s="30"/>
      <c r="BH1138" s="30"/>
      <c r="BI1138" s="30"/>
      <c r="BJ1138" s="30"/>
      <c r="BK1138" s="30"/>
      <c r="BL1138" s="30"/>
      <c r="BM1138" s="30"/>
      <c r="BN1138" s="30"/>
      <c r="BO1138" s="30"/>
      <c r="BP1138" s="30"/>
      <c r="BQ1138" s="55"/>
      <c r="BR1138" s="30"/>
      <c r="BS1138" s="30"/>
      <c r="BT1138" s="30"/>
      <c r="BU1138" s="30"/>
      <c r="BV1138" s="30"/>
    </row>
    <row r="1139" spans="1:74" s="226" customFormat="1" x14ac:dyDescent="0.2">
      <c r="A1139" s="72"/>
      <c r="B1139" s="72"/>
      <c r="C1139" s="72"/>
      <c r="D1139" s="72"/>
      <c r="I1139" s="223"/>
      <c r="K1139" s="223"/>
      <c r="M1139" s="270"/>
      <c r="N1139" s="230"/>
      <c r="O1139" s="223"/>
      <c r="P1139" s="223"/>
      <c r="Q1139" s="223"/>
      <c r="R1139" s="223"/>
      <c r="S1139" s="223"/>
      <c r="T1139" s="223"/>
      <c r="U1139" s="223"/>
      <c r="V1139" s="227"/>
      <c r="W1139" s="227"/>
      <c r="X1139" s="74"/>
      <c r="Y1139" s="74"/>
      <c r="Z1139" s="74"/>
      <c r="AA1139" s="74"/>
      <c r="AB1139" s="74"/>
      <c r="AC1139" s="74"/>
      <c r="AD1139" s="74"/>
      <c r="AE1139" s="228"/>
      <c r="AF1139" s="231"/>
      <c r="AG1139" s="223"/>
      <c r="AH1139" s="228"/>
      <c r="AI1139" s="228"/>
      <c r="AJ1139" s="228"/>
      <c r="AK1139" s="228"/>
      <c r="AN1139" s="224"/>
      <c r="AO1139" s="224"/>
      <c r="AP1139" s="224"/>
      <c r="AQ1139" s="30"/>
      <c r="AR1139" s="224"/>
      <c r="AS1139" s="224"/>
      <c r="AT1139" s="224"/>
      <c r="AU1139" s="224"/>
      <c r="AV1139" s="224"/>
      <c r="AW1139" s="30"/>
      <c r="AX1139" s="30"/>
      <c r="AY1139" s="30"/>
      <c r="AZ1139" s="30"/>
      <c r="BA1139" s="30"/>
      <c r="BB1139" s="224"/>
      <c r="BC1139" s="30"/>
      <c r="BD1139" s="30"/>
      <c r="BE1139" s="30"/>
      <c r="BF1139" s="224"/>
      <c r="BG1139" s="30"/>
      <c r="BH1139" s="30"/>
      <c r="BI1139" s="30"/>
      <c r="BJ1139" s="30"/>
      <c r="BK1139" s="30"/>
      <c r="BL1139" s="30"/>
      <c r="BM1139" s="30"/>
      <c r="BN1139" s="30"/>
      <c r="BO1139" s="30"/>
      <c r="BP1139" s="30"/>
      <c r="BQ1139" s="55"/>
      <c r="BR1139" s="30"/>
      <c r="BS1139" s="30"/>
      <c r="BT1139" s="30"/>
      <c r="BU1139" s="30"/>
      <c r="BV1139" s="30"/>
    </row>
    <row r="1140" spans="1:74" s="226" customFormat="1" x14ac:dyDescent="0.2">
      <c r="A1140" s="72"/>
      <c r="B1140" s="72"/>
      <c r="C1140" s="72"/>
      <c r="D1140" s="72"/>
      <c r="I1140" s="223"/>
      <c r="K1140" s="223"/>
      <c r="M1140" s="270"/>
      <c r="N1140" s="230"/>
      <c r="O1140" s="223"/>
      <c r="P1140" s="223"/>
      <c r="Q1140" s="223"/>
      <c r="R1140" s="223"/>
      <c r="S1140" s="223"/>
      <c r="T1140" s="223"/>
      <c r="U1140" s="223"/>
      <c r="V1140" s="227"/>
      <c r="W1140" s="227"/>
      <c r="X1140" s="74"/>
      <c r="Y1140" s="74"/>
      <c r="Z1140" s="74"/>
      <c r="AA1140" s="74"/>
      <c r="AB1140" s="74"/>
      <c r="AC1140" s="74"/>
      <c r="AD1140" s="74"/>
      <c r="AE1140" s="228"/>
      <c r="AF1140" s="231"/>
      <c r="AG1140" s="223"/>
      <c r="AH1140" s="228"/>
      <c r="AI1140" s="228"/>
      <c r="AJ1140" s="228"/>
      <c r="AK1140" s="228"/>
      <c r="AN1140" s="224"/>
      <c r="AO1140" s="224"/>
      <c r="AP1140" s="224"/>
      <c r="AQ1140" s="30"/>
      <c r="AR1140" s="224"/>
      <c r="AS1140" s="224"/>
      <c r="AT1140" s="224"/>
      <c r="AU1140" s="224"/>
      <c r="AV1140" s="224"/>
      <c r="AW1140" s="30"/>
      <c r="AX1140" s="30"/>
      <c r="AY1140" s="30"/>
      <c r="AZ1140" s="30"/>
      <c r="BA1140" s="30"/>
      <c r="BB1140" s="224"/>
      <c r="BC1140" s="30"/>
      <c r="BD1140" s="30"/>
      <c r="BE1140" s="30"/>
      <c r="BF1140" s="224"/>
      <c r="BG1140" s="30"/>
      <c r="BH1140" s="30"/>
      <c r="BI1140" s="30"/>
      <c r="BJ1140" s="30"/>
      <c r="BK1140" s="30"/>
      <c r="BL1140" s="30"/>
      <c r="BM1140" s="30"/>
      <c r="BN1140" s="30"/>
      <c r="BO1140" s="30"/>
      <c r="BP1140" s="30"/>
      <c r="BQ1140" s="55"/>
      <c r="BR1140" s="30"/>
      <c r="BS1140" s="30"/>
      <c r="BT1140" s="30"/>
      <c r="BU1140" s="30"/>
      <c r="BV1140" s="30"/>
    </row>
    <row r="1141" spans="1:74" s="226" customFormat="1" x14ac:dyDescent="0.2">
      <c r="A1141" s="72"/>
      <c r="B1141" s="72"/>
      <c r="C1141" s="72"/>
      <c r="D1141" s="72"/>
      <c r="G1141" s="223"/>
      <c r="I1141" s="223"/>
      <c r="K1141" s="223"/>
      <c r="M1141" s="270"/>
      <c r="N1141" s="230"/>
      <c r="O1141" s="223"/>
      <c r="P1141" s="223"/>
      <c r="Q1141" s="223"/>
      <c r="R1141" s="223"/>
      <c r="S1141" s="223"/>
      <c r="T1141" s="223"/>
      <c r="U1141" s="223"/>
      <c r="V1141" s="227"/>
      <c r="W1141" s="227"/>
      <c r="X1141" s="74"/>
      <c r="Y1141" s="74"/>
      <c r="Z1141" s="74"/>
      <c r="AA1141" s="74"/>
      <c r="AB1141" s="74"/>
      <c r="AC1141" s="74"/>
      <c r="AD1141" s="74"/>
      <c r="AE1141" s="228"/>
      <c r="AF1141" s="231"/>
      <c r="AG1141" s="223"/>
      <c r="AH1141" s="228"/>
      <c r="AI1141" s="228"/>
      <c r="AJ1141" s="228"/>
      <c r="AK1141" s="228"/>
      <c r="AN1141" s="224"/>
      <c r="AO1141" s="224"/>
      <c r="AP1141" s="224"/>
      <c r="AQ1141" s="30"/>
      <c r="AR1141" s="224"/>
      <c r="AS1141" s="224"/>
      <c r="AT1141" s="224"/>
      <c r="AU1141" s="224"/>
      <c r="AV1141" s="224"/>
      <c r="AW1141" s="30"/>
      <c r="AX1141" s="30"/>
      <c r="AY1141" s="30"/>
      <c r="AZ1141" s="30"/>
      <c r="BA1141" s="30"/>
      <c r="BB1141" s="30"/>
      <c r="BC1141" s="30"/>
      <c r="BD1141" s="30"/>
      <c r="BE1141" s="30"/>
      <c r="BF1141" s="224"/>
      <c r="BG1141" s="30"/>
      <c r="BH1141" s="30"/>
      <c r="BI1141" s="30"/>
      <c r="BJ1141" s="30"/>
      <c r="BK1141" s="30"/>
      <c r="BL1141" s="30"/>
      <c r="BM1141" s="30"/>
      <c r="BN1141" s="30"/>
      <c r="BO1141" s="30"/>
      <c r="BP1141" s="30"/>
      <c r="BQ1141" s="55"/>
      <c r="BR1141" s="30"/>
      <c r="BS1141" s="30"/>
      <c r="BT1141" s="30"/>
      <c r="BU1141" s="30"/>
      <c r="BV1141" s="30"/>
    </row>
    <row r="1142" spans="1:74" s="226" customFormat="1" ht="62.5" customHeight="1" x14ac:dyDescent="0.2">
      <c r="A1142" s="72"/>
      <c r="B1142" s="72"/>
      <c r="C1142" s="72"/>
      <c r="D1142" s="72"/>
      <c r="I1142" s="223"/>
      <c r="K1142" s="223"/>
      <c r="M1142" s="270"/>
      <c r="N1142" s="230"/>
      <c r="O1142" s="223"/>
      <c r="P1142" s="223"/>
      <c r="Q1142" s="223"/>
      <c r="R1142" s="223"/>
      <c r="S1142" s="223"/>
      <c r="T1142" s="223"/>
      <c r="U1142" s="223"/>
      <c r="V1142" s="227"/>
      <c r="W1142" s="227"/>
      <c r="X1142" s="74"/>
      <c r="Y1142" s="74"/>
      <c r="Z1142" s="74"/>
      <c r="AA1142" s="74"/>
      <c r="AB1142" s="74"/>
      <c r="AC1142" s="74"/>
      <c r="AD1142" s="74"/>
      <c r="AE1142" s="228"/>
      <c r="AF1142" s="231"/>
      <c r="AG1142" s="223"/>
      <c r="AH1142" s="228"/>
      <c r="AI1142" s="228"/>
      <c r="AJ1142" s="228"/>
      <c r="AK1142" s="228"/>
      <c r="AN1142" s="224"/>
      <c r="AO1142" s="224"/>
      <c r="AP1142" s="224"/>
      <c r="AQ1142" s="30"/>
      <c r="AR1142" s="224"/>
      <c r="AS1142" s="224"/>
      <c r="AT1142" s="224"/>
      <c r="AU1142" s="224"/>
      <c r="AV1142" s="224"/>
      <c r="AW1142" s="30"/>
      <c r="AX1142" s="30"/>
      <c r="AY1142" s="30"/>
      <c r="AZ1142" s="30"/>
      <c r="BA1142" s="30"/>
      <c r="BB1142" s="30"/>
      <c r="BC1142" s="30"/>
      <c r="BD1142" s="30"/>
      <c r="BE1142" s="30"/>
      <c r="BF1142" s="224"/>
      <c r="BG1142" s="30"/>
      <c r="BH1142" s="30"/>
      <c r="BI1142" s="30"/>
      <c r="BJ1142" s="30"/>
      <c r="BK1142" s="30"/>
      <c r="BL1142" s="30"/>
      <c r="BM1142" s="30"/>
      <c r="BN1142" s="30"/>
      <c r="BO1142" s="30"/>
      <c r="BP1142" s="30"/>
      <c r="BQ1142" s="55"/>
      <c r="BR1142" s="30"/>
      <c r="BS1142" s="30"/>
      <c r="BT1142" s="30"/>
      <c r="BU1142" s="30"/>
      <c r="BV1142" s="30"/>
    </row>
    <row r="1143" spans="1:74" s="226" customFormat="1" x14ac:dyDescent="0.2">
      <c r="A1143" s="72"/>
      <c r="B1143" s="72"/>
      <c r="C1143" s="72"/>
      <c r="D1143" s="72"/>
      <c r="I1143" s="223"/>
      <c r="K1143" s="223"/>
      <c r="M1143" s="270"/>
      <c r="N1143" s="230"/>
      <c r="O1143" s="223"/>
      <c r="P1143" s="223"/>
      <c r="Q1143" s="223"/>
      <c r="R1143" s="223"/>
      <c r="S1143" s="223"/>
      <c r="T1143" s="223"/>
      <c r="U1143" s="223"/>
      <c r="V1143" s="227"/>
      <c r="W1143" s="227"/>
      <c r="X1143" s="74"/>
      <c r="Y1143" s="74"/>
      <c r="Z1143" s="74"/>
      <c r="AA1143" s="74"/>
      <c r="AB1143" s="74"/>
      <c r="AC1143" s="74"/>
      <c r="AD1143" s="74"/>
      <c r="AE1143" s="228"/>
      <c r="AF1143" s="231"/>
      <c r="AG1143" s="223"/>
      <c r="AH1143" s="228"/>
      <c r="AI1143" s="228"/>
      <c r="AJ1143" s="228"/>
      <c r="AK1143" s="228"/>
      <c r="AN1143" s="224"/>
      <c r="AO1143" s="224"/>
      <c r="AP1143" s="224"/>
      <c r="AQ1143" s="30"/>
      <c r="AR1143" s="224"/>
      <c r="AS1143" s="224"/>
      <c r="AT1143" s="224"/>
      <c r="AU1143" s="30"/>
      <c r="AV1143" s="30"/>
      <c r="AW1143" s="30"/>
      <c r="AX1143" s="30"/>
      <c r="AY1143" s="30"/>
      <c r="AZ1143" s="30"/>
      <c r="BA1143" s="30"/>
      <c r="BB1143" s="224"/>
      <c r="BC1143" s="30"/>
      <c r="BD1143" s="30"/>
      <c r="BE1143" s="30"/>
      <c r="BF1143" s="224"/>
      <c r="BG1143" s="30"/>
      <c r="BH1143" s="30"/>
      <c r="BI1143" s="30"/>
      <c r="BJ1143" s="30"/>
      <c r="BK1143" s="30"/>
      <c r="BL1143" s="30"/>
      <c r="BM1143" s="30"/>
      <c r="BN1143" s="30"/>
      <c r="BO1143" s="30"/>
      <c r="BP1143" s="30"/>
      <c r="BQ1143" s="55"/>
      <c r="BR1143" s="30"/>
      <c r="BS1143" s="30"/>
      <c r="BT1143" s="30"/>
      <c r="BU1143" s="30"/>
      <c r="BV1143" s="30"/>
    </row>
    <row r="1144" spans="1:74" s="226" customFormat="1" x14ac:dyDescent="0.2">
      <c r="A1144" s="72"/>
      <c r="B1144" s="72"/>
      <c r="C1144" s="72"/>
      <c r="D1144" s="72"/>
      <c r="I1144" s="223"/>
      <c r="K1144" s="223"/>
      <c r="M1144" s="270"/>
      <c r="N1144" s="230"/>
      <c r="O1144" s="223"/>
      <c r="P1144" s="223"/>
      <c r="Q1144" s="223"/>
      <c r="R1144" s="223"/>
      <c r="S1144" s="223"/>
      <c r="T1144" s="223"/>
      <c r="U1144" s="223"/>
      <c r="V1144" s="227"/>
      <c r="W1144" s="227"/>
      <c r="X1144" s="74"/>
      <c r="Y1144" s="74"/>
      <c r="Z1144" s="74"/>
      <c r="AA1144" s="74"/>
      <c r="AB1144" s="74"/>
      <c r="AC1144" s="74"/>
      <c r="AD1144" s="74"/>
      <c r="AE1144" s="228"/>
      <c r="AF1144" s="231"/>
      <c r="AG1144" s="223"/>
      <c r="AH1144" s="228"/>
      <c r="AI1144" s="228"/>
      <c r="AJ1144" s="228"/>
      <c r="AK1144" s="228"/>
      <c r="AN1144" s="224"/>
      <c r="AO1144" s="224"/>
      <c r="AP1144" s="224"/>
      <c r="AQ1144" s="30"/>
      <c r="AR1144" s="224"/>
      <c r="AS1144" s="224"/>
      <c r="AT1144" s="224"/>
      <c r="AU1144" s="30"/>
      <c r="AV1144" s="30"/>
      <c r="AW1144" s="30"/>
      <c r="AX1144" s="30"/>
      <c r="AY1144" s="30"/>
      <c r="AZ1144" s="30"/>
      <c r="BA1144" s="30"/>
      <c r="BB1144" s="224"/>
      <c r="BC1144" s="30"/>
      <c r="BD1144" s="30"/>
      <c r="BE1144" s="30"/>
      <c r="BF1144" s="224"/>
      <c r="BG1144" s="30"/>
      <c r="BH1144" s="30"/>
      <c r="BI1144" s="30"/>
      <c r="BJ1144" s="30"/>
      <c r="BK1144" s="30"/>
      <c r="BL1144" s="30"/>
      <c r="BM1144" s="30"/>
      <c r="BN1144" s="30"/>
      <c r="BO1144" s="30"/>
      <c r="BP1144" s="30"/>
      <c r="BQ1144" s="55"/>
      <c r="BR1144" s="30"/>
      <c r="BS1144" s="30"/>
      <c r="BT1144" s="30"/>
      <c r="BU1144" s="30"/>
      <c r="BV1144" s="30"/>
    </row>
    <row r="1145" spans="1:74" s="226" customFormat="1" x14ac:dyDescent="0.2">
      <c r="A1145" s="72"/>
      <c r="B1145" s="72"/>
      <c r="C1145" s="72"/>
      <c r="D1145" s="72"/>
      <c r="I1145" s="223"/>
      <c r="K1145" s="223"/>
      <c r="M1145" s="270"/>
      <c r="N1145" s="230"/>
      <c r="O1145" s="223"/>
      <c r="P1145" s="223"/>
      <c r="Q1145" s="223"/>
      <c r="R1145" s="223"/>
      <c r="S1145" s="223"/>
      <c r="T1145" s="223"/>
      <c r="U1145" s="223"/>
      <c r="V1145" s="227"/>
      <c r="W1145" s="227"/>
      <c r="X1145" s="73"/>
      <c r="Y1145" s="74"/>
      <c r="Z1145" s="74"/>
      <c r="AA1145" s="74"/>
      <c r="AB1145" s="74"/>
      <c r="AC1145" s="74"/>
      <c r="AD1145" s="74"/>
      <c r="AE1145" s="228"/>
      <c r="AF1145" s="231"/>
      <c r="AG1145" s="223"/>
      <c r="AH1145" s="228"/>
      <c r="AI1145" s="228"/>
      <c r="AJ1145" s="228"/>
      <c r="AK1145" s="228"/>
      <c r="AN1145" s="224"/>
      <c r="AO1145" s="224"/>
      <c r="AP1145" s="224"/>
      <c r="AQ1145" s="30"/>
      <c r="AR1145" s="224"/>
      <c r="AS1145" s="224"/>
      <c r="AT1145" s="224"/>
      <c r="AU1145" s="224"/>
      <c r="AV1145" s="224"/>
      <c r="AW1145" s="30"/>
      <c r="AX1145" s="30"/>
      <c r="AY1145" s="30"/>
      <c r="AZ1145" s="30"/>
      <c r="BA1145" s="30"/>
      <c r="BB1145" s="224"/>
      <c r="BC1145" s="30"/>
      <c r="BD1145" s="30"/>
      <c r="BE1145" s="30"/>
      <c r="BF1145" s="224"/>
      <c r="BG1145" s="30"/>
      <c r="BH1145" s="30"/>
      <c r="BI1145" s="30"/>
      <c r="BJ1145" s="30"/>
      <c r="BK1145" s="30"/>
      <c r="BL1145" s="30"/>
      <c r="BM1145" s="30"/>
      <c r="BN1145" s="30"/>
      <c r="BO1145" s="30"/>
      <c r="BP1145" s="30"/>
      <c r="BQ1145" s="55"/>
      <c r="BR1145" s="30"/>
      <c r="BS1145" s="30"/>
      <c r="BT1145" s="30"/>
      <c r="BU1145" s="30"/>
      <c r="BV1145" s="30"/>
    </row>
    <row r="1146" spans="1:74" s="226" customFormat="1" x14ac:dyDescent="0.2">
      <c r="A1146" s="72"/>
      <c r="B1146" s="72"/>
      <c r="C1146" s="72"/>
      <c r="D1146" s="72"/>
      <c r="I1146" s="223"/>
      <c r="K1146" s="223"/>
      <c r="M1146" s="270"/>
      <c r="N1146" s="230"/>
      <c r="O1146" s="223"/>
      <c r="P1146" s="223"/>
      <c r="Q1146" s="223"/>
      <c r="R1146" s="223"/>
      <c r="S1146" s="223"/>
      <c r="T1146" s="223"/>
      <c r="U1146" s="223"/>
      <c r="V1146" s="227"/>
      <c r="W1146" s="227"/>
      <c r="X1146" s="74"/>
      <c r="Y1146" s="74"/>
      <c r="Z1146" s="74"/>
      <c r="AA1146" s="74"/>
      <c r="AB1146" s="74"/>
      <c r="AC1146" s="74"/>
      <c r="AD1146" s="74"/>
      <c r="AE1146" s="228"/>
      <c r="AF1146" s="231"/>
      <c r="AG1146" s="223"/>
      <c r="AH1146" s="228"/>
      <c r="AI1146" s="228"/>
      <c r="AJ1146" s="228"/>
      <c r="AK1146" s="228"/>
      <c r="AN1146" s="224"/>
      <c r="AO1146" s="224"/>
      <c r="AP1146" s="224"/>
      <c r="AQ1146" s="30"/>
      <c r="AR1146" s="224"/>
      <c r="AS1146" s="224"/>
      <c r="AT1146" s="224"/>
      <c r="AU1146" s="224"/>
      <c r="AV1146" s="224"/>
      <c r="AW1146" s="30"/>
      <c r="AX1146" s="30"/>
      <c r="AY1146" s="30"/>
      <c r="AZ1146" s="30"/>
      <c r="BA1146" s="30"/>
      <c r="BB1146" s="224"/>
      <c r="BC1146" s="30"/>
      <c r="BD1146" s="30"/>
      <c r="BE1146" s="30"/>
      <c r="BF1146" s="224"/>
      <c r="BG1146" s="30"/>
      <c r="BH1146" s="30"/>
      <c r="BI1146" s="30"/>
      <c r="BJ1146" s="30"/>
      <c r="BK1146" s="30"/>
      <c r="BL1146" s="30"/>
      <c r="BM1146" s="30"/>
      <c r="BN1146" s="30"/>
      <c r="BO1146" s="30"/>
      <c r="BP1146" s="30"/>
      <c r="BQ1146" s="55"/>
      <c r="BR1146" s="30"/>
      <c r="BS1146" s="30"/>
      <c r="BT1146" s="30"/>
      <c r="BU1146" s="30"/>
      <c r="BV1146" s="30"/>
    </row>
    <row r="1147" spans="1:74" s="226" customFormat="1" x14ac:dyDescent="0.2">
      <c r="A1147" s="72"/>
      <c r="B1147" s="72"/>
      <c r="C1147" s="72"/>
      <c r="D1147" s="72"/>
      <c r="I1147" s="223"/>
      <c r="K1147" s="223"/>
      <c r="M1147" s="270"/>
      <c r="N1147" s="230"/>
      <c r="O1147" s="223"/>
      <c r="P1147" s="223"/>
      <c r="Q1147" s="223"/>
      <c r="R1147" s="223"/>
      <c r="S1147" s="223"/>
      <c r="T1147" s="223"/>
      <c r="U1147" s="223"/>
      <c r="V1147" s="227"/>
      <c r="W1147" s="227"/>
      <c r="X1147" s="74"/>
      <c r="Y1147" s="74"/>
      <c r="Z1147" s="74"/>
      <c r="AA1147" s="74"/>
      <c r="AB1147" s="74"/>
      <c r="AC1147" s="74"/>
      <c r="AD1147" s="74"/>
      <c r="AE1147" s="228"/>
      <c r="AF1147" s="231"/>
      <c r="AG1147" s="223"/>
      <c r="AH1147" s="228"/>
      <c r="AI1147" s="228"/>
      <c r="AJ1147" s="228"/>
      <c r="AK1147" s="228"/>
      <c r="AN1147" s="224"/>
      <c r="AO1147" s="224"/>
      <c r="AP1147" s="224"/>
      <c r="AQ1147" s="30"/>
      <c r="AR1147" s="224"/>
      <c r="AS1147" s="224"/>
      <c r="AT1147" s="224"/>
      <c r="AU1147" s="224"/>
      <c r="AV1147" s="224"/>
      <c r="AW1147" s="30"/>
      <c r="AX1147" s="30"/>
      <c r="AY1147" s="30"/>
      <c r="AZ1147" s="30"/>
      <c r="BA1147" s="30"/>
      <c r="BB1147" s="224"/>
      <c r="BC1147" s="30"/>
      <c r="BD1147" s="30"/>
      <c r="BE1147" s="30"/>
      <c r="BF1147" s="224"/>
      <c r="BG1147" s="30"/>
      <c r="BH1147" s="30"/>
      <c r="BI1147" s="30"/>
      <c r="BJ1147" s="30"/>
      <c r="BK1147" s="30"/>
      <c r="BL1147" s="30"/>
      <c r="BM1147" s="30"/>
      <c r="BN1147" s="30"/>
      <c r="BO1147" s="30"/>
      <c r="BP1147" s="30"/>
      <c r="BQ1147" s="55"/>
      <c r="BR1147" s="30"/>
      <c r="BS1147" s="30"/>
      <c r="BT1147" s="30"/>
      <c r="BU1147" s="30"/>
      <c r="BV1147" s="30"/>
    </row>
    <row r="1148" spans="1:74" s="226" customFormat="1" x14ac:dyDescent="0.2">
      <c r="A1148" s="72"/>
      <c r="B1148" s="72"/>
      <c r="C1148" s="72"/>
      <c r="D1148" s="72"/>
      <c r="I1148" s="223"/>
      <c r="K1148" s="223"/>
      <c r="M1148" s="270"/>
      <c r="N1148" s="230"/>
      <c r="O1148" s="223"/>
      <c r="P1148" s="223"/>
      <c r="Q1148" s="223"/>
      <c r="R1148" s="223"/>
      <c r="S1148" s="223"/>
      <c r="T1148" s="223"/>
      <c r="U1148" s="223"/>
      <c r="V1148" s="227"/>
      <c r="W1148" s="227"/>
      <c r="X1148" s="74"/>
      <c r="Y1148" s="74"/>
      <c r="Z1148" s="74"/>
      <c r="AA1148" s="74"/>
      <c r="AB1148" s="74"/>
      <c r="AC1148" s="74"/>
      <c r="AD1148" s="74"/>
      <c r="AE1148" s="228"/>
      <c r="AF1148" s="231"/>
      <c r="AG1148" s="223"/>
      <c r="AH1148" s="228"/>
      <c r="AI1148" s="228"/>
      <c r="AJ1148" s="228"/>
      <c r="AK1148" s="228"/>
      <c r="AN1148" s="224"/>
      <c r="AO1148" s="224"/>
      <c r="AP1148" s="224"/>
      <c r="AQ1148" s="30"/>
      <c r="AR1148" s="224"/>
      <c r="AS1148" s="224"/>
      <c r="AT1148" s="224"/>
      <c r="AU1148" s="224"/>
      <c r="AV1148" s="224"/>
      <c r="AW1148" s="30"/>
      <c r="AX1148" s="30"/>
      <c r="AY1148" s="30"/>
      <c r="AZ1148" s="30"/>
      <c r="BA1148" s="30"/>
      <c r="BB1148" s="224"/>
      <c r="BC1148" s="30"/>
      <c r="BD1148" s="30"/>
      <c r="BE1148" s="30"/>
      <c r="BF1148" s="224"/>
      <c r="BG1148" s="30"/>
      <c r="BH1148" s="30"/>
      <c r="BI1148" s="30"/>
      <c r="BJ1148" s="30"/>
      <c r="BK1148" s="30"/>
      <c r="BL1148" s="30"/>
      <c r="BM1148" s="30"/>
      <c r="BN1148" s="30"/>
      <c r="BO1148" s="30"/>
      <c r="BP1148" s="30"/>
      <c r="BQ1148" s="55"/>
      <c r="BR1148" s="30"/>
      <c r="BS1148" s="30"/>
      <c r="BT1148" s="30"/>
      <c r="BU1148" s="30"/>
      <c r="BV1148" s="30"/>
    </row>
    <row r="1149" spans="1:74" s="226" customFormat="1" x14ac:dyDescent="0.2">
      <c r="A1149" s="72"/>
      <c r="B1149" s="72"/>
      <c r="C1149" s="72"/>
      <c r="D1149" s="72"/>
      <c r="G1149" s="223"/>
      <c r="I1149" s="223"/>
      <c r="K1149" s="223"/>
      <c r="M1149" s="270"/>
      <c r="N1149" s="230"/>
      <c r="O1149" s="223"/>
      <c r="P1149" s="223"/>
      <c r="Q1149" s="223"/>
      <c r="R1149" s="223"/>
      <c r="S1149" s="223"/>
      <c r="T1149" s="223"/>
      <c r="U1149" s="223"/>
      <c r="V1149" s="227"/>
      <c r="W1149" s="227"/>
      <c r="X1149" s="74"/>
      <c r="Y1149" s="74"/>
      <c r="Z1149" s="74"/>
      <c r="AA1149" s="74"/>
      <c r="AB1149" s="74"/>
      <c r="AC1149" s="74"/>
      <c r="AD1149" s="74"/>
      <c r="AE1149" s="228"/>
      <c r="AF1149" s="231"/>
      <c r="AG1149" s="223"/>
      <c r="AH1149" s="228"/>
      <c r="AI1149" s="228"/>
      <c r="AJ1149" s="228"/>
      <c r="AK1149" s="228"/>
      <c r="AN1149" s="224"/>
      <c r="AO1149" s="224"/>
      <c r="AP1149" s="224"/>
      <c r="AQ1149" s="30"/>
      <c r="AR1149" s="224"/>
      <c r="AS1149" s="224"/>
      <c r="AT1149" s="224"/>
      <c r="AU1149" s="224"/>
      <c r="AV1149" s="224"/>
      <c r="AW1149" s="30"/>
      <c r="AX1149" s="30"/>
      <c r="AY1149" s="30"/>
      <c r="AZ1149" s="30"/>
      <c r="BA1149" s="30"/>
      <c r="BB1149" s="30"/>
      <c r="BC1149" s="30"/>
      <c r="BD1149" s="30"/>
      <c r="BE1149" s="30"/>
      <c r="BF1149" s="224"/>
      <c r="BG1149" s="30"/>
      <c r="BH1149" s="30"/>
      <c r="BI1149" s="30"/>
      <c r="BJ1149" s="30"/>
      <c r="BK1149" s="30"/>
      <c r="BL1149" s="30"/>
      <c r="BM1149" s="30"/>
      <c r="BN1149" s="30"/>
      <c r="BO1149" s="30"/>
      <c r="BP1149" s="30"/>
      <c r="BQ1149" s="55"/>
      <c r="BR1149" s="30"/>
      <c r="BS1149" s="30"/>
      <c r="BT1149" s="30"/>
      <c r="BU1149" s="30"/>
      <c r="BV1149" s="30"/>
    </row>
    <row r="1150" spans="1:74" s="226" customFormat="1" ht="62.5" customHeight="1" x14ac:dyDescent="0.2">
      <c r="A1150" s="72"/>
      <c r="B1150" s="72"/>
      <c r="C1150" s="72"/>
      <c r="D1150" s="72"/>
      <c r="I1150" s="223"/>
      <c r="K1150" s="223"/>
      <c r="M1150" s="270"/>
      <c r="N1150" s="230"/>
      <c r="O1150" s="223"/>
      <c r="P1150" s="223"/>
      <c r="Q1150" s="223"/>
      <c r="R1150" s="223"/>
      <c r="S1150" s="223"/>
      <c r="T1150" s="223"/>
      <c r="U1150" s="223"/>
      <c r="V1150" s="227"/>
      <c r="W1150" s="227"/>
      <c r="X1150" s="74"/>
      <c r="Y1150" s="74"/>
      <c r="Z1150" s="74"/>
      <c r="AA1150" s="74"/>
      <c r="AB1150" s="74"/>
      <c r="AC1150" s="74"/>
      <c r="AD1150" s="74"/>
      <c r="AE1150" s="228"/>
      <c r="AF1150" s="231"/>
      <c r="AG1150" s="223"/>
      <c r="AH1150" s="228"/>
      <c r="AI1150" s="228"/>
      <c r="AJ1150" s="228"/>
      <c r="AK1150" s="228"/>
      <c r="AN1150" s="224"/>
      <c r="AO1150" s="224"/>
      <c r="AP1150" s="224"/>
      <c r="AQ1150" s="30"/>
      <c r="AR1150" s="224"/>
      <c r="AS1150" s="224"/>
      <c r="AT1150" s="224"/>
      <c r="AU1150" s="224"/>
      <c r="AV1150" s="224"/>
      <c r="AW1150" s="30"/>
      <c r="AX1150" s="30"/>
      <c r="AY1150" s="30"/>
      <c r="AZ1150" s="30"/>
      <c r="BA1150" s="30"/>
      <c r="BB1150" s="30"/>
      <c r="BC1150" s="30"/>
      <c r="BD1150" s="30"/>
      <c r="BE1150" s="30"/>
      <c r="BF1150" s="224"/>
      <c r="BG1150" s="30"/>
      <c r="BH1150" s="30"/>
      <c r="BI1150" s="30"/>
      <c r="BJ1150" s="30"/>
      <c r="BK1150" s="30"/>
      <c r="BL1150" s="30"/>
      <c r="BM1150" s="30"/>
      <c r="BN1150" s="30"/>
      <c r="BO1150" s="30"/>
      <c r="BP1150" s="30"/>
      <c r="BQ1150" s="55"/>
      <c r="BR1150" s="30"/>
      <c r="BS1150" s="30"/>
      <c r="BT1150" s="30"/>
      <c r="BU1150" s="30"/>
      <c r="BV1150" s="30"/>
    </row>
    <row r="1151" spans="1:74" s="226" customFormat="1" x14ac:dyDescent="0.2">
      <c r="A1151" s="72"/>
      <c r="B1151" s="72"/>
      <c r="C1151" s="72"/>
      <c r="D1151" s="72"/>
      <c r="I1151" s="223"/>
      <c r="K1151" s="223"/>
      <c r="M1151" s="270"/>
      <c r="N1151" s="230"/>
      <c r="O1151" s="223"/>
      <c r="P1151" s="223"/>
      <c r="Q1151" s="223"/>
      <c r="R1151" s="223"/>
      <c r="S1151" s="223"/>
      <c r="T1151" s="223"/>
      <c r="U1151" s="223"/>
      <c r="V1151" s="227"/>
      <c r="W1151" s="227"/>
      <c r="X1151" s="74"/>
      <c r="Y1151" s="74"/>
      <c r="Z1151" s="74"/>
      <c r="AA1151" s="74"/>
      <c r="AB1151" s="74"/>
      <c r="AC1151" s="74"/>
      <c r="AD1151" s="74"/>
      <c r="AE1151" s="228"/>
      <c r="AF1151" s="231"/>
      <c r="AG1151" s="223"/>
      <c r="AH1151" s="228"/>
      <c r="AI1151" s="228"/>
      <c r="AJ1151" s="228"/>
      <c r="AK1151" s="228"/>
      <c r="AN1151" s="224"/>
      <c r="AO1151" s="224"/>
      <c r="AP1151" s="224"/>
      <c r="AQ1151" s="30"/>
      <c r="AR1151" s="224"/>
      <c r="AS1151" s="224"/>
      <c r="AT1151" s="224"/>
      <c r="AU1151" s="30"/>
      <c r="AV1151" s="30"/>
      <c r="AW1151" s="30"/>
      <c r="AX1151" s="30"/>
      <c r="AY1151" s="30"/>
      <c r="AZ1151" s="30"/>
      <c r="BA1151" s="30"/>
      <c r="BB1151" s="224"/>
      <c r="BC1151" s="30"/>
      <c r="BD1151" s="30"/>
      <c r="BE1151" s="30"/>
      <c r="BF1151" s="224"/>
      <c r="BG1151" s="30"/>
      <c r="BH1151" s="30"/>
      <c r="BI1151" s="30"/>
      <c r="BJ1151" s="30"/>
      <c r="BK1151" s="30"/>
      <c r="BL1151" s="30"/>
      <c r="BM1151" s="30"/>
      <c r="BN1151" s="30"/>
      <c r="BO1151" s="30"/>
      <c r="BP1151" s="30"/>
      <c r="BQ1151" s="55"/>
      <c r="BR1151" s="30"/>
      <c r="BS1151" s="30"/>
      <c r="BT1151" s="30"/>
      <c r="BU1151" s="30"/>
      <c r="BV1151" s="30"/>
    </row>
    <row r="1152" spans="1:74" s="226" customFormat="1" x14ac:dyDescent="0.2">
      <c r="A1152" s="72"/>
      <c r="B1152" s="72"/>
      <c r="C1152" s="72"/>
      <c r="D1152" s="72"/>
      <c r="I1152" s="223"/>
      <c r="K1152" s="223"/>
      <c r="M1152" s="270"/>
      <c r="N1152" s="230"/>
      <c r="O1152" s="223"/>
      <c r="P1152" s="223"/>
      <c r="Q1152" s="223"/>
      <c r="R1152" s="223"/>
      <c r="S1152" s="223"/>
      <c r="T1152" s="223"/>
      <c r="U1152" s="223"/>
      <c r="V1152" s="227"/>
      <c r="W1152" s="227"/>
      <c r="X1152" s="74"/>
      <c r="Y1152" s="74"/>
      <c r="Z1152" s="74"/>
      <c r="AA1152" s="74"/>
      <c r="AB1152" s="74"/>
      <c r="AC1152" s="74"/>
      <c r="AD1152" s="74"/>
      <c r="AE1152" s="228"/>
      <c r="AF1152" s="231"/>
      <c r="AG1152" s="223"/>
      <c r="AH1152" s="228"/>
      <c r="AI1152" s="228"/>
      <c r="AJ1152" s="228"/>
      <c r="AK1152" s="228"/>
      <c r="AN1152" s="224"/>
      <c r="AO1152" s="224"/>
      <c r="AP1152" s="224"/>
      <c r="AQ1152" s="30"/>
      <c r="AR1152" s="224"/>
      <c r="AS1152" s="224"/>
      <c r="AT1152" s="224"/>
      <c r="AU1152" s="30"/>
      <c r="AV1152" s="30"/>
      <c r="AW1152" s="30"/>
      <c r="AX1152" s="30"/>
      <c r="AY1152" s="30"/>
      <c r="AZ1152" s="30"/>
      <c r="BA1152" s="30"/>
      <c r="BB1152" s="224"/>
      <c r="BC1152" s="30"/>
      <c r="BD1152" s="30"/>
      <c r="BE1152" s="30"/>
      <c r="BF1152" s="224"/>
      <c r="BG1152" s="30"/>
      <c r="BH1152" s="30"/>
      <c r="BI1152" s="30"/>
      <c r="BJ1152" s="30"/>
      <c r="BK1152" s="30"/>
      <c r="BL1152" s="30"/>
      <c r="BM1152" s="30"/>
      <c r="BN1152" s="30"/>
      <c r="BO1152" s="30"/>
      <c r="BP1152" s="30"/>
      <c r="BQ1152" s="55"/>
      <c r="BR1152" s="30"/>
      <c r="BS1152" s="30"/>
      <c r="BT1152" s="30"/>
      <c r="BU1152" s="30"/>
      <c r="BV1152" s="30"/>
    </row>
    <row r="1153" spans="1:74" s="226" customFormat="1" x14ac:dyDescent="0.2">
      <c r="A1153" s="72"/>
      <c r="B1153" s="72"/>
      <c r="C1153" s="72"/>
      <c r="D1153" s="72"/>
      <c r="I1153" s="223"/>
      <c r="K1153" s="223"/>
      <c r="M1153" s="270"/>
      <c r="N1153" s="230"/>
      <c r="O1153" s="223"/>
      <c r="P1153" s="223"/>
      <c r="Q1153" s="223"/>
      <c r="R1153" s="223"/>
      <c r="S1153" s="223"/>
      <c r="T1153" s="223"/>
      <c r="U1153" s="223"/>
      <c r="V1153" s="227"/>
      <c r="W1153" s="227"/>
      <c r="X1153" s="73"/>
      <c r="Y1153" s="74"/>
      <c r="Z1153" s="74"/>
      <c r="AA1153" s="74"/>
      <c r="AB1153" s="74"/>
      <c r="AC1153" s="74"/>
      <c r="AD1153" s="74"/>
      <c r="AE1153" s="228"/>
      <c r="AF1153" s="231"/>
      <c r="AG1153" s="223"/>
      <c r="AH1153" s="228"/>
      <c r="AI1153" s="228"/>
      <c r="AJ1153" s="228"/>
      <c r="AK1153" s="228"/>
      <c r="AN1153" s="224"/>
      <c r="AO1153" s="224"/>
      <c r="AP1153" s="224"/>
      <c r="AQ1153" s="30"/>
      <c r="AR1153" s="224"/>
      <c r="AS1153" s="224"/>
      <c r="AT1153" s="224"/>
      <c r="AU1153" s="224"/>
      <c r="AV1153" s="224"/>
      <c r="AW1153" s="30"/>
      <c r="AX1153" s="30"/>
      <c r="AY1153" s="30"/>
      <c r="AZ1153" s="30"/>
      <c r="BA1153" s="30"/>
      <c r="BB1153" s="224"/>
      <c r="BC1153" s="30"/>
      <c r="BD1153" s="30"/>
      <c r="BE1153" s="30"/>
      <c r="BF1153" s="224"/>
      <c r="BG1153" s="30"/>
      <c r="BH1153" s="30"/>
      <c r="BI1153" s="30"/>
      <c r="BJ1153" s="30"/>
      <c r="BK1153" s="30"/>
      <c r="BL1153" s="30"/>
      <c r="BM1153" s="30"/>
      <c r="BN1153" s="30"/>
      <c r="BO1153" s="30"/>
      <c r="BP1153" s="30"/>
      <c r="BQ1153" s="55"/>
      <c r="BR1153" s="30"/>
      <c r="BS1153" s="30"/>
      <c r="BT1153" s="30"/>
      <c r="BU1153" s="30"/>
      <c r="BV1153" s="30"/>
    </row>
    <row r="1154" spans="1:74" s="226" customFormat="1" x14ac:dyDescent="0.2">
      <c r="A1154" s="72"/>
      <c r="B1154" s="72"/>
      <c r="C1154" s="72"/>
      <c r="D1154" s="72"/>
      <c r="I1154" s="223"/>
      <c r="K1154" s="223"/>
      <c r="M1154" s="270"/>
      <c r="N1154" s="230"/>
      <c r="O1154" s="223"/>
      <c r="P1154" s="223"/>
      <c r="Q1154" s="223"/>
      <c r="R1154" s="223"/>
      <c r="S1154" s="223"/>
      <c r="T1154" s="223"/>
      <c r="U1154" s="223"/>
      <c r="V1154" s="227"/>
      <c r="W1154" s="227"/>
      <c r="X1154" s="74"/>
      <c r="Y1154" s="74"/>
      <c r="Z1154" s="74"/>
      <c r="AA1154" s="74"/>
      <c r="AB1154" s="74"/>
      <c r="AC1154" s="74"/>
      <c r="AD1154" s="74"/>
      <c r="AE1154" s="228"/>
      <c r="AF1154" s="231"/>
      <c r="AG1154" s="223"/>
      <c r="AH1154" s="228"/>
      <c r="AI1154" s="228"/>
      <c r="AJ1154" s="228"/>
      <c r="AK1154" s="228"/>
      <c r="AN1154" s="224"/>
      <c r="AO1154" s="224"/>
      <c r="AP1154" s="224"/>
      <c r="AQ1154" s="30"/>
      <c r="AR1154" s="224"/>
      <c r="AS1154" s="224"/>
      <c r="AT1154" s="224"/>
      <c r="AU1154" s="224"/>
      <c r="AV1154" s="224"/>
      <c r="AW1154" s="30"/>
      <c r="AX1154" s="30"/>
      <c r="AY1154" s="30"/>
      <c r="AZ1154" s="30"/>
      <c r="BA1154" s="30"/>
      <c r="BB1154" s="224"/>
      <c r="BC1154" s="30"/>
      <c r="BD1154" s="30"/>
      <c r="BE1154" s="30"/>
      <c r="BF1154" s="224"/>
      <c r="BG1154" s="30"/>
      <c r="BH1154" s="30"/>
      <c r="BI1154" s="30"/>
      <c r="BJ1154" s="30"/>
      <c r="BK1154" s="30"/>
      <c r="BL1154" s="30"/>
      <c r="BM1154" s="30"/>
      <c r="BN1154" s="30"/>
      <c r="BO1154" s="30"/>
      <c r="BP1154" s="30"/>
      <c r="BQ1154" s="55"/>
      <c r="BR1154" s="30"/>
      <c r="BS1154" s="30"/>
      <c r="BT1154" s="30"/>
      <c r="BU1154" s="30"/>
      <c r="BV1154" s="30"/>
    </row>
    <row r="1155" spans="1:74" s="226" customFormat="1" x14ac:dyDescent="0.2">
      <c r="A1155" s="72"/>
      <c r="B1155" s="72"/>
      <c r="C1155" s="72"/>
      <c r="D1155" s="72"/>
      <c r="I1155" s="223"/>
      <c r="K1155" s="223"/>
      <c r="M1155" s="270"/>
      <c r="N1155" s="230"/>
      <c r="O1155" s="223"/>
      <c r="P1155" s="223"/>
      <c r="Q1155" s="223"/>
      <c r="R1155" s="223"/>
      <c r="S1155" s="223"/>
      <c r="T1155" s="223"/>
      <c r="U1155" s="223"/>
      <c r="V1155" s="227"/>
      <c r="W1155" s="227"/>
      <c r="X1155" s="74"/>
      <c r="Y1155" s="74"/>
      <c r="Z1155" s="74"/>
      <c r="AA1155" s="74"/>
      <c r="AB1155" s="74"/>
      <c r="AC1155" s="74"/>
      <c r="AD1155" s="74"/>
      <c r="AE1155" s="228"/>
      <c r="AF1155" s="231"/>
      <c r="AG1155" s="223"/>
      <c r="AH1155" s="228"/>
      <c r="AI1155" s="228"/>
      <c r="AJ1155" s="228"/>
      <c r="AK1155" s="228"/>
      <c r="AN1155" s="224"/>
      <c r="AO1155" s="224"/>
      <c r="AP1155" s="224"/>
      <c r="AQ1155" s="30"/>
      <c r="AR1155" s="224"/>
      <c r="AS1155" s="224"/>
      <c r="AT1155" s="224"/>
      <c r="AU1155" s="224"/>
      <c r="AV1155" s="224"/>
      <c r="AW1155" s="30"/>
      <c r="AX1155" s="30"/>
      <c r="AY1155" s="30"/>
      <c r="AZ1155" s="30"/>
      <c r="BA1155" s="30"/>
      <c r="BB1155" s="224"/>
      <c r="BC1155" s="30"/>
      <c r="BD1155" s="30"/>
      <c r="BE1155" s="30"/>
      <c r="BF1155" s="224"/>
      <c r="BG1155" s="30"/>
      <c r="BH1155" s="30"/>
      <c r="BI1155" s="30"/>
      <c r="BJ1155" s="30"/>
      <c r="BK1155" s="30"/>
      <c r="BL1155" s="30"/>
      <c r="BM1155" s="30"/>
      <c r="BN1155" s="30"/>
      <c r="BO1155" s="30"/>
      <c r="BP1155" s="30"/>
      <c r="BQ1155" s="55"/>
      <c r="BR1155" s="30"/>
      <c r="BS1155" s="30"/>
      <c r="BT1155" s="30"/>
      <c r="BU1155" s="30"/>
      <c r="BV1155" s="30"/>
    </row>
    <row r="1156" spans="1:74" s="226" customFormat="1" x14ac:dyDescent="0.2">
      <c r="A1156" s="72"/>
      <c r="B1156" s="72"/>
      <c r="C1156" s="72"/>
      <c r="D1156" s="72"/>
      <c r="I1156" s="223"/>
      <c r="K1156" s="223"/>
      <c r="M1156" s="270"/>
      <c r="N1156" s="230"/>
      <c r="O1156" s="223"/>
      <c r="P1156" s="223"/>
      <c r="Q1156" s="223"/>
      <c r="R1156" s="223"/>
      <c r="S1156" s="223"/>
      <c r="T1156" s="223"/>
      <c r="U1156" s="223"/>
      <c r="V1156" s="227"/>
      <c r="W1156" s="227"/>
      <c r="X1156" s="74"/>
      <c r="Y1156" s="74"/>
      <c r="Z1156" s="74"/>
      <c r="AA1156" s="74"/>
      <c r="AB1156" s="74"/>
      <c r="AC1156" s="74"/>
      <c r="AD1156" s="74"/>
      <c r="AE1156" s="228"/>
      <c r="AF1156" s="231"/>
      <c r="AG1156" s="223"/>
      <c r="AH1156" s="228"/>
      <c r="AI1156" s="228"/>
      <c r="AJ1156" s="228"/>
      <c r="AK1156" s="228"/>
      <c r="AN1156" s="224"/>
      <c r="AO1156" s="224"/>
      <c r="AP1156" s="224"/>
      <c r="AQ1156" s="30"/>
      <c r="AR1156" s="224"/>
      <c r="AS1156" s="224"/>
      <c r="AT1156" s="224"/>
      <c r="AU1156" s="224"/>
      <c r="AV1156" s="224"/>
      <c r="AW1156" s="30"/>
      <c r="AX1156" s="30"/>
      <c r="AY1156" s="30"/>
      <c r="AZ1156" s="30"/>
      <c r="BA1156" s="30"/>
      <c r="BB1156" s="224"/>
      <c r="BC1156" s="30"/>
      <c r="BD1156" s="30"/>
      <c r="BE1156" s="30"/>
      <c r="BF1156" s="224"/>
      <c r="BG1156" s="30"/>
      <c r="BH1156" s="30"/>
      <c r="BI1156" s="30"/>
      <c r="BJ1156" s="30"/>
      <c r="BK1156" s="30"/>
      <c r="BL1156" s="30"/>
      <c r="BM1156" s="30"/>
      <c r="BN1156" s="30"/>
      <c r="BO1156" s="30"/>
      <c r="BP1156" s="30"/>
      <c r="BQ1156" s="55"/>
      <c r="BR1156" s="30"/>
      <c r="BS1156" s="30"/>
      <c r="BT1156" s="30"/>
      <c r="BU1156" s="30"/>
      <c r="BV1156" s="30"/>
    </row>
    <row r="1157" spans="1:74" s="226" customFormat="1" x14ac:dyDescent="0.2">
      <c r="A1157" s="72"/>
      <c r="B1157" s="72"/>
      <c r="C1157" s="72"/>
      <c r="D1157" s="72"/>
      <c r="G1157" s="223"/>
      <c r="I1157" s="223"/>
      <c r="K1157" s="223"/>
      <c r="M1157" s="270"/>
      <c r="N1157" s="230"/>
      <c r="O1157" s="223"/>
      <c r="P1157" s="223"/>
      <c r="Q1157" s="223"/>
      <c r="R1157" s="223"/>
      <c r="S1157" s="223"/>
      <c r="T1157" s="223"/>
      <c r="U1157" s="223"/>
      <c r="V1157" s="227"/>
      <c r="W1157" s="227"/>
      <c r="X1157" s="74"/>
      <c r="Y1157" s="74"/>
      <c r="Z1157" s="74"/>
      <c r="AA1157" s="74"/>
      <c r="AB1157" s="74"/>
      <c r="AC1157" s="74"/>
      <c r="AD1157" s="74"/>
      <c r="AE1157" s="228"/>
      <c r="AF1157" s="231"/>
      <c r="AG1157" s="223"/>
      <c r="AH1157" s="228"/>
      <c r="AI1157" s="228"/>
      <c r="AJ1157" s="228"/>
      <c r="AK1157" s="228"/>
      <c r="AN1157" s="224"/>
      <c r="AO1157" s="224"/>
      <c r="AP1157" s="224"/>
      <c r="AQ1157" s="30"/>
      <c r="AR1157" s="224"/>
      <c r="AS1157" s="224"/>
      <c r="AT1157" s="224"/>
      <c r="AU1157" s="224"/>
      <c r="AV1157" s="224"/>
      <c r="AW1157" s="30"/>
      <c r="AX1157" s="30"/>
      <c r="AY1157" s="30"/>
      <c r="AZ1157" s="30"/>
      <c r="BA1157" s="30"/>
      <c r="BB1157" s="30"/>
      <c r="BC1157" s="30"/>
      <c r="BD1157" s="30"/>
      <c r="BE1157" s="30"/>
      <c r="BF1157" s="224"/>
      <c r="BG1157" s="30"/>
      <c r="BH1157" s="30"/>
      <c r="BI1157" s="30"/>
      <c r="BJ1157" s="30"/>
      <c r="BK1157" s="30"/>
      <c r="BL1157" s="30"/>
      <c r="BM1157" s="30"/>
      <c r="BN1157" s="30"/>
      <c r="BO1157" s="30"/>
      <c r="BP1157" s="30"/>
      <c r="BQ1157" s="55"/>
      <c r="BR1157" s="30"/>
      <c r="BS1157" s="30"/>
      <c r="BT1157" s="30"/>
      <c r="BU1157" s="30"/>
      <c r="BV1157" s="30"/>
    </row>
    <row r="1158" spans="1:74" s="226" customFormat="1" ht="62.5" customHeight="1" x14ac:dyDescent="0.2">
      <c r="A1158" s="72"/>
      <c r="B1158" s="72"/>
      <c r="C1158" s="72"/>
      <c r="D1158" s="72"/>
      <c r="I1158" s="223"/>
      <c r="K1158" s="223"/>
      <c r="M1158" s="270"/>
      <c r="N1158" s="230"/>
      <c r="O1158" s="223"/>
      <c r="P1158" s="223"/>
      <c r="Q1158" s="223"/>
      <c r="R1158" s="223"/>
      <c r="S1158" s="223"/>
      <c r="T1158" s="223"/>
      <c r="U1158" s="223"/>
      <c r="V1158" s="227"/>
      <c r="W1158" s="227"/>
      <c r="X1158" s="74"/>
      <c r="Y1158" s="74"/>
      <c r="Z1158" s="74"/>
      <c r="AA1158" s="74"/>
      <c r="AB1158" s="74"/>
      <c r="AC1158" s="74"/>
      <c r="AD1158" s="74"/>
      <c r="AE1158" s="228"/>
      <c r="AF1158" s="231"/>
      <c r="AG1158" s="223"/>
      <c r="AH1158" s="228"/>
      <c r="AI1158" s="228"/>
      <c r="AJ1158" s="228"/>
      <c r="AK1158" s="228"/>
      <c r="AN1158" s="224"/>
      <c r="AO1158" s="224"/>
      <c r="AP1158" s="224"/>
      <c r="AQ1158" s="30"/>
      <c r="AR1158" s="224"/>
      <c r="AS1158" s="224"/>
      <c r="AT1158" s="224"/>
      <c r="AU1158" s="224"/>
      <c r="AV1158" s="224"/>
      <c r="AW1158" s="30"/>
      <c r="AX1158" s="30"/>
      <c r="AY1158" s="30"/>
      <c r="AZ1158" s="30"/>
      <c r="BA1158" s="30"/>
      <c r="BB1158" s="30"/>
      <c r="BC1158" s="30"/>
      <c r="BD1158" s="30"/>
      <c r="BE1158" s="30"/>
      <c r="BF1158" s="224"/>
      <c r="BG1158" s="30"/>
      <c r="BH1158" s="30"/>
      <c r="BI1158" s="30"/>
      <c r="BJ1158" s="30"/>
      <c r="BK1158" s="30"/>
      <c r="BL1158" s="30"/>
      <c r="BM1158" s="30"/>
      <c r="BN1158" s="30"/>
      <c r="BO1158" s="30"/>
      <c r="BP1158" s="30"/>
      <c r="BQ1158" s="55"/>
      <c r="BR1158" s="30"/>
      <c r="BS1158" s="30"/>
      <c r="BT1158" s="30"/>
      <c r="BU1158" s="30"/>
      <c r="BV1158" s="30"/>
    </row>
    <row r="1159" spans="1:74" s="226" customFormat="1" x14ac:dyDescent="0.2">
      <c r="A1159" s="72"/>
      <c r="B1159" s="72"/>
      <c r="C1159" s="72"/>
      <c r="D1159" s="72"/>
      <c r="I1159" s="223"/>
      <c r="K1159" s="223"/>
      <c r="M1159" s="270"/>
      <c r="N1159" s="230"/>
      <c r="O1159" s="223"/>
      <c r="P1159" s="223"/>
      <c r="Q1159" s="223"/>
      <c r="R1159" s="223"/>
      <c r="S1159" s="223"/>
      <c r="T1159" s="223"/>
      <c r="U1159" s="223"/>
      <c r="V1159" s="227"/>
      <c r="W1159" s="227"/>
      <c r="X1159" s="74"/>
      <c r="Y1159" s="74"/>
      <c r="Z1159" s="74"/>
      <c r="AA1159" s="74"/>
      <c r="AB1159" s="74"/>
      <c r="AC1159" s="74"/>
      <c r="AD1159" s="74"/>
      <c r="AE1159" s="228"/>
      <c r="AF1159" s="231"/>
      <c r="AG1159" s="223"/>
      <c r="AH1159" s="228"/>
      <c r="AI1159" s="228"/>
      <c r="AJ1159" s="228"/>
      <c r="AK1159" s="228"/>
      <c r="AN1159" s="224"/>
      <c r="AO1159" s="224"/>
      <c r="AP1159" s="224"/>
      <c r="AQ1159" s="30"/>
      <c r="AR1159" s="224"/>
      <c r="AS1159" s="224"/>
      <c r="AT1159" s="224"/>
      <c r="AU1159" s="30"/>
      <c r="AV1159" s="30"/>
      <c r="AW1159" s="30"/>
      <c r="AX1159" s="30"/>
      <c r="AY1159" s="30"/>
      <c r="AZ1159" s="30"/>
      <c r="BA1159" s="30"/>
      <c r="BB1159" s="224"/>
      <c r="BC1159" s="30"/>
      <c r="BD1159" s="30"/>
      <c r="BE1159" s="30"/>
      <c r="BF1159" s="224"/>
      <c r="BG1159" s="30"/>
      <c r="BH1159" s="30"/>
      <c r="BI1159" s="30"/>
      <c r="BJ1159" s="30"/>
      <c r="BK1159" s="30"/>
      <c r="BL1159" s="30"/>
      <c r="BM1159" s="30"/>
      <c r="BN1159" s="30"/>
      <c r="BO1159" s="30"/>
      <c r="BP1159" s="30"/>
      <c r="BQ1159" s="55"/>
      <c r="BR1159" s="30"/>
      <c r="BS1159" s="30"/>
      <c r="BT1159" s="30"/>
      <c r="BU1159" s="30"/>
      <c r="BV1159" s="30"/>
    </row>
    <row r="1160" spans="1:74" s="226" customFormat="1" x14ac:dyDescent="0.2">
      <c r="A1160" s="72"/>
      <c r="B1160" s="72"/>
      <c r="C1160" s="72"/>
      <c r="D1160" s="72"/>
      <c r="I1160" s="223"/>
      <c r="K1160" s="223"/>
      <c r="M1160" s="270"/>
      <c r="N1160" s="230"/>
      <c r="O1160" s="223"/>
      <c r="P1160" s="223"/>
      <c r="Q1160" s="223"/>
      <c r="R1160" s="223"/>
      <c r="S1160" s="223"/>
      <c r="T1160" s="223"/>
      <c r="U1160" s="223"/>
      <c r="V1160" s="227"/>
      <c r="W1160" s="227"/>
      <c r="X1160" s="74"/>
      <c r="Y1160" s="74"/>
      <c r="Z1160" s="74"/>
      <c r="AA1160" s="74"/>
      <c r="AB1160" s="74"/>
      <c r="AC1160" s="74"/>
      <c r="AD1160" s="74"/>
      <c r="AE1160" s="228"/>
      <c r="AF1160" s="231"/>
      <c r="AG1160" s="223"/>
      <c r="AH1160" s="228"/>
      <c r="AI1160" s="228"/>
      <c r="AJ1160" s="228"/>
      <c r="AK1160" s="228"/>
      <c r="AN1160" s="224"/>
      <c r="AO1160" s="224"/>
      <c r="AP1160" s="224"/>
      <c r="AQ1160" s="30"/>
      <c r="AR1160" s="224"/>
      <c r="AS1160" s="224"/>
      <c r="AT1160" s="224"/>
      <c r="AU1160" s="30"/>
      <c r="AV1160" s="30"/>
      <c r="AW1160" s="30"/>
      <c r="AX1160" s="30"/>
      <c r="AY1160" s="30"/>
      <c r="AZ1160" s="30"/>
      <c r="BA1160" s="30"/>
      <c r="BB1160" s="224"/>
      <c r="BC1160" s="30"/>
      <c r="BD1160" s="30"/>
      <c r="BE1160" s="30"/>
      <c r="BF1160" s="224"/>
      <c r="BG1160" s="30"/>
      <c r="BH1160" s="30"/>
      <c r="BI1160" s="30"/>
      <c r="BJ1160" s="30"/>
      <c r="BK1160" s="30"/>
      <c r="BL1160" s="30"/>
      <c r="BM1160" s="30"/>
      <c r="BN1160" s="30"/>
      <c r="BO1160" s="30"/>
      <c r="BP1160" s="30"/>
      <c r="BQ1160" s="55"/>
      <c r="BR1160" s="30"/>
      <c r="BS1160" s="30"/>
      <c r="BT1160" s="30"/>
      <c r="BU1160" s="30"/>
      <c r="BV1160" s="30"/>
    </row>
    <row r="1161" spans="1:74" s="226" customFormat="1" x14ac:dyDescent="0.2">
      <c r="A1161" s="72"/>
      <c r="B1161" s="72"/>
      <c r="C1161" s="72"/>
      <c r="D1161" s="72"/>
      <c r="I1161" s="223"/>
      <c r="K1161" s="223"/>
      <c r="M1161" s="270"/>
      <c r="N1161" s="230"/>
      <c r="O1161" s="223"/>
      <c r="P1161" s="223"/>
      <c r="Q1161" s="223"/>
      <c r="R1161" s="223"/>
      <c r="S1161" s="223"/>
      <c r="T1161" s="223"/>
      <c r="U1161" s="223"/>
      <c r="V1161" s="227"/>
      <c r="W1161" s="227"/>
      <c r="X1161" s="73"/>
      <c r="Y1161" s="74"/>
      <c r="Z1161" s="74"/>
      <c r="AA1161" s="74"/>
      <c r="AB1161" s="74"/>
      <c r="AC1161" s="74"/>
      <c r="AD1161" s="74"/>
      <c r="AE1161" s="228"/>
      <c r="AF1161" s="231"/>
      <c r="AG1161" s="223"/>
      <c r="AH1161" s="228"/>
      <c r="AI1161" s="228"/>
      <c r="AJ1161" s="228"/>
      <c r="AK1161" s="228"/>
      <c r="AN1161" s="224"/>
      <c r="AO1161" s="224"/>
      <c r="AP1161" s="224"/>
      <c r="AQ1161" s="30"/>
      <c r="AR1161" s="224"/>
      <c r="AS1161" s="224"/>
      <c r="AT1161" s="224"/>
      <c r="AU1161" s="224"/>
      <c r="AV1161" s="224"/>
      <c r="AW1161" s="30"/>
      <c r="AX1161" s="30"/>
      <c r="AY1161" s="30"/>
      <c r="AZ1161" s="30"/>
      <c r="BA1161" s="30"/>
      <c r="BB1161" s="224"/>
      <c r="BC1161" s="30"/>
      <c r="BD1161" s="30"/>
      <c r="BE1161" s="30"/>
      <c r="BF1161" s="224"/>
      <c r="BG1161" s="30"/>
      <c r="BH1161" s="30"/>
      <c r="BI1161" s="30"/>
      <c r="BJ1161" s="30"/>
      <c r="BK1161" s="30"/>
      <c r="BL1161" s="30"/>
      <c r="BM1161" s="30"/>
      <c r="BN1161" s="30"/>
      <c r="BO1161" s="30"/>
      <c r="BP1161" s="30"/>
      <c r="BQ1161" s="55"/>
      <c r="BR1161" s="30"/>
      <c r="BS1161" s="30"/>
      <c r="BT1161" s="30"/>
      <c r="BU1161" s="30"/>
      <c r="BV1161" s="30"/>
    </row>
    <row r="1162" spans="1:74" s="226" customFormat="1" x14ac:dyDescent="0.2">
      <c r="A1162" s="72"/>
      <c r="B1162" s="72"/>
      <c r="C1162" s="72"/>
      <c r="D1162" s="72"/>
      <c r="I1162" s="223"/>
      <c r="K1162" s="223"/>
      <c r="M1162" s="270"/>
      <c r="N1162" s="230"/>
      <c r="O1162" s="223"/>
      <c r="P1162" s="223"/>
      <c r="Q1162" s="223"/>
      <c r="R1162" s="223"/>
      <c r="S1162" s="223"/>
      <c r="T1162" s="223"/>
      <c r="U1162" s="223"/>
      <c r="V1162" s="227"/>
      <c r="W1162" s="227"/>
      <c r="X1162" s="74"/>
      <c r="Y1162" s="74"/>
      <c r="Z1162" s="74"/>
      <c r="AA1162" s="74"/>
      <c r="AB1162" s="74"/>
      <c r="AC1162" s="74"/>
      <c r="AD1162" s="74"/>
      <c r="AE1162" s="228"/>
      <c r="AF1162" s="231"/>
      <c r="AG1162" s="223"/>
      <c r="AH1162" s="228"/>
      <c r="AI1162" s="228"/>
      <c r="AJ1162" s="228"/>
      <c r="AK1162" s="228"/>
      <c r="AN1162" s="224"/>
      <c r="AO1162" s="224"/>
      <c r="AP1162" s="224"/>
      <c r="AQ1162" s="30"/>
      <c r="AR1162" s="224"/>
      <c r="AS1162" s="224"/>
      <c r="AT1162" s="224"/>
      <c r="AU1162" s="224"/>
      <c r="AV1162" s="224"/>
      <c r="AW1162" s="30"/>
      <c r="AX1162" s="30"/>
      <c r="AY1162" s="30"/>
      <c r="AZ1162" s="30"/>
      <c r="BA1162" s="30"/>
      <c r="BB1162" s="224"/>
      <c r="BC1162" s="30"/>
      <c r="BD1162" s="30"/>
      <c r="BE1162" s="30"/>
      <c r="BF1162" s="224"/>
      <c r="BG1162" s="30"/>
      <c r="BH1162" s="30"/>
      <c r="BI1162" s="30"/>
      <c r="BJ1162" s="30"/>
      <c r="BK1162" s="30"/>
      <c r="BL1162" s="30"/>
      <c r="BM1162" s="30"/>
      <c r="BN1162" s="30"/>
      <c r="BO1162" s="30"/>
      <c r="BP1162" s="30"/>
      <c r="BQ1162" s="55"/>
      <c r="BR1162" s="30"/>
      <c r="BS1162" s="30"/>
      <c r="BT1162" s="30"/>
      <c r="BU1162" s="30"/>
      <c r="BV1162" s="30"/>
    </row>
    <row r="1163" spans="1:74" s="226" customFormat="1" x14ac:dyDescent="0.2">
      <c r="A1163" s="72"/>
      <c r="B1163" s="72"/>
      <c r="C1163" s="72"/>
      <c r="D1163" s="72"/>
      <c r="I1163" s="223"/>
      <c r="K1163" s="223"/>
      <c r="M1163" s="270"/>
      <c r="N1163" s="230"/>
      <c r="O1163" s="223"/>
      <c r="P1163" s="223"/>
      <c r="Q1163" s="223"/>
      <c r="R1163" s="223"/>
      <c r="S1163" s="223"/>
      <c r="T1163" s="223"/>
      <c r="U1163" s="223"/>
      <c r="V1163" s="227"/>
      <c r="W1163" s="227"/>
      <c r="X1163" s="74"/>
      <c r="Y1163" s="74"/>
      <c r="Z1163" s="74"/>
      <c r="AA1163" s="74"/>
      <c r="AB1163" s="74"/>
      <c r="AC1163" s="74"/>
      <c r="AD1163" s="74"/>
      <c r="AE1163" s="228"/>
      <c r="AF1163" s="231"/>
      <c r="AG1163" s="223"/>
      <c r="AH1163" s="228"/>
      <c r="AI1163" s="228"/>
      <c r="AJ1163" s="228"/>
      <c r="AK1163" s="228"/>
      <c r="AN1163" s="224"/>
      <c r="AO1163" s="224"/>
      <c r="AP1163" s="224"/>
      <c r="AQ1163" s="30"/>
      <c r="AR1163" s="224"/>
      <c r="AS1163" s="224"/>
      <c r="AT1163" s="224"/>
      <c r="AU1163" s="224"/>
      <c r="AV1163" s="224"/>
      <c r="AW1163" s="30"/>
      <c r="AX1163" s="30"/>
      <c r="AY1163" s="30"/>
      <c r="AZ1163" s="30"/>
      <c r="BA1163" s="30"/>
      <c r="BB1163" s="224"/>
      <c r="BC1163" s="30"/>
      <c r="BD1163" s="30"/>
      <c r="BE1163" s="30"/>
      <c r="BF1163" s="224"/>
      <c r="BG1163" s="30"/>
      <c r="BH1163" s="30"/>
      <c r="BI1163" s="30"/>
      <c r="BJ1163" s="30"/>
      <c r="BK1163" s="30"/>
      <c r="BL1163" s="30"/>
      <c r="BM1163" s="30"/>
      <c r="BN1163" s="30"/>
      <c r="BO1163" s="30"/>
      <c r="BP1163" s="30"/>
      <c r="BQ1163" s="55"/>
      <c r="BR1163" s="30"/>
      <c r="BS1163" s="30"/>
      <c r="BT1163" s="30"/>
      <c r="BU1163" s="30"/>
      <c r="BV1163" s="30"/>
    </row>
    <row r="1164" spans="1:74" s="226" customFormat="1" x14ac:dyDescent="0.2">
      <c r="A1164" s="72"/>
      <c r="B1164" s="72"/>
      <c r="C1164" s="72"/>
      <c r="D1164" s="72"/>
      <c r="I1164" s="223"/>
      <c r="K1164" s="223"/>
      <c r="M1164" s="270"/>
      <c r="N1164" s="230"/>
      <c r="O1164" s="223"/>
      <c r="P1164" s="223"/>
      <c r="Q1164" s="223"/>
      <c r="R1164" s="223"/>
      <c r="S1164" s="223"/>
      <c r="T1164" s="223"/>
      <c r="U1164" s="223"/>
      <c r="V1164" s="227"/>
      <c r="W1164" s="227"/>
      <c r="X1164" s="74"/>
      <c r="Y1164" s="74"/>
      <c r="Z1164" s="74"/>
      <c r="AA1164" s="74"/>
      <c r="AB1164" s="74"/>
      <c r="AC1164" s="74"/>
      <c r="AD1164" s="74"/>
      <c r="AE1164" s="228"/>
      <c r="AF1164" s="231"/>
      <c r="AG1164" s="223"/>
      <c r="AH1164" s="228"/>
      <c r="AI1164" s="228"/>
      <c r="AJ1164" s="228"/>
      <c r="AK1164" s="228"/>
      <c r="AN1164" s="224"/>
      <c r="AO1164" s="224"/>
      <c r="AP1164" s="224"/>
      <c r="AQ1164" s="30"/>
      <c r="AR1164" s="224"/>
      <c r="AS1164" s="224"/>
      <c r="AT1164" s="224"/>
      <c r="AU1164" s="224"/>
      <c r="AV1164" s="224"/>
      <c r="AW1164" s="30"/>
      <c r="AX1164" s="30"/>
      <c r="AY1164" s="30"/>
      <c r="AZ1164" s="30"/>
      <c r="BA1164" s="30"/>
      <c r="BB1164" s="224"/>
      <c r="BC1164" s="30"/>
      <c r="BD1164" s="30"/>
      <c r="BE1164" s="30"/>
      <c r="BF1164" s="224"/>
      <c r="BG1164" s="30"/>
      <c r="BH1164" s="30"/>
      <c r="BI1164" s="30"/>
      <c r="BJ1164" s="30"/>
      <c r="BK1164" s="30"/>
      <c r="BL1164" s="30"/>
      <c r="BM1164" s="30"/>
      <c r="BN1164" s="30"/>
      <c r="BO1164" s="30"/>
      <c r="BP1164" s="30"/>
      <c r="BQ1164" s="55"/>
      <c r="BR1164" s="30"/>
      <c r="BS1164" s="30"/>
      <c r="BT1164" s="30"/>
      <c r="BU1164" s="30"/>
      <c r="BV1164" s="30"/>
    </row>
    <row r="1165" spans="1:74" s="226" customFormat="1" x14ac:dyDescent="0.2">
      <c r="A1165" s="72"/>
      <c r="B1165" s="72"/>
      <c r="C1165" s="72"/>
      <c r="D1165" s="72"/>
      <c r="G1165" s="223"/>
      <c r="I1165" s="223"/>
      <c r="K1165" s="223"/>
      <c r="M1165" s="270"/>
      <c r="N1165" s="230"/>
      <c r="O1165" s="223"/>
      <c r="P1165" s="223"/>
      <c r="Q1165" s="223"/>
      <c r="R1165" s="223"/>
      <c r="S1165" s="223"/>
      <c r="T1165" s="223"/>
      <c r="U1165" s="223"/>
      <c r="V1165" s="227"/>
      <c r="W1165" s="227"/>
      <c r="X1165" s="74"/>
      <c r="Y1165" s="74"/>
      <c r="Z1165" s="74"/>
      <c r="AA1165" s="74"/>
      <c r="AB1165" s="74"/>
      <c r="AC1165" s="74"/>
      <c r="AD1165" s="74"/>
      <c r="AE1165" s="228"/>
      <c r="AF1165" s="231"/>
      <c r="AG1165" s="223"/>
      <c r="AH1165" s="228"/>
      <c r="AI1165" s="228"/>
      <c r="AJ1165" s="228"/>
      <c r="AK1165" s="228"/>
      <c r="AN1165" s="224"/>
      <c r="AO1165" s="224"/>
      <c r="AP1165" s="224"/>
      <c r="AQ1165" s="30"/>
      <c r="AR1165" s="224"/>
      <c r="AS1165" s="224"/>
      <c r="AT1165" s="224"/>
      <c r="AU1165" s="224"/>
      <c r="AV1165" s="224"/>
      <c r="AW1165" s="30"/>
      <c r="AX1165" s="30"/>
      <c r="AY1165" s="30"/>
      <c r="AZ1165" s="30"/>
      <c r="BA1165" s="30"/>
      <c r="BB1165" s="30"/>
      <c r="BC1165" s="30"/>
      <c r="BD1165" s="30"/>
      <c r="BE1165" s="30"/>
      <c r="BF1165" s="224"/>
      <c r="BG1165" s="30"/>
      <c r="BH1165" s="30"/>
      <c r="BI1165" s="30"/>
      <c r="BJ1165" s="30"/>
      <c r="BK1165" s="30"/>
      <c r="BL1165" s="30"/>
      <c r="BM1165" s="30"/>
      <c r="BN1165" s="30"/>
      <c r="BO1165" s="30"/>
      <c r="BP1165" s="30"/>
      <c r="BQ1165" s="55"/>
      <c r="BR1165" s="30"/>
      <c r="BS1165" s="30"/>
      <c r="BT1165" s="30"/>
      <c r="BU1165" s="30"/>
      <c r="BV1165" s="30"/>
    </row>
    <row r="1166" spans="1:74" s="226" customFormat="1" ht="62.5" customHeight="1" x14ac:dyDescent="0.2">
      <c r="A1166" s="72"/>
      <c r="B1166" s="72"/>
      <c r="C1166" s="72"/>
      <c r="D1166" s="72"/>
      <c r="I1166" s="223"/>
      <c r="K1166" s="223"/>
      <c r="M1166" s="270"/>
      <c r="N1166" s="230"/>
      <c r="O1166" s="223"/>
      <c r="P1166" s="223"/>
      <c r="Q1166" s="223"/>
      <c r="R1166" s="223"/>
      <c r="S1166" s="223"/>
      <c r="T1166" s="223"/>
      <c r="U1166" s="223"/>
      <c r="V1166" s="227"/>
      <c r="W1166" s="227"/>
      <c r="X1166" s="74"/>
      <c r="Y1166" s="74"/>
      <c r="Z1166" s="74"/>
      <c r="AA1166" s="74"/>
      <c r="AB1166" s="74"/>
      <c r="AC1166" s="74"/>
      <c r="AD1166" s="74"/>
      <c r="AE1166" s="228"/>
      <c r="AF1166" s="231"/>
      <c r="AG1166" s="223"/>
      <c r="AH1166" s="228"/>
      <c r="AI1166" s="228"/>
      <c r="AJ1166" s="228"/>
      <c r="AK1166" s="228"/>
      <c r="AN1166" s="224"/>
      <c r="AO1166" s="224"/>
      <c r="AP1166" s="224"/>
      <c r="AQ1166" s="30"/>
      <c r="AR1166" s="224"/>
      <c r="AS1166" s="224"/>
      <c r="AT1166" s="224"/>
      <c r="AU1166" s="224"/>
      <c r="AV1166" s="224"/>
      <c r="AW1166" s="30"/>
      <c r="AX1166" s="30"/>
      <c r="AY1166" s="30"/>
      <c r="AZ1166" s="30"/>
      <c r="BA1166" s="30"/>
      <c r="BB1166" s="30"/>
      <c r="BC1166" s="30"/>
      <c r="BD1166" s="30"/>
      <c r="BE1166" s="30"/>
      <c r="BF1166" s="224"/>
      <c r="BG1166" s="30"/>
      <c r="BH1166" s="30"/>
      <c r="BI1166" s="30"/>
      <c r="BJ1166" s="30"/>
      <c r="BK1166" s="30"/>
      <c r="BL1166" s="30"/>
      <c r="BM1166" s="30"/>
      <c r="BN1166" s="30"/>
      <c r="BO1166" s="30"/>
      <c r="BP1166" s="30"/>
      <c r="BQ1166" s="55"/>
      <c r="BR1166" s="30"/>
      <c r="BS1166" s="30"/>
      <c r="BT1166" s="30"/>
      <c r="BU1166" s="30"/>
      <c r="BV1166" s="30"/>
    </row>
    <row r="1167" spans="1:74" s="226" customFormat="1" x14ac:dyDescent="0.2">
      <c r="A1167" s="72"/>
      <c r="B1167" s="72"/>
      <c r="C1167" s="72"/>
      <c r="D1167" s="72"/>
      <c r="I1167" s="223"/>
      <c r="K1167" s="223"/>
      <c r="M1167" s="270"/>
      <c r="N1167" s="230"/>
      <c r="O1167" s="223"/>
      <c r="P1167" s="223"/>
      <c r="Q1167" s="223"/>
      <c r="R1167" s="223"/>
      <c r="S1167" s="223"/>
      <c r="T1167" s="223"/>
      <c r="U1167" s="223"/>
      <c r="V1167" s="227"/>
      <c r="W1167" s="227"/>
      <c r="X1167" s="74"/>
      <c r="Y1167" s="74"/>
      <c r="Z1167" s="74"/>
      <c r="AA1167" s="74"/>
      <c r="AB1167" s="74"/>
      <c r="AC1167" s="74"/>
      <c r="AD1167" s="74"/>
      <c r="AE1167" s="228"/>
      <c r="AF1167" s="231"/>
      <c r="AG1167" s="223"/>
      <c r="AH1167" s="228"/>
      <c r="AI1167" s="228"/>
      <c r="AJ1167" s="228"/>
      <c r="AK1167" s="228"/>
      <c r="AN1167" s="224"/>
      <c r="AO1167" s="224"/>
      <c r="AP1167" s="224"/>
      <c r="AQ1167" s="30"/>
      <c r="AR1167" s="224"/>
      <c r="AS1167" s="224"/>
      <c r="AT1167" s="224"/>
      <c r="AU1167" s="30"/>
      <c r="AV1167" s="30"/>
      <c r="AW1167" s="30"/>
      <c r="AX1167" s="30"/>
      <c r="AY1167" s="30"/>
      <c r="AZ1167" s="30"/>
      <c r="BA1167" s="30"/>
      <c r="BB1167" s="224"/>
      <c r="BC1167" s="30"/>
      <c r="BD1167" s="30"/>
      <c r="BE1167" s="30"/>
      <c r="BF1167" s="224"/>
      <c r="BG1167" s="30"/>
      <c r="BH1167" s="30"/>
      <c r="BI1167" s="30"/>
      <c r="BJ1167" s="30"/>
      <c r="BK1167" s="30"/>
      <c r="BL1167" s="30"/>
      <c r="BM1167" s="30"/>
      <c r="BN1167" s="30"/>
      <c r="BO1167" s="30"/>
      <c r="BP1167" s="30"/>
      <c r="BQ1167" s="55"/>
      <c r="BR1167" s="30"/>
      <c r="BS1167" s="30"/>
      <c r="BT1167" s="30"/>
      <c r="BU1167" s="30"/>
      <c r="BV1167" s="30"/>
    </row>
    <row r="1168" spans="1:74" s="226" customFormat="1" x14ac:dyDescent="0.2">
      <c r="A1168" s="72"/>
      <c r="B1168" s="72"/>
      <c r="C1168" s="72"/>
      <c r="D1168" s="72"/>
      <c r="I1168" s="223"/>
      <c r="K1168" s="223"/>
      <c r="M1168" s="270"/>
      <c r="N1168" s="230"/>
      <c r="O1168" s="223"/>
      <c r="P1168" s="223"/>
      <c r="Q1168" s="223"/>
      <c r="R1168" s="223"/>
      <c r="S1168" s="223"/>
      <c r="T1168" s="223"/>
      <c r="U1168" s="223"/>
      <c r="V1168" s="227"/>
      <c r="W1168" s="227"/>
      <c r="X1168" s="74"/>
      <c r="Y1168" s="74"/>
      <c r="Z1168" s="74"/>
      <c r="AA1168" s="74"/>
      <c r="AB1168" s="74"/>
      <c r="AC1168" s="74"/>
      <c r="AD1168" s="74"/>
      <c r="AE1168" s="228"/>
      <c r="AF1168" s="231"/>
      <c r="AG1168" s="223"/>
      <c r="AH1168" s="228"/>
      <c r="AI1168" s="228"/>
      <c r="AJ1168" s="228"/>
      <c r="AK1168" s="228"/>
      <c r="AN1168" s="224"/>
      <c r="AO1168" s="224"/>
      <c r="AP1168" s="224"/>
      <c r="AQ1168" s="30"/>
      <c r="AR1168" s="224"/>
      <c r="AS1168" s="224"/>
      <c r="AT1168" s="224"/>
      <c r="AU1168" s="30"/>
      <c r="AV1168" s="30"/>
      <c r="AW1168" s="30"/>
      <c r="AX1168" s="30"/>
      <c r="AY1168" s="30"/>
      <c r="AZ1168" s="30"/>
      <c r="BA1168" s="30"/>
      <c r="BB1168" s="224"/>
      <c r="BC1168" s="30"/>
      <c r="BD1168" s="30"/>
      <c r="BE1168" s="30"/>
      <c r="BF1168" s="224"/>
      <c r="BG1168" s="30"/>
      <c r="BH1168" s="30"/>
      <c r="BI1168" s="30"/>
      <c r="BJ1168" s="30"/>
      <c r="BK1168" s="30"/>
      <c r="BL1168" s="30"/>
      <c r="BM1168" s="30"/>
      <c r="BN1168" s="30"/>
      <c r="BO1168" s="30"/>
      <c r="BP1168" s="30"/>
      <c r="BQ1168" s="55"/>
      <c r="BR1168" s="30"/>
      <c r="BS1168" s="30"/>
      <c r="BT1168" s="30"/>
      <c r="BU1168" s="30"/>
      <c r="BV1168" s="30"/>
    </row>
    <row r="1169" spans="1:78" s="226" customFormat="1" x14ac:dyDescent="0.2">
      <c r="A1169" s="72"/>
      <c r="B1169" s="72"/>
      <c r="C1169" s="72"/>
      <c r="D1169" s="72"/>
      <c r="I1169" s="223"/>
      <c r="K1169" s="223"/>
      <c r="M1169" s="270"/>
      <c r="N1169" s="230"/>
      <c r="O1169" s="223"/>
      <c r="P1169" s="223"/>
      <c r="Q1169" s="223"/>
      <c r="R1169" s="223"/>
      <c r="S1169" s="223"/>
      <c r="T1169" s="223"/>
      <c r="U1169" s="223"/>
      <c r="V1169" s="227"/>
      <c r="W1169" s="227"/>
      <c r="X1169" s="73"/>
      <c r="Y1169" s="74"/>
      <c r="Z1169" s="74"/>
      <c r="AA1169" s="74"/>
      <c r="AB1169" s="74"/>
      <c r="AC1169" s="74"/>
      <c r="AD1169" s="74"/>
      <c r="AE1169" s="228"/>
      <c r="AF1169" s="231"/>
      <c r="AG1169" s="223"/>
      <c r="AH1169" s="228"/>
      <c r="AI1169" s="228"/>
      <c r="AJ1169" s="228"/>
      <c r="AK1169" s="228"/>
      <c r="AN1169" s="224"/>
      <c r="AO1169" s="224"/>
      <c r="AP1169" s="224"/>
      <c r="AQ1169" s="30"/>
      <c r="AR1169" s="224"/>
      <c r="AS1169" s="224"/>
      <c r="AT1169" s="224"/>
      <c r="AU1169" s="224"/>
      <c r="AV1169" s="224"/>
      <c r="AW1169" s="30"/>
      <c r="AX1169" s="30"/>
      <c r="AY1169" s="30"/>
      <c r="AZ1169" s="30"/>
      <c r="BA1169" s="30"/>
      <c r="BB1169" s="224"/>
      <c r="BC1169" s="30"/>
      <c r="BD1169" s="30"/>
      <c r="BE1169" s="30"/>
      <c r="BF1169" s="224"/>
      <c r="BG1169" s="30"/>
      <c r="BH1169" s="30"/>
      <c r="BI1169" s="30"/>
      <c r="BJ1169" s="30"/>
      <c r="BK1169" s="30"/>
      <c r="BL1169" s="30"/>
      <c r="BM1169" s="30"/>
      <c r="BN1169" s="30"/>
      <c r="BO1169" s="30"/>
      <c r="BP1169" s="30"/>
      <c r="BQ1169" s="55"/>
      <c r="BR1169" s="30"/>
      <c r="BS1169" s="30"/>
      <c r="BT1169" s="30"/>
      <c r="BU1169" s="30"/>
      <c r="BV1169" s="30"/>
    </row>
    <row r="1170" spans="1:78" s="226" customFormat="1" x14ac:dyDescent="0.2">
      <c r="A1170" s="72"/>
      <c r="B1170" s="72"/>
      <c r="C1170" s="72"/>
      <c r="D1170" s="72"/>
      <c r="I1170" s="223"/>
      <c r="K1170" s="223"/>
      <c r="M1170" s="270"/>
      <c r="N1170" s="230"/>
      <c r="O1170" s="223"/>
      <c r="P1170" s="223"/>
      <c r="Q1170" s="223"/>
      <c r="R1170" s="223"/>
      <c r="S1170" s="223"/>
      <c r="T1170" s="223"/>
      <c r="U1170" s="223"/>
      <c r="V1170" s="227"/>
      <c r="W1170" s="227"/>
      <c r="X1170" s="74"/>
      <c r="Y1170" s="74"/>
      <c r="Z1170" s="74"/>
      <c r="AA1170" s="74"/>
      <c r="AB1170" s="74"/>
      <c r="AC1170" s="74"/>
      <c r="AD1170" s="74"/>
      <c r="AE1170" s="228"/>
      <c r="AF1170" s="231"/>
      <c r="AG1170" s="223"/>
      <c r="AH1170" s="228"/>
      <c r="AI1170" s="228"/>
      <c r="AJ1170" s="228"/>
      <c r="AK1170" s="228"/>
      <c r="AN1170" s="224"/>
      <c r="AO1170" s="224"/>
      <c r="AP1170" s="224"/>
      <c r="AQ1170" s="30"/>
      <c r="AR1170" s="224"/>
      <c r="AS1170" s="224"/>
      <c r="AT1170" s="224"/>
      <c r="AU1170" s="224"/>
      <c r="AV1170" s="224"/>
      <c r="AW1170" s="30"/>
      <c r="AX1170" s="30"/>
      <c r="AY1170" s="30"/>
      <c r="AZ1170" s="30"/>
      <c r="BA1170" s="30"/>
      <c r="BB1170" s="224"/>
      <c r="BC1170" s="30"/>
      <c r="BD1170" s="30"/>
      <c r="BE1170" s="30"/>
      <c r="BF1170" s="224"/>
      <c r="BG1170" s="30"/>
      <c r="BH1170" s="30"/>
      <c r="BI1170" s="30"/>
      <c r="BJ1170" s="30"/>
      <c r="BK1170" s="30"/>
      <c r="BL1170" s="30"/>
      <c r="BM1170" s="30"/>
      <c r="BN1170" s="30"/>
      <c r="BO1170" s="30"/>
      <c r="BP1170" s="30"/>
      <c r="BQ1170" s="55"/>
      <c r="BR1170" s="30"/>
      <c r="BS1170" s="30"/>
      <c r="BT1170" s="30"/>
      <c r="BU1170" s="30"/>
      <c r="BV1170" s="30"/>
    </row>
    <row r="1171" spans="1:78" s="226" customFormat="1" x14ac:dyDescent="0.2">
      <c r="A1171" s="72"/>
      <c r="B1171" s="72"/>
      <c r="C1171" s="72"/>
      <c r="D1171" s="72"/>
      <c r="I1171" s="223"/>
      <c r="K1171" s="223"/>
      <c r="M1171" s="270"/>
      <c r="N1171" s="230"/>
      <c r="O1171" s="223"/>
      <c r="P1171" s="223"/>
      <c r="Q1171" s="223"/>
      <c r="R1171" s="223"/>
      <c r="S1171" s="223"/>
      <c r="T1171" s="223"/>
      <c r="U1171" s="223"/>
      <c r="V1171" s="227"/>
      <c r="W1171" s="227"/>
      <c r="X1171" s="74"/>
      <c r="Y1171" s="74"/>
      <c r="Z1171" s="74"/>
      <c r="AA1171" s="74"/>
      <c r="AB1171" s="74"/>
      <c r="AC1171" s="74"/>
      <c r="AD1171" s="74"/>
      <c r="AE1171" s="228"/>
      <c r="AF1171" s="231"/>
      <c r="AG1171" s="223"/>
      <c r="AH1171" s="228"/>
      <c r="AI1171" s="228"/>
      <c r="AJ1171" s="228"/>
      <c r="AK1171" s="228"/>
      <c r="AN1171" s="224"/>
      <c r="AO1171" s="224"/>
      <c r="AP1171" s="224"/>
      <c r="AQ1171" s="30"/>
      <c r="AR1171" s="224"/>
      <c r="AS1171" s="224"/>
      <c r="AT1171" s="224"/>
      <c r="AU1171" s="224"/>
      <c r="AV1171" s="224"/>
      <c r="AW1171" s="30"/>
      <c r="AX1171" s="30"/>
      <c r="AY1171" s="30"/>
      <c r="AZ1171" s="30"/>
      <c r="BA1171" s="30"/>
      <c r="BB1171" s="224"/>
      <c r="BC1171" s="30"/>
      <c r="BD1171" s="30"/>
      <c r="BE1171" s="30"/>
      <c r="BF1171" s="224"/>
      <c r="BG1171" s="30"/>
      <c r="BH1171" s="30"/>
      <c r="BI1171" s="30"/>
      <c r="BJ1171" s="30"/>
      <c r="BK1171" s="30"/>
      <c r="BL1171" s="30"/>
      <c r="BM1171" s="30"/>
      <c r="BN1171" s="30"/>
      <c r="BO1171" s="30"/>
      <c r="BP1171" s="30"/>
      <c r="BQ1171" s="55"/>
      <c r="BR1171" s="30"/>
      <c r="BS1171" s="30"/>
      <c r="BT1171" s="30"/>
      <c r="BU1171" s="30"/>
      <c r="BV1171" s="30"/>
    </row>
    <row r="1172" spans="1:78" s="226" customFormat="1" x14ac:dyDescent="0.2">
      <c r="A1172" s="72"/>
      <c r="B1172" s="72"/>
      <c r="C1172" s="72"/>
      <c r="D1172" s="72"/>
      <c r="I1172" s="223"/>
      <c r="K1172" s="223"/>
      <c r="M1172" s="270"/>
      <c r="N1172" s="230"/>
      <c r="O1172" s="223"/>
      <c r="P1172" s="223"/>
      <c r="Q1172" s="223"/>
      <c r="R1172" s="223"/>
      <c r="S1172" s="223"/>
      <c r="T1172" s="223"/>
      <c r="U1172" s="223"/>
      <c r="V1172" s="227"/>
      <c r="W1172" s="227"/>
      <c r="X1172" s="74"/>
      <c r="Y1172" s="74"/>
      <c r="Z1172" s="74"/>
      <c r="AA1172" s="74"/>
      <c r="AB1172" s="74"/>
      <c r="AC1172" s="74"/>
      <c r="AD1172" s="74"/>
      <c r="AE1172" s="228"/>
      <c r="AF1172" s="231"/>
      <c r="AG1172" s="223"/>
      <c r="AH1172" s="228"/>
      <c r="AI1172" s="228"/>
      <c r="AJ1172" s="228"/>
      <c r="AK1172" s="228"/>
      <c r="AN1172" s="224"/>
      <c r="AO1172" s="224"/>
      <c r="AP1172" s="224"/>
      <c r="AQ1172" s="30"/>
      <c r="AR1172" s="224"/>
      <c r="AS1172" s="224"/>
      <c r="AT1172" s="224"/>
      <c r="AU1172" s="224"/>
      <c r="AV1172" s="224"/>
      <c r="AW1172" s="30"/>
      <c r="AX1172" s="30"/>
      <c r="AY1172" s="30"/>
      <c r="AZ1172" s="30"/>
      <c r="BA1172" s="30"/>
      <c r="BB1172" s="224"/>
      <c r="BC1172" s="30"/>
      <c r="BD1172" s="30"/>
      <c r="BE1172" s="30"/>
      <c r="BF1172" s="224"/>
      <c r="BG1172" s="30"/>
      <c r="BH1172" s="30"/>
      <c r="BI1172" s="30"/>
      <c r="BJ1172" s="30"/>
      <c r="BK1172" s="30"/>
      <c r="BL1172" s="30"/>
      <c r="BM1172" s="30"/>
      <c r="BN1172" s="30"/>
      <c r="BO1172" s="30"/>
      <c r="BP1172" s="30"/>
      <c r="BQ1172" s="55"/>
      <c r="BR1172" s="30"/>
      <c r="BS1172" s="30"/>
      <c r="BT1172" s="30"/>
      <c r="BU1172" s="30"/>
      <c r="BV1172" s="30"/>
    </row>
    <row r="1173" spans="1:78" s="226" customFormat="1" x14ac:dyDescent="0.2">
      <c r="A1173" s="72"/>
      <c r="B1173" s="72"/>
      <c r="C1173" s="72"/>
      <c r="D1173" s="72"/>
      <c r="G1173" s="223"/>
      <c r="I1173" s="223"/>
      <c r="K1173" s="223"/>
      <c r="M1173" s="270"/>
      <c r="N1173" s="230"/>
      <c r="O1173" s="223"/>
      <c r="P1173" s="223"/>
      <c r="Q1173" s="223"/>
      <c r="R1173" s="223"/>
      <c r="S1173" s="223"/>
      <c r="T1173" s="223"/>
      <c r="U1173" s="223"/>
      <c r="V1173" s="227"/>
      <c r="W1173" s="227"/>
      <c r="X1173" s="74"/>
      <c r="Y1173" s="74"/>
      <c r="Z1173" s="74"/>
      <c r="AA1173" s="74"/>
      <c r="AB1173" s="74"/>
      <c r="AC1173" s="74"/>
      <c r="AD1173" s="74"/>
      <c r="AE1173" s="228"/>
      <c r="AF1173" s="231"/>
      <c r="AG1173" s="223"/>
      <c r="AH1173" s="228"/>
      <c r="AI1173" s="228"/>
      <c r="AJ1173" s="228"/>
      <c r="AK1173" s="228"/>
      <c r="AN1173" s="224"/>
      <c r="AO1173" s="224"/>
      <c r="AP1173" s="224"/>
      <c r="AQ1173" s="30"/>
      <c r="AR1173" s="224"/>
      <c r="AS1173" s="224"/>
      <c r="AT1173" s="224"/>
      <c r="AU1173" s="224"/>
      <c r="AV1173" s="224"/>
      <c r="AW1173" s="30"/>
      <c r="AX1173" s="30"/>
      <c r="AY1173" s="30"/>
      <c r="AZ1173" s="30"/>
      <c r="BA1173" s="30"/>
      <c r="BB1173" s="30"/>
      <c r="BC1173" s="30"/>
      <c r="BD1173" s="30"/>
      <c r="BE1173" s="30"/>
      <c r="BF1173" s="224"/>
      <c r="BG1173" s="30"/>
      <c r="BH1173" s="30"/>
      <c r="BI1173" s="30"/>
      <c r="BJ1173" s="30"/>
      <c r="BK1173" s="30"/>
      <c r="BL1173" s="30"/>
      <c r="BM1173" s="30"/>
      <c r="BN1173" s="30"/>
      <c r="BO1173" s="30"/>
      <c r="BP1173" s="30"/>
      <c r="BQ1173" s="55"/>
      <c r="BR1173" s="30"/>
      <c r="BS1173" s="30"/>
      <c r="BT1173" s="30"/>
      <c r="BU1173" s="30"/>
      <c r="BV1173" s="30"/>
    </row>
    <row r="1174" spans="1:78" s="226" customFormat="1" ht="62.5" customHeight="1" x14ac:dyDescent="0.2">
      <c r="A1174" s="72"/>
      <c r="B1174" s="72"/>
      <c r="C1174" s="72"/>
      <c r="D1174" s="72"/>
      <c r="I1174" s="223"/>
      <c r="K1174" s="223"/>
      <c r="M1174" s="270"/>
      <c r="N1174" s="230"/>
      <c r="O1174" s="223"/>
      <c r="P1174" s="223"/>
      <c r="Q1174" s="223"/>
      <c r="R1174" s="223"/>
      <c r="S1174" s="223"/>
      <c r="T1174" s="223"/>
      <c r="U1174" s="223"/>
      <c r="V1174" s="227"/>
      <c r="W1174" s="227"/>
      <c r="X1174" s="74"/>
      <c r="Y1174" s="74"/>
      <c r="Z1174" s="74"/>
      <c r="AA1174" s="74"/>
      <c r="AB1174" s="74"/>
      <c r="AC1174" s="74"/>
      <c r="AD1174" s="74"/>
      <c r="AE1174" s="228"/>
      <c r="AF1174" s="231"/>
      <c r="AG1174" s="223"/>
      <c r="AH1174" s="228"/>
      <c r="AI1174" s="228"/>
      <c r="AJ1174" s="228"/>
      <c r="AK1174" s="228"/>
      <c r="AN1174" s="224"/>
      <c r="AO1174" s="224"/>
      <c r="AP1174" s="224"/>
      <c r="AQ1174" s="30"/>
      <c r="AR1174" s="224"/>
      <c r="AS1174" s="224"/>
      <c r="AT1174" s="224"/>
      <c r="AU1174" s="224"/>
      <c r="AV1174" s="224"/>
      <c r="AW1174" s="30"/>
      <c r="AX1174" s="30"/>
      <c r="AY1174" s="30"/>
      <c r="AZ1174" s="30"/>
      <c r="BA1174" s="30"/>
      <c r="BB1174" s="30"/>
      <c r="BC1174" s="30"/>
      <c r="BD1174" s="30"/>
      <c r="BE1174" s="30"/>
      <c r="BF1174" s="224"/>
      <c r="BG1174" s="30"/>
      <c r="BH1174" s="30"/>
      <c r="BI1174" s="30"/>
      <c r="BJ1174" s="30"/>
      <c r="BK1174" s="30"/>
      <c r="BL1174" s="30"/>
      <c r="BM1174" s="30"/>
      <c r="BN1174" s="30"/>
      <c r="BO1174" s="30"/>
      <c r="BP1174" s="30"/>
      <c r="BQ1174" s="55"/>
      <c r="BR1174" s="30"/>
      <c r="BS1174" s="30"/>
      <c r="BT1174" s="30"/>
      <c r="BU1174" s="30"/>
      <c r="BV1174" s="30"/>
    </row>
    <row r="1175" spans="1:78" s="226" customFormat="1" x14ac:dyDescent="0.2">
      <c r="A1175" s="72"/>
      <c r="B1175" s="72"/>
      <c r="C1175" s="72"/>
      <c r="D1175" s="72"/>
      <c r="I1175" s="223"/>
      <c r="K1175" s="223"/>
      <c r="M1175" s="270"/>
      <c r="N1175" s="230"/>
      <c r="O1175" s="223"/>
      <c r="P1175" s="223"/>
      <c r="Q1175" s="223"/>
      <c r="R1175" s="223"/>
      <c r="S1175" s="223"/>
      <c r="T1175" s="223"/>
      <c r="U1175" s="223"/>
      <c r="V1175" s="227"/>
      <c r="W1175" s="227"/>
      <c r="X1175" s="74"/>
      <c r="Y1175" s="74"/>
      <c r="Z1175" s="74"/>
      <c r="AA1175" s="74"/>
      <c r="AB1175" s="74"/>
      <c r="AC1175" s="74"/>
      <c r="AD1175" s="74"/>
      <c r="AE1175" s="228"/>
      <c r="AF1175" s="231"/>
      <c r="AG1175" s="223"/>
      <c r="AH1175" s="228"/>
      <c r="AI1175" s="228"/>
      <c r="AJ1175" s="228"/>
      <c r="AK1175" s="228"/>
      <c r="AN1175" s="224"/>
      <c r="AO1175" s="224"/>
      <c r="AP1175" s="224"/>
      <c r="AQ1175" s="30"/>
      <c r="AR1175" s="224"/>
      <c r="AS1175" s="224"/>
      <c r="AT1175" s="224"/>
      <c r="AU1175" s="30"/>
      <c r="AV1175" s="30"/>
      <c r="AW1175" s="30"/>
      <c r="AX1175" s="30"/>
      <c r="AY1175" s="30"/>
      <c r="AZ1175" s="30"/>
      <c r="BA1175" s="30"/>
      <c r="BB1175" s="224"/>
      <c r="BC1175" s="30"/>
      <c r="BD1175" s="30"/>
      <c r="BE1175" s="30"/>
      <c r="BF1175" s="224"/>
      <c r="BG1175" s="30"/>
      <c r="BH1175" s="30"/>
      <c r="BI1175" s="30"/>
      <c r="BJ1175" s="30"/>
      <c r="BK1175" s="30"/>
      <c r="BL1175" s="30"/>
      <c r="BM1175" s="30"/>
      <c r="BN1175" s="30"/>
      <c r="BO1175" s="30"/>
      <c r="BP1175" s="30"/>
      <c r="BQ1175" s="55"/>
      <c r="BR1175" s="30"/>
      <c r="BS1175" s="30"/>
      <c r="BT1175" s="30"/>
      <c r="BU1175" s="30"/>
      <c r="BV1175" s="30"/>
    </row>
    <row r="1176" spans="1:78" s="226" customFormat="1" x14ac:dyDescent="0.2">
      <c r="A1176" s="72"/>
      <c r="B1176" s="72"/>
      <c r="C1176" s="72"/>
      <c r="D1176" s="72"/>
      <c r="I1176" s="223"/>
      <c r="K1176" s="223"/>
      <c r="M1176" s="270"/>
      <c r="N1176" s="230"/>
      <c r="O1176" s="223"/>
      <c r="P1176" s="223"/>
      <c r="Q1176" s="223"/>
      <c r="R1176" s="223"/>
      <c r="S1176" s="223"/>
      <c r="T1176" s="223"/>
      <c r="U1176" s="223"/>
      <c r="V1176" s="227"/>
      <c r="W1176" s="227"/>
      <c r="X1176" s="74"/>
      <c r="Y1176" s="74"/>
      <c r="Z1176" s="74"/>
      <c r="AA1176" s="74"/>
      <c r="AB1176" s="74"/>
      <c r="AC1176" s="74"/>
      <c r="AD1176" s="74"/>
      <c r="AE1176" s="228"/>
      <c r="AF1176" s="231"/>
      <c r="AG1176" s="223"/>
      <c r="AH1176" s="228"/>
      <c r="AI1176" s="228"/>
      <c r="AJ1176" s="228"/>
      <c r="AK1176" s="228"/>
      <c r="AN1176" s="224"/>
      <c r="AO1176" s="224"/>
      <c r="AP1176" s="224"/>
      <c r="AQ1176" s="30"/>
      <c r="AR1176" s="224"/>
      <c r="AS1176" s="224"/>
      <c r="AT1176" s="224"/>
      <c r="AU1176" s="30"/>
      <c r="AV1176" s="30"/>
      <c r="AW1176" s="30"/>
      <c r="AX1176" s="30"/>
      <c r="AY1176" s="30"/>
      <c r="AZ1176" s="30"/>
      <c r="BA1176" s="30"/>
      <c r="BB1176" s="224"/>
      <c r="BC1176" s="30"/>
      <c r="BD1176" s="30"/>
      <c r="BE1176" s="30"/>
      <c r="BF1176" s="224"/>
      <c r="BG1176" s="30"/>
      <c r="BH1176" s="30"/>
      <c r="BI1176" s="30"/>
      <c r="BJ1176" s="30"/>
      <c r="BK1176" s="30"/>
      <c r="BL1176" s="30"/>
      <c r="BM1176" s="30"/>
      <c r="BN1176" s="30"/>
      <c r="BO1176" s="30"/>
      <c r="BP1176" s="30"/>
      <c r="BQ1176" s="55"/>
      <c r="BR1176" s="30"/>
      <c r="BS1176" s="30"/>
      <c r="BT1176" s="30"/>
      <c r="BU1176" s="30"/>
      <c r="BV1176" s="30"/>
    </row>
    <row r="1177" spans="1:78" s="226" customFormat="1" x14ac:dyDescent="0.2">
      <c r="A1177" s="72"/>
      <c r="B1177" s="72"/>
      <c r="C1177" s="72"/>
      <c r="D1177" s="72"/>
      <c r="I1177" s="223"/>
      <c r="K1177" s="223"/>
      <c r="M1177" s="270"/>
      <c r="N1177" s="230"/>
      <c r="O1177" s="223"/>
      <c r="P1177" s="223"/>
      <c r="Q1177" s="223"/>
      <c r="R1177" s="223"/>
      <c r="S1177" s="223"/>
      <c r="T1177" s="223"/>
      <c r="U1177" s="223"/>
      <c r="V1177" s="227"/>
      <c r="W1177" s="227"/>
      <c r="X1177" s="73"/>
      <c r="Y1177" s="74"/>
      <c r="Z1177" s="74"/>
      <c r="AA1177" s="74"/>
      <c r="AB1177" s="74"/>
      <c r="AC1177" s="74"/>
      <c r="AD1177" s="74"/>
      <c r="AE1177" s="228"/>
      <c r="AF1177" s="231"/>
      <c r="AG1177" s="223"/>
      <c r="AH1177" s="228"/>
      <c r="AI1177" s="228"/>
      <c r="AJ1177" s="228"/>
      <c r="AK1177" s="228"/>
      <c r="AN1177" s="224"/>
      <c r="AO1177" s="224"/>
      <c r="AP1177" s="224"/>
      <c r="AQ1177" s="30"/>
      <c r="AR1177" s="224"/>
      <c r="AS1177" s="224"/>
      <c r="AT1177" s="224"/>
      <c r="AU1177" s="224"/>
      <c r="AV1177" s="224"/>
      <c r="AW1177" s="30"/>
      <c r="AX1177" s="30"/>
      <c r="AY1177" s="30"/>
      <c r="AZ1177" s="30"/>
      <c r="BA1177" s="30"/>
      <c r="BB1177" s="224"/>
      <c r="BC1177" s="30"/>
      <c r="BD1177" s="30"/>
      <c r="BE1177" s="30"/>
      <c r="BF1177" s="224"/>
      <c r="BG1177" s="30"/>
      <c r="BH1177" s="30"/>
      <c r="BI1177" s="30"/>
      <c r="BJ1177" s="30"/>
      <c r="BK1177" s="30"/>
      <c r="BL1177" s="30"/>
      <c r="BM1177" s="30"/>
      <c r="BN1177" s="30"/>
      <c r="BO1177" s="30"/>
      <c r="BP1177" s="30"/>
      <c r="BQ1177" s="55"/>
      <c r="BR1177" s="30"/>
      <c r="BS1177" s="30"/>
      <c r="BT1177" s="30"/>
      <c r="BU1177" s="30"/>
      <c r="BV1177" s="30"/>
    </row>
    <row r="1178" spans="1:78" s="226" customFormat="1" x14ac:dyDescent="0.2">
      <c r="A1178" s="72"/>
      <c r="B1178" s="72"/>
      <c r="C1178" s="72"/>
      <c r="D1178" s="72"/>
      <c r="I1178" s="223"/>
      <c r="K1178" s="223"/>
      <c r="M1178" s="270"/>
      <c r="N1178" s="230"/>
      <c r="O1178" s="223"/>
      <c r="P1178" s="223"/>
      <c r="Q1178" s="223"/>
      <c r="R1178" s="223"/>
      <c r="S1178" s="223"/>
      <c r="T1178" s="223"/>
      <c r="U1178" s="223"/>
      <c r="V1178" s="227"/>
      <c r="W1178" s="227"/>
      <c r="X1178" s="74"/>
      <c r="Y1178" s="74"/>
      <c r="Z1178" s="74"/>
      <c r="AA1178" s="74"/>
      <c r="AB1178" s="74"/>
      <c r="AC1178" s="74"/>
      <c r="AD1178" s="74"/>
      <c r="AE1178" s="228"/>
      <c r="AF1178" s="231"/>
      <c r="AG1178" s="223"/>
      <c r="AH1178" s="228"/>
      <c r="AI1178" s="228"/>
      <c r="AJ1178" s="228"/>
      <c r="AK1178" s="228"/>
      <c r="AN1178" s="224"/>
      <c r="AO1178" s="224"/>
      <c r="AP1178" s="224"/>
      <c r="AQ1178" s="30"/>
      <c r="AR1178" s="224"/>
      <c r="AS1178" s="224"/>
      <c r="AT1178" s="224"/>
      <c r="AU1178" s="224"/>
      <c r="AV1178" s="224"/>
      <c r="AW1178" s="30"/>
      <c r="AX1178" s="30"/>
      <c r="AY1178" s="30"/>
      <c r="AZ1178" s="30"/>
      <c r="BA1178" s="30"/>
      <c r="BB1178" s="224"/>
      <c r="BC1178" s="30"/>
      <c r="BD1178" s="30"/>
      <c r="BE1178" s="30"/>
      <c r="BF1178" s="224"/>
      <c r="BG1178" s="30"/>
      <c r="BH1178" s="30"/>
      <c r="BI1178" s="30"/>
      <c r="BJ1178" s="30"/>
      <c r="BK1178" s="30"/>
      <c r="BL1178" s="30"/>
      <c r="BM1178" s="30"/>
      <c r="BN1178" s="30"/>
      <c r="BO1178" s="30"/>
      <c r="BP1178" s="30"/>
      <c r="BQ1178" s="55"/>
      <c r="BR1178" s="30"/>
      <c r="BS1178" s="30"/>
      <c r="BT1178" s="30"/>
      <c r="BU1178" s="30"/>
      <c r="BV1178" s="30"/>
    </row>
    <row r="1179" spans="1:78" s="226" customFormat="1" x14ac:dyDescent="0.2">
      <c r="A1179" s="72"/>
      <c r="B1179" s="72"/>
      <c r="C1179" s="72"/>
      <c r="D1179" s="72"/>
      <c r="I1179" s="223"/>
      <c r="K1179" s="223"/>
      <c r="M1179" s="270"/>
      <c r="N1179" s="230"/>
      <c r="O1179" s="223"/>
      <c r="P1179" s="223"/>
      <c r="Q1179" s="223"/>
      <c r="R1179" s="223"/>
      <c r="S1179" s="223"/>
      <c r="T1179" s="223"/>
      <c r="U1179" s="223"/>
      <c r="V1179" s="227"/>
      <c r="W1179" s="227"/>
      <c r="X1179" s="74"/>
      <c r="Y1179" s="74"/>
      <c r="Z1179" s="74"/>
      <c r="AA1179" s="74"/>
      <c r="AB1179" s="74"/>
      <c r="AC1179" s="74"/>
      <c r="AD1179" s="74"/>
      <c r="AE1179" s="228"/>
      <c r="AF1179" s="231"/>
      <c r="AG1179" s="223"/>
      <c r="AH1179" s="228"/>
      <c r="AI1179" s="228"/>
      <c r="AJ1179" s="228"/>
      <c r="AK1179" s="228"/>
      <c r="AN1179" s="224"/>
      <c r="AO1179" s="224"/>
      <c r="AP1179" s="224"/>
      <c r="AQ1179" s="30"/>
      <c r="AR1179" s="224"/>
      <c r="AS1179" s="224"/>
      <c r="AT1179" s="224"/>
      <c r="AU1179" s="224"/>
      <c r="AV1179" s="224"/>
      <c r="AW1179" s="30"/>
      <c r="AX1179" s="30"/>
      <c r="AY1179" s="30"/>
      <c r="AZ1179" s="30"/>
      <c r="BA1179" s="30"/>
      <c r="BB1179" s="224"/>
      <c r="BC1179" s="30"/>
      <c r="BD1179" s="30"/>
      <c r="BE1179" s="30"/>
      <c r="BF1179" s="224"/>
      <c r="BG1179" s="30"/>
      <c r="BH1179" s="30"/>
      <c r="BI1179" s="30"/>
      <c r="BJ1179" s="30"/>
      <c r="BK1179" s="30"/>
      <c r="BL1179" s="30"/>
      <c r="BM1179" s="30"/>
      <c r="BN1179" s="30"/>
      <c r="BO1179" s="30"/>
      <c r="BP1179" s="30"/>
      <c r="BQ1179" s="55"/>
      <c r="BR1179" s="30"/>
      <c r="BS1179" s="30"/>
      <c r="BT1179" s="30"/>
      <c r="BU1179" s="30"/>
      <c r="BV1179" s="30"/>
    </row>
    <row r="1180" spans="1:78" s="226" customFormat="1" x14ac:dyDescent="0.2">
      <c r="A1180" s="72"/>
      <c r="B1180" s="72"/>
      <c r="C1180" s="72"/>
      <c r="D1180" s="72"/>
      <c r="I1180" s="223"/>
      <c r="K1180" s="223"/>
      <c r="M1180" s="270"/>
      <c r="N1180" s="230"/>
      <c r="O1180" s="223"/>
      <c r="P1180" s="223"/>
      <c r="Q1180" s="223"/>
      <c r="R1180" s="223"/>
      <c r="S1180" s="223"/>
      <c r="T1180" s="223"/>
      <c r="U1180" s="223"/>
      <c r="V1180" s="227"/>
      <c r="W1180" s="227"/>
      <c r="X1180" s="74"/>
      <c r="Y1180" s="74"/>
      <c r="Z1180" s="74"/>
      <c r="AA1180" s="74"/>
      <c r="AB1180" s="74"/>
      <c r="AC1180" s="74"/>
      <c r="AD1180" s="74"/>
      <c r="AE1180" s="228"/>
      <c r="AF1180" s="231"/>
      <c r="AG1180" s="223"/>
      <c r="AH1180" s="228"/>
      <c r="AI1180" s="228"/>
      <c r="AJ1180" s="228"/>
      <c r="AK1180" s="228"/>
      <c r="AN1180" s="224"/>
      <c r="AO1180" s="224"/>
      <c r="AP1180" s="224"/>
      <c r="AQ1180" s="30"/>
      <c r="AR1180" s="224"/>
      <c r="AS1180" s="224"/>
      <c r="AT1180" s="224"/>
      <c r="AU1180" s="224"/>
      <c r="AV1180" s="224"/>
      <c r="AW1180" s="30"/>
      <c r="AX1180" s="30"/>
      <c r="AY1180" s="30"/>
      <c r="AZ1180" s="30"/>
      <c r="BA1180" s="30"/>
      <c r="BB1180" s="224"/>
      <c r="BC1180" s="30"/>
      <c r="BD1180" s="30"/>
      <c r="BE1180" s="30"/>
      <c r="BF1180" s="224"/>
      <c r="BG1180" s="30"/>
      <c r="BH1180" s="30"/>
      <c r="BI1180" s="30"/>
      <c r="BJ1180" s="30"/>
      <c r="BK1180" s="30"/>
      <c r="BL1180" s="30"/>
      <c r="BM1180" s="30"/>
      <c r="BN1180" s="30"/>
      <c r="BO1180" s="30"/>
      <c r="BP1180" s="30"/>
      <c r="BQ1180" s="55"/>
      <c r="BR1180" s="30"/>
      <c r="BS1180" s="30"/>
      <c r="BT1180" s="30"/>
      <c r="BU1180" s="30"/>
      <c r="BV1180" s="30"/>
    </row>
    <row r="1181" spans="1:78" s="226" customFormat="1" x14ac:dyDescent="0.2">
      <c r="A1181" s="72"/>
      <c r="B1181" s="72"/>
      <c r="C1181" s="72"/>
      <c r="D1181" s="72"/>
      <c r="G1181" s="223"/>
      <c r="I1181" s="223"/>
      <c r="K1181" s="223"/>
      <c r="M1181" s="270"/>
      <c r="N1181" s="230"/>
      <c r="O1181" s="223"/>
      <c r="P1181" s="223"/>
      <c r="Q1181" s="223"/>
      <c r="R1181" s="223"/>
      <c r="S1181" s="223"/>
      <c r="T1181" s="223"/>
      <c r="U1181" s="223"/>
      <c r="V1181" s="227"/>
      <c r="W1181" s="227"/>
      <c r="X1181" s="74"/>
      <c r="Y1181" s="74"/>
      <c r="Z1181" s="74"/>
      <c r="AA1181" s="74"/>
      <c r="AB1181" s="74"/>
      <c r="AC1181" s="74"/>
      <c r="AD1181" s="74"/>
      <c r="AE1181" s="228"/>
      <c r="AF1181" s="231"/>
      <c r="AG1181" s="223"/>
      <c r="AH1181" s="228"/>
      <c r="AI1181" s="228"/>
      <c r="AJ1181" s="228"/>
      <c r="AK1181" s="228"/>
      <c r="AN1181" s="224"/>
      <c r="AO1181" s="224"/>
      <c r="AP1181" s="224"/>
      <c r="AQ1181" s="30"/>
      <c r="AR1181" s="224"/>
      <c r="AS1181" s="224"/>
      <c r="AT1181" s="224"/>
      <c r="AU1181" s="224"/>
      <c r="AV1181" s="224"/>
      <c r="AW1181" s="30"/>
      <c r="AX1181" s="30"/>
      <c r="AY1181" s="30"/>
      <c r="AZ1181" s="30"/>
      <c r="BA1181" s="30"/>
      <c r="BB1181" s="30"/>
      <c r="BC1181" s="30"/>
      <c r="BD1181" s="30"/>
      <c r="BE1181" s="30"/>
      <c r="BF1181" s="224"/>
      <c r="BG1181" s="30"/>
      <c r="BH1181" s="30"/>
      <c r="BI1181" s="30"/>
      <c r="BJ1181" s="30"/>
      <c r="BK1181" s="30"/>
      <c r="BL1181" s="30"/>
      <c r="BM1181" s="30"/>
      <c r="BN1181" s="30"/>
      <c r="BO1181" s="30"/>
      <c r="BP1181" s="30"/>
      <c r="BQ1181" s="55"/>
      <c r="BR1181" s="30"/>
      <c r="BS1181" s="30"/>
      <c r="BT1181" s="30"/>
      <c r="BU1181" s="30"/>
      <c r="BV1181" s="30"/>
    </row>
    <row r="1182" spans="1:78" x14ac:dyDescent="0.2">
      <c r="E1182" s="158"/>
      <c r="F1182" s="226"/>
      <c r="I1182" s="223"/>
      <c r="K1182" s="223"/>
      <c r="L1182" s="297"/>
      <c r="M1182" s="309"/>
      <c r="N1182" s="230"/>
      <c r="O1182" s="230"/>
      <c r="P1182" s="223"/>
      <c r="Q1182" s="223"/>
      <c r="S1182" s="223"/>
      <c r="T1182" s="158"/>
      <c r="U1182" s="158"/>
      <c r="Z1182" s="74"/>
      <c r="AA1182" s="74"/>
      <c r="AB1182" s="74"/>
      <c r="AC1182" s="74"/>
      <c r="AD1182" s="74"/>
      <c r="AG1182" s="158"/>
      <c r="AH1182" s="158"/>
      <c r="AL1182" s="158"/>
      <c r="AM1182" s="158"/>
      <c r="AW1182" s="224"/>
      <c r="AX1182" s="224"/>
      <c r="AY1182" s="224"/>
      <c r="AZ1182" s="224"/>
      <c r="BU1182" s="224"/>
      <c r="BW1182" s="158"/>
      <c r="BX1182" s="158"/>
      <c r="BY1182" s="158"/>
      <c r="BZ1182" s="158"/>
    </row>
    <row r="1183" spans="1:78" x14ac:dyDescent="0.2">
      <c r="E1183" s="226"/>
      <c r="F1183" s="226"/>
      <c r="I1183" s="223"/>
      <c r="K1183" s="223"/>
      <c r="L1183" s="297"/>
      <c r="M1183" s="309"/>
      <c r="N1183" s="230"/>
      <c r="O1183" s="230"/>
      <c r="P1183" s="223"/>
      <c r="Q1183" s="223"/>
      <c r="R1183" s="226"/>
      <c r="S1183" s="223"/>
      <c r="T1183" s="226"/>
      <c r="U1183" s="226"/>
      <c r="Z1183" s="74"/>
      <c r="AA1183" s="74"/>
      <c r="AB1183" s="74"/>
      <c r="AC1183" s="74"/>
      <c r="AD1183" s="74"/>
      <c r="AG1183" s="226"/>
      <c r="AH1183" s="226"/>
      <c r="AL1183" s="226"/>
      <c r="AM1183" s="226"/>
      <c r="AW1183" s="224"/>
      <c r="AX1183" s="224"/>
      <c r="AY1183" s="224"/>
      <c r="AZ1183" s="224"/>
      <c r="BU1183" s="224"/>
      <c r="BW1183" s="226"/>
      <c r="BX1183" s="226"/>
      <c r="BY1183" s="226"/>
      <c r="BZ1183" s="226"/>
    </row>
    <row r="1184" spans="1:78" x14ac:dyDescent="0.2">
      <c r="E1184" s="226"/>
      <c r="F1184" s="226"/>
      <c r="I1184" s="223"/>
      <c r="K1184" s="223"/>
      <c r="L1184" s="297"/>
      <c r="M1184" s="309"/>
      <c r="N1184" s="230"/>
      <c r="O1184" s="230"/>
      <c r="P1184" s="223"/>
      <c r="Q1184" s="223"/>
      <c r="R1184" s="226"/>
      <c r="S1184" s="223"/>
      <c r="T1184" s="226"/>
      <c r="U1184" s="226"/>
      <c r="Z1184" s="74"/>
      <c r="AA1184" s="74"/>
      <c r="AB1184" s="74"/>
      <c r="AC1184" s="74"/>
      <c r="AD1184" s="74"/>
      <c r="AG1184" s="226"/>
      <c r="AH1184" s="226"/>
      <c r="AL1184" s="226"/>
      <c r="AM1184" s="226"/>
      <c r="AW1184" s="224"/>
      <c r="AX1184" s="224"/>
      <c r="AY1184" s="224"/>
      <c r="AZ1184" s="224"/>
      <c r="BU1184" s="224"/>
      <c r="BW1184" s="226"/>
      <c r="BX1184" s="226"/>
      <c r="BY1184" s="226"/>
      <c r="BZ1184" s="226"/>
    </row>
    <row r="1185" spans="1:78" ht="16.25" customHeight="1" x14ac:dyDescent="0.2">
      <c r="E1185" s="226"/>
      <c r="F1185" s="226"/>
      <c r="I1185" s="223"/>
      <c r="K1185" s="223"/>
      <c r="L1185" s="297"/>
      <c r="M1185" s="309"/>
      <c r="N1185" s="230"/>
      <c r="O1185" s="230"/>
      <c r="P1185" s="223"/>
      <c r="Q1185" s="223"/>
      <c r="R1185" s="226"/>
      <c r="S1185" s="223"/>
      <c r="T1185" s="158"/>
      <c r="U1185" s="226"/>
      <c r="AA1185" s="74"/>
      <c r="AB1185" s="74"/>
      <c r="AC1185" s="74"/>
      <c r="AD1185" s="74"/>
      <c r="AG1185" s="226"/>
      <c r="AH1185" s="226"/>
      <c r="AL1185" s="226"/>
      <c r="AM1185" s="226"/>
      <c r="AW1185" s="224"/>
      <c r="AX1185" s="224"/>
      <c r="AY1185" s="224"/>
      <c r="AZ1185" s="224"/>
      <c r="BU1185" s="224"/>
      <c r="BW1185" s="226"/>
      <c r="BX1185" s="226"/>
      <c r="BY1185" s="226"/>
      <c r="BZ1185" s="226"/>
    </row>
    <row r="1186" spans="1:78" s="226" customFormat="1" x14ac:dyDescent="0.2">
      <c r="A1186" s="72"/>
      <c r="B1186" s="72"/>
      <c r="C1186" s="72"/>
      <c r="D1186" s="72"/>
      <c r="I1186" s="223"/>
      <c r="K1186" s="223"/>
      <c r="L1186" s="297"/>
      <c r="M1186" s="309"/>
      <c r="N1186" s="230"/>
      <c r="O1186" s="230"/>
      <c r="P1186" s="223"/>
      <c r="Q1186" s="223"/>
      <c r="S1186" s="223"/>
      <c r="V1186" s="54"/>
      <c r="W1186" s="54"/>
      <c r="X1186" s="74"/>
      <c r="Y1186" s="74"/>
      <c r="Z1186" s="74"/>
      <c r="AA1186" s="74"/>
      <c r="AB1186" s="74"/>
      <c r="AC1186" s="74"/>
      <c r="AD1186" s="74"/>
      <c r="AE1186" s="74"/>
      <c r="AF1186" s="201"/>
      <c r="AI1186" s="73"/>
      <c r="AJ1186" s="55"/>
      <c r="AK1186" s="55"/>
      <c r="AN1186" s="30"/>
      <c r="AO1186" s="30"/>
      <c r="AP1186" s="30"/>
      <c r="AQ1186" s="30"/>
      <c r="AR1186" s="30"/>
      <c r="AS1186" s="30"/>
      <c r="AT1186" s="30"/>
      <c r="AU1186" s="30"/>
      <c r="AV1186" s="30"/>
      <c r="AW1186" s="224"/>
      <c r="AX1186" s="224"/>
      <c r="AY1186" s="224"/>
      <c r="AZ1186" s="224"/>
      <c r="BA1186" s="30"/>
      <c r="BB1186" s="30"/>
      <c r="BC1186" s="30"/>
      <c r="BD1186" s="30"/>
      <c r="BE1186" s="30"/>
      <c r="BF1186" s="30"/>
      <c r="BG1186" s="30"/>
      <c r="BH1186" s="30"/>
      <c r="BI1186" s="30"/>
      <c r="BJ1186" s="30"/>
      <c r="BK1186" s="30"/>
      <c r="BL1186" s="30"/>
      <c r="BM1186" s="30"/>
      <c r="BN1186" s="30"/>
      <c r="BO1186" s="30"/>
      <c r="BP1186" s="30"/>
      <c r="BQ1186" s="55"/>
      <c r="BR1186" s="30"/>
      <c r="BS1186" s="30"/>
      <c r="BT1186" s="30"/>
      <c r="BU1186" s="224"/>
      <c r="BV1186" s="30"/>
    </row>
    <row r="1187" spans="1:78" s="226" customFormat="1" x14ac:dyDescent="0.2">
      <c r="A1187" s="72"/>
      <c r="B1187" s="72"/>
      <c r="C1187" s="72"/>
      <c r="D1187" s="72"/>
      <c r="I1187" s="223"/>
      <c r="K1187" s="223"/>
      <c r="L1187" s="297"/>
      <c r="M1187" s="309"/>
      <c r="N1187" s="230"/>
      <c r="O1187" s="230"/>
      <c r="P1187" s="223"/>
      <c r="Q1187" s="223"/>
      <c r="S1187" s="223"/>
      <c r="V1187" s="54"/>
      <c r="W1187" s="54"/>
      <c r="X1187" s="74"/>
      <c r="Y1187" s="74"/>
      <c r="Z1187" s="74"/>
      <c r="AA1187" s="74"/>
      <c r="AB1187" s="74"/>
      <c r="AC1187" s="74"/>
      <c r="AD1187" s="74"/>
      <c r="AE1187" s="74"/>
      <c r="AF1187" s="201"/>
      <c r="AI1187" s="73"/>
      <c r="AJ1187" s="55"/>
      <c r="AK1187" s="55"/>
      <c r="AN1187" s="30"/>
      <c r="AO1187" s="30"/>
      <c r="AP1187" s="30"/>
      <c r="AQ1187" s="30"/>
      <c r="AR1187" s="30"/>
      <c r="AS1187" s="30"/>
      <c r="AT1187" s="30"/>
      <c r="AU1187" s="30"/>
      <c r="AV1187" s="30"/>
      <c r="AW1187" s="224"/>
      <c r="AX1187" s="224"/>
      <c r="AY1187" s="224"/>
      <c r="AZ1187" s="224"/>
      <c r="BA1187" s="30"/>
      <c r="BB1187" s="30"/>
      <c r="BC1187" s="30"/>
      <c r="BD1187" s="30"/>
      <c r="BE1187" s="30"/>
      <c r="BF1187" s="30"/>
      <c r="BG1187" s="30"/>
      <c r="BH1187" s="30"/>
      <c r="BI1187" s="30"/>
      <c r="BJ1187" s="30"/>
      <c r="BK1187" s="30"/>
      <c r="BL1187" s="30"/>
      <c r="BM1187" s="30"/>
      <c r="BN1187" s="30"/>
      <c r="BO1187" s="30"/>
      <c r="BP1187" s="30"/>
      <c r="BQ1187" s="55"/>
      <c r="BR1187" s="30"/>
      <c r="BS1187" s="30"/>
      <c r="BT1187" s="30"/>
      <c r="BU1187" s="224"/>
      <c r="BV1187" s="30"/>
    </row>
    <row r="1188" spans="1:78" s="226" customFormat="1" x14ac:dyDescent="0.2">
      <c r="A1188" s="72"/>
      <c r="B1188" s="72"/>
      <c r="C1188" s="72"/>
      <c r="D1188" s="72"/>
      <c r="I1188" s="223"/>
      <c r="K1188" s="223"/>
      <c r="L1188" s="297"/>
      <c r="M1188" s="309"/>
      <c r="N1188" s="230"/>
      <c r="O1188" s="230"/>
      <c r="P1188" s="223"/>
      <c r="Q1188" s="223"/>
      <c r="S1188" s="223"/>
      <c r="V1188" s="54"/>
      <c r="W1188" s="54"/>
      <c r="X1188" s="74"/>
      <c r="Y1188" s="74"/>
      <c r="Z1188" s="74"/>
      <c r="AA1188" s="74"/>
      <c r="AB1188" s="74"/>
      <c r="AC1188" s="74"/>
      <c r="AD1188" s="74"/>
      <c r="AE1188" s="74"/>
      <c r="AF1188" s="201"/>
      <c r="AI1188" s="73"/>
      <c r="AJ1188" s="55"/>
      <c r="AK1188" s="55"/>
      <c r="AN1188" s="30"/>
      <c r="AO1188" s="30"/>
      <c r="AP1188" s="30"/>
      <c r="AQ1188" s="30"/>
      <c r="AR1188" s="30"/>
      <c r="AS1188" s="30"/>
      <c r="AT1188" s="30"/>
      <c r="AU1188" s="30"/>
      <c r="AV1188" s="30"/>
      <c r="AW1188" s="224"/>
      <c r="AX1188" s="224"/>
      <c r="AY1188" s="224"/>
      <c r="AZ1188" s="224"/>
      <c r="BA1188" s="30"/>
      <c r="BB1188" s="30"/>
      <c r="BC1188" s="30"/>
      <c r="BD1188" s="30"/>
      <c r="BE1188" s="30"/>
      <c r="BF1188" s="30"/>
      <c r="BG1188" s="30"/>
      <c r="BH1188" s="30"/>
      <c r="BI1188" s="30"/>
      <c r="BJ1188" s="30"/>
      <c r="BK1188" s="30"/>
      <c r="BL1188" s="30"/>
      <c r="BM1188" s="30"/>
      <c r="BN1188" s="30"/>
      <c r="BO1188" s="30"/>
      <c r="BP1188" s="30"/>
      <c r="BQ1188" s="55"/>
      <c r="BR1188" s="30"/>
      <c r="BS1188" s="30"/>
      <c r="BT1188" s="30"/>
      <c r="BU1188" s="224"/>
      <c r="BV1188" s="30"/>
    </row>
    <row r="1189" spans="1:78" s="226" customFormat="1" ht="16.25" customHeight="1" x14ac:dyDescent="0.2">
      <c r="A1189" s="72"/>
      <c r="B1189" s="72"/>
      <c r="C1189" s="72"/>
      <c r="D1189" s="72"/>
      <c r="I1189" s="223"/>
      <c r="K1189" s="223"/>
      <c r="L1189" s="297"/>
      <c r="M1189" s="309"/>
      <c r="N1189" s="230"/>
      <c r="O1189" s="230"/>
      <c r="P1189" s="223"/>
      <c r="Q1189" s="223"/>
      <c r="S1189" s="223"/>
      <c r="V1189" s="54"/>
      <c r="W1189" s="54"/>
      <c r="X1189" s="74"/>
      <c r="Y1189" s="74"/>
      <c r="Z1189" s="30"/>
      <c r="AA1189" s="74"/>
      <c r="AB1189" s="74"/>
      <c r="AC1189" s="74"/>
      <c r="AD1189" s="74"/>
      <c r="AE1189" s="74"/>
      <c r="AF1189" s="201"/>
      <c r="AI1189" s="73"/>
      <c r="AJ1189" s="55"/>
      <c r="AK1189" s="55"/>
      <c r="AN1189" s="30"/>
      <c r="AO1189" s="30"/>
      <c r="AP1189" s="30"/>
      <c r="AQ1189" s="30"/>
      <c r="AR1189" s="30"/>
      <c r="AS1189" s="30"/>
      <c r="AT1189" s="30"/>
      <c r="AU1189" s="30"/>
      <c r="AV1189" s="30"/>
      <c r="AW1189" s="224"/>
      <c r="AX1189" s="224"/>
      <c r="AY1189" s="224"/>
      <c r="AZ1189" s="224"/>
      <c r="BA1189" s="30"/>
      <c r="BB1189" s="30"/>
      <c r="BC1189" s="30"/>
      <c r="BD1189" s="30"/>
      <c r="BE1189" s="30"/>
      <c r="BF1189" s="30"/>
      <c r="BG1189" s="30"/>
      <c r="BH1189" s="30"/>
      <c r="BI1189" s="30"/>
      <c r="BJ1189" s="30"/>
      <c r="BK1189" s="30"/>
      <c r="BL1189" s="30"/>
      <c r="BM1189" s="30"/>
      <c r="BN1189" s="30"/>
      <c r="BO1189" s="30"/>
      <c r="BP1189" s="30"/>
      <c r="BQ1189" s="55"/>
      <c r="BR1189" s="30"/>
      <c r="BS1189" s="30"/>
      <c r="BT1189" s="30"/>
      <c r="BU1189" s="224"/>
      <c r="BV1189" s="30"/>
    </row>
    <row r="1190" spans="1:78" x14ac:dyDescent="0.2">
      <c r="E1190" s="226"/>
      <c r="F1190" s="226"/>
      <c r="I1190" s="223"/>
      <c r="K1190" s="223"/>
      <c r="M1190" s="270"/>
      <c r="O1190" s="223"/>
      <c r="T1190" s="158"/>
      <c r="U1190" s="226"/>
      <c r="Z1190" s="74"/>
      <c r="AA1190" s="74"/>
      <c r="AB1190" s="74"/>
      <c r="AC1190" s="74"/>
      <c r="AD1190" s="74"/>
      <c r="AG1190" s="158"/>
      <c r="AH1190" s="158"/>
      <c r="AL1190" s="158"/>
      <c r="AM1190" s="158"/>
      <c r="BW1190" s="158"/>
      <c r="BX1190" s="158"/>
      <c r="BY1190" s="158"/>
      <c r="BZ1190" s="158"/>
    </row>
    <row r="1191" spans="1:78" x14ac:dyDescent="0.2">
      <c r="E1191" s="226"/>
      <c r="F1191" s="226"/>
      <c r="I1191" s="223"/>
      <c r="K1191" s="223"/>
      <c r="M1191" s="270"/>
      <c r="O1191" s="223"/>
      <c r="R1191" s="226"/>
      <c r="T1191" s="226"/>
      <c r="U1191" s="226"/>
      <c r="Z1191" s="74"/>
      <c r="AA1191" s="74"/>
      <c r="AB1191" s="74"/>
      <c r="AC1191" s="74"/>
      <c r="AD1191" s="74"/>
      <c r="AG1191" s="226"/>
      <c r="AH1191" s="226"/>
      <c r="AL1191" s="226"/>
      <c r="AM1191" s="158"/>
      <c r="BW1191" s="226"/>
      <c r="BX1191" s="226"/>
      <c r="BY1191" s="226"/>
      <c r="BZ1191" s="226"/>
    </row>
    <row r="1192" spans="1:78" x14ac:dyDescent="0.2">
      <c r="E1192" s="226"/>
      <c r="F1192" s="226"/>
      <c r="I1192" s="223"/>
      <c r="K1192" s="223"/>
      <c r="M1192" s="270"/>
      <c r="N1192" s="226"/>
      <c r="O1192" s="223"/>
      <c r="R1192" s="226"/>
      <c r="T1192" s="226"/>
      <c r="U1192" s="226"/>
      <c r="Z1192" s="74"/>
      <c r="AA1192" s="74"/>
      <c r="AB1192" s="74"/>
      <c r="AC1192" s="74"/>
      <c r="AD1192" s="74"/>
      <c r="AG1192" s="226"/>
      <c r="AH1192" s="226"/>
      <c r="AL1192" s="226"/>
      <c r="AM1192" s="158"/>
      <c r="BW1192" s="226"/>
      <c r="BX1192" s="226"/>
      <c r="BY1192" s="226"/>
      <c r="BZ1192" s="226"/>
    </row>
    <row r="1193" spans="1:78" x14ac:dyDescent="0.2">
      <c r="E1193" s="226"/>
      <c r="F1193" s="226"/>
      <c r="I1193" s="223"/>
      <c r="K1193" s="223"/>
      <c r="M1193" s="270"/>
      <c r="N1193" s="226"/>
      <c r="O1193" s="223"/>
      <c r="R1193" s="226"/>
      <c r="T1193" s="226"/>
      <c r="U1193" s="226"/>
      <c r="Z1193" s="74"/>
      <c r="AA1193" s="74"/>
      <c r="AB1193" s="74"/>
      <c r="AC1193" s="74"/>
      <c r="AD1193" s="74"/>
      <c r="AG1193" s="226"/>
      <c r="AH1193" s="226"/>
      <c r="AL1193" s="226"/>
      <c r="AM1193" s="158"/>
      <c r="BW1193" s="226"/>
      <c r="BX1193" s="226"/>
      <c r="BY1193" s="226"/>
      <c r="BZ1193" s="226"/>
    </row>
    <row r="1194" spans="1:78" x14ac:dyDescent="0.2">
      <c r="E1194" s="226"/>
      <c r="F1194" s="226"/>
      <c r="I1194" s="223"/>
      <c r="K1194" s="223"/>
      <c r="M1194" s="270"/>
      <c r="N1194" s="226"/>
      <c r="R1194" s="226"/>
      <c r="T1194" s="226"/>
      <c r="U1194" s="226"/>
      <c r="Z1194" s="74"/>
      <c r="AA1194" s="74"/>
      <c r="AB1194" s="74"/>
      <c r="AC1194" s="74"/>
      <c r="AD1194" s="74"/>
      <c r="AG1194" s="226"/>
      <c r="AH1194" s="226"/>
      <c r="AL1194" s="226"/>
      <c r="AM1194" s="158"/>
      <c r="BW1194" s="226"/>
      <c r="BX1194" s="226"/>
      <c r="BY1194" s="226"/>
      <c r="BZ1194" s="226"/>
    </row>
    <row r="1195" spans="1:78" s="226" customFormat="1" x14ac:dyDescent="0.2">
      <c r="A1195" s="72"/>
      <c r="B1195" s="72"/>
      <c r="C1195" s="72"/>
      <c r="D1195" s="72"/>
      <c r="I1195" s="223"/>
      <c r="K1195" s="223"/>
      <c r="M1195" s="270"/>
      <c r="V1195" s="54"/>
      <c r="W1195" s="54"/>
      <c r="X1195" s="74"/>
      <c r="Y1195" s="74"/>
      <c r="Z1195" s="74"/>
      <c r="AA1195" s="74"/>
      <c r="AB1195" s="74"/>
      <c r="AC1195" s="74"/>
      <c r="AD1195" s="74"/>
      <c r="AE1195" s="74"/>
      <c r="AF1195" s="201"/>
      <c r="AI1195" s="73"/>
      <c r="AJ1195" s="55"/>
      <c r="AK1195" s="55"/>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55"/>
      <c r="BR1195" s="30"/>
      <c r="BS1195" s="30"/>
      <c r="BT1195" s="30"/>
      <c r="BU1195" s="30"/>
      <c r="BV1195" s="30"/>
    </row>
    <row r="1196" spans="1:78" s="226" customFormat="1" x14ac:dyDescent="0.2">
      <c r="A1196" s="72"/>
      <c r="B1196" s="72"/>
      <c r="C1196" s="72"/>
      <c r="D1196" s="72"/>
      <c r="I1196" s="223"/>
      <c r="K1196" s="223"/>
      <c r="M1196" s="270"/>
      <c r="V1196" s="54"/>
      <c r="W1196" s="54"/>
      <c r="X1196" s="74"/>
      <c r="Y1196" s="74"/>
      <c r="Z1196" s="74"/>
      <c r="AA1196" s="74"/>
      <c r="AB1196" s="74"/>
      <c r="AC1196" s="74"/>
      <c r="AD1196" s="74"/>
      <c r="AE1196" s="74"/>
      <c r="AF1196" s="201"/>
      <c r="AI1196" s="73"/>
      <c r="AJ1196" s="55"/>
      <c r="AK1196" s="55"/>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55"/>
      <c r="BR1196" s="30"/>
      <c r="BS1196" s="30"/>
      <c r="BT1196" s="30"/>
      <c r="BU1196" s="30"/>
      <c r="BV1196" s="30"/>
    </row>
    <row r="1197" spans="1:78" s="226" customFormat="1" x14ac:dyDescent="0.2">
      <c r="A1197" s="72"/>
      <c r="B1197" s="72"/>
      <c r="C1197" s="72"/>
      <c r="D1197" s="72"/>
      <c r="I1197" s="223"/>
      <c r="K1197" s="223"/>
      <c r="M1197" s="270"/>
      <c r="V1197" s="54"/>
      <c r="W1197" s="54"/>
      <c r="X1197" s="74"/>
      <c r="Y1197" s="74"/>
      <c r="Z1197" s="74"/>
      <c r="AA1197" s="74"/>
      <c r="AB1197" s="74"/>
      <c r="AC1197" s="74"/>
      <c r="AD1197" s="74"/>
      <c r="AE1197" s="74"/>
      <c r="AF1197" s="201"/>
      <c r="AI1197" s="73"/>
      <c r="AJ1197" s="55"/>
      <c r="AK1197" s="55"/>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55"/>
      <c r="BR1197" s="30"/>
      <c r="BS1197" s="30"/>
      <c r="BT1197" s="30"/>
      <c r="BU1197" s="30"/>
      <c r="BV1197" s="30"/>
    </row>
    <row r="1198" spans="1:78" s="226" customFormat="1" x14ac:dyDescent="0.2">
      <c r="A1198" s="72"/>
      <c r="B1198" s="72"/>
      <c r="C1198" s="72"/>
      <c r="D1198" s="72"/>
      <c r="I1198" s="223"/>
      <c r="K1198" s="223"/>
      <c r="M1198" s="270"/>
      <c r="V1198" s="54"/>
      <c r="W1198" s="54"/>
      <c r="X1198" s="74"/>
      <c r="Y1198" s="74"/>
      <c r="Z1198" s="74"/>
      <c r="AA1198" s="74"/>
      <c r="AB1198" s="74"/>
      <c r="AC1198" s="74"/>
      <c r="AD1198" s="74"/>
      <c r="AE1198" s="74"/>
      <c r="AF1198" s="201"/>
      <c r="AI1198" s="73"/>
      <c r="AJ1198" s="55"/>
      <c r="AK1198" s="55"/>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55"/>
      <c r="BR1198" s="30"/>
      <c r="BS1198" s="30"/>
      <c r="BT1198" s="30"/>
      <c r="BU1198" s="30"/>
      <c r="BV1198" s="30"/>
    </row>
    <row r="1199" spans="1:78" s="226" customFormat="1" x14ac:dyDescent="0.2">
      <c r="A1199" s="72"/>
      <c r="B1199" s="72"/>
      <c r="C1199" s="72"/>
      <c r="D1199" s="72"/>
      <c r="I1199" s="223"/>
      <c r="K1199" s="223"/>
      <c r="M1199" s="270"/>
      <c r="V1199" s="54"/>
      <c r="W1199" s="54"/>
      <c r="X1199" s="74"/>
      <c r="Y1199" s="74"/>
      <c r="Z1199" s="74"/>
      <c r="AA1199" s="74"/>
      <c r="AB1199" s="74"/>
      <c r="AC1199" s="74"/>
      <c r="AD1199" s="74"/>
      <c r="AE1199" s="74"/>
      <c r="AF1199" s="201"/>
      <c r="AI1199" s="73"/>
      <c r="AJ1199" s="55"/>
      <c r="AK1199" s="55"/>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55"/>
      <c r="BR1199" s="30"/>
      <c r="BS1199" s="30"/>
      <c r="BT1199" s="30"/>
      <c r="BU1199" s="30"/>
      <c r="BV1199" s="30"/>
    </row>
    <row r="1200" spans="1:78" s="226" customFormat="1" x14ac:dyDescent="0.2">
      <c r="A1200" s="72"/>
      <c r="B1200" s="72"/>
      <c r="C1200" s="72"/>
      <c r="D1200" s="72"/>
      <c r="I1200" s="223"/>
      <c r="K1200" s="223"/>
      <c r="M1200" s="270"/>
      <c r="V1200" s="54"/>
      <c r="W1200" s="54"/>
      <c r="X1200" s="74"/>
      <c r="Y1200" s="74"/>
      <c r="Z1200" s="74"/>
      <c r="AA1200" s="74"/>
      <c r="AB1200" s="74"/>
      <c r="AC1200" s="74"/>
      <c r="AD1200" s="74"/>
      <c r="AE1200" s="74"/>
      <c r="AF1200" s="201"/>
      <c r="AI1200" s="73"/>
      <c r="AJ1200" s="55"/>
      <c r="AK1200" s="55"/>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55"/>
      <c r="BR1200" s="30"/>
      <c r="BS1200" s="30"/>
      <c r="BT1200" s="30"/>
      <c r="BU1200" s="30"/>
      <c r="BV1200" s="30"/>
    </row>
    <row r="1201" spans="1:74" s="226" customFormat="1" x14ac:dyDescent="0.2">
      <c r="A1201" s="72"/>
      <c r="B1201" s="72"/>
      <c r="C1201" s="72"/>
      <c r="D1201" s="72"/>
      <c r="I1201" s="223"/>
      <c r="K1201" s="223"/>
      <c r="M1201" s="270"/>
      <c r="V1201" s="54"/>
      <c r="W1201" s="54"/>
      <c r="X1201" s="74"/>
      <c r="Y1201" s="74"/>
      <c r="Z1201" s="74"/>
      <c r="AA1201" s="74"/>
      <c r="AB1201" s="74"/>
      <c r="AC1201" s="74"/>
      <c r="AD1201" s="74"/>
      <c r="AE1201" s="74"/>
      <c r="AF1201" s="201"/>
      <c r="AI1201" s="73"/>
      <c r="AJ1201" s="55"/>
      <c r="AK1201" s="55"/>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55"/>
      <c r="BR1201" s="30"/>
      <c r="BS1201" s="30"/>
      <c r="BT1201" s="30"/>
      <c r="BU1201" s="30"/>
      <c r="BV1201" s="30"/>
    </row>
    <row r="1202" spans="1:74" s="226" customFormat="1" x14ac:dyDescent="0.2">
      <c r="A1202" s="72"/>
      <c r="B1202" s="72"/>
      <c r="C1202" s="72"/>
      <c r="D1202" s="72"/>
      <c r="I1202" s="223"/>
      <c r="K1202" s="223"/>
      <c r="M1202" s="270"/>
      <c r="V1202" s="54"/>
      <c r="W1202" s="54"/>
      <c r="X1202" s="74"/>
      <c r="Y1202" s="74"/>
      <c r="Z1202" s="74"/>
      <c r="AA1202" s="74"/>
      <c r="AB1202" s="74"/>
      <c r="AC1202" s="74"/>
      <c r="AD1202" s="74"/>
      <c r="AE1202" s="74"/>
      <c r="AF1202" s="201"/>
      <c r="AI1202" s="73"/>
      <c r="AJ1202" s="55"/>
      <c r="AK1202" s="55"/>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55"/>
      <c r="BR1202" s="30"/>
      <c r="BS1202" s="30"/>
      <c r="BT1202" s="30"/>
      <c r="BU1202" s="30"/>
      <c r="BV1202" s="30"/>
    </row>
    <row r="1203" spans="1:74" s="226" customFormat="1" x14ac:dyDescent="0.2">
      <c r="A1203" s="72"/>
      <c r="B1203" s="72"/>
      <c r="C1203" s="72"/>
      <c r="D1203" s="72"/>
      <c r="I1203" s="223"/>
      <c r="K1203" s="223"/>
      <c r="M1203" s="270"/>
      <c r="V1203" s="54"/>
      <c r="W1203" s="54"/>
      <c r="X1203" s="74"/>
      <c r="Y1203" s="74"/>
      <c r="Z1203" s="74"/>
      <c r="AA1203" s="74"/>
      <c r="AB1203" s="74"/>
      <c r="AC1203" s="74"/>
      <c r="AD1203" s="74"/>
      <c r="AE1203" s="74"/>
      <c r="AF1203" s="201"/>
      <c r="AI1203" s="73"/>
      <c r="AJ1203" s="55"/>
      <c r="AK1203" s="55"/>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55"/>
      <c r="BR1203" s="30"/>
      <c r="BS1203" s="30"/>
      <c r="BT1203" s="30"/>
      <c r="BU1203" s="30"/>
      <c r="BV1203" s="30"/>
    </row>
    <row r="1204" spans="1:74" s="226" customFormat="1" x14ac:dyDescent="0.2">
      <c r="A1204" s="72"/>
      <c r="B1204" s="72"/>
      <c r="C1204" s="72"/>
      <c r="D1204" s="72"/>
      <c r="I1204" s="223"/>
      <c r="K1204" s="223"/>
      <c r="M1204" s="270"/>
      <c r="V1204" s="54"/>
      <c r="W1204" s="54"/>
      <c r="X1204" s="74"/>
      <c r="Y1204" s="74"/>
      <c r="Z1204" s="74"/>
      <c r="AA1204" s="74"/>
      <c r="AB1204" s="74"/>
      <c r="AC1204" s="74"/>
      <c r="AD1204" s="74"/>
      <c r="AE1204" s="74"/>
      <c r="AF1204" s="201"/>
      <c r="AI1204" s="73"/>
      <c r="AJ1204" s="55"/>
      <c r="AK1204" s="55"/>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55"/>
      <c r="BR1204" s="30"/>
      <c r="BS1204" s="30"/>
      <c r="BT1204" s="30"/>
      <c r="BU1204" s="30"/>
      <c r="BV1204" s="30"/>
    </row>
    <row r="1205" spans="1:74" s="226" customFormat="1" x14ac:dyDescent="0.2">
      <c r="A1205" s="72"/>
      <c r="B1205" s="72"/>
      <c r="C1205" s="72"/>
      <c r="D1205" s="72"/>
      <c r="I1205" s="223"/>
      <c r="K1205" s="223"/>
      <c r="M1205" s="270"/>
      <c r="V1205" s="54"/>
      <c r="W1205" s="54"/>
      <c r="X1205" s="74"/>
      <c r="Y1205" s="74"/>
      <c r="Z1205" s="74"/>
      <c r="AA1205" s="74"/>
      <c r="AB1205" s="74"/>
      <c r="AC1205" s="74"/>
      <c r="AD1205" s="74"/>
      <c r="AE1205" s="74"/>
      <c r="AF1205" s="201"/>
      <c r="AI1205" s="73"/>
      <c r="AJ1205" s="55"/>
      <c r="AK1205" s="55"/>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55"/>
      <c r="BR1205" s="30"/>
      <c r="BS1205" s="30"/>
      <c r="BT1205" s="30"/>
      <c r="BU1205" s="30"/>
      <c r="BV1205" s="30"/>
    </row>
    <row r="1206" spans="1:74" s="226" customFormat="1" x14ac:dyDescent="0.2">
      <c r="A1206" s="72"/>
      <c r="B1206" s="72"/>
      <c r="C1206" s="72"/>
      <c r="D1206" s="72"/>
      <c r="I1206" s="223"/>
      <c r="K1206" s="223"/>
      <c r="M1206" s="270"/>
      <c r="V1206" s="54"/>
      <c r="W1206" s="54"/>
      <c r="X1206" s="74"/>
      <c r="Y1206" s="74"/>
      <c r="Z1206" s="74"/>
      <c r="AA1206" s="74"/>
      <c r="AB1206" s="74"/>
      <c r="AC1206" s="74"/>
      <c r="AD1206" s="74"/>
      <c r="AE1206" s="74"/>
      <c r="AF1206" s="201"/>
      <c r="AI1206" s="73"/>
      <c r="AJ1206" s="55"/>
      <c r="AK1206" s="55"/>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55"/>
      <c r="BR1206" s="30"/>
      <c r="BS1206" s="30"/>
      <c r="BT1206" s="30"/>
      <c r="BU1206" s="30"/>
      <c r="BV1206" s="30"/>
    </row>
    <row r="1207" spans="1:74" s="226" customFormat="1" x14ac:dyDescent="0.2">
      <c r="A1207" s="72"/>
      <c r="B1207" s="72"/>
      <c r="C1207" s="72"/>
      <c r="D1207" s="72"/>
      <c r="I1207" s="223"/>
      <c r="K1207" s="223"/>
      <c r="M1207" s="270"/>
      <c r="V1207" s="54"/>
      <c r="W1207" s="54"/>
      <c r="X1207" s="74"/>
      <c r="Y1207" s="74"/>
      <c r="Z1207" s="74"/>
      <c r="AA1207" s="74"/>
      <c r="AB1207" s="74"/>
      <c r="AC1207" s="74"/>
      <c r="AD1207" s="74"/>
      <c r="AE1207" s="74"/>
      <c r="AF1207" s="201"/>
      <c r="AI1207" s="73"/>
      <c r="AJ1207" s="55"/>
      <c r="AK1207" s="55"/>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55"/>
      <c r="BR1207" s="30"/>
      <c r="BS1207" s="30"/>
      <c r="BT1207" s="30"/>
      <c r="BU1207" s="30"/>
      <c r="BV1207" s="30"/>
    </row>
    <row r="1208" spans="1:74" s="226" customFormat="1" x14ac:dyDescent="0.2">
      <c r="A1208" s="72"/>
      <c r="B1208" s="72"/>
      <c r="C1208" s="72"/>
      <c r="D1208" s="72"/>
      <c r="I1208" s="223"/>
      <c r="K1208" s="223"/>
      <c r="M1208" s="270"/>
      <c r="V1208" s="54"/>
      <c r="W1208" s="54"/>
      <c r="X1208" s="74"/>
      <c r="Y1208" s="74"/>
      <c r="Z1208" s="74"/>
      <c r="AA1208" s="74"/>
      <c r="AB1208" s="74"/>
      <c r="AC1208" s="74"/>
      <c r="AD1208" s="74"/>
      <c r="AE1208" s="74"/>
      <c r="AF1208" s="201"/>
      <c r="AI1208" s="73"/>
      <c r="AJ1208" s="55"/>
      <c r="AK1208" s="55"/>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55"/>
      <c r="BR1208" s="30"/>
      <c r="BS1208" s="30"/>
      <c r="BT1208" s="30"/>
      <c r="BU1208" s="30"/>
      <c r="BV1208" s="30"/>
    </row>
    <row r="1209" spans="1:74" s="226" customFormat="1" x14ac:dyDescent="0.2">
      <c r="A1209" s="72"/>
      <c r="B1209" s="72"/>
      <c r="C1209" s="72"/>
      <c r="D1209" s="72"/>
      <c r="I1209" s="223"/>
      <c r="K1209" s="223"/>
      <c r="M1209" s="270"/>
      <c r="V1209" s="54"/>
      <c r="W1209" s="54"/>
      <c r="X1209" s="74"/>
      <c r="Y1209" s="74"/>
      <c r="Z1209" s="74"/>
      <c r="AA1209" s="74"/>
      <c r="AB1209" s="74"/>
      <c r="AC1209" s="74"/>
      <c r="AD1209" s="74"/>
      <c r="AE1209" s="74"/>
      <c r="AF1209" s="201"/>
      <c r="AI1209" s="73"/>
      <c r="AJ1209" s="55"/>
      <c r="AK1209" s="55"/>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55"/>
      <c r="BR1209" s="30"/>
      <c r="BS1209" s="30"/>
      <c r="BT1209" s="30"/>
      <c r="BU1209" s="30"/>
      <c r="BV1209" s="30"/>
    </row>
    <row r="1210" spans="1:74" s="226" customFormat="1" x14ac:dyDescent="0.2">
      <c r="A1210" s="72"/>
      <c r="B1210" s="72"/>
      <c r="C1210" s="72"/>
      <c r="D1210" s="72"/>
      <c r="I1210" s="223"/>
      <c r="K1210" s="223"/>
      <c r="M1210" s="270"/>
      <c r="V1210" s="54"/>
      <c r="W1210" s="54"/>
      <c r="X1210" s="74"/>
      <c r="Y1210" s="74"/>
      <c r="Z1210" s="74"/>
      <c r="AA1210" s="74"/>
      <c r="AB1210" s="74"/>
      <c r="AC1210" s="74"/>
      <c r="AD1210" s="74"/>
      <c r="AE1210" s="74"/>
      <c r="AF1210" s="201"/>
      <c r="AI1210" s="73"/>
      <c r="AJ1210" s="55"/>
      <c r="AK1210" s="55"/>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55"/>
      <c r="BR1210" s="30"/>
      <c r="BS1210" s="30"/>
      <c r="BT1210" s="30"/>
      <c r="BU1210" s="30"/>
      <c r="BV1210" s="30"/>
    </row>
    <row r="1211" spans="1:74" s="226" customFormat="1" x14ac:dyDescent="0.2">
      <c r="A1211" s="72"/>
      <c r="B1211" s="72"/>
      <c r="C1211" s="72"/>
      <c r="D1211" s="72"/>
      <c r="I1211" s="223"/>
      <c r="K1211" s="223"/>
      <c r="M1211" s="270"/>
      <c r="V1211" s="54"/>
      <c r="W1211" s="54"/>
      <c r="X1211" s="74"/>
      <c r="Y1211" s="74"/>
      <c r="Z1211" s="74"/>
      <c r="AA1211" s="74"/>
      <c r="AB1211" s="74"/>
      <c r="AC1211" s="74"/>
      <c r="AD1211" s="74"/>
      <c r="AE1211" s="74"/>
      <c r="AF1211" s="201"/>
      <c r="AI1211" s="73"/>
      <c r="AJ1211" s="55"/>
      <c r="AK1211" s="55"/>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55"/>
      <c r="BR1211" s="30"/>
      <c r="BS1211" s="30"/>
      <c r="BT1211" s="30"/>
      <c r="BU1211" s="30"/>
      <c r="BV1211" s="30"/>
    </row>
    <row r="1212" spans="1:74" s="226" customFormat="1" x14ac:dyDescent="0.2">
      <c r="A1212" s="72"/>
      <c r="B1212" s="72"/>
      <c r="C1212" s="72"/>
      <c r="D1212" s="72"/>
      <c r="I1212" s="223"/>
      <c r="K1212" s="223"/>
      <c r="M1212" s="270"/>
      <c r="V1212" s="54"/>
      <c r="W1212" s="54"/>
      <c r="X1212" s="74"/>
      <c r="Y1212" s="74"/>
      <c r="Z1212" s="74"/>
      <c r="AA1212" s="74"/>
      <c r="AB1212" s="74"/>
      <c r="AC1212" s="74"/>
      <c r="AD1212" s="74"/>
      <c r="AE1212" s="74"/>
      <c r="AF1212" s="201"/>
      <c r="AI1212" s="73"/>
      <c r="AJ1212" s="55"/>
      <c r="AK1212" s="55"/>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55"/>
      <c r="BR1212" s="30"/>
      <c r="BS1212" s="30"/>
      <c r="BT1212" s="30"/>
      <c r="BU1212" s="30"/>
      <c r="BV1212" s="30"/>
    </row>
    <row r="1213" spans="1:74" s="226" customFormat="1" x14ac:dyDescent="0.2">
      <c r="A1213" s="72"/>
      <c r="B1213" s="72"/>
      <c r="C1213" s="72"/>
      <c r="D1213" s="72"/>
      <c r="I1213" s="223"/>
      <c r="K1213" s="223"/>
      <c r="M1213" s="270"/>
      <c r="V1213" s="54"/>
      <c r="W1213" s="54"/>
      <c r="X1213" s="74"/>
      <c r="Y1213" s="74"/>
      <c r="Z1213" s="74"/>
      <c r="AA1213" s="74"/>
      <c r="AB1213" s="74"/>
      <c r="AC1213" s="74"/>
      <c r="AD1213" s="74"/>
      <c r="AE1213" s="74"/>
      <c r="AF1213" s="201"/>
      <c r="AI1213" s="73"/>
      <c r="AJ1213" s="55"/>
      <c r="AK1213" s="55"/>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55"/>
      <c r="BR1213" s="30"/>
      <c r="BS1213" s="30"/>
      <c r="BT1213" s="30"/>
      <c r="BU1213" s="30"/>
      <c r="BV1213" s="30"/>
    </row>
    <row r="1214" spans="1:74" s="226" customFormat="1" x14ac:dyDescent="0.2">
      <c r="A1214" s="72"/>
      <c r="B1214" s="72"/>
      <c r="C1214" s="72"/>
      <c r="D1214" s="72"/>
      <c r="I1214" s="223"/>
      <c r="K1214" s="223"/>
      <c r="M1214" s="270"/>
      <c r="V1214" s="54"/>
      <c r="W1214" s="54"/>
      <c r="X1214" s="74"/>
      <c r="Y1214" s="74"/>
      <c r="Z1214" s="74"/>
      <c r="AA1214" s="74"/>
      <c r="AB1214" s="74"/>
      <c r="AC1214" s="74"/>
      <c r="AD1214" s="74"/>
      <c r="AE1214" s="74"/>
      <c r="AF1214" s="201"/>
      <c r="AI1214" s="73"/>
      <c r="AJ1214" s="55"/>
      <c r="AK1214" s="55"/>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55"/>
      <c r="BR1214" s="30"/>
      <c r="BS1214" s="30"/>
      <c r="BT1214" s="30"/>
      <c r="BU1214" s="30"/>
      <c r="BV1214" s="30"/>
    </row>
    <row r="1215" spans="1:74" s="226" customFormat="1" x14ac:dyDescent="0.2">
      <c r="A1215" s="72"/>
      <c r="B1215" s="72"/>
      <c r="C1215" s="72"/>
      <c r="D1215" s="72"/>
      <c r="I1215" s="223"/>
      <c r="K1215" s="223"/>
      <c r="M1215" s="270"/>
      <c r="V1215" s="54"/>
      <c r="W1215" s="54"/>
      <c r="X1215" s="74"/>
      <c r="Y1215" s="74"/>
      <c r="Z1215" s="74"/>
      <c r="AA1215" s="74"/>
      <c r="AB1215" s="74"/>
      <c r="AC1215" s="74"/>
      <c r="AD1215" s="74"/>
      <c r="AE1215" s="74"/>
      <c r="AF1215" s="201"/>
      <c r="AI1215" s="73"/>
      <c r="AJ1215" s="55"/>
      <c r="AK1215" s="55"/>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55"/>
      <c r="BR1215" s="30"/>
      <c r="BS1215" s="30"/>
      <c r="BT1215" s="30"/>
      <c r="BU1215" s="30"/>
      <c r="BV1215" s="30"/>
    </row>
    <row r="1216" spans="1:74" s="226" customFormat="1" x14ac:dyDescent="0.2">
      <c r="A1216" s="72"/>
      <c r="B1216" s="72"/>
      <c r="C1216" s="72"/>
      <c r="D1216" s="72"/>
      <c r="I1216" s="223"/>
      <c r="K1216" s="223"/>
      <c r="M1216" s="270"/>
      <c r="V1216" s="54"/>
      <c r="W1216" s="54"/>
      <c r="X1216" s="74"/>
      <c r="Y1216" s="74"/>
      <c r="Z1216" s="74"/>
      <c r="AA1216" s="74"/>
      <c r="AB1216" s="74"/>
      <c r="AC1216" s="74"/>
      <c r="AD1216" s="74"/>
      <c r="AE1216" s="74"/>
      <c r="AF1216" s="201"/>
      <c r="AI1216" s="73"/>
      <c r="AJ1216" s="55"/>
      <c r="AK1216" s="55"/>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55"/>
      <c r="BR1216" s="30"/>
      <c r="BS1216" s="30"/>
      <c r="BT1216" s="30"/>
      <c r="BU1216" s="30"/>
      <c r="BV1216" s="30"/>
    </row>
    <row r="1217" spans="1:74" s="226" customFormat="1" x14ac:dyDescent="0.2">
      <c r="A1217" s="72"/>
      <c r="B1217" s="72"/>
      <c r="C1217" s="72"/>
      <c r="D1217" s="72"/>
      <c r="I1217" s="223"/>
      <c r="K1217" s="223"/>
      <c r="M1217" s="270"/>
      <c r="V1217" s="54"/>
      <c r="W1217" s="54"/>
      <c r="X1217" s="74"/>
      <c r="Y1217" s="74"/>
      <c r="Z1217" s="74"/>
      <c r="AA1217" s="74"/>
      <c r="AB1217" s="74"/>
      <c r="AC1217" s="74"/>
      <c r="AD1217" s="74"/>
      <c r="AE1217" s="74"/>
      <c r="AF1217" s="201"/>
      <c r="AI1217" s="73"/>
      <c r="AJ1217" s="55"/>
      <c r="AK1217" s="55"/>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55"/>
      <c r="BR1217" s="30"/>
      <c r="BS1217" s="30"/>
      <c r="BT1217" s="30"/>
      <c r="BU1217" s="30"/>
      <c r="BV1217" s="30"/>
    </row>
    <row r="1218" spans="1:74" s="226" customFormat="1" x14ac:dyDescent="0.2">
      <c r="A1218" s="72"/>
      <c r="B1218" s="72"/>
      <c r="C1218" s="72"/>
      <c r="D1218" s="72"/>
      <c r="I1218" s="223"/>
      <c r="K1218" s="223"/>
      <c r="M1218" s="270"/>
      <c r="V1218" s="54"/>
      <c r="W1218" s="54"/>
      <c r="X1218" s="74"/>
      <c r="Y1218" s="74"/>
      <c r="Z1218" s="74"/>
      <c r="AA1218" s="74"/>
      <c r="AB1218" s="74"/>
      <c r="AC1218" s="74"/>
      <c r="AD1218" s="74"/>
      <c r="AE1218" s="74"/>
      <c r="AF1218" s="201"/>
      <c r="AI1218" s="73"/>
      <c r="AJ1218" s="55"/>
      <c r="AK1218" s="55"/>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55"/>
      <c r="BR1218" s="30"/>
      <c r="BS1218" s="30"/>
      <c r="BT1218" s="30"/>
      <c r="BU1218" s="30"/>
      <c r="BV1218" s="30"/>
    </row>
    <row r="1219" spans="1:74" s="226" customFormat="1" x14ac:dyDescent="0.2">
      <c r="A1219" s="72"/>
      <c r="B1219" s="72"/>
      <c r="C1219" s="72"/>
      <c r="D1219" s="72"/>
      <c r="I1219" s="223"/>
      <c r="K1219" s="223"/>
      <c r="M1219" s="270"/>
      <c r="V1219" s="54"/>
      <c r="W1219" s="54"/>
      <c r="X1219" s="74"/>
      <c r="Y1219" s="74"/>
      <c r="Z1219" s="74"/>
      <c r="AA1219" s="74"/>
      <c r="AB1219" s="74"/>
      <c r="AC1219" s="74"/>
      <c r="AD1219" s="74"/>
      <c r="AE1219" s="74"/>
      <c r="AF1219" s="201"/>
      <c r="AI1219" s="73"/>
      <c r="AJ1219" s="55"/>
      <c r="AK1219" s="55"/>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55"/>
      <c r="BR1219" s="30"/>
      <c r="BS1219" s="30"/>
      <c r="BT1219" s="30"/>
      <c r="BU1219" s="30"/>
      <c r="BV1219" s="30"/>
    </row>
    <row r="1220" spans="1:74" s="226" customFormat="1" x14ac:dyDescent="0.2">
      <c r="A1220" s="72"/>
      <c r="B1220" s="72"/>
      <c r="C1220" s="72"/>
      <c r="D1220" s="72"/>
      <c r="I1220" s="223"/>
      <c r="K1220" s="223"/>
      <c r="M1220" s="270"/>
      <c r="V1220" s="54"/>
      <c r="W1220" s="54"/>
      <c r="X1220" s="74"/>
      <c r="Y1220" s="74"/>
      <c r="Z1220" s="74"/>
      <c r="AA1220" s="74"/>
      <c r="AB1220" s="74"/>
      <c r="AC1220" s="74"/>
      <c r="AD1220" s="74"/>
      <c r="AE1220" s="74"/>
      <c r="AF1220" s="201"/>
      <c r="AI1220" s="73"/>
      <c r="AJ1220" s="55"/>
      <c r="AK1220" s="55"/>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55"/>
      <c r="BR1220" s="30"/>
      <c r="BS1220" s="30"/>
      <c r="BT1220" s="30"/>
      <c r="BU1220" s="30"/>
      <c r="BV1220" s="30"/>
    </row>
    <row r="1221" spans="1:74" s="226" customFormat="1" x14ac:dyDescent="0.2">
      <c r="A1221" s="72"/>
      <c r="B1221" s="72"/>
      <c r="C1221" s="72"/>
      <c r="D1221" s="72"/>
      <c r="I1221" s="223"/>
      <c r="K1221" s="223"/>
      <c r="M1221" s="270"/>
      <c r="V1221" s="54"/>
      <c r="W1221" s="54"/>
      <c r="X1221" s="74"/>
      <c r="Y1221" s="74"/>
      <c r="Z1221" s="74"/>
      <c r="AA1221" s="74"/>
      <c r="AB1221" s="74"/>
      <c r="AC1221" s="74"/>
      <c r="AD1221" s="74"/>
      <c r="AE1221" s="74"/>
      <c r="AF1221" s="201"/>
      <c r="AI1221" s="73"/>
      <c r="AJ1221" s="55"/>
      <c r="AK1221" s="55"/>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55"/>
      <c r="BR1221" s="30"/>
      <c r="BS1221" s="30"/>
      <c r="BT1221" s="30"/>
      <c r="BU1221" s="30"/>
      <c r="BV1221" s="30"/>
    </row>
    <row r="1222" spans="1:74" s="226" customFormat="1" x14ac:dyDescent="0.2">
      <c r="A1222" s="72"/>
      <c r="B1222" s="72"/>
      <c r="C1222" s="72"/>
      <c r="D1222" s="72"/>
      <c r="I1222" s="223"/>
      <c r="K1222" s="223"/>
      <c r="M1222" s="270"/>
      <c r="V1222" s="54"/>
      <c r="W1222" s="54"/>
      <c r="X1222" s="74"/>
      <c r="Y1222" s="74"/>
      <c r="Z1222" s="74"/>
      <c r="AA1222" s="74"/>
      <c r="AB1222" s="74"/>
      <c r="AC1222" s="74"/>
      <c r="AD1222" s="74"/>
      <c r="AE1222" s="74"/>
      <c r="AF1222" s="201"/>
      <c r="AI1222" s="73"/>
      <c r="AJ1222" s="55"/>
      <c r="AK1222" s="55"/>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55"/>
      <c r="BR1222" s="30"/>
      <c r="BS1222" s="30"/>
      <c r="BT1222" s="30"/>
      <c r="BU1222" s="30"/>
      <c r="BV1222" s="30"/>
    </row>
    <row r="1223" spans="1:74" s="226" customFormat="1" x14ac:dyDescent="0.2">
      <c r="A1223" s="72"/>
      <c r="B1223" s="72"/>
      <c r="C1223" s="72"/>
      <c r="D1223" s="72"/>
      <c r="I1223" s="223"/>
      <c r="K1223" s="223"/>
      <c r="M1223" s="270"/>
      <c r="V1223" s="54"/>
      <c r="W1223" s="54"/>
      <c r="X1223" s="74"/>
      <c r="Y1223" s="74"/>
      <c r="Z1223" s="74"/>
      <c r="AA1223" s="74"/>
      <c r="AB1223" s="74"/>
      <c r="AC1223" s="74"/>
      <c r="AD1223" s="74"/>
      <c r="AE1223" s="74"/>
      <c r="AF1223" s="201"/>
      <c r="AI1223" s="73"/>
      <c r="AJ1223" s="55"/>
      <c r="AK1223" s="55"/>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55"/>
      <c r="BR1223" s="30"/>
      <c r="BS1223" s="30"/>
      <c r="BT1223" s="30"/>
      <c r="BU1223" s="30"/>
      <c r="BV1223" s="30"/>
    </row>
    <row r="1224" spans="1:74" s="226" customFormat="1" x14ac:dyDescent="0.2">
      <c r="A1224" s="72"/>
      <c r="B1224" s="72"/>
      <c r="C1224" s="72"/>
      <c r="D1224" s="72"/>
      <c r="I1224" s="223"/>
      <c r="K1224" s="223"/>
      <c r="M1224" s="270"/>
      <c r="V1224" s="54"/>
      <c r="W1224" s="54"/>
      <c r="X1224" s="74"/>
      <c r="Y1224" s="74"/>
      <c r="Z1224" s="74"/>
      <c r="AA1224" s="74"/>
      <c r="AB1224" s="74"/>
      <c r="AC1224" s="74"/>
      <c r="AD1224" s="74"/>
      <c r="AE1224" s="74"/>
      <c r="AF1224" s="201"/>
      <c r="AI1224" s="73"/>
      <c r="AJ1224" s="55"/>
      <c r="AK1224" s="55"/>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55"/>
      <c r="BR1224" s="30"/>
      <c r="BS1224" s="30"/>
      <c r="BT1224" s="30"/>
      <c r="BU1224" s="30"/>
      <c r="BV1224" s="30"/>
    </row>
    <row r="1225" spans="1:74" s="226" customFormat="1" x14ac:dyDescent="0.2">
      <c r="A1225" s="72"/>
      <c r="B1225" s="72"/>
      <c r="C1225" s="72"/>
      <c r="D1225" s="72"/>
      <c r="I1225" s="223"/>
      <c r="K1225" s="223"/>
      <c r="M1225" s="270"/>
      <c r="V1225" s="54"/>
      <c r="W1225" s="54"/>
      <c r="X1225" s="74"/>
      <c r="Y1225" s="74"/>
      <c r="Z1225" s="74"/>
      <c r="AA1225" s="74"/>
      <c r="AB1225" s="74"/>
      <c r="AC1225" s="74"/>
      <c r="AD1225" s="74"/>
      <c r="AE1225" s="74"/>
      <c r="AF1225" s="201"/>
      <c r="AI1225" s="73"/>
      <c r="AJ1225" s="55"/>
      <c r="AK1225" s="55"/>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55"/>
      <c r="BR1225" s="30"/>
      <c r="BS1225" s="30"/>
      <c r="BT1225" s="30"/>
      <c r="BU1225" s="30"/>
      <c r="BV1225" s="30"/>
    </row>
    <row r="1226" spans="1:74" s="226" customFormat="1" x14ac:dyDescent="0.2">
      <c r="A1226" s="72"/>
      <c r="B1226" s="72"/>
      <c r="C1226" s="72"/>
      <c r="D1226" s="72"/>
      <c r="I1226" s="223"/>
      <c r="K1226" s="223"/>
      <c r="M1226" s="270"/>
      <c r="V1226" s="54"/>
      <c r="W1226" s="54"/>
      <c r="X1226" s="74"/>
      <c r="Y1226" s="74"/>
      <c r="Z1226" s="74"/>
      <c r="AA1226" s="74"/>
      <c r="AB1226" s="74"/>
      <c r="AC1226" s="74"/>
      <c r="AD1226" s="74"/>
      <c r="AE1226" s="74"/>
      <c r="AF1226" s="201"/>
      <c r="AI1226" s="73"/>
      <c r="AJ1226" s="55"/>
      <c r="AK1226" s="55"/>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55"/>
      <c r="BR1226" s="30"/>
      <c r="BS1226" s="30"/>
      <c r="BT1226" s="30"/>
      <c r="BU1226" s="30"/>
      <c r="BV1226" s="30"/>
    </row>
    <row r="1227" spans="1:74" s="226" customFormat="1" x14ac:dyDescent="0.2">
      <c r="A1227" s="72"/>
      <c r="B1227" s="72"/>
      <c r="C1227" s="72"/>
      <c r="D1227" s="72"/>
      <c r="I1227" s="223"/>
      <c r="K1227" s="223"/>
      <c r="M1227" s="270"/>
      <c r="V1227" s="54"/>
      <c r="W1227" s="54"/>
      <c r="X1227" s="74"/>
      <c r="Y1227" s="74"/>
      <c r="Z1227" s="74"/>
      <c r="AA1227" s="74"/>
      <c r="AB1227" s="74"/>
      <c r="AC1227" s="74"/>
      <c r="AD1227" s="74"/>
      <c r="AE1227" s="74"/>
      <c r="AF1227" s="201"/>
      <c r="AI1227" s="73"/>
      <c r="AJ1227" s="55"/>
      <c r="AK1227" s="55"/>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55"/>
      <c r="BR1227" s="30"/>
      <c r="BS1227" s="30"/>
      <c r="BT1227" s="30"/>
      <c r="BU1227" s="30"/>
      <c r="BV1227" s="30"/>
    </row>
    <row r="1228" spans="1:74" s="226" customFormat="1" x14ac:dyDescent="0.2">
      <c r="A1228" s="72"/>
      <c r="B1228" s="72"/>
      <c r="C1228" s="72"/>
      <c r="D1228" s="72"/>
      <c r="I1228" s="223"/>
      <c r="K1228" s="223"/>
      <c r="M1228" s="270"/>
      <c r="V1228" s="54"/>
      <c r="W1228" s="54"/>
      <c r="X1228" s="74"/>
      <c r="Y1228" s="74"/>
      <c r="Z1228" s="74"/>
      <c r="AA1228" s="74"/>
      <c r="AB1228" s="74"/>
      <c r="AC1228" s="74"/>
      <c r="AD1228" s="74"/>
      <c r="AE1228" s="74"/>
      <c r="AF1228" s="201"/>
      <c r="AI1228" s="73"/>
      <c r="AJ1228" s="55"/>
      <c r="AK1228" s="55"/>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55"/>
      <c r="BR1228" s="30"/>
      <c r="BS1228" s="30"/>
      <c r="BT1228" s="30"/>
      <c r="BU1228" s="30"/>
      <c r="BV1228" s="30"/>
    </row>
    <row r="1229" spans="1:74" s="226" customFormat="1" x14ac:dyDescent="0.2">
      <c r="A1229" s="72"/>
      <c r="B1229" s="72"/>
      <c r="C1229" s="72"/>
      <c r="D1229" s="72"/>
      <c r="I1229" s="223"/>
      <c r="K1229" s="223"/>
      <c r="M1229" s="270"/>
      <c r="V1229" s="54"/>
      <c r="W1229" s="54"/>
      <c r="X1229" s="74"/>
      <c r="Y1229" s="74"/>
      <c r="Z1229" s="74"/>
      <c r="AA1229" s="74"/>
      <c r="AB1229" s="74"/>
      <c r="AC1229" s="74"/>
      <c r="AD1229" s="74"/>
      <c r="AE1229" s="74"/>
      <c r="AF1229" s="201"/>
      <c r="AI1229" s="73"/>
      <c r="AJ1229" s="55"/>
      <c r="AK1229" s="55"/>
      <c r="AN1229" s="30"/>
      <c r="AO1229" s="30"/>
      <c r="AP1229" s="30"/>
      <c r="AQ1229" s="30"/>
      <c r="AR1229" s="30"/>
      <c r="AS1229" s="30"/>
      <c r="AT1229" s="30"/>
      <c r="AU1229" s="30"/>
      <c r="AV1229" s="30"/>
      <c r="AW1229" s="30"/>
      <c r="AX1229" s="30"/>
      <c r="AY1229" s="30"/>
      <c r="AZ1229" s="30"/>
      <c r="BA1229" s="30"/>
      <c r="BB1229" s="30"/>
      <c r="BC1229" s="30"/>
      <c r="BD1229" s="30"/>
      <c r="BE1229" s="30"/>
      <c r="BF1229" s="30"/>
      <c r="BG1229" s="30"/>
      <c r="BH1229" s="30"/>
      <c r="BI1229" s="30"/>
      <c r="BJ1229" s="30"/>
      <c r="BK1229" s="30"/>
      <c r="BL1229" s="30"/>
      <c r="BM1229" s="30"/>
      <c r="BN1229" s="30"/>
      <c r="BO1229" s="30"/>
      <c r="BP1229" s="30"/>
      <c r="BQ1229" s="55"/>
      <c r="BR1229" s="30"/>
      <c r="BS1229" s="30"/>
      <c r="BT1229" s="30"/>
      <c r="BU1229" s="30"/>
      <c r="BV1229" s="30"/>
    </row>
    <row r="1230" spans="1:74" s="226" customFormat="1" x14ac:dyDescent="0.2">
      <c r="A1230" s="72"/>
      <c r="B1230" s="72"/>
      <c r="C1230" s="72"/>
      <c r="D1230" s="72"/>
      <c r="I1230" s="223"/>
      <c r="K1230" s="223"/>
      <c r="M1230" s="270"/>
      <c r="V1230" s="54"/>
      <c r="W1230" s="54"/>
      <c r="X1230" s="74"/>
      <c r="Y1230" s="74"/>
      <c r="Z1230" s="74"/>
      <c r="AA1230" s="74"/>
      <c r="AB1230" s="74"/>
      <c r="AC1230" s="74"/>
      <c r="AD1230" s="74"/>
      <c r="AE1230" s="74"/>
      <c r="AF1230" s="201"/>
      <c r="AI1230" s="73"/>
      <c r="AJ1230" s="55"/>
      <c r="AK1230" s="55"/>
      <c r="AN1230" s="30"/>
      <c r="AO1230" s="30"/>
      <c r="AP1230" s="30"/>
      <c r="AQ1230" s="30"/>
      <c r="AR1230" s="30"/>
      <c r="AS1230" s="30"/>
      <c r="AT1230" s="30"/>
      <c r="AU1230" s="30"/>
      <c r="AV1230" s="30"/>
      <c r="AW1230" s="30"/>
      <c r="AX1230" s="30"/>
      <c r="AY1230" s="30"/>
      <c r="AZ1230" s="30"/>
      <c r="BA1230" s="30"/>
      <c r="BB1230" s="30"/>
      <c r="BC1230" s="30"/>
      <c r="BD1230" s="30"/>
      <c r="BE1230" s="30"/>
      <c r="BF1230" s="30"/>
      <c r="BG1230" s="30"/>
      <c r="BH1230" s="30"/>
      <c r="BI1230" s="30"/>
      <c r="BJ1230" s="30"/>
      <c r="BK1230" s="30"/>
      <c r="BL1230" s="30"/>
      <c r="BM1230" s="30"/>
      <c r="BN1230" s="30"/>
      <c r="BO1230" s="30"/>
      <c r="BP1230" s="30"/>
      <c r="BQ1230" s="55"/>
      <c r="BR1230" s="30"/>
      <c r="BS1230" s="30"/>
      <c r="BT1230" s="30"/>
      <c r="BU1230" s="30"/>
      <c r="BV1230" s="30"/>
    </row>
    <row r="1231" spans="1:74" s="226" customFormat="1" x14ac:dyDescent="0.2">
      <c r="A1231" s="72"/>
      <c r="B1231" s="72"/>
      <c r="C1231" s="72"/>
      <c r="D1231" s="72"/>
      <c r="I1231" s="223"/>
      <c r="K1231" s="223"/>
      <c r="M1231" s="270"/>
      <c r="V1231" s="54"/>
      <c r="W1231" s="54"/>
      <c r="X1231" s="74"/>
      <c r="Y1231" s="74"/>
      <c r="Z1231" s="74"/>
      <c r="AA1231" s="74"/>
      <c r="AB1231" s="74"/>
      <c r="AC1231" s="74"/>
      <c r="AD1231" s="74"/>
      <c r="AE1231" s="74"/>
      <c r="AF1231" s="201"/>
      <c r="AI1231" s="73"/>
      <c r="AJ1231" s="55"/>
      <c r="AK1231" s="55"/>
      <c r="AN1231" s="30"/>
      <c r="AO1231" s="30"/>
      <c r="AP1231" s="30"/>
      <c r="AQ1231" s="30"/>
      <c r="AR1231" s="30"/>
      <c r="AS1231" s="30"/>
      <c r="AT1231" s="30"/>
      <c r="AU1231" s="30"/>
      <c r="AV1231" s="30"/>
      <c r="AW1231" s="30"/>
      <c r="AX1231" s="30"/>
      <c r="AY1231" s="30"/>
      <c r="AZ1231" s="30"/>
      <c r="BA1231" s="30"/>
      <c r="BB1231" s="30"/>
      <c r="BC1231" s="30"/>
      <c r="BD1231" s="30"/>
      <c r="BE1231" s="30"/>
      <c r="BF1231" s="30"/>
      <c r="BG1231" s="30"/>
      <c r="BH1231" s="30"/>
      <c r="BI1231" s="30"/>
      <c r="BJ1231" s="30"/>
      <c r="BK1231" s="30"/>
      <c r="BL1231" s="30"/>
      <c r="BM1231" s="30"/>
      <c r="BN1231" s="30"/>
      <c r="BO1231" s="30"/>
      <c r="BP1231" s="30"/>
      <c r="BQ1231" s="55"/>
      <c r="BR1231" s="30"/>
      <c r="BS1231" s="30"/>
      <c r="BT1231" s="30"/>
      <c r="BU1231" s="30"/>
      <c r="BV1231" s="30"/>
    </row>
    <row r="1232" spans="1:74" s="226" customFormat="1" x14ac:dyDescent="0.2">
      <c r="A1232" s="72"/>
      <c r="B1232" s="72"/>
      <c r="C1232" s="72"/>
      <c r="D1232" s="72"/>
      <c r="I1232" s="223"/>
      <c r="K1232" s="223"/>
      <c r="M1232" s="270"/>
      <c r="V1232" s="54"/>
      <c r="W1232" s="54"/>
      <c r="X1232" s="74"/>
      <c r="Y1232" s="74"/>
      <c r="Z1232" s="74"/>
      <c r="AA1232" s="74"/>
      <c r="AB1232" s="74"/>
      <c r="AC1232" s="74"/>
      <c r="AD1232" s="74"/>
      <c r="AE1232" s="74"/>
      <c r="AF1232" s="201"/>
      <c r="AI1232" s="73"/>
      <c r="AJ1232" s="55"/>
      <c r="AK1232" s="55"/>
      <c r="AN1232" s="30"/>
      <c r="AO1232" s="30"/>
      <c r="AP1232" s="30"/>
      <c r="AQ1232" s="30"/>
      <c r="AR1232" s="30"/>
      <c r="AS1232" s="30"/>
      <c r="AT1232" s="30"/>
      <c r="AU1232" s="30"/>
      <c r="AV1232" s="30"/>
      <c r="AW1232" s="30"/>
      <c r="AX1232" s="30"/>
      <c r="AY1232" s="30"/>
      <c r="AZ1232" s="30"/>
      <c r="BA1232" s="30"/>
      <c r="BB1232" s="30"/>
      <c r="BC1232" s="30"/>
      <c r="BD1232" s="30"/>
      <c r="BE1232" s="30"/>
      <c r="BF1232" s="30"/>
      <c r="BG1232" s="30"/>
      <c r="BH1232" s="30"/>
      <c r="BI1232" s="30"/>
      <c r="BJ1232" s="30"/>
      <c r="BK1232" s="30"/>
      <c r="BL1232" s="30"/>
      <c r="BM1232" s="30"/>
      <c r="BN1232" s="30"/>
      <c r="BO1232" s="30"/>
      <c r="BP1232" s="30"/>
      <c r="BQ1232" s="55"/>
      <c r="BR1232" s="30"/>
      <c r="BS1232" s="30"/>
      <c r="BT1232" s="30"/>
      <c r="BU1232" s="30"/>
      <c r="BV1232" s="30"/>
    </row>
    <row r="1233" spans="1:78" s="226" customFormat="1" x14ac:dyDescent="0.2">
      <c r="A1233" s="72"/>
      <c r="B1233" s="72"/>
      <c r="C1233" s="72"/>
      <c r="D1233" s="72"/>
      <c r="I1233" s="223"/>
      <c r="K1233" s="223"/>
      <c r="M1233" s="270"/>
      <c r="V1233" s="54"/>
      <c r="W1233" s="54"/>
      <c r="X1233" s="74"/>
      <c r="Y1233" s="74"/>
      <c r="Z1233" s="74"/>
      <c r="AA1233" s="74"/>
      <c r="AB1233" s="74"/>
      <c r="AC1233" s="74"/>
      <c r="AD1233" s="74"/>
      <c r="AE1233" s="74"/>
      <c r="AF1233" s="201"/>
      <c r="AI1233" s="73"/>
      <c r="AJ1233" s="55"/>
      <c r="AK1233" s="55"/>
      <c r="AN1233" s="30"/>
      <c r="AO1233" s="30"/>
      <c r="AP1233" s="30"/>
      <c r="AQ1233" s="30"/>
      <c r="AR1233" s="30"/>
      <c r="AS1233" s="30"/>
      <c r="AT1233" s="30"/>
      <c r="AU1233" s="30"/>
      <c r="AV1233" s="30"/>
      <c r="AW1233" s="30"/>
      <c r="AX1233" s="30"/>
      <c r="AY1233" s="30"/>
      <c r="AZ1233" s="30"/>
      <c r="BA1233" s="30"/>
      <c r="BB1233" s="30"/>
      <c r="BC1233" s="30"/>
      <c r="BD1233" s="30"/>
      <c r="BE1233" s="30"/>
      <c r="BF1233" s="30"/>
      <c r="BG1233" s="30"/>
      <c r="BH1233" s="30"/>
      <c r="BI1233" s="30"/>
      <c r="BJ1233" s="30"/>
      <c r="BK1233" s="30"/>
      <c r="BL1233" s="30"/>
      <c r="BM1233" s="30"/>
      <c r="BN1233" s="30"/>
      <c r="BO1233" s="30"/>
      <c r="BP1233" s="30"/>
      <c r="BQ1233" s="55"/>
      <c r="BR1233" s="30"/>
      <c r="BS1233" s="30"/>
      <c r="BT1233" s="30"/>
      <c r="BU1233" s="30"/>
      <c r="BV1233" s="30"/>
    </row>
    <row r="1234" spans="1:78" s="226" customFormat="1" x14ac:dyDescent="0.2">
      <c r="A1234" s="72"/>
      <c r="B1234" s="72"/>
      <c r="C1234" s="72"/>
      <c r="D1234" s="72"/>
      <c r="I1234" s="223"/>
      <c r="K1234" s="223"/>
      <c r="M1234" s="270"/>
      <c r="V1234" s="54"/>
      <c r="W1234" s="54"/>
      <c r="X1234" s="74"/>
      <c r="Y1234" s="74"/>
      <c r="Z1234" s="74"/>
      <c r="AA1234" s="74"/>
      <c r="AB1234" s="74"/>
      <c r="AC1234" s="74"/>
      <c r="AD1234" s="74"/>
      <c r="AE1234" s="74"/>
      <c r="AF1234" s="201"/>
      <c r="AI1234" s="73"/>
      <c r="AJ1234" s="55"/>
      <c r="AK1234" s="55"/>
      <c r="AN1234" s="30"/>
      <c r="AO1234" s="30"/>
      <c r="AP1234" s="30"/>
      <c r="AQ1234" s="30"/>
      <c r="AR1234" s="30"/>
      <c r="AS1234" s="30"/>
      <c r="AT1234" s="30"/>
      <c r="AU1234" s="30"/>
      <c r="AV1234" s="30"/>
      <c r="AW1234" s="30"/>
      <c r="AX1234" s="30"/>
      <c r="AY1234" s="30"/>
      <c r="AZ1234" s="30"/>
      <c r="BA1234" s="30"/>
      <c r="BB1234" s="30"/>
      <c r="BC1234" s="30"/>
      <c r="BD1234" s="30"/>
      <c r="BE1234" s="30"/>
      <c r="BF1234" s="30"/>
      <c r="BG1234" s="30"/>
      <c r="BH1234" s="30"/>
      <c r="BI1234" s="30"/>
      <c r="BJ1234" s="30"/>
      <c r="BK1234" s="30"/>
      <c r="BL1234" s="30"/>
      <c r="BM1234" s="30"/>
      <c r="BN1234" s="30"/>
      <c r="BO1234" s="30"/>
      <c r="BP1234" s="30"/>
      <c r="BQ1234" s="55"/>
      <c r="BR1234" s="30"/>
      <c r="BS1234" s="30"/>
      <c r="BT1234" s="30"/>
      <c r="BU1234" s="30"/>
      <c r="BV1234" s="30"/>
    </row>
    <row r="1235" spans="1:78" x14ac:dyDescent="0.2">
      <c r="E1235" s="158"/>
      <c r="F1235" s="158"/>
      <c r="I1235" s="223" t="s">
        <v>2232</v>
      </c>
      <c r="K1235" s="223" t="s">
        <v>2232</v>
      </c>
      <c r="M1235" s="270" t="s">
        <v>2232</v>
      </c>
      <c r="T1235" s="158"/>
      <c r="U1235" s="158"/>
      <c r="Z1235" s="74"/>
      <c r="AA1235" s="74"/>
      <c r="AB1235" s="74"/>
      <c r="AC1235" s="74"/>
      <c r="AD1235" s="74"/>
      <c r="AG1235" s="158"/>
      <c r="AH1235" s="158"/>
      <c r="AL1235" s="158"/>
      <c r="AM1235" s="158"/>
      <c r="BW1235" s="158"/>
      <c r="BX1235" s="158"/>
      <c r="BY1235" s="158"/>
      <c r="BZ1235" s="158"/>
    </row>
    <row r="1236" spans="1:78" x14ac:dyDescent="0.2">
      <c r="E1236" s="158"/>
      <c r="F1236" s="158"/>
      <c r="I1236" s="223" t="s">
        <v>2232</v>
      </c>
      <c r="K1236" s="223" t="s">
        <v>2232</v>
      </c>
      <c r="M1236" s="270" t="s">
        <v>2232</v>
      </c>
      <c r="T1236" s="158"/>
      <c r="U1236" s="158"/>
      <c r="Z1236" s="74"/>
      <c r="AA1236" s="74"/>
      <c r="AB1236" s="74"/>
      <c r="AC1236" s="74"/>
      <c r="AD1236" s="74"/>
      <c r="AG1236" s="158"/>
      <c r="AH1236" s="158"/>
      <c r="AL1236" s="158"/>
      <c r="AM1236" s="158"/>
      <c r="BW1236" s="158"/>
      <c r="BX1236" s="158"/>
      <c r="BY1236" s="158"/>
      <c r="BZ1236" s="158"/>
    </row>
    <row r="1237" spans="1:78" x14ac:dyDescent="0.2">
      <c r="I1237" s="223" t="s">
        <v>2232</v>
      </c>
      <c r="K1237" s="223" t="s">
        <v>2232</v>
      </c>
      <c r="M1237" s="270" t="s">
        <v>2232</v>
      </c>
    </row>
    <row r="1244" spans="1:78" x14ac:dyDescent="0.2">
      <c r="X1244" s="228"/>
    </row>
    <row r="1245" spans="1:78" x14ac:dyDescent="0.2">
      <c r="X1245" s="228"/>
    </row>
    <row r="1246" spans="1:78" x14ac:dyDescent="0.2">
      <c r="X1246" s="228"/>
    </row>
    <row r="1247" spans="1:78" x14ac:dyDescent="0.2">
      <c r="X1247" s="228"/>
    </row>
    <row r="1248" spans="1:78" ht="17" thickBot="1" x14ac:dyDescent="0.25">
      <c r="X1248" s="228"/>
    </row>
    <row r="1249" spans="24:27" x14ac:dyDescent="0.2">
      <c r="X1249" s="228"/>
      <c r="Z1249" s="312"/>
      <c r="AA1249" s="312"/>
    </row>
    <row r="1250" spans="24:27" x14ac:dyDescent="0.2">
      <c r="X1250" s="228"/>
      <c r="Z1250" s="310"/>
      <c r="AA1250" s="310"/>
    </row>
    <row r="1251" spans="24:27" x14ac:dyDescent="0.2">
      <c r="X1251" s="228"/>
      <c r="Z1251" s="310"/>
      <c r="AA1251" s="310"/>
    </row>
    <row r="1252" spans="24:27" x14ac:dyDescent="0.2">
      <c r="X1252" s="228"/>
      <c r="Z1252" s="310"/>
      <c r="AA1252" s="310"/>
    </row>
    <row r="1253" spans="24:27" x14ac:dyDescent="0.2">
      <c r="X1253" s="228"/>
      <c r="Z1253" s="310"/>
      <c r="AA1253" s="310"/>
    </row>
    <row r="1254" spans="24:27" x14ac:dyDescent="0.2">
      <c r="X1254" s="228"/>
      <c r="Z1254" s="310"/>
      <c r="AA1254" s="310"/>
    </row>
    <row r="1255" spans="24:27" x14ac:dyDescent="0.2">
      <c r="X1255" s="228"/>
      <c r="Z1255" s="310"/>
      <c r="AA1255" s="310"/>
    </row>
    <row r="1256" spans="24:27" x14ac:dyDescent="0.2">
      <c r="X1256" s="228"/>
      <c r="Z1256" s="310"/>
      <c r="AA1256" s="310"/>
    </row>
    <row r="1257" spans="24:27" x14ac:dyDescent="0.2">
      <c r="X1257" s="228"/>
      <c r="Z1257" s="310"/>
      <c r="AA1257" s="310"/>
    </row>
    <row r="1258" spans="24:27" x14ac:dyDescent="0.2">
      <c r="X1258" s="228"/>
      <c r="Z1258" s="310"/>
      <c r="AA1258" s="310"/>
    </row>
    <row r="1259" spans="24:27" x14ac:dyDescent="0.2">
      <c r="X1259" s="228"/>
      <c r="Z1259" s="310"/>
      <c r="AA1259" s="310"/>
    </row>
    <row r="1260" spans="24:27" x14ac:dyDescent="0.2">
      <c r="X1260" s="228"/>
      <c r="Z1260" s="310"/>
      <c r="AA1260" s="310"/>
    </row>
    <row r="1261" spans="24:27" x14ac:dyDescent="0.2">
      <c r="X1261" s="228"/>
      <c r="Z1261" s="310"/>
      <c r="AA1261" s="310"/>
    </row>
    <row r="1262" spans="24:27" x14ac:dyDescent="0.2">
      <c r="X1262" s="228"/>
      <c r="Z1262" s="310"/>
      <c r="AA1262" s="310"/>
    </row>
    <row r="1263" spans="24:27" ht="17" thickBot="1" x14ac:dyDescent="0.25">
      <c r="X1263" s="228"/>
      <c r="Z1263" s="311"/>
      <c r="AA1263" s="311"/>
    </row>
    <row r="1264" spans="24:27" x14ac:dyDescent="0.2">
      <c r="X1264" s="228"/>
    </row>
    <row r="1265" spans="24:24" x14ac:dyDescent="0.2">
      <c r="X1265" s="228"/>
    </row>
    <row r="1266" spans="24:24" x14ac:dyDescent="0.2">
      <c r="X1266" s="228"/>
    </row>
    <row r="1267" spans="24:24" x14ac:dyDescent="0.2">
      <c r="X1267" s="228"/>
    </row>
    <row r="1268" spans="24:24" x14ac:dyDescent="0.2">
      <c r="X1268" s="228"/>
    </row>
    <row r="1269" spans="24:24" x14ac:dyDescent="0.2">
      <c r="X1269" s="228"/>
    </row>
    <row r="1270" spans="24:24" x14ac:dyDescent="0.2">
      <c r="X1270" s="228"/>
    </row>
    <row r="1271" spans="24:24" x14ac:dyDescent="0.2">
      <c r="X1271" s="228"/>
    </row>
    <row r="1272" spans="24:24" x14ac:dyDescent="0.2">
      <c r="X1272" s="228"/>
    </row>
    <row r="1273" spans="24:24" x14ac:dyDescent="0.2">
      <c r="X1273" s="228"/>
    </row>
    <row r="1274" spans="24:24" x14ac:dyDescent="0.2">
      <c r="X1274" s="228"/>
    </row>
    <row r="1275" spans="24:24" x14ac:dyDescent="0.2">
      <c r="X1275" s="228"/>
    </row>
    <row r="1276" spans="24:24" x14ac:dyDescent="0.2">
      <c r="X1276" s="228"/>
    </row>
    <row r="1277" spans="24:24" x14ac:dyDescent="0.2">
      <c r="X1277" s="228"/>
    </row>
    <row r="1278" spans="24:24" x14ac:dyDescent="0.2">
      <c r="X1278" s="228"/>
    </row>
    <row r="1279" spans="24:24" x14ac:dyDescent="0.2">
      <c r="X1279" s="228"/>
    </row>
    <row r="1280" spans="24:24" x14ac:dyDescent="0.2">
      <c r="X1280" s="228"/>
    </row>
    <row r="1281" spans="24:24" x14ac:dyDescent="0.2">
      <c r="X1281" s="228"/>
    </row>
    <row r="1282" spans="24:24" x14ac:dyDescent="0.2">
      <c r="X1282" s="228"/>
    </row>
    <row r="1283" spans="24:24" x14ac:dyDescent="0.2">
      <c r="X1283" s="228"/>
    </row>
    <row r="1284" spans="24:24" x14ac:dyDescent="0.2">
      <c r="X1284" s="228"/>
    </row>
    <row r="1285" spans="24:24" x14ac:dyDescent="0.2">
      <c r="X1285" s="228"/>
    </row>
    <row r="1286" spans="24:24" x14ac:dyDescent="0.2">
      <c r="X1286" s="228"/>
    </row>
    <row r="1287" spans="24:24" x14ac:dyDescent="0.2">
      <c r="X1287" s="228"/>
    </row>
    <row r="1288" spans="24:24" x14ac:dyDescent="0.2">
      <c r="X1288" s="228"/>
    </row>
    <row r="1289" spans="24:24" x14ac:dyDescent="0.2">
      <c r="X1289" s="228"/>
    </row>
    <row r="1290" spans="24:24" x14ac:dyDescent="0.2">
      <c r="X1290" s="228"/>
    </row>
    <row r="1291" spans="24:24" x14ac:dyDescent="0.2">
      <c r="X1291" s="228"/>
    </row>
    <row r="1292" spans="24:24" x14ac:dyDescent="0.2">
      <c r="X1292" s="228"/>
    </row>
    <row r="1293" spans="24:24" x14ac:dyDescent="0.2">
      <c r="X1293" s="228"/>
    </row>
    <row r="1294" spans="24:24" x14ac:dyDescent="0.2">
      <c r="X1294" s="228"/>
    </row>
    <row r="1295" spans="24:24" x14ac:dyDescent="0.2">
      <c r="X1295" s="228"/>
    </row>
    <row r="1296" spans="24:24" x14ac:dyDescent="0.2">
      <c r="X1296" s="228"/>
    </row>
    <row r="1297" spans="24:24" x14ac:dyDescent="0.2">
      <c r="X1297" s="228"/>
    </row>
    <row r="1298" spans="24:24" x14ac:dyDescent="0.2">
      <c r="X1298" s="228"/>
    </row>
    <row r="1299" spans="24:24" x14ac:dyDescent="0.2">
      <c r="X1299" s="228"/>
    </row>
    <row r="1300" spans="24:24" x14ac:dyDescent="0.2">
      <c r="X1300" s="228"/>
    </row>
    <row r="1301" spans="24:24" x14ac:dyDescent="0.2">
      <c r="X1301" s="228"/>
    </row>
    <row r="1302" spans="24:24" x14ac:dyDescent="0.2">
      <c r="X1302" s="228"/>
    </row>
    <row r="1303" spans="24:24" x14ac:dyDescent="0.2">
      <c r="X1303" s="228"/>
    </row>
    <row r="1304" spans="24:24" x14ac:dyDescent="0.2">
      <c r="X1304" s="228"/>
    </row>
    <row r="1305" spans="24:24" x14ac:dyDescent="0.2">
      <c r="X1305" s="228"/>
    </row>
    <row r="1306" spans="24:24" x14ac:dyDescent="0.2">
      <c r="X1306" s="228"/>
    </row>
    <row r="1307" spans="24:24" x14ac:dyDescent="0.2">
      <c r="X1307" s="228"/>
    </row>
    <row r="1308" spans="24:24" x14ac:dyDescent="0.2">
      <c r="X1308" s="228"/>
    </row>
    <row r="1309" spans="24:24" x14ac:dyDescent="0.2">
      <c r="X1309" s="228"/>
    </row>
    <row r="1310" spans="24:24" x14ac:dyDescent="0.2">
      <c r="X1310" s="228"/>
    </row>
    <row r="1311" spans="24:24" x14ac:dyDescent="0.2">
      <c r="X1311" s="228"/>
    </row>
    <row r="1312" spans="24:24" x14ac:dyDescent="0.2">
      <c r="X1312" s="228"/>
    </row>
    <row r="1313" spans="24:24" x14ac:dyDescent="0.2">
      <c r="X1313" s="228"/>
    </row>
    <row r="1314" spans="24:24" x14ac:dyDescent="0.2">
      <c r="X1314" s="228"/>
    </row>
    <row r="1315" spans="24:24" x14ac:dyDescent="0.2">
      <c r="X1315" s="228"/>
    </row>
    <row r="1316" spans="24:24" x14ac:dyDescent="0.2">
      <c r="X1316" s="228"/>
    </row>
    <row r="1317" spans="24:24" x14ac:dyDescent="0.2">
      <c r="X1317" s="228"/>
    </row>
    <row r="1318" spans="24:24" x14ac:dyDescent="0.2">
      <c r="X1318" s="228"/>
    </row>
    <row r="1319" spans="24:24" x14ac:dyDescent="0.2">
      <c r="X1319" s="228"/>
    </row>
    <row r="1320" spans="24:24" x14ac:dyDescent="0.2">
      <c r="X1320" s="228"/>
    </row>
    <row r="1321" spans="24:24" x14ac:dyDescent="0.2">
      <c r="X1321" s="228"/>
    </row>
    <row r="1322" spans="24:24" x14ac:dyDescent="0.2">
      <c r="X1322" s="228"/>
    </row>
    <row r="1323" spans="24:24" x14ac:dyDescent="0.2">
      <c r="X1323" s="228"/>
    </row>
    <row r="1324" spans="24:24" x14ac:dyDescent="0.2">
      <c r="X1324" s="228"/>
    </row>
    <row r="1325" spans="24:24" x14ac:dyDescent="0.2">
      <c r="X1325" s="228"/>
    </row>
    <row r="1326" spans="24:24" x14ac:dyDescent="0.2">
      <c r="X1326" s="228"/>
    </row>
    <row r="1327" spans="24:24" x14ac:dyDescent="0.2">
      <c r="X1327" s="228"/>
    </row>
    <row r="1328" spans="24:24" x14ac:dyDescent="0.2">
      <c r="X1328" s="228"/>
    </row>
    <row r="1329" spans="24:24" x14ac:dyDescent="0.2">
      <c r="X1329" s="228"/>
    </row>
    <row r="1330" spans="24:24" x14ac:dyDescent="0.2">
      <c r="X1330" s="228"/>
    </row>
    <row r="1331" spans="24:24" x14ac:dyDescent="0.2">
      <c r="X1331" s="228"/>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9">
    <dataValidation type="list" allowBlank="1" showInputMessage="1" showErrorMessage="1" sqref="AO1 AZ1 AX1 BT367:BT405 BZ367:BZ405 BZ791 AX4:AX47 BZ4:BZ246 AX50:AX64 AZ50:AZ64 AZ67:AZ82 AX85:AX1048576 AX67:AX82 AZ85:AZ1048576 BN4:BN1048576 AZ4:AZ47 AO4:AO1048576 BJ4:BJ1048576 BP4:BP1048576 BT4 BT85:BT246" xr:uid="{00000000-0002-0000-0100-000000000000}">
      <formula1>"explicit,inferred,NR"</formula1>
    </dataValidation>
    <dataValidation type="list" allowBlank="1" showInputMessage="1" showErrorMessage="1" sqref="BF1237:BF1048576 BH1237:BH1048576 BL1 BH360:BH363 BH350:BH353 BT247:BT366 BL247:BL368 BL375:BL376 BL384:BL385 BL394:BL395 BF747:BF1235 BH367:BH738 BD809:BD810 BD826:BD827 BD843:BD844 BD860:BD861 BD877:BD878 BH907 BH748:BH895 BH922 BH937 BH952 BH967 BH982 BH1022:BH1181 BT406:BT1048576 BL406:BL1048576 BD894:BD1048576 BD4:BD47 BR4:BR1048576 BD50:BD64 BF50:BF64 BF67:BF82 BD85:BD793 BD67:BD82 BF85:BF739 BF4:BF47 BG5:BG84 BH4:BH346 BL4:BL241 BS5:BV8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85:AW1048576 AW50:AW64 AW67:AW82 AW4:AW47" xr:uid="{00000000-0002-0000-0100-000003000000}">
      <formula1>"micro-costing,gross costing,NR"</formula1>
    </dataValidation>
    <dataValidation type="list" allowBlank="1" showInputMessage="1" showErrorMessage="1" sqref="BO1 BO367:BO405 BO524:BO1048576 BO4:BO346" xr:uid="{00000000-0002-0000-0100-000004000000}">
      <formula1>"prospective,retrospective,modeled,NR"</formula1>
    </dataValidation>
    <dataValidation type="list" allowBlank="1" showInputMessage="1" showErrorMessage="1" sqref="O1190:O1048576 O4:O1181"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1 BF1236" xr:uid="{00000000-0002-0000-0100-000006000000}">
      <formula1>$C$277:$S$277</formula1>
    </dataValidation>
    <dataValidation type="list" allowBlank="1" showInputMessage="1" showErrorMessage="1" sqref="AU1236 AT1" xr:uid="{00000000-0002-0000-0100-000007000000}">
      <formula1>$C$258:$F$258</formula1>
    </dataValidation>
    <dataValidation type="list" allowBlank="1" showInputMessage="1" showErrorMessage="1" sqref="BO347:BO366 BO406:BO523" xr:uid="{00000000-0002-0000-0100-000008000000}">
      <formula1>"retrospective,prospective"</formula1>
    </dataValidation>
    <dataValidation type="list" allowBlank="1" showInputMessage="1" showErrorMessage="1" sqref="S367:S405 S791" xr:uid="{00000000-0002-0000-0100-000009000000}">
      <formula1>"pre-treatment - pre-diagnosis,pre-treatment - post-diagnosis,pre-treatment - all,treatment - intensive phase,treatment - continuation phase,treatment - all"</formula1>
    </dataValidation>
    <dataValidation type="list" allowBlank="1" showInputMessage="1" showErrorMessage="1" sqref="R666:R1048576 R641:R652 R654:R664 R5:R639" xr:uid="{00000000-0002-0000-0100-00000A000000}">
      <formula1>"program,patient,carer/guardian,household"</formula1>
    </dataValidation>
    <dataValidation type="list" allowBlank="1" showInputMessage="1" showErrorMessage="1" sqref="P406:P634 P641:P652 P654:P664 P1332:P1048576" xr:uid="{00000000-0002-0000-0100-00000B000000}">
      <formula1>$A$91:$A$106</formula1>
    </dataValidation>
    <dataValidation type="list" allowBlank="1" showInputMessage="1" showErrorMessage="1" sqref="O1182:O1189" xr:uid="{00000000-0002-0000-0100-00000C000000}">
      <formula1>"traded,non-traded,mixed,unspecified,N/A"</formula1>
    </dataValidation>
    <dataValidation type="list" allowBlank="1" showInputMessage="1" showErrorMessage="1" sqref="N1:N2 N4:N1048576" xr:uid="{00000000-0002-0000-0100-00000D000000}">
      <formula1>"service delivery,above service delivery,mixed"</formula1>
    </dataValidation>
    <dataValidation type="list" allowBlank="1" showInputMessage="1" showErrorMessage="1" sqref="H406:H635 H654:H661 H641:H648" xr:uid="{00000000-0002-0000-0100-00000E000000}">
      <formula1>$A$4:$A$69</formula1>
    </dataValidation>
    <dataValidation type="list" allowBlank="1" showInputMessage="1" showErrorMessage="1" sqref="H649:H653 H794:H902 H1332:H1048576 H979:H985 H964:H977 H949:H962 H934:H947 H919:H932 H904:H917 H662:H738" xr:uid="{00000000-0002-0000-0100-00000F000000}">
      <formula1>$A$3:$A$69</formula1>
    </dataValidation>
    <dataValidation type="list" allowBlank="1" showInputMessage="1" showErrorMessage="1" sqref="L1352:L1048576 L794:L985" xr:uid="{00000000-0002-0000-0100-000010000000}">
      <formula1>$A$121:$A$142</formula1>
    </dataValidation>
    <dataValidation type="list" allowBlank="1" showInputMessage="1" showErrorMessage="1" sqref="J1350:J1048576 J794:J985" xr:uid="{00000000-0002-0000-0100-000011000000}">
      <formula1>$A$75:$A$91</formula1>
    </dataValidation>
    <dataValidation type="list" allowBlank="1" showInputMessage="1" showErrorMessage="1" sqref="AY794:AY1048576 AY340:AY366 AY406:AY738" xr:uid="{00000000-0002-0000-0100-000012000000}">
      <formula1>$C$249:$F$249</formula1>
    </dataValidation>
    <dataValidation type="list" allowBlank="1" showInputMessage="1" showErrorMessage="1" sqref="BM794:BM1048576 BM406:BM738 BM85:BM366" xr:uid="{00000000-0002-0000-0100-000013000000}">
      <formula1>$C$263:$G$263</formula1>
    </dataValidation>
    <dataValidation type="list" allowBlank="1" showInputMessage="1" showErrorMessage="1" sqref="BS896:BS1048576 BS406:BS738 BS85:BS366" xr:uid="{00000000-0002-0000-0100-000014000000}">
      <formula1>$C$269:$G$269</formula1>
    </dataValidation>
    <dataValidation type="list" allowBlank="1" showInputMessage="1" showErrorMessage="1" sqref="BU794:BU1048576 BU406:BU738 BU85:BU366" xr:uid="{00000000-0002-0000-0100-000015000000}">
      <formula1>$C$271:$G$271</formula1>
    </dataValidation>
    <dataValidation type="list" allowBlank="1" showInputMessage="1" showErrorMessage="1" sqref="BV794:BV1048576 BV406:BV738 BV85:BV366" xr:uid="{00000000-0002-0000-0100-000016000000}">
      <formula1>$C$272:$F$272</formula1>
    </dataValidation>
    <dataValidation type="list" allowBlank="1" showInputMessage="1" showErrorMessage="1" sqref="BE406:BE738 BE340:BE366 BB4" xr:uid="{00000000-0002-0000-0100-000017000000}">
      <formula1>$C$255:$G$255</formula1>
    </dataValidation>
    <dataValidation type="list" allowBlank="1" showInputMessage="1" showErrorMessage="1" sqref="AT794:AT1048576 AT336:AT366" xr:uid="{00000000-0002-0000-0100-000018000000}">
      <formula1>$C$244:$F$244</formula1>
    </dataValidation>
    <dataValidation type="list" allowBlank="1" showInputMessage="1" showErrorMessage="1" sqref="AV794:AV1048576 AV340:AV366 AV406:AV738" xr:uid="{00000000-0002-0000-0100-000019000000}">
      <formula1>$C$246:$F$246</formula1>
    </dataValidation>
    <dataValidation type="list" allowBlank="1" showInputMessage="1" showErrorMessage="1" sqref="BB406:BB738 BB334:BB366 BD862:BD876 BD845:BD859 BD828:BD842 BD811:BD825 BD879:BD893 BD794:BD808" xr:uid="{00000000-0002-0000-0100-00001A000000}">
      <formula1>$C$252:$F$252</formula1>
    </dataValidation>
    <dataValidation type="list" allowBlank="1" showInputMessage="1" showErrorMessage="1" sqref="BA794:BA1048576 BA406:BA738 BA85:BA366" xr:uid="{00000000-0002-0000-0100-00001B000000}">
      <formula1>$C$251:$I$251</formula1>
    </dataValidation>
    <dataValidation type="list" allowBlank="1" showInputMessage="1" showErrorMessage="1" sqref="F794:F1048576 F5:F738" xr:uid="{00000000-0002-0000-0100-00001C000000}">
      <formula1>$C$2:$C$67</formula1>
    </dataValidation>
    <dataValidation type="list" allowBlank="1" showInputMessage="1" showErrorMessage="1" sqref="L5:L33 L36 L38:L39 L55:L56 L50 L53 L72:L73 L67 L70 L82 L85:L738" xr:uid="{00000000-0002-0000-0100-00001D000000}">
      <formula1>$A$119:$A$141</formula1>
    </dataValidation>
    <dataValidation type="list" allowBlank="1" showInputMessage="1" showErrorMessage="1" sqref="L34:L35 L51:L52 L68:L69" xr:uid="{00000000-0002-0000-0100-00001E000000}">
      <formula1>$A$119:$A$143</formula1>
    </dataValidation>
    <dataValidation type="list" allowBlank="1" showInputMessage="1" showErrorMessage="1" sqref="AR4:AR1048576" xr:uid="{00000000-0002-0000-0100-00001F000000}">
      <formula1>"empirical,empirical &amp; modeled,empirical &amp; projected"</formula1>
    </dataValidation>
    <dataValidation type="list" allowBlank="1" showInputMessage="1" showErrorMessage="1" sqref="N4:N1048576" xr:uid="{00000000-0002-0000-0100-000020000000}">
      <formula1>"service delivery,above service delivery"</formula1>
    </dataValidation>
    <dataValidation type="list" allowBlank="1" showInputMessage="1" showErrorMessage="1" sqref="E4:E1048576" xr:uid="{00000000-0002-0000-0100-000021000000}">
      <formula1>"HIV,TB"</formula1>
    </dataValidation>
    <dataValidation type="list" allowBlank="1" showInputMessage="1" showErrorMessage="1" sqref="BX4" xr:uid="{00000000-0002-0000-0100-000022000000}">
      <formula1>$D$2:$D$165</formula1>
    </dataValidation>
    <dataValidation type="list" allowBlank="1" showInputMessage="1" showErrorMessage="1" sqref="F4" xr:uid="{00000000-0002-0000-0100-000023000000}">
      <formula1>$C$2:$C$63</formula1>
    </dataValidation>
    <dataValidation type="list" allowBlank="1" showInputMessage="1" showErrorMessage="1" sqref="H903 H986:H1331 H978 H963 H948 H933 H918 H4:H33 H35:H50 H52:H67 H69:H80 H82:H367" xr:uid="{00000000-0002-0000-0100-000024000000}">
      <formula1>$A$3:$A$66</formula1>
    </dataValidation>
    <dataValidation type="list" allowBlank="1" showInputMessage="1" showErrorMessage="1" sqref="AV4" xr:uid="{00000000-0002-0000-0100-000025000000}">
      <formula1>$C$239:$G$239</formula1>
    </dataValidation>
    <dataValidation type="list" allowBlank="1" showInputMessage="1" showErrorMessage="1" sqref="BS4" xr:uid="{00000000-0002-0000-0100-000026000000}">
      <formula1>$C$274:$H$274</formula1>
    </dataValidation>
    <dataValidation type="list" allowBlank="1" showInputMessage="1" showErrorMessage="1" sqref="BM4" xr:uid="{00000000-0002-0000-0100-000027000000}">
      <formula1>$C$264:$H$264</formula1>
    </dataValidation>
    <dataValidation type="list" allowBlank="1" showInputMessage="1" showErrorMessage="1" sqref="BA4" xr:uid="{00000000-0002-0000-0100-000028000000}">
      <formula1>$C$244:$J$244</formula1>
    </dataValidation>
    <dataValidation type="list" allowBlank="1" showInputMessage="1" showErrorMessage="1" sqref="AY4" xr:uid="{00000000-0002-0000-0100-000029000000}">
      <formula1>$C$242:$G$242</formula1>
    </dataValidation>
    <dataValidation type="list" allowBlank="1" showInputMessage="1" showErrorMessage="1" sqref="BV4" xr:uid="{00000000-0002-0000-0100-00002A000000}">
      <formula1>$C$286:$F$286</formula1>
    </dataValidation>
    <dataValidation type="list" allowBlank="1" showInputMessage="1" showErrorMessage="1" sqref="BU4" xr:uid="{00000000-0002-0000-0100-00002B000000}">
      <formula1>$C$285:$S$285</formula1>
    </dataValidation>
    <dataValidation type="list" allowBlank="1" showInputMessage="1" showErrorMessage="1" sqref="AT4" xr:uid="{00000000-0002-0000-0100-00002C000000}">
      <formula1>$C$253:$F$253</formula1>
    </dataValidation>
    <dataValidation type="list" allowBlank="1" showInputMessage="1" showErrorMessage="1" sqref="BE4" xr:uid="{00000000-0002-0000-0100-00002D000000}">
      <formula1>$C$272:$S$272</formula1>
    </dataValidation>
    <dataValidation type="list" allowBlank="1" showInputMessage="1" showErrorMessage="1" sqref="Q1190:Q1331 P5:P366 Q5:Q84" xr:uid="{00000000-0002-0000-0100-00002E000000}">
      <formula1>$A$87:$A$102</formula1>
    </dataValidation>
    <dataValidation type="list" allowBlank="1" showInputMessage="1" showErrorMessage="1" sqref="L37 L40:L49 L71 L57:L66 L54 L74:L84" xr:uid="{00000000-0002-0000-0100-00002F000000}">
      <formula1>$A$116:$A$140</formula1>
    </dataValidation>
    <dataValidation type="list" allowBlank="1" showInputMessage="1" showErrorMessage="1" sqref="H34 H51 H68" xr:uid="{00000000-0002-0000-0100-000030000000}">
      <formula1>$A$3:$A$67</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31000000}">
          <x14:formula1>
            <xm:f>Responses!$C$246:$F$246</xm:f>
          </x14:formula1>
          <xm:sqref>AY1 AY5:AY47 AY50:AY64 AY67:AY82 AY85:AY339</xm:sqref>
        </x14:dataValidation>
        <x14:dataValidation type="list" allowBlank="1" showInputMessage="1" showErrorMessage="1" xr:uid="{00000000-0002-0000-0100-000032000000}">
          <x14:formula1>
            <xm:f>Responses!$C$260:$G$260</xm:f>
          </x14:formula1>
          <xm:sqref>BM1 BM5:BM84</xm:sqref>
        </x14:dataValidation>
        <x14:dataValidation type="list" allowBlank="1" showInputMessage="1" showErrorMessage="1" xr:uid="{00000000-0002-0000-0100-000033000000}">
          <x14:formula1>
            <xm:f>Responses!$C$266:$G$266</xm:f>
          </x14:formula1>
          <xm:sqref>BS1</xm:sqref>
        </x14:dataValidation>
        <x14:dataValidation type="list" allowBlank="1" showInputMessage="1" showErrorMessage="1" xr:uid="{00000000-0002-0000-0100-000034000000}">
          <x14:formula1>
            <xm:f>Responses!$C$268:$G$268</xm:f>
          </x14:formula1>
          <xm:sqref>BU1</xm:sqref>
        </x14:dataValidation>
        <x14:dataValidation type="list" allowBlank="1" showInputMessage="1" showErrorMessage="1" xr:uid="{00000000-0002-0000-0100-000035000000}">
          <x14:formula1>
            <xm:f>Responses!$C$269:$F$269</xm:f>
          </x14:formula1>
          <xm:sqref>BV1</xm:sqref>
        </x14:dataValidation>
        <x14:dataValidation type="list" allowBlank="1" showInputMessage="1" showErrorMessage="1" xr:uid="{00000000-0002-0000-0100-000036000000}">
          <x14:formula1>
            <xm:f>Responses!$C$255:$F$255</xm:f>
          </x14:formula1>
          <xm:sqref>BB1</xm:sqref>
        </x14:dataValidation>
        <x14:dataValidation type="list" allowBlank="1" showInputMessage="1" showErrorMessage="1" xr:uid="{00000000-0002-0000-0100-000037000000}">
          <x14:formula1>
            <xm:f>Responses!$C$252:$G$252</xm:f>
          </x14:formula1>
          <xm:sqref>BE794:BE1048576 BE5:BE47 BE50:BE64 BE67:BE82 BE85:BE339</xm:sqref>
        </x14:dataValidation>
        <x14:dataValidation type="list" allowBlank="1" showInputMessage="1" showErrorMessage="1" xr:uid="{00000000-0002-0000-0100-000038000000}">
          <x14:formula1>
            <xm:f>Responses!$C$241:$F$241</xm:f>
          </x14:formula1>
          <xm:sqref>AT406:AT738 AT5:AT47 AT50:AT64 AT67:AT82 AT85:AT335</xm:sqref>
        </x14:dataValidation>
        <x14:dataValidation type="list" allowBlank="1" showInputMessage="1" showErrorMessage="1" xr:uid="{00000000-0002-0000-0100-000039000000}">
          <x14:formula1>
            <xm:f>Responses!$C$243:$F$243</xm:f>
          </x14:formula1>
          <xm:sqref>AV1 AV5:AV47 AV50:AV64 AV67:AV82 AV85:AV339</xm:sqref>
        </x14:dataValidation>
        <x14:dataValidation type="list" allowBlank="1" showInputMessage="1" showErrorMessage="1" xr:uid="{00000000-0002-0000-0100-00003A000000}">
          <x14:formula1>
            <xm:f>'ISO Codes'!$A$2:$A$165</xm:f>
          </x14:formula1>
          <xm:sqref>BX794:BX1048576 BX1:BX2 BX406:BX738 BX85:BX346 BX5:BX32</xm:sqref>
        </x14:dataValidation>
        <x14:dataValidation type="list" allowBlank="1" showInputMessage="1" showErrorMessage="1" xr:uid="{00000000-0002-0000-0100-00003B000000}">
          <x14:formula1>
            <xm:f>'Cost Categories'!$A$3:$A$67</xm:f>
          </x14:formula1>
          <xm:sqref>H1:H2 H81</xm:sqref>
        </x14:dataValidation>
        <x14:dataValidation type="list" allowBlank="1" showInputMessage="1" showErrorMessage="1" xr:uid="{00000000-0002-0000-0100-00003C000000}">
          <x14:formula1>
            <xm:f>Responses!$C$249:$F$249</xm:f>
          </x14:formula1>
          <xm:sqref>BB794:BB1048576 BB5:BB47 BB50:BB64 BB67:BB82 BB85:BB333</xm:sqref>
        </x14:dataValidation>
        <x14:dataValidation type="list" allowBlank="1" showInputMessage="1" showErrorMessage="1" xr:uid="{00000000-0002-0000-0100-00003D000000}">
          <x14:formula1>
            <xm:f>'Cost Categories'!$A$88:$A$103</xm:f>
          </x14:formula1>
          <xm:sqref>P1182:P1331</xm:sqref>
        </x14:dataValidation>
        <x14:dataValidation type="list" allowBlank="1" showInputMessage="1" showErrorMessage="1" xr:uid="{00000000-0002-0000-0100-00003E000000}">
          <x14:formula1>
            <xm:f>'\Users\dcameron03\Documents\Berkeley\`GSI with Jim\Stata\GHCC\UCSR_exports\C:\Users\benhe\Downloads\[GHCC_Data_Extraction_ART_MMD_June 20th.xlsb]Cost Categories'!#REF!</xm:f>
          </x14:formula1>
          <xm:sqref>P367:P405 H791 P791 J791 H368:H405</xm:sqref>
        </x14:dataValidation>
        <x14:dataValidation type="list" allowBlank="1" showInputMessage="1" showErrorMessage="1" xr:uid="{00000000-0002-0000-0100-00003F000000}">
          <x14:formula1>
            <xm:f>'\Users\dcameron03\Documents\Berkeley\`GSI with Jim\Stata\GHCC\UCSR_exports\C:\Users\benhe\Downloads\[GHCC_Data_Extraction_ART_MMD_June 20th.xlsb]Responses'!#REF!</xm:f>
          </x14:formula1>
          <xm:sqref>AY367:AY405 BM367:BM405 BS367:BS405 BU367:BV405 BE367:BE405 AT367:AT405 AV369:AV374 AV377:AV383 AV386:AV393 AV396:AV405 BA367:BB405 BA791:BB791 BE791</xm:sqref>
        </x14:dataValidation>
        <x14:dataValidation type="list" allowBlank="1" showInputMessage="1" showErrorMessage="1" xr:uid="{00000000-0002-0000-0100-000040000000}">
          <x14:formula1>
            <xm:f>'Cost Categories'!$A$3:$A$66</xm:f>
          </x14:formula1>
          <xm:sqref>H636:H640</xm:sqref>
        </x14:dataValidation>
        <x14:dataValidation type="list" allowBlank="1" showInputMessage="1" showErrorMessage="1" xr:uid="{00000000-0002-0000-0100-000041000000}">
          <x14:formula1>
            <xm:f>'Cost Categories'!$A$87:$A$102</xm:f>
          </x14:formula1>
          <xm:sqref>P635:P639</xm:sqref>
        </x14:dataValidation>
        <x14:dataValidation type="list" allowBlank="1" showInputMessage="1" showErrorMessage="1" xr:uid="{00000000-0002-0000-0100-000042000000}">
          <x14:formula1>
            <xm:f>'Cost Categories'!$A$117:$A$141</xm:f>
          </x14:formula1>
          <xm:sqref>L986:L1351</xm:sqref>
        </x14:dataValidation>
        <x14:dataValidation type="list" allowBlank="1" showInputMessage="1" showErrorMessage="1" xr:uid="{00000000-0002-0000-0100-000043000000}">
          <x14:formula1>
            <xm:f>'Typology v18'!$C$2:$C$62</xm:f>
          </x14:formula1>
          <xm:sqref>F1:F2</xm:sqref>
        </x14:dataValidation>
        <x14:dataValidation type="list" allowBlank="1" showInputMessage="1" showErrorMessage="1" xr:uid="{00000000-0002-0000-0100-000044000000}">
          <x14:formula1>
            <xm:f>Responses!$C$248:$I$248</xm:f>
          </x14:formula1>
          <xm:sqref>BA1</xm:sqref>
        </x14:dataValidation>
        <x14:dataValidation type="list" allowBlank="1" showInputMessage="1" showErrorMessage="1" xr:uid="{00000000-0002-0000-0100-000045000000}">
          <x14:formula1>
            <xm:f>'\Users\dcameron03\Documents\Berkeley\`GSI with Jim\Stata\GHCC\UCSR_exports\C:\Users\benhe\Downloads\[GHCC_Data_Extraction_ART_MMD_07072017.xlsx]Responses'!#REF!</xm:f>
          </x14:formula1>
          <xm:sqref>BA739:BB790 BA792:BB793 AV739:AV790 AV792:AV793 AY739:AY793 BM739:BM793 BS739:BS895 BU739:BV793 BF740:BF746 BE739:BE790 BE792:BE793 AT739:AT793</xm:sqref>
        </x14:dataValidation>
        <x14:dataValidation type="list" allowBlank="1" showInputMessage="1" showErrorMessage="1" xr:uid="{00000000-0002-0000-0100-000046000000}">
          <x14:formula1>
            <xm:f>'\Users\dcameron03\Documents\Berkeley\`GSI with Jim\Stata\GHCC\UCSR_exports\C:\Users\benhe\Downloads\[GHCC_Data_Extraction_ART_MMD_07072017.xlsx]Cost Categories'!#REF!</xm:f>
          </x14:formula1>
          <xm:sqref>XEX747:XFD747 L739:L793 J739:J790 J792:J793 H739:H790 H792:H793 Q739:Q750 Q758:Q760 Q768:Q770 Q778:Q780 Q790 P739:P790 Q792 P792:P1181</xm:sqref>
        </x14:dataValidation>
        <x14:dataValidation type="list" allowBlank="1" showInputMessage="1" showErrorMessage="1" xr:uid="{00000000-0002-0000-0100-000047000000}">
          <x14:formula1>
            <xm:f>'\Users\dcameron03\Documents\Berkeley\`GSI with Jim\Stata\GHCC\UCSR_exports\C:\Users\benhe\Downloads\[GHCC_Data_Extraction_ART_MMD_07072017.xlsx]Typology v18'!#REF!</xm:f>
          </x14:formula1>
          <xm:sqref>F739:F793</xm:sqref>
        </x14:dataValidation>
        <x14:dataValidation type="list" allowBlank="1" showInputMessage="1" showErrorMessage="1" xr:uid="{00000000-0002-0000-0100-000048000000}">
          <x14:formula1>
            <xm:f>'\Users\dcameron03\Documents\Berkeley\`GSI with Jim\Stata\GHCC\UCSR_exports\C:\Users\benhe\Downloads\[GHCC_Data_Extraction_ART_MMD_07072017.xlsx]ISO Codes'!#REF!</xm:f>
          </x14:formula1>
          <xm:sqref>BX739:BX793</xm:sqref>
        </x14:dataValidation>
        <x14:dataValidation type="list" allowBlank="1" showInputMessage="1" showErrorMessage="1" xr:uid="{00000000-0002-0000-0100-000049000000}">
          <x14:formula1>
            <xm:f>'Cost Categories'!$A$72:$A$103</xm:f>
          </x14:formula1>
          <xm:sqref>J986:J1349</xm:sqref>
        </x14:dataValidation>
        <x14:dataValidation type="list" allowBlank="1" showInputMessage="1" showErrorMessage="1" xr:uid="{00000000-0002-0000-0100-00004A000000}">
          <x14:formula1>
            <xm:f>'Cost Categories'!$B$88:$B$103</xm:f>
          </x14:formula1>
          <xm:sqref>Q1182:Q1189</xm:sqref>
        </x14:dataValidation>
        <x14:dataValidation type="list" allowBlank="1" showInputMessage="1" showErrorMessage="1" xr:uid="{00000000-0002-0000-0100-00004B000000}">
          <x14:formula1>
            <xm:f>Responses!$C$248:$H$248</xm:f>
          </x14:formula1>
          <xm:sqref>BA5:BA47 BA50:BA64 BA67:BA82</xm:sqref>
        </x14:dataValidation>
        <x14:dataValidation type="list" allowBlank="1" showInputMessage="1" showErrorMessage="1" xr:uid="{00000000-0002-0000-0100-00004C000000}">
          <x14:formula1>
            <xm:f>'Cost Categories'!$A$72:$A$87</xm:f>
          </x14:formula1>
          <xm:sqref>J5:J738</xm:sqref>
        </x14:dataValidation>
        <x14:dataValidation type="list" allowBlank="1" showInputMessage="1" showErrorMessage="1" xr:uid="{00000000-0002-0000-0100-00004D000000}">
          <x14:formula1>
            <xm:f>'ISO Codes'!$A$163:$A$326</xm:f>
          </x14:formula1>
          <xm:sqref>BX33:BX84</xm:sqref>
        </x14:dataValidation>
        <x14:dataValidation type="list" allowBlank="1" showInputMessage="1" showErrorMessage="1" xr:uid="{00000000-0002-0000-0100-00004E000000}">
          <x14:formula1>
            <xm:f>'/Users/lilyalexander/Dropbox/ALL LIFE THINGS/INSP/Work with Sergio/GHCC/Post-Extraction-Processing/Patient_tracking/extraction_templates/C:\Users\Lauren\Desktop\IHPS\Extractions\[GHCC_Extraction template 7-Feb-2018.xlsx]Cost Categories'!#REF!</xm:f>
          </x14:formula1>
          <xm:sqref>J4 L4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41"/>
  <sheetViews>
    <sheetView topLeftCell="A109" workbookViewId="0">
      <selection activeCell="B123" sqref="B123"/>
    </sheetView>
  </sheetViews>
  <sheetFormatPr baseColWidth="10" defaultColWidth="10.83203125" defaultRowHeight="16" x14ac:dyDescent="0.2"/>
  <cols>
    <col min="1" max="1" width="48.5" style="16" customWidth="1"/>
    <col min="2" max="2" width="75.1640625" style="6" customWidth="1"/>
    <col min="3" max="3" width="78.33203125" style="1" customWidth="1"/>
    <col min="4" max="16384" width="10.83203125" style="1"/>
  </cols>
  <sheetData>
    <row r="1" spans="1:2" x14ac:dyDescent="0.2">
      <c r="A1" s="461" t="s">
        <v>1880</v>
      </c>
      <c r="B1" s="461"/>
    </row>
    <row r="2" spans="1:2" x14ac:dyDescent="0.2">
      <c r="A2" s="222" t="s">
        <v>1881</v>
      </c>
      <c r="B2" s="222" t="s">
        <v>1882</v>
      </c>
    </row>
    <row r="3" spans="1:2" x14ac:dyDescent="0.2">
      <c r="A3" t="s">
        <v>1888</v>
      </c>
      <c r="B3" t="s">
        <v>1</v>
      </c>
    </row>
    <row r="4" spans="1:2" x14ac:dyDescent="0.2">
      <c r="A4" t="s">
        <v>31</v>
      </c>
      <c r="B4" t="s">
        <v>1379</v>
      </c>
    </row>
    <row r="5" spans="1:2" x14ac:dyDescent="0.2">
      <c r="A5" t="s">
        <v>2712</v>
      </c>
      <c r="B5" t="s">
        <v>1863</v>
      </c>
    </row>
    <row r="6" spans="1:2" x14ac:dyDescent="0.2">
      <c r="A6" t="s">
        <v>29</v>
      </c>
      <c r="B6" t="s">
        <v>4</v>
      </c>
    </row>
    <row r="7" spans="1:2" x14ac:dyDescent="0.2">
      <c r="A7" t="s">
        <v>1885</v>
      </c>
      <c r="B7" t="s">
        <v>1379</v>
      </c>
    </row>
    <row r="8" spans="1:2" x14ac:dyDescent="0.2">
      <c r="A8" t="s">
        <v>581</v>
      </c>
      <c r="B8" t="s">
        <v>1863</v>
      </c>
    </row>
    <row r="9" spans="1:2" x14ac:dyDescent="0.2">
      <c r="A9" t="s">
        <v>384</v>
      </c>
      <c r="B9" t="s">
        <v>1866</v>
      </c>
    </row>
    <row r="10" spans="1:2" x14ac:dyDescent="0.2">
      <c r="A10" t="s">
        <v>2135</v>
      </c>
      <c r="B10" t="s">
        <v>1</v>
      </c>
    </row>
    <row r="11" spans="1:2" x14ac:dyDescent="0.2">
      <c r="A11" t="s">
        <v>34</v>
      </c>
      <c r="B11" t="s">
        <v>1867</v>
      </c>
    </row>
    <row r="12" spans="1:2" x14ac:dyDescent="0.2">
      <c r="A12" t="s">
        <v>1373</v>
      </c>
      <c r="B12" t="s">
        <v>1866</v>
      </c>
    </row>
    <row r="13" spans="1:2" x14ac:dyDescent="0.2">
      <c r="A13" t="s">
        <v>584</v>
      </c>
      <c r="B13" t="s">
        <v>1863</v>
      </c>
    </row>
    <row r="14" spans="1:2" x14ac:dyDescent="0.2">
      <c r="A14" t="s">
        <v>27</v>
      </c>
      <c r="B14" t="s">
        <v>1</v>
      </c>
    </row>
    <row r="15" spans="1:2" x14ac:dyDescent="0.2">
      <c r="A15" t="s">
        <v>1380</v>
      </c>
      <c r="B15" t="s">
        <v>1867</v>
      </c>
    </row>
    <row r="16" spans="1:2" x14ac:dyDescent="0.2">
      <c r="A16" t="s">
        <v>578</v>
      </c>
      <c r="B16" t="s">
        <v>1863</v>
      </c>
    </row>
    <row r="17" spans="1:2" x14ac:dyDescent="0.2">
      <c r="A17" t="s">
        <v>579</v>
      </c>
      <c r="B17" t="s">
        <v>1863</v>
      </c>
    </row>
    <row r="18" spans="1:2" x14ac:dyDescent="0.2">
      <c r="A18" t="s">
        <v>1894</v>
      </c>
      <c r="B18" t="s">
        <v>1866</v>
      </c>
    </row>
    <row r="19" spans="1:2" x14ac:dyDescent="0.2">
      <c r="A19" t="s">
        <v>1893</v>
      </c>
      <c r="B19" t="s">
        <v>1866</v>
      </c>
    </row>
    <row r="20" spans="1:2" x14ac:dyDescent="0.2">
      <c r="A20" t="s">
        <v>33</v>
      </c>
      <c r="B20" t="s">
        <v>1867</v>
      </c>
    </row>
    <row r="21" spans="1:2" x14ac:dyDescent="0.2">
      <c r="A21" t="s">
        <v>32</v>
      </c>
      <c r="B21" t="s">
        <v>4</v>
      </c>
    </row>
    <row r="22" spans="1:2" x14ac:dyDescent="0.2">
      <c r="A22" t="s">
        <v>349</v>
      </c>
      <c r="B22" t="s">
        <v>4</v>
      </c>
    </row>
    <row r="23" spans="1:2" x14ac:dyDescent="0.2">
      <c r="A23" t="s">
        <v>328</v>
      </c>
      <c r="B23" t="s">
        <v>1863</v>
      </c>
    </row>
    <row r="24" spans="1:2" x14ac:dyDescent="0.2">
      <c r="A24" t="s">
        <v>2717</v>
      </c>
      <c r="B24" t="s">
        <v>1867</v>
      </c>
    </row>
    <row r="25" spans="1:2" x14ac:dyDescent="0.2">
      <c r="A25" t="s">
        <v>383</v>
      </c>
      <c r="B25" t="s">
        <v>1866</v>
      </c>
    </row>
    <row r="26" spans="1:2" x14ac:dyDescent="0.2">
      <c r="A26" t="s">
        <v>1372</v>
      </c>
      <c r="B26" t="s">
        <v>342</v>
      </c>
    </row>
    <row r="27" spans="1:2" x14ac:dyDescent="0.2">
      <c r="A27" t="s">
        <v>30</v>
      </c>
      <c r="B27" t="s">
        <v>1379</v>
      </c>
    </row>
    <row r="28" spans="1:2" x14ac:dyDescent="0.2">
      <c r="A28" t="s">
        <v>580</v>
      </c>
      <c r="B28" t="s">
        <v>1863</v>
      </c>
    </row>
    <row r="29" spans="1:2" x14ac:dyDescent="0.2">
      <c r="A29" t="s">
        <v>1375</v>
      </c>
      <c r="B29" t="s">
        <v>1867</v>
      </c>
    </row>
    <row r="30" spans="1:2" x14ac:dyDescent="0.2">
      <c r="A30" t="s">
        <v>585</v>
      </c>
      <c r="B30" t="s">
        <v>1863</v>
      </c>
    </row>
    <row r="31" spans="1:2" x14ac:dyDescent="0.2">
      <c r="A31" t="s">
        <v>287</v>
      </c>
      <c r="B31" t="s">
        <v>1867</v>
      </c>
    </row>
    <row r="32" spans="1:2" x14ac:dyDescent="0.2">
      <c r="A32" t="s">
        <v>583</v>
      </c>
      <c r="B32" t="s">
        <v>1863</v>
      </c>
    </row>
    <row r="33" spans="1:2" x14ac:dyDescent="0.2">
      <c r="A33" t="s">
        <v>1895</v>
      </c>
      <c r="B33" t="s">
        <v>1866</v>
      </c>
    </row>
    <row r="34" spans="1:2" x14ac:dyDescent="0.2">
      <c r="A34" t="s">
        <v>25</v>
      </c>
      <c r="B34" t="s">
        <v>1379</v>
      </c>
    </row>
    <row r="35" spans="1:2" x14ac:dyDescent="0.2">
      <c r="A35" t="s">
        <v>1891</v>
      </c>
      <c r="B35" t="s">
        <v>1</v>
      </c>
    </row>
    <row r="36" spans="1:2" x14ac:dyDescent="0.2">
      <c r="A36" t="s">
        <v>329</v>
      </c>
      <c r="B36" t="s">
        <v>1867</v>
      </c>
    </row>
    <row r="37" spans="1:2" x14ac:dyDescent="0.2">
      <c r="A37" t="s">
        <v>1374</v>
      </c>
      <c r="B37" t="s">
        <v>4</v>
      </c>
    </row>
    <row r="38" spans="1:2" ht="16" customHeight="1" x14ac:dyDescent="0.2">
      <c r="A38" t="s">
        <v>7</v>
      </c>
      <c r="B38" t="s">
        <v>1</v>
      </c>
    </row>
    <row r="39" spans="1:2" ht="16" customHeight="1" x14ac:dyDescent="0.2">
      <c r="A39" t="s">
        <v>330</v>
      </c>
      <c r="B39" t="s">
        <v>1867</v>
      </c>
    </row>
    <row r="40" spans="1:2" x14ac:dyDescent="0.2">
      <c r="A40" t="s">
        <v>340</v>
      </c>
      <c r="B40" t="s">
        <v>1379</v>
      </c>
    </row>
    <row r="41" spans="1:2" x14ac:dyDescent="0.2">
      <c r="A41" t="s">
        <v>331</v>
      </c>
      <c r="B41" t="s">
        <v>1867</v>
      </c>
    </row>
    <row r="42" spans="1:2" x14ac:dyDescent="0.2">
      <c r="A42" t="s">
        <v>385</v>
      </c>
      <c r="B42" t="s">
        <v>1866</v>
      </c>
    </row>
    <row r="43" spans="1:2" x14ac:dyDescent="0.2">
      <c r="A43" t="s">
        <v>1192</v>
      </c>
      <c r="B43" t="s">
        <v>1379</v>
      </c>
    </row>
    <row r="44" spans="1:2" x14ac:dyDescent="0.2">
      <c r="A44" t="s">
        <v>386</v>
      </c>
      <c r="B44" t="s">
        <v>1379</v>
      </c>
    </row>
    <row r="45" spans="1:2" x14ac:dyDescent="0.2">
      <c r="A45" t="s">
        <v>1865</v>
      </c>
      <c r="B45" t="s">
        <v>1</v>
      </c>
    </row>
    <row r="46" spans="1:2" x14ac:dyDescent="0.2">
      <c r="A46" t="s">
        <v>1889</v>
      </c>
      <c r="B46" t="s">
        <v>28</v>
      </c>
    </row>
    <row r="47" spans="1:2" x14ac:dyDescent="0.2">
      <c r="A47" t="s">
        <v>1377</v>
      </c>
      <c r="B47" t="s">
        <v>342</v>
      </c>
    </row>
    <row r="48" spans="1:2" x14ac:dyDescent="0.2">
      <c r="A48" t="s">
        <v>1886</v>
      </c>
      <c r="B48" t="s">
        <v>1</v>
      </c>
    </row>
    <row r="49" spans="1:2" x14ac:dyDescent="0.2">
      <c r="A49" t="s">
        <v>1892</v>
      </c>
      <c r="B49" t="s">
        <v>1</v>
      </c>
    </row>
    <row r="50" spans="1:2" x14ac:dyDescent="0.2">
      <c r="A50" t="s">
        <v>1864</v>
      </c>
      <c r="B50" t="s">
        <v>1</v>
      </c>
    </row>
    <row r="51" spans="1:2" x14ac:dyDescent="0.2">
      <c r="A51" t="s">
        <v>1896</v>
      </c>
      <c r="B51" t="s">
        <v>1866</v>
      </c>
    </row>
    <row r="52" spans="1:2" x14ac:dyDescent="0.2">
      <c r="A52" t="s">
        <v>1806</v>
      </c>
      <c r="B52" t="s">
        <v>1</v>
      </c>
    </row>
    <row r="53" spans="1:2" x14ac:dyDescent="0.2">
      <c r="A53" t="s">
        <v>369</v>
      </c>
      <c r="B53" t="s">
        <v>1379</v>
      </c>
    </row>
    <row r="54" spans="1:2" x14ac:dyDescent="0.2">
      <c r="A54" t="s">
        <v>1897</v>
      </c>
      <c r="B54" t="s">
        <v>1867</v>
      </c>
    </row>
    <row r="55" spans="1:2" x14ac:dyDescent="0.2">
      <c r="A55" t="s">
        <v>1186</v>
      </c>
      <c r="B55" t="s">
        <v>1186</v>
      </c>
    </row>
    <row r="56" spans="1:2" x14ac:dyDescent="0.2">
      <c r="A56" t="s">
        <v>1890</v>
      </c>
      <c r="B56" t="s">
        <v>1867</v>
      </c>
    </row>
    <row r="57" spans="1:2" x14ac:dyDescent="0.2">
      <c r="A57" t="s">
        <v>582</v>
      </c>
      <c r="B57" t="s">
        <v>1863</v>
      </c>
    </row>
    <row r="58" spans="1:2" x14ac:dyDescent="0.2">
      <c r="A58" t="s">
        <v>3071</v>
      </c>
      <c r="B58" t="s">
        <v>1379</v>
      </c>
    </row>
    <row r="59" spans="1:2" x14ac:dyDescent="0.2">
      <c r="A59" t="s">
        <v>3072</v>
      </c>
      <c r="B59" t="s">
        <v>1867</v>
      </c>
    </row>
    <row r="60" spans="1:2" x14ac:dyDescent="0.2">
      <c r="A60" t="s">
        <v>3</v>
      </c>
      <c r="B60" t="s">
        <v>1867</v>
      </c>
    </row>
    <row r="61" spans="1:2" x14ac:dyDescent="0.2">
      <c r="A61" t="s">
        <v>1193</v>
      </c>
      <c r="B61" t="s">
        <v>1867</v>
      </c>
    </row>
    <row r="62" spans="1:2" x14ac:dyDescent="0.2">
      <c r="A62" t="s">
        <v>2713</v>
      </c>
      <c r="B62" t="s">
        <v>1863</v>
      </c>
    </row>
    <row r="63" spans="1:2" x14ac:dyDescent="0.2">
      <c r="A63" t="s">
        <v>15</v>
      </c>
      <c r="B63" t="s">
        <v>4</v>
      </c>
    </row>
    <row r="64" spans="1:2" x14ac:dyDescent="0.2">
      <c r="A64" t="s">
        <v>16</v>
      </c>
      <c r="B64" t="s">
        <v>1379</v>
      </c>
    </row>
    <row r="65" spans="1:3" x14ac:dyDescent="0.2">
      <c r="A65" t="s">
        <v>1887</v>
      </c>
      <c r="B65" t="s">
        <v>1</v>
      </c>
    </row>
    <row r="66" spans="1:3" x14ac:dyDescent="0.2">
      <c r="A66" t="s">
        <v>1378</v>
      </c>
      <c r="B66" t="s">
        <v>4</v>
      </c>
    </row>
    <row r="67" spans="1:3" x14ac:dyDescent="0.2">
      <c r="A67" t="s">
        <v>381</v>
      </c>
      <c r="B67" t="s">
        <v>1866</v>
      </c>
    </row>
    <row r="69" spans="1:3" ht="17" thickBot="1" x14ac:dyDescent="0.25"/>
    <row r="70" spans="1:3" x14ac:dyDescent="0.2">
      <c r="A70" s="207" t="s">
        <v>1861</v>
      </c>
      <c r="B70" s="209" t="s">
        <v>1862</v>
      </c>
      <c r="C70" s="208" t="s">
        <v>1804</v>
      </c>
    </row>
    <row r="71" spans="1:3" ht="31.5" customHeight="1" thickBot="1" x14ac:dyDescent="0.25">
      <c r="A71" s="216" t="s">
        <v>1805</v>
      </c>
      <c r="B71" s="218"/>
      <c r="C71" s="217"/>
    </row>
    <row r="72" spans="1:3" ht="32" x14ac:dyDescent="0.2">
      <c r="A72" s="203" t="s">
        <v>1806</v>
      </c>
      <c r="B72" s="203" t="s">
        <v>1</v>
      </c>
      <c r="C72" s="98" t="s">
        <v>1807</v>
      </c>
    </row>
    <row r="73" spans="1:3" ht="32" x14ac:dyDescent="0.2">
      <c r="A73" s="203" t="s">
        <v>1376</v>
      </c>
      <c r="B73" s="203" t="s">
        <v>1</v>
      </c>
      <c r="C73" s="98" t="s">
        <v>1808</v>
      </c>
    </row>
    <row r="74" spans="1:3" x14ac:dyDescent="0.2">
      <c r="A74" s="203" t="s">
        <v>1809</v>
      </c>
      <c r="B74" s="203" t="s">
        <v>1</v>
      </c>
      <c r="C74" s="98" t="s">
        <v>1810</v>
      </c>
    </row>
    <row r="75" spans="1:3" ht="32" x14ac:dyDescent="0.2">
      <c r="A75" s="203" t="s">
        <v>1811</v>
      </c>
      <c r="B75" s="203" t="s">
        <v>1379</v>
      </c>
      <c r="C75" s="98" t="s">
        <v>1812</v>
      </c>
    </row>
    <row r="76" spans="1:3" x14ac:dyDescent="0.2">
      <c r="A76" s="203" t="s">
        <v>1813</v>
      </c>
      <c r="B76" s="203" t="s">
        <v>1379</v>
      </c>
      <c r="C76" s="98" t="s">
        <v>1814</v>
      </c>
    </row>
    <row r="77" spans="1:3" x14ac:dyDescent="0.2">
      <c r="A77" s="203" t="s">
        <v>1815</v>
      </c>
      <c r="B77" s="203" t="s">
        <v>1379</v>
      </c>
      <c r="C77" s="98" t="s">
        <v>1816</v>
      </c>
    </row>
    <row r="78" spans="1:3" ht="32" x14ac:dyDescent="0.2">
      <c r="A78" s="203" t="s">
        <v>1817</v>
      </c>
      <c r="B78" s="203" t="s">
        <v>1379</v>
      </c>
      <c r="C78" s="98" t="s">
        <v>1818</v>
      </c>
    </row>
    <row r="79" spans="1:3" x14ac:dyDescent="0.2">
      <c r="A79" s="203" t="s">
        <v>1819</v>
      </c>
      <c r="B79" s="203" t="s">
        <v>1379</v>
      </c>
      <c r="C79" s="98" t="s">
        <v>1820</v>
      </c>
    </row>
    <row r="80" spans="1:3" x14ac:dyDescent="0.2">
      <c r="A80" s="202" t="s">
        <v>1821</v>
      </c>
      <c r="B80" s="202" t="s">
        <v>1823</v>
      </c>
      <c r="C80" s="98" t="s">
        <v>1822</v>
      </c>
    </row>
    <row r="81" spans="1:3" x14ac:dyDescent="0.2">
      <c r="A81" s="203" t="s">
        <v>1824</v>
      </c>
      <c r="B81" s="203" t="s">
        <v>1823</v>
      </c>
      <c r="C81" s="98" t="s">
        <v>1825</v>
      </c>
    </row>
    <row r="82" spans="1:3" x14ac:dyDescent="0.2">
      <c r="A82" s="203" t="s">
        <v>1826</v>
      </c>
      <c r="B82" s="203" t="s">
        <v>1823</v>
      </c>
      <c r="C82" s="98" t="s">
        <v>1827</v>
      </c>
    </row>
    <row r="83" spans="1:3" x14ac:dyDescent="0.2">
      <c r="A83" s="203" t="s">
        <v>1898</v>
      </c>
      <c r="B83" s="203" t="s">
        <v>1823</v>
      </c>
      <c r="C83" s="98" t="s">
        <v>1828</v>
      </c>
    </row>
    <row r="84" spans="1:3" x14ac:dyDescent="0.2">
      <c r="A84" s="203" t="s">
        <v>1829</v>
      </c>
      <c r="B84" s="203" t="s">
        <v>1823</v>
      </c>
      <c r="C84" s="98" t="s">
        <v>1830</v>
      </c>
    </row>
    <row r="85" spans="1:3" x14ac:dyDescent="0.2">
      <c r="A85" s="203" t="s">
        <v>1831</v>
      </c>
      <c r="B85" s="203" t="s">
        <v>1833</v>
      </c>
      <c r="C85" s="98" t="s">
        <v>1832</v>
      </c>
    </row>
    <row r="86" spans="1:3" x14ac:dyDescent="0.2">
      <c r="A86" s="78" t="s">
        <v>1833</v>
      </c>
      <c r="B86" s="78" t="s">
        <v>1833</v>
      </c>
      <c r="C86" s="210" t="s">
        <v>1834</v>
      </c>
    </row>
    <row r="87" spans="1:3" x14ac:dyDescent="0.2">
      <c r="A87" s="78" t="s">
        <v>341</v>
      </c>
      <c r="B87" s="78" t="s">
        <v>341</v>
      </c>
      <c r="C87" s="16" t="s">
        <v>1835</v>
      </c>
    </row>
    <row r="88" spans="1:3" x14ac:dyDescent="0.2">
      <c r="A88" s="234" t="s">
        <v>2046</v>
      </c>
      <c r="B88" s="234" t="s">
        <v>2061</v>
      </c>
      <c r="C88" s="243" t="s">
        <v>2033</v>
      </c>
    </row>
    <row r="89" spans="1:3" x14ac:dyDescent="0.2">
      <c r="A89" s="234" t="s">
        <v>2047</v>
      </c>
      <c r="B89" s="234" t="s">
        <v>2061</v>
      </c>
      <c r="C89" s="243" t="s">
        <v>2034</v>
      </c>
    </row>
    <row r="90" spans="1:3" x14ac:dyDescent="0.2">
      <c r="A90" s="234" t="s">
        <v>2048</v>
      </c>
      <c r="B90" s="234" t="s">
        <v>2061</v>
      </c>
      <c r="C90" s="243" t="s">
        <v>2035</v>
      </c>
    </row>
    <row r="91" spans="1:3" x14ac:dyDescent="0.2">
      <c r="A91" s="234" t="s">
        <v>2049</v>
      </c>
      <c r="B91" s="234" t="s">
        <v>2061</v>
      </c>
      <c r="C91" s="243" t="s">
        <v>2036</v>
      </c>
    </row>
    <row r="92" spans="1:3" x14ac:dyDescent="0.2">
      <c r="A92" s="234" t="s">
        <v>2050</v>
      </c>
      <c r="B92" s="234" t="s">
        <v>2062</v>
      </c>
      <c r="C92" s="243" t="s">
        <v>2037</v>
      </c>
    </row>
    <row r="93" spans="1:3" x14ac:dyDescent="0.2">
      <c r="A93" s="234" t="s">
        <v>2051</v>
      </c>
      <c r="B93" s="234" t="s">
        <v>2062</v>
      </c>
      <c r="C93" s="243" t="s">
        <v>2038</v>
      </c>
    </row>
    <row r="94" spans="1:3" x14ac:dyDescent="0.2">
      <c r="A94" s="234" t="s">
        <v>2052</v>
      </c>
      <c r="B94" s="234" t="s">
        <v>2062</v>
      </c>
      <c r="C94" s="243" t="s">
        <v>2039</v>
      </c>
    </row>
    <row r="95" spans="1:3" x14ac:dyDescent="0.2">
      <c r="A95" s="234" t="s">
        <v>2053</v>
      </c>
      <c r="B95" s="234" t="s">
        <v>2063</v>
      </c>
      <c r="C95" s="243" t="s">
        <v>2045</v>
      </c>
    </row>
    <row r="96" spans="1:3" x14ac:dyDescent="0.2">
      <c r="A96" s="234" t="s">
        <v>2054</v>
      </c>
      <c r="B96" s="234" t="s">
        <v>2063</v>
      </c>
      <c r="C96" s="243" t="s">
        <v>2040</v>
      </c>
    </row>
    <row r="97" spans="1:3" x14ac:dyDescent="0.2">
      <c r="A97" s="234" t="s">
        <v>2055</v>
      </c>
      <c r="B97" s="234" t="s">
        <v>2063</v>
      </c>
      <c r="C97" s="243" t="s">
        <v>2042</v>
      </c>
    </row>
    <row r="98" spans="1:3" x14ac:dyDescent="0.2">
      <c r="A98" s="234" t="s">
        <v>2056</v>
      </c>
      <c r="B98" s="234" t="s">
        <v>2064</v>
      </c>
      <c r="C98" s="244" t="s">
        <v>2041</v>
      </c>
    </row>
    <row r="99" spans="1:3" x14ac:dyDescent="0.2">
      <c r="A99" s="234" t="s">
        <v>2057</v>
      </c>
      <c r="B99" s="234" t="s">
        <v>2065</v>
      </c>
      <c r="C99" s="246" t="s">
        <v>2068</v>
      </c>
    </row>
    <row r="100" spans="1:3" x14ac:dyDescent="0.2">
      <c r="A100" s="78" t="s">
        <v>2058</v>
      </c>
      <c r="B100" s="234" t="s">
        <v>2066</v>
      </c>
      <c r="C100" s="244" t="s">
        <v>2043</v>
      </c>
    </row>
    <row r="101" spans="1:3" x14ac:dyDescent="0.2">
      <c r="A101" s="78" t="s">
        <v>2059</v>
      </c>
      <c r="B101" s="234" t="s">
        <v>2059</v>
      </c>
      <c r="C101" s="245" t="s">
        <v>1834</v>
      </c>
    </row>
    <row r="102" spans="1:3" ht="32" x14ac:dyDescent="0.2">
      <c r="A102" s="78" t="s">
        <v>2060</v>
      </c>
      <c r="B102" s="234" t="s">
        <v>2067</v>
      </c>
      <c r="C102" s="244" t="s">
        <v>2044</v>
      </c>
    </row>
    <row r="103" spans="1:3" x14ac:dyDescent="0.2">
      <c r="A103" s="78" t="s">
        <v>13</v>
      </c>
      <c r="B103" s="234" t="s">
        <v>13</v>
      </c>
      <c r="C103" s="78" t="s">
        <v>2092</v>
      </c>
    </row>
    <row r="104" spans="1:3" x14ac:dyDescent="0.2">
      <c r="A104" s="78"/>
      <c r="B104" s="234"/>
      <c r="C104" s="244"/>
    </row>
    <row r="105" spans="1:3" x14ac:dyDescent="0.2">
      <c r="A105" s="210"/>
      <c r="B105" s="210"/>
      <c r="C105" s="16"/>
    </row>
    <row r="106" spans="1:3" x14ac:dyDescent="0.2">
      <c r="A106" s="210"/>
      <c r="B106" s="210"/>
      <c r="C106" s="16"/>
    </row>
    <row r="107" spans="1:3" x14ac:dyDescent="0.2">
      <c r="A107" s="210"/>
      <c r="B107" s="210"/>
      <c r="C107" s="16"/>
    </row>
    <row r="108" spans="1:3" x14ac:dyDescent="0.2">
      <c r="A108" s="210"/>
      <c r="B108" s="210"/>
      <c r="C108" s="16"/>
    </row>
    <row r="109" spans="1:3" x14ac:dyDescent="0.2">
      <c r="A109" s="210"/>
      <c r="B109" s="210"/>
      <c r="C109" s="16"/>
    </row>
    <row r="110" spans="1:3" x14ac:dyDescent="0.2">
      <c r="A110" s="210"/>
      <c r="B110" s="210"/>
      <c r="C110" s="16"/>
    </row>
    <row r="111" spans="1:3" x14ac:dyDescent="0.2">
      <c r="A111" s="210"/>
      <c r="B111" s="210"/>
      <c r="C111" s="16"/>
    </row>
    <row r="112" spans="1:3" x14ac:dyDescent="0.2">
      <c r="A112" s="210"/>
      <c r="B112" s="210"/>
      <c r="C112" s="16"/>
    </row>
    <row r="114" spans="1:3" ht="17" thickBot="1" x14ac:dyDescent="0.25"/>
    <row r="115" spans="1:3" x14ac:dyDescent="0.2">
      <c r="A115" s="211" t="s">
        <v>1836</v>
      </c>
      <c r="B115" s="212" t="s">
        <v>1837</v>
      </c>
    </row>
    <row r="116" spans="1:3" ht="31" thickBot="1" x14ac:dyDescent="0.25">
      <c r="A116" s="213" t="s">
        <v>1838</v>
      </c>
      <c r="B116" s="214" t="s">
        <v>1839</v>
      </c>
    </row>
    <row r="117" spans="1:3" x14ac:dyDescent="0.2">
      <c r="A117" s="98" t="s">
        <v>1840</v>
      </c>
      <c r="B117" s="12" t="s">
        <v>1841</v>
      </c>
    </row>
    <row r="118" spans="1:3" x14ac:dyDescent="0.2">
      <c r="A118" s="98" t="s">
        <v>1842</v>
      </c>
      <c r="B118" s="12" t="s">
        <v>1841</v>
      </c>
    </row>
    <row r="119" spans="1:3" x14ac:dyDescent="0.2">
      <c r="A119" s="210" t="s">
        <v>1843</v>
      </c>
      <c r="B119" s="210" t="s">
        <v>1841</v>
      </c>
    </row>
    <row r="120" spans="1:3" x14ac:dyDescent="0.2">
      <c r="A120" s="98" t="s">
        <v>1845</v>
      </c>
      <c r="B120" s="12" t="s">
        <v>1841</v>
      </c>
    </row>
    <row r="121" spans="1:3" x14ac:dyDescent="0.2">
      <c r="A121" s="98" t="s">
        <v>1847</v>
      </c>
      <c r="B121" s="12" t="s">
        <v>1841</v>
      </c>
    </row>
    <row r="122" spans="1:3" x14ac:dyDescent="0.2">
      <c r="A122" s="98" t="s">
        <v>1848</v>
      </c>
      <c r="B122" s="12" t="s">
        <v>1849</v>
      </c>
      <c r="C122" s="12"/>
    </row>
    <row r="123" spans="1:3" x14ac:dyDescent="0.2">
      <c r="A123" s="98" t="s">
        <v>3114</v>
      </c>
      <c r="B123" s="12" t="s">
        <v>1841</v>
      </c>
      <c r="C123" s="12"/>
    </row>
    <row r="124" spans="1:3" x14ac:dyDescent="0.2">
      <c r="A124" s="210" t="s">
        <v>1850</v>
      </c>
      <c r="B124" s="210" t="s">
        <v>1849</v>
      </c>
      <c r="C124" s="210"/>
    </row>
    <row r="125" spans="1:3" x14ac:dyDescent="0.2">
      <c r="A125" s="98" t="s">
        <v>1380</v>
      </c>
      <c r="B125" s="215" t="s">
        <v>1844</v>
      </c>
      <c r="C125" s="215"/>
    </row>
    <row r="126" spans="1:3" x14ac:dyDescent="0.2">
      <c r="A126" s="98" t="s">
        <v>1851</v>
      </c>
      <c r="B126" s="12" t="s">
        <v>1844</v>
      </c>
      <c r="C126" s="12"/>
    </row>
    <row r="127" spans="1:3" x14ac:dyDescent="0.2">
      <c r="A127" s="210" t="s">
        <v>1852</v>
      </c>
      <c r="B127" s="210" t="s">
        <v>1844</v>
      </c>
      <c r="C127" s="210"/>
    </row>
    <row r="128" spans="1:3" x14ac:dyDescent="0.2">
      <c r="A128" s="210" t="s">
        <v>1853</v>
      </c>
      <c r="B128" s="210" t="s">
        <v>1844</v>
      </c>
      <c r="C128" s="210"/>
    </row>
    <row r="129" spans="1:3" x14ac:dyDescent="0.2">
      <c r="A129" s="210" t="s">
        <v>3</v>
      </c>
      <c r="B129" s="210" t="s">
        <v>1846</v>
      </c>
      <c r="C129" s="210"/>
    </row>
    <row r="130" spans="1:3" x14ac:dyDescent="0.2">
      <c r="A130" s="98" t="s">
        <v>1193</v>
      </c>
      <c r="B130" s="12" t="s">
        <v>1846</v>
      </c>
      <c r="C130" s="12"/>
    </row>
    <row r="131" spans="1:3" x14ac:dyDescent="0.2">
      <c r="A131" s="98" t="s">
        <v>3071</v>
      </c>
      <c r="B131" s="12" t="s">
        <v>1846</v>
      </c>
      <c r="C131" s="12"/>
    </row>
    <row r="132" spans="1:3" x14ac:dyDescent="0.2">
      <c r="A132" s="98" t="s">
        <v>3072</v>
      </c>
      <c r="B132" s="12" t="s">
        <v>1846</v>
      </c>
      <c r="C132" s="12"/>
    </row>
    <row r="133" spans="1:3" x14ac:dyDescent="0.2">
      <c r="A133" s="98" t="s">
        <v>1854</v>
      </c>
      <c r="B133" s="12" t="s">
        <v>1846</v>
      </c>
      <c r="C133" s="12"/>
    </row>
    <row r="134" spans="1:3" x14ac:dyDescent="0.2">
      <c r="A134" s="98" t="s">
        <v>1855</v>
      </c>
      <c r="B134" s="12" t="s">
        <v>1846</v>
      </c>
      <c r="C134" s="12"/>
    </row>
    <row r="135" spans="1:3" x14ac:dyDescent="0.2">
      <c r="A135" s="98" t="s">
        <v>1856</v>
      </c>
      <c r="B135" s="12" t="s">
        <v>1846</v>
      </c>
      <c r="C135" s="12"/>
    </row>
    <row r="136" spans="1:3" x14ac:dyDescent="0.2">
      <c r="A136" s="98" t="s">
        <v>1857</v>
      </c>
      <c r="B136" s="12" t="s">
        <v>1846</v>
      </c>
      <c r="C136" s="12"/>
    </row>
    <row r="137" spans="1:3" x14ac:dyDescent="0.2">
      <c r="A137" s="98" t="s">
        <v>1858</v>
      </c>
      <c r="B137" s="12" t="s">
        <v>1846</v>
      </c>
      <c r="C137" s="12"/>
    </row>
    <row r="138" spans="1:3" x14ac:dyDescent="0.2">
      <c r="A138" s="98" t="s">
        <v>1859</v>
      </c>
      <c r="B138" s="12" t="s">
        <v>1846</v>
      </c>
      <c r="C138" s="12"/>
    </row>
    <row r="139" spans="1:3" x14ac:dyDescent="0.2">
      <c r="A139" s="98" t="s">
        <v>1860</v>
      </c>
      <c r="B139" s="12" t="s">
        <v>1846</v>
      </c>
      <c r="C139" s="12"/>
    </row>
    <row r="140" spans="1:3" x14ac:dyDescent="0.2">
      <c r="A140" s="98" t="s">
        <v>341</v>
      </c>
      <c r="B140" s="203" t="s">
        <v>341</v>
      </c>
      <c r="C140" s="203"/>
    </row>
    <row r="141" spans="1:3" x14ac:dyDescent="0.2">
      <c r="A141" s="16" t="s">
        <v>1833</v>
      </c>
      <c r="B141" s="203" t="s">
        <v>1833</v>
      </c>
    </row>
  </sheetData>
  <sortState ref="A3:B67">
    <sortCondition ref="A3:A67"/>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5" sqref="C25"/>
    </sheetView>
  </sheetViews>
  <sheetFormatPr baseColWidth="10" defaultColWidth="8.83203125" defaultRowHeight="16" x14ac:dyDescent="0.2"/>
  <cols>
    <col min="1" max="1" width="26.6640625" style="4" customWidth="1"/>
    <col min="2" max="2" width="20.6640625" style="33" customWidth="1"/>
    <col min="3" max="3" width="70.6640625" style="4" customWidth="1"/>
    <col min="4" max="4" width="40" style="33" hidden="1" customWidth="1"/>
    <col min="5" max="5" width="30.6640625" style="33" hidden="1" customWidth="1"/>
    <col min="6" max="16384" width="8.83203125" style="1"/>
  </cols>
  <sheetData>
    <row r="1" spans="1:5" s="58" customFormat="1" ht="22.5" customHeight="1" x14ac:dyDescent="0.2">
      <c r="A1" s="59" t="s">
        <v>563</v>
      </c>
      <c r="B1" s="64" t="s">
        <v>562</v>
      </c>
      <c r="C1" s="60"/>
      <c r="D1" s="25"/>
      <c r="E1" s="25"/>
    </row>
    <row r="2" spans="1:5" s="58" customFormat="1" ht="19.5" customHeight="1" x14ac:dyDescent="0.2">
      <c r="A2" s="101" t="s">
        <v>944</v>
      </c>
      <c r="B2" s="102"/>
      <c r="C2" s="103"/>
      <c r="D2" s="103"/>
      <c r="E2" s="35"/>
    </row>
    <row r="3" spans="1:5" x14ac:dyDescent="0.2">
      <c r="A3" s="57" t="s">
        <v>515</v>
      </c>
      <c r="B3" s="47"/>
      <c r="C3" s="7"/>
      <c r="D3" s="83"/>
      <c r="E3" s="83"/>
    </row>
    <row r="4" spans="1:5" s="58" customFormat="1" ht="19.5" customHeight="1" thickBot="1" x14ac:dyDescent="0.25">
      <c r="A4" s="8" t="s">
        <v>46</v>
      </c>
      <c r="B4" s="40" t="s">
        <v>399</v>
      </c>
      <c r="C4" s="8" t="s">
        <v>400</v>
      </c>
      <c r="D4" s="83"/>
      <c r="E4" s="83"/>
    </row>
    <row r="5" spans="1:5" s="61" customFormat="1" x14ac:dyDescent="0.2">
      <c r="A5" s="462" t="s">
        <v>513</v>
      </c>
      <c r="B5" s="462"/>
      <c r="C5" s="462"/>
      <c r="D5" s="83"/>
      <c r="E5" s="83"/>
    </row>
    <row r="6" spans="1:5" ht="32" x14ac:dyDescent="0.2">
      <c r="A6" s="35" t="s">
        <v>201</v>
      </c>
      <c r="B6" s="33" t="s">
        <v>350</v>
      </c>
      <c r="C6" s="4" t="s">
        <v>406</v>
      </c>
      <c r="D6" s="83"/>
      <c r="E6" s="83"/>
    </row>
    <row r="7" spans="1:5" ht="32" x14ac:dyDescent="0.2">
      <c r="A7" s="35" t="s">
        <v>401</v>
      </c>
      <c r="B7" s="33" t="s">
        <v>12</v>
      </c>
      <c r="C7" s="4" t="s">
        <v>407</v>
      </c>
      <c r="D7" s="83"/>
      <c r="E7" s="83"/>
    </row>
    <row r="8" spans="1:5" ht="48" x14ac:dyDescent="0.2">
      <c r="A8" s="35" t="s">
        <v>371</v>
      </c>
      <c r="B8" s="33" t="s">
        <v>1735</v>
      </c>
      <c r="C8" s="4" t="s">
        <v>408</v>
      </c>
      <c r="D8" s="83"/>
      <c r="E8" s="83"/>
    </row>
    <row r="9" spans="1:5" x14ac:dyDescent="0.2">
      <c r="A9" s="226" t="s">
        <v>2739</v>
      </c>
      <c r="B9" s="226" t="s">
        <v>2740</v>
      </c>
      <c r="C9" s="98" t="s">
        <v>2741</v>
      </c>
      <c r="D9" s="226"/>
      <c r="E9" s="226"/>
    </row>
    <row r="10" spans="1:5" x14ac:dyDescent="0.2">
      <c r="A10" s="35" t="s">
        <v>409</v>
      </c>
      <c r="B10" s="33" t="s">
        <v>410</v>
      </c>
      <c r="C10" s="4" t="s">
        <v>411</v>
      </c>
      <c r="D10" s="83"/>
      <c r="E10" s="83"/>
    </row>
    <row r="11" spans="1:5" x14ac:dyDescent="0.2">
      <c r="A11" s="35" t="s">
        <v>412</v>
      </c>
      <c r="B11" s="33" t="s">
        <v>413</v>
      </c>
      <c r="C11" s="4" t="s">
        <v>414</v>
      </c>
      <c r="D11" s="83"/>
      <c r="E11" s="83"/>
    </row>
    <row r="12" spans="1:5" x14ac:dyDescent="0.2">
      <c r="A12" s="107" t="s">
        <v>200</v>
      </c>
      <c r="B12" s="107" t="s">
        <v>1185</v>
      </c>
      <c r="C12" s="98" t="s">
        <v>1184</v>
      </c>
      <c r="D12" s="107"/>
      <c r="E12" s="107"/>
    </row>
    <row r="13" spans="1:5" x14ac:dyDescent="0.2">
      <c r="A13" s="35" t="s">
        <v>402</v>
      </c>
      <c r="B13" s="33" t="s">
        <v>336</v>
      </c>
      <c r="C13" s="4" t="s">
        <v>404</v>
      </c>
      <c r="D13" s="83"/>
      <c r="E13" s="83"/>
    </row>
    <row r="14" spans="1:5" x14ac:dyDescent="0.2">
      <c r="A14" s="35" t="s">
        <v>403</v>
      </c>
      <c r="B14" s="33" t="s">
        <v>380</v>
      </c>
      <c r="C14" s="4" t="s">
        <v>405</v>
      </c>
      <c r="D14" s="83"/>
      <c r="E14" s="83"/>
    </row>
    <row r="15" spans="1:5" x14ac:dyDescent="0.2">
      <c r="A15" s="226" t="s">
        <v>2119</v>
      </c>
      <c r="B15" s="226" t="s">
        <v>2134</v>
      </c>
      <c r="C15" s="98" t="s">
        <v>2718</v>
      </c>
      <c r="D15" s="226"/>
      <c r="E15" s="226"/>
    </row>
    <row r="16" spans="1:5" s="58" customFormat="1" ht="19.5" customHeight="1" x14ac:dyDescent="0.2">
      <c r="A16" s="4"/>
      <c r="B16" s="33"/>
      <c r="C16" s="4"/>
      <c r="D16" s="83"/>
      <c r="E16" s="83"/>
    </row>
    <row r="17" spans="1:5" s="61" customFormat="1" x14ac:dyDescent="0.2">
      <c r="A17" s="57" t="s">
        <v>1661</v>
      </c>
      <c r="B17" s="47"/>
      <c r="C17" s="7"/>
      <c r="D17" s="83"/>
      <c r="E17" s="83"/>
    </row>
    <row r="18" spans="1:5" s="61" customFormat="1" x14ac:dyDescent="0.2">
      <c r="A18" s="41" t="s">
        <v>1653</v>
      </c>
      <c r="B18" s="41" t="s">
        <v>1654</v>
      </c>
      <c r="C18" s="41" t="s">
        <v>1655</v>
      </c>
      <c r="D18" s="83"/>
      <c r="E18" s="83"/>
    </row>
    <row r="19" spans="1:5" ht="15.5" customHeight="1" x14ac:dyDescent="0.2">
      <c r="A19" s="463" t="s">
        <v>1595</v>
      </c>
      <c r="B19" s="172" t="s">
        <v>1596</v>
      </c>
      <c r="C19" s="173" t="s">
        <v>1597</v>
      </c>
      <c r="D19" s="83"/>
      <c r="E19" s="83"/>
    </row>
    <row r="20" spans="1:5" x14ac:dyDescent="0.2">
      <c r="A20" s="464"/>
      <c r="B20" s="159" t="s">
        <v>1598</v>
      </c>
      <c r="C20" s="174" t="s">
        <v>1599</v>
      </c>
      <c r="D20" s="83"/>
      <c r="E20" s="83"/>
    </row>
    <row r="21" spans="1:5" ht="16" customHeight="1" x14ac:dyDescent="0.2">
      <c r="A21" s="464"/>
      <c r="B21" s="159" t="s">
        <v>1600</v>
      </c>
      <c r="C21" s="174" t="s">
        <v>1601</v>
      </c>
      <c r="D21" s="83"/>
      <c r="E21" s="83"/>
    </row>
    <row r="22" spans="1:5" ht="16" customHeight="1" x14ac:dyDescent="0.2">
      <c r="A22" s="464"/>
      <c r="B22" s="159" t="s">
        <v>1602</v>
      </c>
      <c r="C22" s="174" t="s">
        <v>1603</v>
      </c>
      <c r="D22" s="117"/>
      <c r="E22" s="117"/>
    </row>
    <row r="23" spans="1:5" ht="16" customHeight="1" x14ac:dyDescent="0.2">
      <c r="A23" s="464"/>
      <c r="B23" s="159" t="s">
        <v>1604</v>
      </c>
      <c r="C23" s="174" t="s">
        <v>1605</v>
      </c>
      <c r="D23" s="117"/>
      <c r="E23" s="117"/>
    </row>
    <row r="24" spans="1:5" x14ac:dyDescent="0.2">
      <c r="A24" s="464"/>
      <c r="B24" s="27" t="s">
        <v>1606</v>
      </c>
      <c r="C24" s="174" t="s">
        <v>1607</v>
      </c>
      <c r="D24" s="83"/>
      <c r="E24" s="83"/>
    </row>
    <row r="25" spans="1:5" x14ac:dyDescent="0.2">
      <c r="A25" s="464"/>
      <c r="B25" s="27" t="s">
        <v>1608</v>
      </c>
      <c r="C25" s="174" t="s">
        <v>1609</v>
      </c>
      <c r="D25" s="83"/>
      <c r="E25" s="83"/>
    </row>
    <row r="26" spans="1:5" x14ac:dyDescent="0.2">
      <c r="A26" s="464"/>
      <c r="B26" s="27" t="s">
        <v>1610</v>
      </c>
      <c r="C26" s="174" t="s">
        <v>91</v>
      </c>
      <c r="D26" s="83"/>
      <c r="E26" s="83"/>
    </row>
    <row r="27" spans="1:5" x14ac:dyDescent="0.2">
      <c r="A27" s="464"/>
      <c r="B27" s="27" t="s">
        <v>1611</v>
      </c>
      <c r="C27" s="175" t="s">
        <v>1612</v>
      </c>
      <c r="D27" s="117"/>
      <c r="E27" s="117"/>
    </row>
    <row r="28" spans="1:5" x14ac:dyDescent="0.2">
      <c r="A28" s="464"/>
      <c r="B28" s="27" t="s">
        <v>1613</v>
      </c>
      <c r="C28" s="175" t="s">
        <v>1614</v>
      </c>
      <c r="D28" s="117"/>
      <c r="E28" s="117"/>
    </row>
    <row r="29" spans="1:5" ht="15.5" customHeight="1" x14ac:dyDescent="0.2">
      <c r="A29" s="463" t="s">
        <v>1615</v>
      </c>
      <c r="B29" s="176" t="s">
        <v>1417</v>
      </c>
      <c r="C29" s="173" t="s">
        <v>1666</v>
      </c>
      <c r="D29" s="117"/>
      <c r="E29" s="117"/>
    </row>
    <row r="30" spans="1:5" ht="15.5" customHeight="1" x14ac:dyDescent="0.2">
      <c r="A30" s="464"/>
      <c r="B30" s="27" t="s">
        <v>1418</v>
      </c>
      <c r="C30" s="174" t="s">
        <v>1665</v>
      </c>
      <c r="D30" s="158"/>
      <c r="E30" s="158"/>
    </row>
    <row r="31" spans="1:5" x14ac:dyDescent="0.2">
      <c r="A31" s="464"/>
      <c r="B31" s="27" t="s">
        <v>1419</v>
      </c>
      <c r="C31" s="174" t="s">
        <v>1616</v>
      </c>
      <c r="D31" s="83"/>
      <c r="E31" s="83"/>
    </row>
    <row r="32" spans="1:5" x14ac:dyDescent="0.2">
      <c r="A32" s="464"/>
      <c r="B32" s="159" t="s">
        <v>1617</v>
      </c>
      <c r="C32" s="174" t="s">
        <v>1656</v>
      </c>
      <c r="D32" s="117"/>
      <c r="E32" s="117"/>
    </row>
    <row r="33" spans="1:5" x14ac:dyDescent="0.2">
      <c r="A33" s="464"/>
      <c r="B33" s="27" t="s">
        <v>1667</v>
      </c>
      <c r="C33" s="174" t="s">
        <v>1657</v>
      </c>
      <c r="D33" s="117"/>
      <c r="E33" s="117"/>
    </row>
    <row r="34" spans="1:5" x14ac:dyDescent="0.2">
      <c r="A34" s="463" t="s">
        <v>1618</v>
      </c>
      <c r="B34" s="182" t="s">
        <v>1420</v>
      </c>
      <c r="C34" s="196" t="s">
        <v>1619</v>
      </c>
      <c r="D34" s="117"/>
      <c r="E34" s="117"/>
    </row>
    <row r="35" spans="1:5" ht="15.5" customHeight="1" x14ac:dyDescent="0.2">
      <c r="A35" s="464"/>
      <c r="B35" s="27" t="s">
        <v>1424</v>
      </c>
      <c r="C35" s="179" t="s">
        <v>1658</v>
      </c>
      <c r="D35" s="158"/>
      <c r="E35" s="158"/>
    </row>
    <row r="36" spans="1:5" x14ac:dyDescent="0.2">
      <c r="A36" s="464"/>
      <c r="B36" s="178" t="s">
        <v>1620</v>
      </c>
      <c r="C36" s="179" t="s">
        <v>1621</v>
      </c>
      <c r="D36" s="158"/>
      <c r="E36" s="158"/>
    </row>
    <row r="37" spans="1:5" x14ac:dyDescent="0.2">
      <c r="A37" s="177"/>
      <c r="B37" s="180" t="s">
        <v>1659</v>
      </c>
      <c r="C37" s="181" t="s">
        <v>1660</v>
      </c>
      <c r="D37" s="158"/>
      <c r="E37" s="158"/>
    </row>
    <row r="38" spans="1:5" x14ac:dyDescent="0.2">
      <c r="A38" s="183" t="s">
        <v>1622</v>
      </c>
      <c r="B38" s="178" t="s">
        <v>1623</v>
      </c>
      <c r="C38" s="179" t="s">
        <v>1624</v>
      </c>
      <c r="D38" s="158"/>
      <c r="E38" s="158"/>
    </row>
    <row r="39" spans="1:5" x14ac:dyDescent="0.2">
      <c r="A39" s="466" t="s">
        <v>1955</v>
      </c>
      <c r="B39" s="290" t="s">
        <v>1956</v>
      </c>
      <c r="C39" s="291" t="s">
        <v>1957</v>
      </c>
      <c r="D39" s="226"/>
      <c r="E39" s="226"/>
    </row>
    <row r="40" spans="1:5" x14ac:dyDescent="0.2">
      <c r="A40" s="467"/>
      <c r="B40" s="292" t="s">
        <v>1958</v>
      </c>
      <c r="C40" s="293" t="s">
        <v>1959</v>
      </c>
      <c r="D40" s="226"/>
      <c r="E40" s="226"/>
    </row>
    <row r="41" spans="1:5" x14ac:dyDescent="0.2">
      <c r="A41" s="464" t="s">
        <v>10</v>
      </c>
      <c r="B41" s="178" t="s">
        <v>1421</v>
      </c>
      <c r="C41" s="179" t="s">
        <v>1625</v>
      </c>
      <c r="D41" s="117"/>
      <c r="E41" s="117"/>
    </row>
    <row r="42" spans="1:5" x14ac:dyDescent="0.2">
      <c r="A42" s="465"/>
      <c r="B42" s="180" t="s">
        <v>1422</v>
      </c>
      <c r="C42" s="181" t="s">
        <v>1423</v>
      </c>
      <c r="D42" s="117"/>
      <c r="E42" s="117"/>
    </row>
    <row r="43" spans="1:5" x14ac:dyDescent="0.2">
      <c r="A43" s="159"/>
      <c r="B43" s="178"/>
      <c r="C43" s="184"/>
      <c r="D43" s="158"/>
      <c r="E43" s="158"/>
    </row>
    <row r="44" spans="1:5" x14ac:dyDescent="0.2">
      <c r="A44" s="159"/>
      <c r="B44" s="178"/>
      <c r="C44" s="184"/>
      <c r="D44" s="158"/>
      <c r="E44" s="158"/>
    </row>
    <row r="45" spans="1:5" x14ac:dyDescent="0.2">
      <c r="A45" s="57" t="s">
        <v>398</v>
      </c>
      <c r="B45" s="47"/>
      <c r="C45" s="7"/>
      <c r="D45" s="83"/>
      <c r="E45" s="83"/>
    </row>
    <row r="46" spans="1:5" ht="17" thickBot="1" x14ac:dyDescent="0.25">
      <c r="A46" s="8" t="s">
        <v>46</v>
      </c>
      <c r="B46" s="8" t="s">
        <v>289</v>
      </c>
      <c r="C46" s="8" t="s">
        <v>47</v>
      </c>
      <c r="D46" s="83"/>
      <c r="E46" s="83"/>
    </row>
    <row r="47" spans="1:5" x14ac:dyDescent="0.2">
      <c r="A47" s="4" t="s">
        <v>930</v>
      </c>
      <c r="B47" s="4" t="s">
        <v>924</v>
      </c>
      <c r="C47" s="4" t="s">
        <v>925</v>
      </c>
      <c r="D47" s="83"/>
      <c r="E47" s="83"/>
    </row>
    <row r="48" spans="1:5" s="61" customFormat="1" x14ac:dyDescent="0.2">
      <c r="A48" s="4" t="s">
        <v>931</v>
      </c>
      <c r="B48" s="4" t="s">
        <v>924</v>
      </c>
      <c r="C48" s="4" t="s">
        <v>926</v>
      </c>
      <c r="D48" s="83"/>
      <c r="E48" s="83"/>
    </row>
    <row r="49" spans="1:5" x14ac:dyDescent="0.2">
      <c r="A49" s="4" t="s">
        <v>935</v>
      </c>
      <c r="B49" s="4" t="s">
        <v>924</v>
      </c>
      <c r="C49" s="4" t="s">
        <v>927</v>
      </c>
      <c r="D49" s="83"/>
      <c r="E49" s="83"/>
    </row>
    <row r="50" spans="1:5" x14ac:dyDescent="0.2">
      <c r="A50" s="4" t="s">
        <v>373</v>
      </c>
      <c r="B50" s="4" t="s">
        <v>929</v>
      </c>
      <c r="C50" s="4" t="s">
        <v>374</v>
      </c>
      <c r="D50" s="83"/>
      <c r="E50" s="83"/>
    </row>
    <row r="51" spans="1:5" x14ac:dyDescent="0.2">
      <c r="A51" s="4" t="s">
        <v>372</v>
      </c>
      <c r="B51" s="4" t="s">
        <v>929</v>
      </c>
      <c r="C51" s="4" t="s">
        <v>375</v>
      </c>
      <c r="D51" s="83"/>
      <c r="E51" s="83"/>
    </row>
    <row r="52" spans="1:5" x14ac:dyDescent="0.2">
      <c r="A52" s="98" t="s">
        <v>1188</v>
      </c>
      <c r="B52" s="98" t="s">
        <v>929</v>
      </c>
      <c r="C52" s="98" t="s">
        <v>1189</v>
      </c>
      <c r="D52" s="107"/>
      <c r="E52" s="107"/>
    </row>
    <row r="53" spans="1:5" x14ac:dyDescent="0.2">
      <c r="A53" s="4" t="s">
        <v>282</v>
      </c>
      <c r="B53" s="4" t="s">
        <v>286</v>
      </c>
      <c r="C53" s="4" t="s">
        <v>283</v>
      </c>
      <c r="D53" s="83"/>
      <c r="E53" s="83"/>
    </row>
    <row r="54" spans="1:5" x14ac:dyDescent="0.2">
      <c r="A54" s="4" t="s">
        <v>936</v>
      </c>
      <c r="B54" s="4" t="s">
        <v>924</v>
      </c>
      <c r="C54" s="4" t="s">
        <v>928</v>
      </c>
      <c r="D54" s="83"/>
      <c r="E54" s="83"/>
    </row>
    <row r="55" spans="1:5" x14ac:dyDescent="0.2">
      <c r="A55" s="4" t="s">
        <v>933</v>
      </c>
      <c r="B55" s="4" t="s">
        <v>929</v>
      </c>
      <c r="C55" s="4" t="s">
        <v>934</v>
      </c>
      <c r="D55" s="83"/>
      <c r="E55" s="83"/>
    </row>
    <row r="56" spans="1:5" x14ac:dyDescent="0.2">
      <c r="A56" s="4" t="s">
        <v>65</v>
      </c>
      <c r="B56" s="4" t="s">
        <v>286</v>
      </c>
      <c r="C56" s="4" t="s">
        <v>66</v>
      </c>
      <c r="D56" s="83"/>
      <c r="E56" s="83"/>
    </row>
    <row r="57" spans="1:5" s="61" customFormat="1" x14ac:dyDescent="0.2">
      <c r="A57" s="4" t="s">
        <v>6</v>
      </c>
      <c r="B57" s="4" t="s">
        <v>286</v>
      </c>
      <c r="C57" s="4" t="s">
        <v>388</v>
      </c>
      <c r="D57" s="83"/>
      <c r="E57" s="83"/>
    </row>
    <row r="58" spans="1:5" s="43" customFormat="1" x14ac:dyDescent="0.2">
      <c r="A58" s="4" t="s">
        <v>932</v>
      </c>
      <c r="B58" s="4" t="s">
        <v>929</v>
      </c>
      <c r="C58" s="4" t="s">
        <v>10</v>
      </c>
      <c r="D58" s="83"/>
      <c r="E58" s="83"/>
    </row>
    <row r="59" spans="1:5" s="43" customFormat="1" x14ac:dyDescent="0.2">
      <c r="A59" s="4" t="s">
        <v>1630</v>
      </c>
      <c r="B59" s="4" t="s">
        <v>286</v>
      </c>
      <c r="C59" s="4" t="s">
        <v>1631</v>
      </c>
      <c r="D59" s="83"/>
      <c r="E59" s="83"/>
    </row>
    <row r="60" spans="1:5" x14ac:dyDescent="0.2">
      <c r="A60" s="4" t="s">
        <v>14</v>
      </c>
      <c r="B60" s="4" t="s">
        <v>286</v>
      </c>
      <c r="C60" s="4" t="s">
        <v>43</v>
      </c>
      <c r="D60" s="83"/>
      <c r="E60" s="83"/>
    </row>
    <row r="61" spans="1:5" x14ac:dyDescent="0.2">
      <c r="A61" s="98" t="s">
        <v>1626</v>
      </c>
      <c r="B61" s="98" t="s">
        <v>286</v>
      </c>
      <c r="C61" s="98" t="s">
        <v>1627</v>
      </c>
      <c r="D61" s="158"/>
      <c r="E61" s="158"/>
    </row>
    <row r="62" spans="1:5" x14ac:dyDescent="0.2">
      <c r="A62" s="98" t="s">
        <v>1628</v>
      </c>
      <c r="B62" s="98" t="s">
        <v>286</v>
      </c>
      <c r="C62" s="98" t="s">
        <v>1629</v>
      </c>
      <c r="D62" s="158"/>
      <c r="E62" s="158"/>
    </row>
    <row r="63" spans="1:5" x14ac:dyDescent="0.2">
      <c r="B63" s="4"/>
      <c r="D63" s="83"/>
      <c r="E63" s="83"/>
    </row>
    <row r="64" spans="1:5" x14ac:dyDescent="0.2">
      <c r="A64" s="57" t="s">
        <v>281</v>
      </c>
      <c r="B64" s="47"/>
      <c r="C64" s="7"/>
      <c r="D64" s="83"/>
      <c r="E64" s="83"/>
    </row>
    <row r="65" spans="1:5" ht="17" thickBot="1" x14ac:dyDescent="0.25">
      <c r="A65" s="8" t="s">
        <v>46</v>
      </c>
      <c r="B65" s="40"/>
      <c r="C65" s="8" t="s">
        <v>47</v>
      </c>
      <c r="D65" s="83"/>
      <c r="E65" s="83"/>
    </row>
    <row r="66" spans="1:5" hidden="1" x14ac:dyDescent="0.2">
      <c r="A66" s="4" t="s">
        <v>17</v>
      </c>
      <c r="C66" s="4" t="s">
        <v>48</v>
      </c>
      <c r="D66" s="83"/>
      <c r="E66" s="83"/>
    </row>
    <row r="67" spans="1:5" hidden="1" x14ac:dyDescent="0.2">
      <c r="A67" s="4" t="s">
        <v>52</v>
      </c>
      <c r="C67" s="4" t="s">
        <v>53</v>
      </c>
      <c r="D67" s="83"/>
      <c r="E67" s="83"/>
    </row>
    <row r="68" spans="1:5" x14ac:dyDescent="0.2">
      <c r="A68" s="4" t="s">
        <v>18</v>
      </c>
      <c r="C68" s="4" t="s">
        <v>50</v>
      </c>
      <c r="D68" s="83"/>
      <c r="E68" s="83"/>
    </row>
    <row r="69" spans="1:5" x14ac:dyDescent="0.2">
      <c r="A69" s="4" t="s">
        <v>67</v>
      </c>
      <c r="C69" s="4" t="s">
        <v>68</v>
      </c>
      <c r="D69" s="83"/>
      <c r="E69" s="83"/>
    </row>
    <row r="70" spans="1:5" x14ac:dyDescent="0.2">
      <c r="A70" s="4" t="s">
        <v>13</v>
      </c>
      <c r="C70" s="4" t="s">
        <v>45</v>
      </c>
      <c r="D70" s="83"/>
      <c r="E70" s="83"/>
    </row>
    <row r="71" spans="1:5" x14ac:dyDescent="0.2">
      <c r="A71" s="4" t="s">
        <v>6</v>
      </c>
      <c r="C71" s="4" t="s">
        <v>44</v>
      </c>
      <c r="D71" s="83"/>
      <c r="E71" s="83"/>
    </row>
    <row r="72" spans="1:5" x14ac:dyDescent="0.2">
      <c r="A72" s="4" t="s">
        <v>49</v>
      </c>
      <c r="C72" s="4" t="s">
        <v>51</v>
      </c>
      <c r="D72" s="83"/>
      <c r="E72" s="83"/>
    </row>
    <row r="73" spans="1:5" x14ac:dyDescent="0.2">
      <c r="D73" s="83"/>
      <c r="E73" s="83"/>
    </row>
    <row r="74" spans="1:5" x14ac:dyDescent="0.2">
      <c r="A74" s="57" t="s">
        <v>522</v>
      </c>
      <c r="B74" s="47"/>
      <c r="C74" s="7"/>
      <c r="D74" s="51"/>
      <c r="E74" s="51"/>
    </row>
    <row r="75" spans="1:5" ht="17" thickBot="1" x14ac:dyDescent="0.25">
      <c r="A75" s="8" t="s">
        <v>54</v>
      </c>
      <c r="B75" s="40"/>
      <c r="C75" s="8" t="s">
        <v>55</v>
      </c>
      <c r="D75" s="40" t="s">
        <v>419</v>
      </c>
      <c r="E75" s="40" t="s">
        <v>420</v>
      </c>
    </row>
    <row r="76" spans="1:5" x14ac:dyDescent="0.2">
      <c r="A76" s="41" t="s">
        <v>574</v>
      </c>
      <c r="B76" s="41" t="s">
        <v>377</v>
      </c>
      <c r="C76" s="41"/>
      <c r="D76" s="41"/>
      <c r="E76" s="41"/>
    </row>
    <row r="77" spans="1:5" ht="64" x14ac:dyDescent="0.2">
      <c r="A77" s="4" t="s">
        <v>1940</v>
      </c>
      <c r="B77" s="33" t="s">
        <v>96</v>
      </c>
      <c r="C77" s="4" t="s">
        <v>418</v>
      </c>
      <c r="D77" s="33" t="s">
        <v>421</v>
      </c>
      <c r="E77" s="33" t="s">
        <v>422</v>
      </c>
    </row>
    <row r="78" spans="1:5" x14ac:dyDescent="0.2">
      <c r="A78" s="4" t="s">
        <v>1078</v>
      </c>
      <c r="B78" s="84" t="s">
        <v>96</v>
      </c>
      <c r="C78" s="4" t="s">
        <v>1081</v>
      </c>
      <c r="D78" s="52" t="s">
        <v>425</v>
      </c>
      <c r="E78" s="52" t="s">
        <v>425</v>
      </c>
    </row>
    <row r="79" spans="1:5" ht="32" x14ac:dyDescent="0.2">
      <c r="A79" s="4" t="s">
        <v>56</v>
      </c>
      <c r="B79" s="33" t="s">
        <v>96</v>
      </c>
      <c r="C79" s="4" t="s">
        <v>57</v>
      </c>
      <c r="D79" s="33" t="s">
        <v>421</v>
      </c>
      <c r="E79" s="33" t="s">
        <v>423</v>
      </c>
    </row>
    <row r="80" spans="1:5" s="43" customFormat="1" ht="48" x14ac:dyDescent="0.2">
      <c r="A80" s="4" t="s">
        <v>345</v>
      </c>
      <c r="B80" s="33" t="s">
        <v>96</v>
      </c>
      <c r="C80" s="4" t="s">
        <v>426</v>
      </c>
      <c r="D80" s="52" t="s">
        <v>425</v>
      </c>
      <c r="E80" s="52" t="s">
        <v>425</v>
      </c>
    </row>
    <row r="81" spans="1:32" x14ac:dyDescent="0.2">
      <c r="A81" s="4" t="s">
        <v>38</v>
      </c>
      <c r="B81" s="33" t="s">
        <v>96</v>
      </c>
      <c r="C81" s="4" t="s">
        <v>58</v>
      </c>
      <c r="D81" s="52" t="s">
        <v>425</v>
      </c>
      <c r="E81" s="52" t="s">
        <v>425</v>
      </c>
    </row>
    <row r="82" spans="1:32" ht="32" x14ac:dyDescent="0.2">
      <c r="A82" s="4" t="s">
        <v>59</v>
      </c>
      <c r="B82" s="33" t="s">
        <v>96</v>
      </c>
      <c r="C82" s="4" t="s">
        <v>60</v>
      </c>
      <c r="D82" s="52" t="s">
        <v>425</v>
      </c>
      <c r="E82" s="52" t="s">
        <v>425</v>
      </c>
    </row>
    <row r="83" spans="1:32" ht="32" x14ac:dyDescent="0.2">
      <c r="A83" s="4" t="s">
        <v>19</v>
      </c>
      <c r="B83" s="33" t="s">
        <v>96</v>
      </c>
      <c r="C83" s="4" t="s">
        <v>61</v>
      </c>
      <c r="D83" s="52" t="s">
        <v>425</v>
      </c>
      <c r="E83" s="52" t="s">
        <v>425</v>
      </c>
    </row>
    <row r="84" spans="1:32" ht="32" x14ac:dyDescent="0.2">
      <c r="A84" s="4" t="s">
        <v>326</v>
      </c>
      <c r="B84" s="33" t="s">
        <v>96</v>
      </c>
      <c r="C84" s="4" t="s">
        <v>427</v>
      </c>
      <c r="D84" s="33" t="s">
        <v>424</v>
      </c>
      <c r="E84" s="33" t="s">
        <v>346</v>
      </c>
    </row>
    <row r="85" spans="1:32" s="42" customFormat="1" ht="32" x14ac:dyDescent="0.2">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2">
      <c r="A86" s="4" t="s">
        <v>290</v>
      </c>
      <c r="B86" s="33" t="s">
        <v>96</v>
      </c>
      <c r="C86" s="98" t="s">
        <v>277</v>
      </c>
      <c r="D86" s="52" t="s">
        <v>425</v>
      </c>
      <c r="E86" s="52" t="s">
        <v>425</v>
      </c>
    </row>
    <row r="87" spans="1:32" x14ac:dyDescent="0.2">
      <c r="A87" s="41" t="s">
        <v>98</v>
      </c>
      <c r="B87" s="41"/>
      <c r="C87" s="41"/>
      <c r="D87" s="41"/>
      <c r="E87" s="41"/>
    </row>
    <row r="88" spans="1:32" ht="32" x14ac:dyDescent="0.2">
      <c r="A88" s="4" t="s">
        <v>105</v>
      </c>
      <c r="B88" s="33" t="s">
        <v>95</v>
      </c>
      <c r="C88" s="98" t="s">
        <v>947</v>
      </c>
      <c r="D88" s="84" t="s">
        <v>428</v>
      </c>
      <c r="E88" s="33" t="s">
        <v>429</v>
      </c>
    </row>
    <row r="89" spans="1:32" ht="112" x14ac:dyDescent="0.2">
      <c r="A89" s="4" t="s">
        <v>119</v>
      </c>
      <c r="B89" s="33" t="s">
        <v>95</v>
      </c>
      <c r="C89" s="98" t="s">
        <v>948</v>
      </c>
      <c r="D89" s="84" t="s">
        <v>428</v>
      </c>
      <c r="E89" s="33" t="s">
        <v>347</v>
      </c>
    </row>
    <row r="90" spans="1:32" ht="32" x14ac:dyDescent="0.2">
      <c r="A90" s="98" t="s">
        <v>1766</v>
      </c>
      <c r="B90" s="158" t="s">
        <v>96</v>
      </c>
      <c r="C90" s="98" t="s">
        <v>2124</v>
      </c>
      <c r="D90" s="158"/>
      <c r="E90" s="158"/>
    </row>
    <row r="91" spans="1:32" ht="48" x14ac:dyDescent="0.2">
      <c r="A91" s="98" t="s">
        <v>1767</v>
      </c>
      <c r="B91" s="158" t="s">
        <v>96</v>
      </c>
      <c r="C91" s="98" t="s">
        <v>247</v>
      </c>
      <c r="D91" s="158"/>
      <c r="E91" s="158"/>
      <c r="F91" s="6" t="s">
        <v>2125</v>
      </c>
    </row>
    <row r="92" spans="1:32" x14ac:dyDescent="0.2">
      <c r="A92" s="98" t="s">
        <v>1770</v>
      </c>
      <c r="B92" s="158" t="s">
        <v>96</v>
      </c>
      <c r="C92" s="98" t="s">
        <v>2126</v>
      </c>
      <c r="D92" s="158"/>
      <c r="E92" s="158"/>
    </row>
    <row r="93" spans="1:32" ht="48" x14ac:dyDescent="0.2">
      <c r="A93" s="98" t="s">
        <v>1773</v>
      </c>
      <c r="B93" s="158" t="s">
        <v>96</v>
      </c>
      <c r="C93" s="98" t="s">
        <v>247</v>
      </c>
      <c r="D93" s="158"/>
      <c r="E93" s="158"/>
    </row>
    <row r="94" spans="1:32" x14ac:dyDescent="0.2">
      <c r="A94" s="4" t="s">
        <v>97</v>
      </c>
      <c r="B94" s="33" t="s">
        <v>95</v>
      </c>
      <c r="C94" s="98" t="s">
        <v>430</v>
      </c>
      <c r="D94" s="52" t="s">
        <v>425</v>
      </c>
      <c r="E94" s="52" t="s">
        <v>425</v>
      </c>
    </row>
    <row r="95" spans="1:32" ht="48" x14ac:dyDescent="0.2">
      <c r="A95" s="4" t="s">
        <v>101</v>
      </c>
      <c r="B95" s="33" t="s">
        <v>95</v>
      </c>
      <c r="C95" s="98" t="s">
        <v>247</v>
      </c>
      <c r="D95" s="84" t="s">
        <v>431</v>
      </c>
      <c r="E95" s="33" t="s">
        <v>432</v>
      </c>
    </row>
    <row r="96" spans="1:32" ht="48" x14ac:dyDescent="0.2">
      <c r="A96" s="98" t="s">
        <v>1759</v>
      </c>
      <c r="B96" s="158" t="s">
        <v>96</v>
      </c>
      <c r="C96" s="98" t="s">
        <v>1765</v>
      </c>
      <c r="D96" s="158"/>
      <c r="E96" s="158"/>
    </row>
    <row r="97" spans="1:5" s="61" customFormat="1" x14ac:dyDescent="0.2">
      <c r="A97" s="4" t="s">
        <v>291</v>
      </c>
      <c r="B97" s="33" t="s">
        <v>96</v>
      </c>
      <c r="C97" s="98" t="s">
        <v>277</v>
      </c>
      <c r="D97" s="52" t="s">
        <v>425</v>
      </c>
      <c r="E97" s="52" t="s">
        <v>425</v>
      </c>
    </row>
    <row r="98" spans="1:5" x14ac:dyDescent="0.2">
      <c r="A98" s="41" t="s">
        <v>99</v>
      </c>
      <c r="B98" s="41"/>
      <c r="C98" s="41"/>
      <c r="D98" s="41"/>
      <c r="E98" s="41"/>
    </row>
    <row r="99" spans="1:5" ht="32" x14ac:dyDescent="0.2">
      <c r="A99" s="4" t="s">
        <v>528</v>
      </c>
      <c r="B99" s="33" t="s">
        <v>95</v>
      </c>
      <c r="C99" s="98" t="s">
        <v>436</v>
      </c>
      <c r="D99" s="84" t="s">
        <v>434</v>
      </c>
      <c r="E99" s="33" t="s">
        <v>435</v>
      </c>
    </row>
    <row r="100" spans="1:5" x14ac:dyDescent="0.2">
      <c r="A100" s="4" t="s">
        <v>529</v>
      </c>
      <c r="B100" s="33" t="s">
        <v>95</v>
      </c>
      <c r="C100" s="98" t="s">
        <v>433</v>
      </c>
      <c r="D100" s="84" t="s">
        <v>433</v>
      </c>
      <c r="E100" s="33" t="s">
        <v>433</v>
      </c>
    </row>
    <row r="101" spans="1:5" ht="32" x14ac:dyDescent="0.2">
      <c r="A101" s="4" t="s">
        <v>530</v>
      </c>
      <c r="B101" s="33" t="s">
        <v>95</v>
      </c>
      <c r="C101" s="4" t="s">
        <v>1736</v>
      </c>
      <c r="D101" s="33" t="s">
        <v>433</v>
      </c>
      <c r="E101" s="33" t="s">
        <v>433</v>
      </c>
    </row>
    <row r="102" spans="1:5" x14ac:dyDescent="0.2">
      <c r="A102" s="4" t="s">
        <v>531</v>
      </c>
      <c r="B102" s="33" t="s">
        <v>95</v>
      </c>
      <c r="C102" s="4" t="s">
        <v>433</v>
      </c>
      <c r="D102" s="33" t="s">
        <v>433</v>
      </c>
      <c r="E102" s="33" t="s">
        <v>433</v>
      </c>
    </row>
    <row r="103" spans="1:5" ht="48" x14ac:dyDescent="0.2">
      <c r="A103" s="4" t="s">
        <v>952</v>
      </c>
      <c r="B103" s="82" t="s">
        <v>95</v>
      </c>
      <c r="C103" s="4" t="s">
        <v>953</v>
      </c>
      <c r="D103" s="82" t="s">
        <v>433</v>
      </c>
      <c r="E103" s="82" t="s">
        <v>433</v>
      </c>
    </row>
    <row r="104" spans="1:5" ht="48" x14ac:dyDescent="0.2">
      <c r="A104" s="4" t="s">
        <v>327</v>
      </c>
      <c r="B104" s="33" t="s">
        <v>95</v>
      </c>
      <c r="C104" s="4" t="s">
        <v>247</v>
      </c>
      <c r="D104" s="52" t="s">
        <v>425</v>
      </c>
      <c r="E104" s="52" t="s">
        <v>425</v>
      </c>
    </row>
    <row r="105" spans="1:5" s="61" customFormat="1" x14ac:dyDescent="0.2">
      <c r="A105" s="4" t="s">
        <v>292</v>
      </c>
      <c r="B105" s="33" t="s">
        <v>96</v>
      </c>
      <c r="C105" s="4" t="s">
        <v>277</v>
      </c>
      <c r="D105" s="52" t="s">
        <v>425</v>
      </c>
      <c r="E105" s="52" t="s">
        <v>425</v>
      </c>
    </row>
    <row r="106" spans="1:5" x14ac:dyDescent="0.2">
      <c r="A106" s="41" t="s">
        <v>100</v>
      </c>
      <c r="B106" s="41"/>
      <c r="C106" s="41"/>
      <c r="D106" s="41"/>
      <c r="E106" s="41"/>
    </row>
    <row r="107" spans="1:5" ht="64" x14ac:dyDescent="0.2">
      <c r="A107" s="31" t="s">
        <v>1737</v>
      </c>
      <c r="B107" s="25" t="s">
        <v>95</v>
      </c>
      <c r="C107" s="31" t="s">
        <v>437</v>
      </c>
      <c r="D107" s="25" t="s">
        <v>438</v>
      </c>
      <c r="E107" s="53" t="s">
        <v>353</v>
      </c>
    </row>
    <row r="108" spans="1:5" ht="48" x14ac:dyDescent="0.2">
      <c r="A108" s="31" t="s">
        <v>1739</v>
      </c>
      <c r="B108" s="25" t="s">
        <v>95</v>
      </c>
      <c r="C108" s="4" t="s">
        <v>247</v>
      </c>
      <c r="D108" s="52" t="s">
        <v>425</v>
      </c>
      <c r="E108" s="52" t="s">
        <v>425</v>
      </c>
    </row>
    <row r="109" spans="1:5" ht="48" x14ac:dyDescent="0.2">
      <c r="A109" s="110" t="s">
        <v>367</v>
      </c>
      <c r="B109" s="111" t="s">
        <v>95</v>
      </c>
      <c r="C109" s="98" t="s">
        <v>1745</v>
      </c>
      <c r="D109" s="52"/>
      <c r="E109" s="52"/>
    </row>
    <row r="110" spans="1:5" ht="48" x14ac:dyDescent="0.2">
      <c r="A110" s="110" t="s">
        <v>368</v>
      </c>
      <c r="B110" s="111" t="s">
        <v>95</v>
      </c>
      <c r="C110" s="98" t="s">
        <v>247</v>
      </c>
      <c r="D110" s="52"/>
      <c r="E110" s="52"/>
    </row>
    <row r="111" spans="1:5" s="61" customFormat="1" ht="32" x14ac:dyDescent="0.2">
      <c r="A111" s="4" t="s">
        <v>121</v>
      </c>
      <c r="B111" s="33" t="s">
        <v>95</v>
      </c>
      <c r="C111" s="4" t="s">
        <v>439</v>
      </c>
      <c r="D111" s="33" t="s">
        <v>440</v>
      </c>
      <c r="E111" s="33" t="s">
        <v>441</v>
      </c>
    </row>
    <row r="112" spans="1:5" ht="48" x14ac:dyDescent="0.2">
      <c r="A112" s="4" t="s">
        <v>122</v>
      </c>
      <c r="B112" s="33" t="s">
        <v>95</v>
      </c>
      <c r="C112" s="4" t="s">
        <v>247</v>
      </c>
      <c r="D112" s="52" t="s">
        <v>425</v>
      </c>
      <c r="E112" s="52" t="s">
        <v>425</v>
      </c>
    </row>
    <row r="113" spans="1:6" ht="64" x14ac:dyDescent="0.2">
      <c r="A113" s="4" t="s">
        <v>1746</v>
      </c>
      <c r="B113" s="33" t="s">
        <v>95</v>
      </c>
      <c r="C113" s="4" t="s">
        <v>332</v>
      </c>
      <c r="D113" s="33" t="s">
        <v>442</v>
      </c>
      <c r="E113" s="33" t="s">
        <v>387</v>
      </c>
    </row>
    <row r="114" spans="1:6" ht="48" x14ac:dyDescent="0.2">
      <c r="A114" s="4" t="s">
        <v>123</v>
      </c>
      <c r="B114" s="33" t="s">
        <v>95</v>
      </c>
      <c r="C114" s="4" t="s">
        <v>247</v>
      </c>
      <c r="D114" s="52" t="s">
        <v>425</v>
      </c>
      <c r="E114" s="52" t="s">
        <v>425</v>
      </c>
    </row>
    <row r="115" spans="1:6" ht="48" x14ac:dyDescent="0.2">
      <c r="A115" s="98" t="s">
        <v>1408</v>
      </c>
      <c r="B115" s="117" t="s">
        <v>96</v>
      </c>
      <c r="C115" s="98" t="s">
        <v>1409</v>
      </c>
      <c r="D115" s="52"/>
      <c r="E115" s="52"/>
    </row>
    <row r="116" spans="1:6" ht="112" x14ac:dyDescent="0.2">
      <c r="A116" s="4" t="s">
        <v>128</v>
      </c>
      <c r="B116" s="33" t="s">
        <v>95</v>
      </c>
      <c r="C116" s="4" t="s">
        <v>2127</v>
      </c>
      <c r="D116" s="52"/>
      <c r="E116" s="52"/>
    </row>
    <row r="117" spans="1:6" ht="48" x14ac:dyDescent="0.2">
      <c r="A117" s="4" t="s">
        <v>129</v>
      </c>
      <c r="B117" s="33" t="s">
        <v>95</v>
      </c>
      <c r="C117" s="4" t="s">
        <v>247</v>
      </c>
      <c r="D117" s="52" t="s">
        <v>425</v>
      </c>
      <c r="E117" s="52" t="s">
        <v>425</v>
      </c>
    </row>
    <row r="118" spans="1:6" ht="80" x14ac:dyDescent="0.2">
      <c r="A118" s="4" t="s">
        <v>147</v>
      </c>
      <c r="B118" s="33" t="s">
        <v>95</v>
      </c>
      <c r="C118" s="4" t="s">
        <v>2128</v>
      </c>
      <c r="D118" s="33" t="s">
        <v>457</v>
      </c>
      <c r="E118" s="33" t="s">
        <v>113</v>
      </c>
    </row>
    <row r="119" spans="1:6" s="61" customFormat="1" ht="240" x14ac:dyDescent="0.2">
      <c r="A119" s="4" t="s">
        <v>130</v>
      </c>
      <c r="B119" s="33" t="s">
        <v>95</v>
      </c>
      <c r="C119" s="4" t="s">
        <v>1758</v>
      </c>
      <c r="D119" s="33" t="s">
        <v>444</v>
      </c>
      <c r="E119" s="33" t="s">
        <v>118</v>
      </c>
      <c r="F119" s="61" t="s">
        <v>2938</v>
      </c>
    </row>
    <row r="120" spans="1:6" ht="80" x14ac:dyDescent="0.2">
      <c r="A120" s="4" t="s">
        <v>131</v>
      </c>
      <c r="B120" s="33" t="s">
        <v>95</v>
      </c>
      <c r="C120" s="4" t="s">
        <v>335</v>
      </c>
      <c r="D120" s="52" t="s">
        <v>425</v>
      </c>
      <c r="E120" s="52" t="s">
        <v>425</v>
      </c>
    </row>
    <row r="121" spans="1:6" x14ac:dyDescent="0.2">
      <c r="A121" s="4" t="s">
        <v>293</v>
      </c>
      <c r="B121" s="75" t="s">
        <v>96</v>
      </c>
      <c r="C121" s="4" t="s">
        <v>277</v>
      </c>
      <c r="D121" s="52"/>
      <c r="E121" s="52"/>
    </row>
    <row r="122" spans="1:6" x14ac:dyDescent="0.2">
      <c r="A122" s="48" t="s">
        <v>197</v>
      </c>
      <c r="B122" s="23"/>
      <c r="C122" s="23"/>
      <c r="D122" s="23"/>
      <c r="E122" s="23"/>
    </row>
    <row r="123" spans="1:6" s="61" customFormat="1" ht="32" x14ac:dyDescent="0.2">
      <c r="A123" s="4" t="s">
        <v>235</v>
      </c>
      <c r="B123" s="33" t="s">
        <v>95</v>
      </c>
      <c r="C123" s="4" t="s">
        <v>253</v>
      </c>
      <c r="D123" s="52" t="s">
        <v>425</v>
      </c>
      <c r="E123" s="52" t="s">
        <v>425</v>
      </c>
    </row>
    <row r="124" spans="1:6" ht="48" x14ac:dyDescent="0.2">
      <c r="A124" s="4" t="s">
        <v>1111</v>
      </c>
      <c r="B124" s="33" t="s">
        <v>95</v>
      </c>
      <c r="C124" s="4" t="s">
        <v>247</v>
      </c>
      <c r="D124" s="52" t="s">
        <v>425</v>
      </c>
      <c r="E124" s="52" t="s">
        <v>425</v>
      </c>
    </row>
    <row r="125" spans="1:6" ht="16.5" customHeight="1" x14ac:dyDescent="0.2">
      <c r="A125" s="4" t="s">
        <v>236</v>
      </c>
      <c r="B125" s="33" t="s">
        <v>96</v>
      </c>
      <c r="C125" s="4" t="s">
        <v>254</v>
      </c>
      <c r="D125" s="52" t="s">
        <v>425</v>
      </c>
      <c r="E125" s="52" t="s">
        <v>425</v>
      </c>
    </row>
    <row r="126" spans="1:6" s="61" customFormat="1" x14ac:dyDescent="0.2">
      <c r="A126" s="4" t="s">
        <v>937</v>
      </c>
      <c r="B126" s="33" t="s">
        <v>96</v>
      </c>
      <c r="C126" s="4" t="s">
        <v>277</v>
      </c>
      <c r="D126" s="52" t="s">
        <v>425</v>
      </c>
      <c r="E126" s="52" t="s">
        <v>425</v>
      </c>
    </row>
    <row r="127" spans="1:6" ht="15" customHeight="1" x14ac:dyDescent="0.2">
      <c r="A127" s="48" t="s">
        <v>550</v>
      </c>
      <c r="B127" s="23"/>
      <c r="C127" s="23"/>
      <c r="D127" s="48"/>
      <c r="E127" s="48"/>
    </row>
    <row r="128" spans="1:6" ht="48" x14ac:dyDescent="0.2">
      <c r="A128" s="4" t="s">
        <v>1749</v>
      </c>
      <c r="B128" s="33" t="s">
        <v>95</v>
      </c>
      <c r="C128" s="4" t="s">
        <v>1752</v>
      </c>
      <c r="D128" s="33" t="s">
        <v>445</v>
      </c>
      <c r="E128" s="33" t="s">
        <v>446</v>
      </c>
    </row>
    <row r="129" spans="1:5" ht="48" x14ac:dyDescent="0.2">
      <c r="A129" s="4" t="s">
        <v>1753</v>
      </c>
      <c r="B129" s="33" t="s">
        <v>95</v>
      </c>
      <c r="C129" s="4" t="s">
        <v>247</v>
      </c>
      <c r="D129" s="52" t="s">
        <v>425</v>
      </c>
      <c r="E129" s="52" t="s">
        <v>425</v>
      </c>
    </row>
    <row r="130" spans="1:5" x14ac:dyDescent="0.2">
      <c r="A130" s="4" t="s">
        <v>0</v>
      </c>
      <c r="B130" s="33" t="s">
        <v>96</v>
      </c>
      <c r="C130" s="4" t="s">
        <v>71</v>
      </c>
      <c r="D130" s="52" t="s">
        <v>425</v>
      </c>
      <c r="E130" s="52" t="s">
        <v>425</v>
      </c>
    </row>
    <row r="131" spans="1:5" x14ac:dyDescent="0.2">
      <c r="A131" s="4" t="s">
        <v>9</v>
      </c>
      <c r="B131" s="33" t="s">
        <v>96</v>
      </c>
      <c r="C131" s="4" t="s">
        <v>72</v>
      </c>
      <c r="D131" s="52" t="s">
        <v>425</v>
      </c>
      <c r="E131" s="52" t="s">
        <v>425</v>
      </c>
    </row>
    <row r="132" spans="1:5" x14ac:dyDescent="0.2">
      <c r="A132" s="4" t="s">
        <v>294</v>
      </c>
      <c r="B132" s="33" t="s">
        <v>96</v>
      </c>
      <c r="C132" s="4" t="s">
        <v>277</v>
      </c>
      <c r="D132" s="52" t="s">
        <v>425</v>
      </c>
      <c r="E132" s="52" t="s">
        <v>425</v>
      </c>
    </row>
    <row r="133" spans="1:5" s="61" customFormat="1" x14ac:dyDescent="0.2">
      <c r="A133" s="41" t="s">
        <v>229</v>
      </c>
      <c r="B133" s="41"/>
      <c r="C133" s="41"/>
      <c r="D133" s="41"/>
      <c r="E133" s="41"/>
    </row>
    <row r="134" spans="1:5" ht="32" x14ac:dyDescent="0.2">
      <c r="A134" s="4" t="s">
        <v>251</v>
      </c>
      <c r="B134" s="33" t="s">
        <v>96</v>
      </c>
      <c r="C134" s="4" t="s">
        <v>255</v>
      </c>
      <c r="D134" s="33" t="s">
        <v>447</v>
      </c>
      <c r="E134" s="33" t="s">
        <v>448</v>
      </c>
    </row>
    <row r="135" spans="1:5" x14ac:dyDescent="0.2">
      <c r="A135" s="4" t="s">
        <v>295</v>
      </c>
      <c r="B135" s="33" t="s">
        <v>96</v>
      </c>
      <c r="C135" s="4" t="s">
        <v>277</v>
      </c>
      <c r="D135" s="52" t="s">
        <v>425</v>
      </c>
      <c r="E135" s="52" t="s">
        <v>425</v>
      </c>
    </row>
    <row r="136" spans="1:5" x14ac:dyDescent="0.2">
      <c r="A136" s="41" t="s">
        <v>230</v>
      </c>
      <c r="B136" s="41"/>
      <c r="C136" s="41"/>
      <c r="D136" s="41"/>
      <c r="E136" s="41"/>
    </row>
    <row r="137" spans="1:5" ht="32" x14ac:dyDescent="0.2">
      <c r="A137" s="4" t="s">
        <v>202</v>
      </c>
      <c r="B137" s="33" t="s">
        <v>95</v>
      </c>
      <c r="C137" s="4" t="s">
        <v>449</v>
      </c>
      <c r="D137" s="33" t="s">
        <v>450</v>
      </c>
      <c r="E137" s="33" t="s">
        <v>133</v>
      </c>
    </row>
    <row r="138" spans="1:5" ht="48" x14ac:dyDescent="0.2">
      <c r="A138" s="4" t="s">
        <v>203</v>
      </c>
      <c r="B138" s="33" t="s">
        <v>95</v>
      </c>
      <c r="C138" s="4" t="s">
        <v>247</v>
      </c>
      <c r="D138" s="52" t="s">
        <v>425</v>
      </c>
      <c r="E138" s="52" t="s">
        <v>425</v>
      </c>
    </row>
    <row r="139" spans="1:5" ht="80" x14ac:dyDescent="0.2">
      <c r="A139" s="98" t="s">
        <v>1403</v>
      </c>
      <c r="B139" s="117" t="s">
        <v>96</v>
      </c>
      <c r="C139" s="98" t="s">
        <v>1410</v>
      </c>
      <c r="D139" s="52"/>
      <c r="E139" s="52"/>
    </row>
    <row r="140" spans="1:5" ht="48" x14ac:dyDescent="0.2">
      <c r="A140" s="98" t="s">
        <v>1404</v>
      </c>
      <c r="B140" s="117" t="s">
        <v>95</v>
      </c>
      <c r="C140" s="98" t="s">
        <v>247</v>
      </c>
      <c r="D140" s="52"/>
      <c r="E140" s="52"/>
    </row>
    <row r="141" spans="1:5" x14ac:dyDescent="0.2">
      <c r="A141" s="4" t="s">
        <v>296</v>
      </c>
      <c r="B141" s="33" t="s">
        <v>96</v>
      </c>
      <c r="C141" s="4" t="s">
        <v>277</v>
      </c>
      <c r="D141" s="52" t="s">
        <v>425</v>
      </c>
      <c r="E141" s="52" t="s">
        <v>425</v>
      </c>
    </row>
    <row r="142" spans="1:5" x14ac:dyDescent="0.2">
      <c r="A142" s="41" t="s">
        <v>576</v>
      </c>
      <c r="B142" s="41"/>
      <c r="C142" s="41"/>
      <c r="D142" s="41"/>
      <c r="E142" s="41"/>
    </row>
    <row r="143" spans="1:5" ht="32" x14ac:dyDescent="0.2">
      <c r="A143" s="4" t="s">
        <v>248</v>
      </c>
      <c r="B143" s="33" t="s">
        <v>95</v>
      </c>
      <c r="C143" s="4" t="s">
        <v>256</v>
      </c>
      <c r="D143" s="33" t="s">
        <v>451</v>
      </c>
      <c r="E143" s="33" t="s">
        <v>114</v>
      </c>
    </row>
    <row r="144" spans="1:5" s="61" customFormat="1" ht="48" x14ac:dyDescent="0.2">
      <c r="A144" s="4" t="s">
        <v>252</v>
      </c>
      <c r="B144" s="33" t="s">
        <v>95</v>
      </c>
      <c r="C144" s="4" t="s">
        <v>247</v>
      </c>
      <c r="D144" s="52" t="s">
        <v>425</v>
      </c>
      <c r="E144" s="52" t="s">
        <v>425</v>
      </c>
    </row>
    <row r="145" spans="1:5" ht="32" x14ac:dyDescent="0.2">
      <c r="A145" s="4" t="s">
        <v>206</v>
      </c>
      <c r="B145" s="33" t="s">
        <v>95</v>
      </c>
      <c r="C145" s="4" t="s">
        <v>309</v>
      </c>
      <c r="D145" s="33" t="s">
        <v>452</v>
      </c>
      <c r="E145" s="33" t="s">
        <v>114</v>
      </c>
    </row>
    <row r="146" spans="1:5" ht="48" x14ac:dyDescent="0.2">
      <c r="A146" s="4" t="s">
        <v>207</v>
      </c>
      <c r="B146" s="33" t="s">
        <v>95</v>
      </c>
      <c r="C146" s="4" t="s">
        <v>247</v>
      </c>
      <c r="D146" s="52" t="s">
        <v>425</v>
      </c>
      <c r="E146" s="52" t="s">
        <v>425</v>
      </c>
    </row>
    <row r="147" spans="1:5" ht="32" x14ac:dyDescent="0.2">
      <c r="A147" s="4" t="s">
        <v>134</v>
      </c>
      <c r="B147" s="33" t="s">
        <v>95</v>
      </c>
      <c r="C147" s="4" t="s">
        <v>257</v>
      </c>
      <c r="D147" s="33" t="s">
        <v>453</v>
      </c>
      <c r="E147" s="33" t="s">
        <v>138</v>
      </c>
    </row>
    <row r="148" spans="1:5" ht="48" x14ac:dyDescent="0.2">
      <c r="A148" s="4" t="s">
        <v>136</v>
      </c>
      <c r="B148" s="33" t="s">
        <v>95</v>
      </c>
      <c r="C148" s="4" t="s">
        <v>247</v>
      </c>
      <c r="D148" s="52" t="s">
        <v>425</v>
      </c>
      <c r="E148" s="52" t="s">
        <v>425</v>
      </c>
    </row>
    <row r="149" spans="1:5" x14ac:dyDescent="0.2">
      <c r="A149" s="4" t="s">
        <v>135</v>
      </c>
      <c r="B149" s="33" t="s">
        <v>95</v>
      </c>
      <c r="C149" s="4" t="s">
        <v>258</v>
      </c>
      <c r="D149" s="33" t="s">
        <v>454</v>
      </c>
      <c r="E149" s="33" t="s">
        <v>140</v>
      </c>
    </row>
    <row r="150" spans="1:5" ht="48" x14ac:dyDescent="0.2">
      <c r="A150" s="4" t="s">
        <v>137</v>
      </c>
      <c r="B150" s="33" t="s">
        <v>95</v>
      </c>
      <c r="C150" s="4" t="s">
        <v>247</v>
      </c>
      <c r="D150" s="52" t="s">
        <v>425</v>
      </c>
      <c r="E150" s="52" t="s">
        <v>425</v>
      </c>
    </row>
    <row r="151" spans="1:5" ht="32" x14ac:dyDescent="0.2">
      <c r="A151" s="4" t="s">
        <v>249</v>
      </c>
      <c r="B151" s="33" t="s">
        <v>95</v>
      </c>
      <c r="C151" s="4" t="s">
        <v>259</v>
      </c>
      <c r="D151" s="52" t="s">
        <v>425</v>
      </c>
      <c r="E151" s="52" t="s">
        <v>425</v>
      </c>
    </row>
    <row r="152" spans="1:5" ht="48" x14ac:dyDescent="0.2">
      <c r="A152" s="4" t="s">
        <v>1673</v>
      </c>
      <c r="B152" s="77" t="s">
        <v>95</v>
      </c>
      <c r="C152" s="4" t="s">
        <v>1674</v>
      </c>
      <c r="D152" s="54" t="s">
        <v>938</v>
      </c>
      <c r="E152" s="54" t="s">
        <v>443</v>
      </c>
    </row>
    <row r="153" spans="1:5" x14ac:dyDescent="0.2">
      <c r="A153" s="4" t="s">
        <v>297</v>
      </c>
      <c r="B153" s="33" t="s">
        <v>96</v>
      </c>
      <c r="C153" s="4" t="s">
        <v>277</v>
      </c>
      <c r="D153" s="52" t="s">
        <v>425</v>
      </c>
      <c r="E153" s="52" t="s">
        <v>425</v>
      </c>
    </row>
    <row r="154" spans="1:5" x14ac:dyDescent="0.2">
      <c r="A154" s="41" t="s">
        <v>111</v>
      </c>
      <c r="B154" s="41"/>
      <c r="C154" s="41"/>
      <c r="D154" s="41"/>
      <c r="E154" s="41"/>
    </row>
    <row r="155" spans="1:5" ht="32" x14ac:dyDescent="0.2">
      <c r="A155" s="4" t="s">
        <v>145</v>
      </c>
      <c r="B155" s="33" t="s">
        <v>95</v>
      </c>
      <c r="C155" s="4" t="s">
        <v>456</v>
      </c>
      <c r="D155" s="33" t="s">
        <v>455</v>
      </c>
      <c r="E155" s="33" t="s">
        <v>209</v>
      </c>
    </row>
    <row r="156" spans="1:5" s="61" customFormat="1" ht="48" x14ac:dyDescent="0.2">
      <c r="A156" s="4" t="s">
        <v>146</v>
      </c>
      <c r="B156" s="33" t="s">
        <v>95</v>
      </c>
      <c r="C156" s="4" t="s">
        <v>247</v>
      </c>
      <c r="D156" s="52" t="s">
        <v>425</v>
      </c>
      <c r="E156" s="52" t="s">
        <v>425</v>
      </c>
    </row>
    <row r="157" spans="1:5" x14ac:dyDescent="0.2">
      <c r="A157" s="4" t="s">
        <v>298</v>
      </c>
      <c r="B157" s="33" t="s">
        <v>96</v>
      </c>
      <c r="C157" s="4" t="s">
        <v>277</v>
      </c>
      <c r="D157" s="52" t="s">
        <v>425</v>
      </c>
      <c r="E157" s="52" t="s">
        <v>425</v>
      </c>
    </row>
    <row r="158" spans="1:5" x14ac:dyDescent="0.2">
      <c r="A158" s="41" t="s">
        <v>551</v>
      </c>
      <c r="B158" s="41"/>
      <c r="C158" s="41"/>
      <c r="D158" s="41"/>
      <c r="E158" s="41"/>
    </row>
    <row r="159" spans="1:5" x14ac:dyDescent="0.2">
      <c r="A159" s="4" t="s">
        <v>575</v>
      </c>
      <c r="B159" s="33" t="s">
        <v>96</v>
      </c>
      <c r="C159" s="4" t="s">
        <v>277</v>
      </c>
      <c r="D159" s="52" t="s">
        <v>425</v>
      </c>
      <c r="E159" s="52" t="s">
        <v>425</v>
      </c>
    </row>
    <row r="160" spans="1:5" ht="32" x14ac:dyDescent="0.2">
      <c r="A160" s="41" t="s">
        <v>552</v>
      </c>
      <c r="B160" s="41"/>
      <c r="C160" s="41"/>
      <c r="D160" s="41"/>
      <c r="E160" s="41"/>
    </row>
    <row r="161" spans="1:5" s="61" customFormat="1" ht="48" x14ac:dyDescent="0.2">
      <c r="A161" s="157" t="s">
        <v>1425</v>
      </c>
      <c r="B161" s="49" t="s">
        <v>95</v>
      </c>
      <c r="C161" s="98" t="s">
        <v>1430</v>
      </c>
      <c r="D161" s="52"/>
      <c r="E161" s="52"/>
    </row>
    <row r="162" spans="1:5" s="61" customFormat="1" ht="48" x14ac:dyDescent="0.2">
      <c r="A162" s="157" t="s">
        <v>1426</v>
      </c>
      <c r="B162" s="49" t="s">
        <v>95</v>
      </c>
      <c r="C162" s="98" t="s">
        <v>247</v>
      </c>
      <c r="D162" s="52"/>
      <c r="E162" s="52"/>
    </row>
    <row r="163" spans="1:5" ht="32" x14ac:dyDescent="0.2">
      <c r="A163" s="44" t="s">
        <v>545</v>
      </c>
      <c r="B163" s="33" t="s">
        <v>96</v>
      </c>
      <c r="C163" s="4" t="s">
        <v>277</v>
      </c>
      <c r="D163" s="52" t="s">
        <v>425</v>
      </c>
      <c r="E163" s="52" t="s">
        <v>425</v>
      </c>
    </row>
    <row r="164" spans="1:5" x14ac:dyDescent="0.2">
      <c r="A164" s="41" t="s">
        <v>554</v>
      </c>
      <c r="B164" s="41"/>
      <c r="C164" s="41"/>
      <c r="D164" s="41"/>
      <c r="E164" s="41"/>
    </row>
    <row r="165" spans="1:5" x14ac:dyDescent="0.2">
      <c r="A165" s="4" t="s">
        <v>152</v>
      </c>
      <c r="B165" s="33" t="s">
        <v>95</v>
      </c>
      <c r="C165" s="4" t="s">
        <v>263</v>
      </c>
      <c r="D165" s="52" t="s">
        <v>425</v>
      </c>
      <c r="E165" s="52" t="s">
        <v>425</v>
      </c>
    </row>
    <row r="166" spans="1:5" ht="48" x14ac:dyDescent="0.2">
      <c r="A166" s="4" t="s">
        <v>153</v>
      </c>
      <c r="B166" s="33" t="s">
        <v>95</v>
      </c>
      <c r="C166" s="4" t="s">
        <v>247</v>
      </c>
      <c r="D166" s="52" t="s">
        <v>425</v>
      </c>
      <c r="E166" s="52" t="s">
        <v>425</v>
      </c>
    </row>
    <row r="167" spans="1:5" x14ac:dyDescent="0.2">
      <c r="A167" s="4" t="s">
        <v>376</v>
      </c>
      <c r="B167" s="33" t="s">
        <v>95</v>
      </c>
      <c r="C167" s="4" t="s">
        <v>470</v>
      </c>
      <c r="D167" s="33" t="s">
        <v>471</v>
      </c>
      <c r="E167" s="33">
        <v>2011</v>
      </c>
    </row>
    <row r="168" spans="1:5" ht="48" x14ac:dyDescent="0.2">
      <c r="A168" s="4" t="s">
        <v>378</v>
      </c>
      <c r="B168" s="33" t="s">
        <v>95</v>
      </c>
      <c r="C168" s="4" t="s">
        <v>247</v>
      </c>
      <c r="D168" s="52" t="s">
        <v>425</v>
      </c>
      <c r="E168" s="52" t="s">
        <v>425</v>
      </c>
    </row>
    <row r="169" spans="1:5" x14ac:dyDescent="0.2">
      <c r="A169" s="4" t="s">
        <v>319</v>
      </c>
      <c r="B169" s="33" t="s">
        <v>96</v>
      </c>
      <c r="C169" s="4" t="s">
        <v>1777</v>
      </c>
      <c r="D169" s="33" t="s">
        <v>471</v>
      </c>
      <c r="E169" s="33" t="s">
        <v>285</v>
      </c>
    </row>
    <row r="170" spans="1:5" ht="32" x14ac:dyDescent="0.2">
      <c r="A170" s="4" t="s">
        <v>161</v>
      </c>
      <c r="B170" s="33" t="s">
        <v>95</v>
      </c>
      <c r="C170" s="4" t="s">
        <v>266</v>
      </c>
      <c r="D170" s="33" t="s">
        <v>472</v>
      </c>
      <c r="E170" s="33" t="s">
        <v>49</v>
      </c>
    </row>
    <row r="171" spans="1:5" ht="48" x14ac:dyDescent="0.2">
      <c r="A171" s="4" t="s">
        <v>162</v>
      </c>
      <c r="B171" s="33" t="s">
        <v>95</v>
      </c>
      <c r="C171" s="4" t="s">
        <v>247</v>
      </c>
      <c r="D171" s="52" t="s">
        <v>425</v>
      </c>
      <c r="E171" s="52" t="s">
        <v>425</v>
      </c>
    </row>
    <row r="172" spans="1:5" ht="32" x14ac:dyDescent="0.2">
      <c r="A172" s="4" t="s">
        <v>320</v>
      </c>
      <c r="B172" s="33" t="s">
        <v>95</v>
      </c>
      <c r="C172" s="4" t="s">
        <v>306</v>
      </c>
      <c r="D172" s="33" t="s">
        <v>473</v>
      </c>
      <c r="E172" s="33">
        <v>2000</v>
      </c>
    </row>
    <row r="173" spans="1:5" ht="48" x14ac:dyDescent="0.2">
      <c r="A173" s="4" t="s">
        <v>179</v>
      </c>
      <c r="B173" s="33" t="s">
        <v>95</v>
      </c>
      <c r="C173" s="4" t="s">
        <v>247</v>
      </c>
      <c r="D173" s="52" t="s">
        <v>425</v>
      </c>
      <c r="E173" s="52" t="s">
        <v>425</v>
      </c>
    </row>
    <row r="174" spans="1:5" ht="32" x14ac:dyDescent="0.2">
      <c r="A174" s="4" t="s">
        <v>159</v>
      </c>
      <c r="B174" s="33" t="s">
        <v>95</v>
      </c>
      <c r="C174" s="4" t="s">
        <v>267</v>
      </c>
      <c r="D174" s="33" t="s">
        <v>474</v>
      </c>
      <c r="E174" s="33" t="s">
        <v>160</v>
      </c>
    </row>
    <row r="175" spans="1:5" x14ac:dyDescent="0.2">
      <c r="A175" s="98" t="s">
        <v>1238</v>
      </c>
      <c r="B175" s="117"/>
      <c r="C175" s="98" t="s">
        <v>277</v>
      </c>
      <c r="D175" s="52"/>
      <c r="E175" s="52"/>
    </row>
    <row r="176" spans="1:5" x14ac:dyDescent="0.2">
      <c r="A176" s="41" t="s">
        <v>942</v>
      </c>
      <c r="B176" s="41"/>
      <c r="C176" s="41"/>
      <c r="D176" s="41"/>
      <c r="E176" s="41"/>
    </row>
    <row r="177" spans="1:5" ht="48" x14ac:dyDescent="0.2">
      <c r="A177" s="4" t="s">
        <v>218</v>
      </c>
      <c r="B177" s="33" t="s">
        <v>95</v>
      </c>
      <c r="C177" s="4" t="s">
        <v>268</v>
      </c>
      <c r="D177" s="33" t="s">
        <v>475</v>
      </c>
      <c r="E177" s="33" t="s">
        <v>476</v>
      </c>
    </row>
    <row r="178" spans="1:5" ht="48" x14ac:dyDescent="0.2">
      <c r="A178" s="4" t="s">
        <v>219</v>
      </c>
      <c r="B178" s="33" t="s">
        <v>95</v>
      </c>
      <c r="C178" s="4" t="s">
        <v>247</v>
      </c>
      <c r="D178" s="52" t="s">
        <v>425</v>
      </c>
      <c r="E178" s="52" t="s">
        <v>425</v>
      </c>
    </row>
    <row r="179" spans="1:5" ht="32" x14ac:dyDescent="0.2">
      <c r="A179" s="4" t="s">
        <v>220</v>
      </c>
      <c r="B179" s="33" t="s">
        <v>95</v>
      </c>
      <c r="C179" s="4" t="s">
        <v>269</v>
      </c>
      <c r="D179" s="33" t="s">
        <v>477</v>
      </c>
      <c r="E179" s="33" t="s">
        <v>163</v>
      </c>
    </row>
    <row r="180" spans="1:5" ht="48" x14ac:dyDescent="0.2">
      <c r="A180" s="4" t="s">
        <v>221</v>
      </c>
      <c r="B180" s="33" t="s">
        <v>95</v>
      </c>
      <c r="C180" s="4" t="s">
        <v>247</v>
      </c>
      <c r="D180" s="52" t="s">
        <v>425</v>
      </c>
      <c r="E180" s="52" t="s">
        <v>425</v>
      </c>
    </row>
    <row r="181" spans="1:5" ht="48" x14ac:dyDescent="0.2">
      <c r="A181" s="12" t="s">
        <v>555</v>
      </c>
      <c r="B181" s="32" t="s">
        <v>95</v>
      </c>
      <c r="C181" s="4" t="s">
        <v>270</v>
      </c>
      <c r="D181" s="33" t="s">
        <v>478</v>
      </c>
      <c r="E181" s="33" t="s">
        <v>217</v>
      </c>
    </row>
    <row r="182" spans="1:5" ht="48" x14ac:dyDescent="0.2">
      <c r="A182" s="12" t="s">
        <v>556</v>
      </c>
      <c r="B182" s="32" t="s">
        <v>95</v>
      </c>
      <c r="C182" s="4" t="s">
        <v>247</v>
      </c>
      <c r="D182" s="52" t="s">
        <v>425</v>
      </c>
      <c r="E182" s="52" t="s">
        <v>425</v>
      </c>
    </row>
    <row r="183" spans="1:5" s="61" customFormat="1" x14ac:dyDescent="0.2">
      <c r="A183" s="12" t="s">
        <v>1239</v>
      </c>
      <c r="B183" s="33" t="s">
        <v>96</v>
      </c>
      <c r="C183" s="4" t="s">
        <v>277</v>
      </c>
      <c r="D183" s="52" t="s">
        <v>425</v>
      </c>
      <c r="E183" s="52" t="s">
        <v>425</v>
      </c>
    </row>
    <row r="184" spans="1:5" x14ac:dyDescent="0.2">
      <c r="A184" s="41" t="s">
        <v>231</v>
      </c>
      <c r="B184" s="41"/>
      <c r="C184" s="41"/>
      <c r="D184" s="41"/>
      <c r="E184" s="41"/>
    </row>
    <row r="185" spans="1:5" ht="32" x14ac:dyDescent="0.2">
      <c r="A185" s="12" t="s">
        <v>222</v>
      </c>
      <c r="B185" s="32" t="s">
        <v>95</v>
      </c>
      <c r="C185" s="4" t="s">
        <v>945</v>
      </c>
      <c r="D185" s="33" t="s">
        <v>946</v>
      </c>
      <c r="E185" s="33" t="s">
        <v>20</v>
      </c>
    </row>
    <row r="186" spans="1:5" ht="48" x14ac:dyDescent="0.2">
      <c r="A186" s="12" t="s">
        <v>223</v>
      </c>
      <c r="B186" s="32" t="s">
        <v>95</v>
      </c>
      <c r="C186" s="4" t="s">
        <v>247</v>
      </c>
      <c r="D186" s="52" t="s">
        <v>425</v>
      </c>
      <c r="E186" s="52" t="s">
        <v>425</v>
      </c>
    </row>
    <row r="187" spans="1:5" x14ac:dyDescent="0.2">
      <c r="A187" s="12" t="s">
        <v>299</v>
      </c>
      <c r="B187" s="33" t="s">
        <v>96</v>
      </c>
      <c r="C187" s="4" t="s">
        <v>277</v>
      </c>
      <c r="D187" s="52" t="s">
        <v>425</v>
      </c>
      <c r="E187" s="52" t="s">
        <v>425</v>
      </c>
    </row>
    <row r="188" spans="1:5" x14ac:dyDescent="0.2">
      <c r="A188" s="41" t="s">
        <v>536</v>
      </c>
      <c r="B188" s="41"/>
      <c r="C188" s="41"/>
      <c r="D188" s="41"/>
      <c r="E188" s="41"/>
    </row>
    <row r="189" spans="1:5" ht="48" x14ac:dyDescent="0.2">
      <c r="A189" s="12" t="s">
        <v>1782</v>
      </c>
      <c r="B189" s="32" t="s">
        <v>95</v>
      </c>
      <c r="C189" s="4" t="s">
        <v>1781</v>
      </c>
      <c r="D189" s="52" t="s">
        <v>425</v>
      </c>
      <c r="E189" s="52" t="s">
        <v>425</v>
      </c>
    </row>
    <row r="190" spans="1:5" ht="32" x14ac:dyDescent="0.2">
      <c r="A190" s="12" t="s">
        <v>227</v>
      </c>
      <c r="B190" s="32" t="s">
        <v>95</v>
      </c>
      <c r="C190" s="4" t="s">
        <v>479</v>
      </c>
      <c r="D190" s="33" t="s">
        <v>480</v>
      </c>
      <c r="E190" s="33" t="s">
        <v>168</v>
      </c>
    </row>
    <row r="191" spans="1:5" ht="32" x14ac:dyDescent="0.2">
      <c r="A191" s="12" t="s">
        <v>226</v>
      </c>
      <c r="B191" s="32" t="s">
        <v>95</v>
      </c>
      <c r="C191" s="4" t="s">
        <v>481</v>
      </c>
      <c r="D191" s="33" t="s">
        <v>482</v>
      </c>
      <c r="E191" s="33" t="s">
        <v>483</v>
      </c>
    </row>
    <row r="192" spans="1:5" ht="32" x14ac:dyDescent="0.2">
      <c r="A192" s="12" t="s">
        <v>187</v>
      </c>
      <c r="B192" s="32" t="s">
        <v>95</v>
      </c>
      <c r="C192" s="4" t="s">
        <v>271</v>
      </c>
      <c r="D192" s="33" t="s">
        <v>485</v>
      </c>
      <c r="E192" s="33" t="s">
        <v>168</v>
      </c>
    </row>
    <row r="193" spans="1:5" ht="32" x14ac:dyDescent="0.2">
      <c r="A193" s="12" t="s">
        <v>300</v>
      </c>
      <c r="B193" s="33" t="s">
        <v>96</v>
      </c>
      <c r="C193" s="4" t="s">
        <v>277</v>
      </c>
      <c r="D193" s="52" t="s">
        <v>425</v>
      </c>
      <c r="E193" s="52" t="s">
        <v>425</v>
      </c>
    </row>
    <row r="194" spans="1:5" x14ac:dyDescent="0.2">
      <c r="A194" s="41" t="s">
        <v>527</v>
      </c>
      <c r="B194" s="41"/>
      <c r="C194" s="41"/>
      <c r="D194" s="41"/>
      <c r="E194" s="41"/>
    </row>
    <row r="195" spans="1:5" ht="48" x14ac:dyDescent="0.2">
      <c r="A195" s="12" t="s">
        <v>164</v>
      </c>
      <c r="B195" s="32" t="s">
        <v>95</v>
      </c>
      <c r="C195" s="4" t="s">
        <v>1784</v>
      </c>
      <c r="D195" s="33" t="s">
        <v>484</v>
      </c>
      <c r="E195" s="33" t="s">
        <v>166</v>
      </c>
    </row>
    <row r="196" spans="1:5" x14ac:dyDescent="0.2">
      <c r="A196" s="12" t="s">
        <v>301</v>
      </c>
      <c r="B196" s="33" t="s">
        <v>96</v>
      </c>
      <c r="C196" s="4" t="s">
        <v>277</v>
      </c>
      <c r="D196" s="52" t="s">
        <v>425</v>
      </c>
      <c r="E196" s="52" t="s">
        <v>425</v>
      </c>
    </row>
    <row r="197" spans="1:5" ht="32" x14ac:dyDescent="0.2">
      <c r="A197" s="12" t="s">
        <v>1396</v>
      </c>
      <c r="B197" s="116" t="s">
        <v>95</v>
      </c>
      <c r="C197" s="98" t="s">
        <v>1411</v>
      </c>
      <c r="D197" s="117"/>
      <c r="E197" s="117"/>
    </row>
    <row r="198" spans="1:5" x14ac:dyDescent="0.2">
      <c r="A198" s="12" t="s">
        <v>1399</v>
      </c>
      <c r="B198" s="116" t="s">
        <v>95</v>
      </c>
      <c r="C198" s="98" t="s">
        <v>1412</v>
      </c>
      <c r="D198" s="117"/>
      <c r="E198" s="117"/>
    </row>
    <row r="199" spans="1:5" x14ac:dyDescent="0.2">
      <c r="A199" s="12" t="s">
        <v>302</v>
      </c>
      <c r="B199" s="33" t="s">
        <v>96</v>
      </c>
      <c r="C199" s="4" t="s">
        <v>277</v>
      </c>
      <c r="D199" s="52" t="s">
        <v>425</v>
      </c>
      <c r="E199" s="52" t="s">
        <v>425</v>
      </c>
    </row>
    <row r="200" spans="1:5" x14ac:dyDescent="0.2">
      <c r="A200" s="41" t="s">
        <v>232</v>
      </c>
      <c r="B200" s="41"/>
      <c r="C200" s="41"/>
      <c r="D200" s="41"/>
      <c r="E200" s="41"/>
    </row>
    <row r="201" spans="1:5" s="61" customFormat="1" ht="32" x14ac:dyDescent="0.2">
      <c r="A201" s="12" t="s">
        <v>939</v>
      </c>
      <c r="B201" s="76" t="s">
        <v>95</v>
      </c>
      <c r="C201" s="4" t="s">
        <v>941</v>
      </c>
      <c r="D201" s="52" t="s">
        <v>425</v>
      </c>
      <c r="E201" s="52" t="s">
        <v>425</v>
      </c>
    </row>
    <row r="202" spans="1:5" ht="48" x14ac:dyDescent="0.2">
      <c r="A202" s="12" t="s">
        <v>940</v>
      </c>
      <c r="B202" s="76" t="s">
        <v>95</v>
      </c>
      <c r="C202" s="4" t="s">
        <v>247</v>
      </c>
      <c r="D202" s="52" t="s">
        <v>425</v>
      </c>
      <c r="E202" s="52" t="s">
        <v>425</v>
      </c>
    </row>
    <row r="203" spans="1:5" ht="32" x14ac:dyDescent="0.2">
      <c r="A203" s="12" t="s">
        <v>1240</v>
      </c>
      <c r="B203" s="32" t="s">
        <v>95</v>
      </c>
      <c r="C203" s="4" t="s">
        <v>272</v>
      </c>
      <c r="D203" s="52" t="s">
        <v>425</v>
      </c>
      <c r="E203" s="52" t="s">
        <v>425</v>
      </c>
    </row>
    <row r="204" spans="1:5" ht="48" x14ac:dyDescent="0.2">
      <c r="A204" s="12" t="s">
        <v>1153</v>
      </c>
      <c r="B204" s="32" t="s">
        <v>95</v>
      </c>
      <c r="C204" s="4" t="s">
        <v>247</v>
      </c>
      <c r="D204" s="52" t="s">
        <v>425</v>
      </c>
      <c r="E204" s="52" t="s">
        <v>425</v>
      </c>
    </row>
    <row r="205" spans="1:5" ht="32" x14ac:dyDescent="0.2">
      <c r="A205" s="4" t="s">
        <v>1788</v>
      </c>
      <c r="B205" s="33" t="s">
        <v>96</v>
      </c>
      <c r="C205" s="4" t="s">
        <v>1792</v>
      </c>
      <c r="D205" s="52" t="s">
        <v>425</v>
      </c>
      <c r="E205" s="52" t="s">
        <v>425</v>
      </c>
    </row>
    <row r="206" spans="1:5" s="61" customFormat="1" ht="48" x14ac:dyDescent="0.2">
      <c r="A206" s="98" t="s">
        <v>1791</v>
      </c>
      <c r="B206" s="33" t="s">
        <v>95</v>
      </c>
      <c r="C206" s="4" t="s">
        <v>247</v>
      </c>
      <c r="D206" s="52" t="s">
        <v>425</v>
      </c>
      <c r="E206" s="52" t="s">
        <v>425</v>
      </c>
    </row>
    <row r="207" spans="1:5" x14ac:dyDescent="0.2">
      <c r="A207" s="4" t="s">
        <v>237</v>
      </c>
      <c r="B207" s="33" t="s">
        <v>96</v>
      </c>
      <c r="C207" s="4" t="s">
        <v>273</v>
      </c>
      <c r="D207" s="52" t="s">
        <v>425</v>
      </c>
      <c r="E207" s="52" t="s">
        <v>425</v>
      </c>
    </row>
    <row r="208" spans="1:5" ht="48" x14ac:dyDescent="0.2">
      <c r="A208" s="4" t="s">
        <v>172</v>
      </c>
      <c r="B208" s="33" t="s">
        <v>95</v>
      </c>
      <c r="C208" s="4" t="s">
        <v>247</v>
      </c>
      <c r="D208" s="52" t="s">
        <v>425</v>
      </c>
      <c r="E208" s="52" t="s">
        <v>425</v>
      </c>
    </row>
    <row r="209" spans="1:5" ht="32" x14ac:dyDescent="0.2">
      <c r="A209" s="4" t="s">
        <v>238</v>
      </c>
      <c r="B209" s="33" t="s">
        <v>96</v>
      </c>
      <c r="C209" s="4" t="s">
        <v>274</v>
      </c>
      <c r="D209" s="52" t="s">
        <v>425</v>
      </c>
      <c r="E209" s="52" t="s">
        <v>425</v>
      </c>
    </row>
    <row r="210" spans="1:5" ht="48" x14ac:dyDescent="0.2">
      <c r="A210" s="4" t="s">
        <v>173</v>
      </c>
      <c r="B210" s="33" t="s">
        <v>95</v>
      </c>
      <c r="C210" s="4" t="s">
        <v>247</v>
      </c>
      <c r="D210" s="52" t="s">
        <v>425</v>
      </c>
      <c r="E210" s="52" t="s">
        <v>425</v>
      </c>
    </row>
    <row r="211" spans="1:5" x14ac:dyDescent="0.2">
      <c r="A211" s="4" t="s">
        <v>239</v>
      </c>
      <c r="B211" s="33" t="s">
        <v>96</v>
      </c>
      <c r="C211" s="4" t="s">
        <v>486</v>
      </c>
      <c r="D211" s="52" t="s">
        <v>425</v>
      </c>
      <c r="E211" s="52" t="s">
        <v>425</v>
      </c>
    </row>
    <row r="212" spans="1:5" ht="48" x14ac:dyDescent="0.2">
      <c r="A212" s="4" t="s">
        <v>174</v>
      </c>
      <c r="B212" s="33" t="s">
        <v>95</v>
      </c>
      <c r="C212" s="4" t="s">
        <v>247</v>
      </c>
      <c r="D212" s="52" t="s">
        <v>425</v>
      </c>
      <c r="E212" s="52" t="s">
        <v>425</v>
      </c>
    </row>
    <row r="213" spans="1:5" ht="32" x14ac:dyDescent="0.2">
      <c r="A213" s="4" t="s">
        <v>1795</v>
      </c>
      <c r="B213" s="33" t="s">
        <v>96</v>
      </c>
      <c r="C213" s="4" t="s">
        <v>69</v>
      </c>
      <c r="D213" s="52" t="s">
        <v>425</v>
      </c>
      <c r="E213" s="52" t="s">
        <v>425</v>
      </c>
    </row>
    <row r="214" spans="1:5" s="61" customFormat="1" ht="32" x14ac:dyDescent="0.2">
      <c r="A214" s="4" t="s">
        <v>594</v>
      </c>
      <c r="B214" s="33" t="s">
        <v>96</v>
      </c>
      <c r="C214" s="4" t="s">
        <v>1243</v>
      </c>
      <c r="D214" s="52" t="s">
        <v>425</v>
      </c>
      <c r="E214" s="52" t="s">
        <v>425</v>
      </c>
    </row>
    <row r="215" spans="1:5" s="61" customFormat="1" x14ac:dyDescent="0.2">
      <c r="A215" s="98" t="s">
        <v>1241</v>
      </c>
      <c r="B215" s="117"/>
      <c r="C215" s="98" t="s">
        <v>1242</v>
      </c>
      <c r="D215" s="52"/>
      <c r="E215" s="52"/>
    </row>
    <row r="216" spans="1:5" x14ac:dyDescent="0.2">
      <c r="A216" s="4" t="s">
        <v>919</v>
      </c>
      <c r="B216" s="33" t="s">
        <v>96</v>
      </c>
      <c r="C216" s="4" t="s">
        <v>70</v>
      </c>
      <c r="D216" s="52" t="s">
        <v>425</v>
      </c>
      <c r="E216" s="52" t="s">
        <v>425</v>
      </c>
    </row>
    <row r="217" spans="1:5" x14ac:dyDescent="0.2">
      <c r="A217" s="4" t="s">
        <v>920</v>
      </c>
      <c r="B217" s="33" t="s">
        <v>96</v>
      </c>
      <c r="C217" s="4" t="s">
        <v>1796</v>
      </c>
      <c r="D217" s="52" t="s">
        <v>425</v>
      </c>
      <c r="E217" s="52" t="s">
        <v>425</v>
      </c>
    </row>
    <row r="218" spans="1:5" ht="32" x14ac:dyDescent="0.2">
      <c r="A218" s="4" t="s">
        <v>921</v>
      </c>
      <c r="B218" s="75" t="s">
        <v>96</v>
      </c>
      <c r="C218" s="4" t="s">
        <v>1797</v>
      </c>
      <c r="D218" s="54" t="s">
        <v>922</v>
      </c>
      <c r="E218" s="54" t="s">
        <v>923</v>
      </c>
    </row>
    <row r="219" spans="1:5" s="58" customFormat="1" ht="19.5" customHeight="1" x14ac:dyDescent="0.2">
      <c r="A219" s="4" t="s">
        <v>303</v>
      </c>
      <c r="B219" s="33" t="s">
        <v>96</v>
      </c>
      <c r="C219" s="4" t="s">
        <v>277</v>
      </c>
      <c r="D219" s="52" t="s">
        <v>425</v>
      </c>
      <c r="E219" s="52" t="s">
        <v>425</v>
      </c>
    </row>
    <row r="220" spans="1:5" s="61" customFormat="1" x14ac:dyDescent="0.2">
      <c r="A220" s="41" t="s">
        <v>233</v>
      </c>
      <c r="B220" s="41"/>
      <c r="C220" s="41"/>
      <c r="D220" s="41"/>
      <c r="E220" s="41"/>
    </row>
    <row r="221" spans="1:5" ht="48" x14ac:dyDescent="0.2">
      <c r="A221" s="4" t="s">
        <v>41</v>
      </c>
      <c r="B221" s="33" t="s">
        <v>96</v>
      </c>
      <c r="C221" s="4" t="s">
        <v>64</v>
      </c>
      <c r="D221" s="52" t="s">
        <v>425</v>
      </c>
      <c r="E221" s="52" t="s">
        <v>425</v>
      </c>
    </row>
    <row r="222" spans="1:5" x14ac:dyDescent="0.2">
      <c r="A222" s="118" t="s">
        <v>2029</v>
      </c>
      <c r="B222" s="232" t="s">
        <v>96</v>
      </c>
      <c r="C222" s="253" t="s">
        <v>2030</v>
      </c>
      <c r="D222" s="52"/>
      <c r="E222" s="52"/>
    </row>
    <row r="223" spans="1:5" x14ac:dyDescent="0.2">
      <c r="A223" s="118" t="s">
        <v>2031</v>
      </c>
      <c r="B223" s="232" t="s">
        <v>96</v>
      </c>
      <c r="C223" s="253" t="s">
        <v>2030</v>
      </c>
      <c r="D223" s="52"/>
      <c r="E223" s="52"/>
    </row>
    <row r="224" spans="1:5" x14ac:dyDescent="0.2">
      <c r="A224" s="118" t="s">
        <v>996</v>
      </c>
      <c r="B224" s="232" t="s">
        <v>96</v>
      </c>
      <c r="C224" s="253" t="s">
        <v>2030</v>
      </c>
      <c r="D224" s="52"/>
      <c r="E224" s="52"/>
    </row>
    <row r="225" spans="1:5" x14ac:dyDescent="0.2">
      <c r="A225" s="98" t="s">
        <v>1381</v>
      </c>
      <c r="B225" s="117" t="s">
        <v>96</v>
      </c>
      <c r="C225" s="119" t="s">
        <v>1672</v>
      </c>
      <c r="D225" s="52"/>
      <c r="E225" s="52"/>
    </row>
    <row r="226" spans="1:5" x14ac:dyDescent="0.2">
      <c r="A226" s="98" t="s">
        <v>1382</v>
      </c>
      <c r="B226" s="117" t="s">
        <v>96</v>
      </c>
      <c r="C226" s="119" t="s">
        <v>1672</v>
      </c>
      <c r="D226" s="52"/>
      <c r="E226" s="52"/>
    </row>
    <row r="227" spans="1:5" x14ac:dyDescent="0.2">
      <c r="A227" s="98" t="s">
        <v>1383</v>
      </c>
      <c r="B227" s="117" t="s">
        <v>96</v>
      </c>
      <c r="C227" s="119" t="s">
        <v>1672</v>
      </c>
      <c r="D227" s="52"/>
      <c r="E227" s="52"/>
    </row>
    <row r="228" spans="1:5" x14ac:dyDescent="0.2">
      <c r="A228" s="98" t="s">
        <v>1384</v>
      </c>
      <c r="B228" s="117" t="s">
        <v>96</v>
      </c>
      <c r="C228" s="119" t="s">
        <v>1672</v>
      </c>
      <c r="D228" s="52"/>
      <c r="E228" s="52"/>
    </row>
    <row r="229" spans="1:5" x14ac:dyDescent="0.2">
      <c r="A229" s="98" t="s">
        <v>1385</v>
      </c>
      <c r="B229" s="117" t="s">
        <v>96</v>
      </c>
      <c r="C229" s="119" t="s">
        <v>1672</v>
      </c>
      <c r="D229" s="52"/>
      <c r="E229" s="52"/>
    </row>
    <row r="230" spans="1:5" x14ac:dyDescent="0.2">
      <c r="A230" s="98" t="s">
        <v>42</v>
      </c>
      <c r="B230" s="117" t="s">
        <v>96</v>
      </c>
      <c r="C230" s="119" t="s">
        <v>1672</v>
      </c>
      <c r="D230" s="52"/>
      <c r="E230" s="52"/>
    </row>
    <row r="231" spans="1:5" x14ac:dyDescent="0.2">
      <c r="A231" s="98" t="s">
        <v>1386</v>
      </c>
      <c r="B231" s="117" t="s">
        <v>96</v>
      </c>
      <c r="C231" s="119" t="s">
        <v>1637</v>
      </c>
      <c r="D231" s="52"/>
      <c r="E231" s="52"/>
    </row>
    <row r="232" spans="1:5" ht="48" x14ac:dyDescent="0.2">
      <c r="A232" s="98" t="s">
        <v>1391</v>
      </c>
      <c r="B232" s="117" t="s">
        <v>95</v>
      </c>
      <c r="C232" s="98" t="s">
        <v>247</v>
      </c>
      <c r="D232" s="52"/>
      <c r="E232" s="52"/>
    </row>
    <row r="233" spans="1:5" x14ac:dyDescent="0.2">
      <c r="A233" s="98" t="s">
        <v>92</v>
      </c>
      <c r="B233" s="117" t="s">
        <v>96</v>
      </c>
      <c r="C233" s="119" t="s">
        <v>277</v>
      </c>
      <c r="D233" s="52"/>
      <c r="E233" s="52"/>
    </row>
    <row r="234" spans="1:5" ht="48" x14ac:dyDescent="0.2">
      <c r="A234" s="4" t="s">
        <v>250</v>
      </c>
      <c r="B234" s="33" t="s">
        <v>95</v>
      </c>
      <c r="C234" s="4" t="s">
        <v>247</v>
      </c>
      <c r="D234" s="52" t="s">
        <v>425</v>
      </c>
      <c r="E234" s="52" t="s">
        <v>425</v>
      </c>
    </row>
    <row r="235" spans="1:5" s="61" customFormat="1" ht="32" x14ac:dyDescent="0.2">
      <c r="A235" s="4" t="s">
        <v>1798</v>
      </c>
      <c r="B235" s="33" t="s">
        <v>95</v>
      </c>
      <c r="C235" s="4" t="s">
        <v>275</v>
      </c>
      <c r="D235" s="52" t="s">
        <v>425</v>
      </c>
      <c r="E235" s="52" t="s">
        <v>425</v>
      </c>
    </row>
    <row r="236" spans="1:5" ht="48" x14ac:dyDescent="0.2">
      <c r="A236" s="98" t="s">
        <v>1799</v>
      </c>
      <c r="B236" s="33" t="s">
        <v>95</v>
      </c>
      <c r="C236" s="4" t="s">
        <v>247</v>
      </c>
      <c r="D236" s="52" t="s">
        <v>425</v>
      </c>
      <c r="E236" s="52" t="s">
        <v>425</v>
      </c>
    </row>
    <row r="237" spans="1:5" ht="32" x14ac:dyDescent="0.2">
      <c r="A237" s="4" t="s">
        <v>110</v>
      </c>
      <c r="B237" s="33" t="s">
        <v>95</v>
      </c>
      <c r="C237" s="4" t="s">
        <v>1800</v>
      </c>
      <c r="D237" s="52" t="s">
        <v>425</v>
      </c>
      <c r="E237" s="52" t="s">
        <v>425</v>
      </c>
    </row>
    <row r="238" spans="1:5" ht="48" x14ac:dyDescent="0.2">
      <c r="A238" s="4" t="s">
        <v>176</v>
      </c>
      <c r="B238" s="33" t="s">
        <v>95</v>
      </c>
      <c r="C238" s="4" t="s">
        <v>247</v>
      </c>
      <c r="D238" s="52" t="s">
        <v>425</v>
      </c>
      <c r="E238" s="52" t="s">
        <v>425</v>
      </c>
    </row>
    <row r="239" spans="1:5" s="61" customFormat="1" ht="32" x14ac:dyDescent="0.2">
      <c r="A239" s="4" t="s">
        <v>1801</v>
      </c>
      <c r="B239" s="33" t="s">
        <v>95</v>
      </c>
      <c r="C239" s="4" t="s">
        <v>577</v>
      </c>
      <c r="D239" s="52" t="s">
        <v>425</v>
      </c>
      <c r="E239" s="52" t="s">
        <v>425</v>
      </c>
    </row>
    <row r="240" spans="1:5" ht="48" x14ac:dyDescent="0.2">
      <c r="A240" s="4" t="s">
        <v>228</v>
      </c>
      <c r="B240" s="33" t="s">
        <v>95</v>
      </c>
      <c r="C240" s="4" t="s">
        <v>247</v>
      </c>
      <c r="D240" s="52" t="s">
        <v>425</v>
      </c>
      <c r="E240" s="52" t="s">
        <v>425</v>
      </c>
    </row>
    <row r="241" spans="1:5" s="61" customFormat="1" ht="32" x14ac:dyDescent="0.2">
      <c r="A241" s="4" t="s">
        <v>1244</v>
      </c>
      <c r="B241" s="33" t="s">
        <v>95</v>
      </c>
      <c r="C241" s="4" t="s">
        <v>1245</v>
      </c>
      <c r="D241" s="52" t="s">
        <v>425</v>
      </c>
      <c r="E241" s="52" t="s">
        <v>425</v>
      </c>
    </row>
    <row r="242" spans="1:5" ht="32" x14ac:dyDescent="0.2">
      <c r="A242" s="4" t="s">
        <v>35</v>
      </c>
      <c r="B242" s="33" t="s">
        <v>96</v>
      </c>
      <c r="C242" s="4" t="s">
        <v>1803</v>
      </c>
      <c r="D242" s="52" t="s">
        <v>425</v>
      </c>
      <c r="E242" s="52" t="s">
        <v>425</v>
      </c>
    </row>
    <row r="243" spans="1:5" x14ac:dyDescent="0.2">
      <c r="A243" s="4" t="s">
        <v>36</v>
      </c>
      <c r="B243" s="33" t="s">
        <v>96</v>
      </c>
      <c r="C243" s="4" t="s">
        <v>75</v>
      </c>
      <c r="D243" s="52" t="s">
        <v>425</v>
      </c>
      <c r="E243" s="52" t="s">
        <v>425</v>
      </c>
    </row>
    <row r="244" spans="1:5" ht="32" x14ac:dyDescent="0.2">
      <c r="A244" s="4" t="s">
        <v>304</v>
      </c>
      <c r="B244" s="33" t="s">
        <v>96</v>
      </c>
      <c r="C244" s="4" t="s">
        <v>277</v>
      </c>
      <c r="D244" s="52" t="s">
        <v>425</v>
      </c>
      <c r="E244" s="52" t="s">
        <v>425</v>
      </c>
    </row>
    <row r="245" spans="1:5" s="61" customFormat="1" x14ac:dyDescent="0.2">
      <c r="A245" s="41" t="s">
        <v>943</v>
      </c>
      <c r="B245" s="41"/>
      <c r="C245" s="41"/>
      <c r="D245" s="41"/>
      <c r="E245" s="41"/>
    </row>
    <row r="246" spans="1:5" ht="32" x14ac:dyDescent="0.2">
      <c r="A246" s="45" t="s">
        <v>544</v>
      </c>
      <c r="B246" s="50" t="s">
        <v>95</v>
      </c>
      <c r="C246" s="4" t="s">
        <v>539</v>
      </c>
      <c r="D246" s="52" t="s">
        <v>425</v>
      </c>
      <c r="E246" s="52" t="s">
        <v>425</v>
      </c>
    </row>
    <row r="247" spans="1:5" s="61" customFormat="1" x14ac:dyDescent="0.2">
      <c r="A247" s="45" t="s">
        <v>180</v>
      </c>
      <c r="B247" s="50" t="s">
        <v>95</v>
      </c>
      <c r="C247" s="4" t="s">
        <v>540</v>
      </c>
      <c r="D247" s="52" t="s">
        <v>425</v>
      </c>
      <c r="E247" s="52" t="s">
        <v>425</v>
      </c>
    </row>
    <row r="248" spans="1:5" hidden="1" x14ac:dyDescent="0.2">
      <c r="A248" s="45" t="s">
        <v>181</v>
      </c>
      <c r="B248" s="50" t="s">
        <v>95</v>
      </c>
      <c r="C248" s="4" t="s">
        <v>541</v>
      </c>
      <c r="D248" s="52" t="s">
        <v>425</v>
      </c>
      <c r="E248" s="52" t="s">
        <v>425</v>
      </c>
    </row>
    <row r="249" spans="1:5" ht="32" x14ac:dyDescent="0.2">
      <c r="A249" s="45" t="s">
        <v>182</v>
      </c>
      <c r="B249" s="50" t="s">
        <v>95</v>
      </c>
      <c r="C249" s="4" t="s">
        <v>542</v>
      </c>
      <c r="D249" s="52" t="s">
        <v>425</v>
      </c>
      <c r="E249" s="52" t="s">
        <v>425</v>
      </c>
    </row>
    <row r="250" spans="1:5" x14ac:dyDescent="0.2">
      <c r="A250" s="45" t="s">
        <v>543</v>
      </c>
      <c r="B250" s="33" t="s">
        <v>96</v>
      </c>
      <c r="C250" s="4" t="s">
        <v>277</v>
      </c>
      <c r="D250" s="52" t="s">
        <v>425</v>
      </c>
      <c r="E250" s="52" t="s">
        <v>425</v>
      </c>
    </row>
    <row r="251" spans="1:5" x14ac:dyDescent="0.2">
      <c r="A251" s="41" t="s">
        <v>234</v>
      </c>
      <c r="B251" s="41"/>
      <c r="C251" s="41"/>
      <c r="D251" s="41"/>
      <c r="E251" s="41"/>
    </row>
    <row r="252" spans="1:5" ht="32" x14ac:dyDescent="0.2">
      <c r="A252" s="45" t="s">
        <v>183</v>
      </c>
      <c r="B252" s="50" t="s">
        <v>95</v>
      </c>
      <c r="C252" s="4" t="s">
        <v>276</v>
      </c>
      <c r="D252" s="33" t="s">
        <v>487</v>
      </c>
      <c r="E252" s="33" t="s">
        <v>185</v>
      </c>
    </row>
    <row r="253" spans="1:5" x14ac:dyDescent="0.2">
      <c r="A253" s="46" t="s">
        <v>305</v>
      </c>
      <c r="B253" s="33" t="s">
        <v>96</v>
      </c>
      <c r="C253" s="4" t="s">
        <v>277</v>
      </c>
      <c r="D253" s="52" t="s">
        <v>425</v>
      </c>
      <c r="E253" s="52" t="s">
        <v>425</v>
      </c>
    </row>
    <row r="255" spans="1:5" x14ac:dyDescent="0.2">
      <c r="A255" s="57" t="s">
        <v>521</v>
      </c>
      <c r="B255" s="47"/>
      <c r="C255" s="7"/>
      <c r="D255" s="51"/>
      <c r="E255" s="51"/>
    </row>
    <row r="256" spans="1:5" s="61" customFormat="1" ht="17" thickBot="1" x14ac:dyDescent="0.25">
      <c r="A256" s="8" t="s">
        <v>54</v>
      </c>
      <c r="B256" s="40"/>
      <c r="C256" s="8" t="s">
        <v>55</v>
      </c>
      <c r="D256" s="40" t="s">
        <v>419</v>
      </c>
      <c r="E256" s="40" t="s">
        <v>420</v>
      </c>
    </row>
    <row r="257" spans="1:5" ht="96" x14ac:dyDescent="0.2">
      <c r="A257" s="16" t="s">
        <v>1940</v>
      </c>
      <c r="B257" s="33" t="s">
        <v>96</v>
      </c>
      <c r="C257" s="4" t="s">
        <v>2094</v>
      </c>
      <c r="D257" s="33" t="s">
        <v>488</v>
      </c>
      <c r="E257" s="33" t="s">
        <v>348</v>
      </c>
    </row>
    <row r="258" spans="1:5" ht="48" x14ac:dyDescent="0.2">
      <c r="A258" s="16" t="s">
        <v>1668</v>
      </c>
      <c r="B258" s="158" t="s">
        <v>96</v>
      </c>
      <c r="C258" s="98" t="s">
        <v>1669</v>
      </c>
      <c r="D258" s="158"/>
      <c r="E258" s="158"/>
    </row>
    <row r="259" spans="1:5" ht="32" x14ac:dyDescent="0.2">
      <c r="A259" s="16" t="s">
        <v>1247</v>
      </c>
      <c r="B259" s="33" t="s">
        <v>96</v>
      </c>
      <c r="C259" s="4" t="s">
        <v>1175</v>
      </c>
      <c r="D259" s="33" t="s">
        <v>489</v>
      </c>
      <c r="E259" s="33" t="s">
        <v>337</v>
      </c>
    </row>
    <row r="260" spans="1:5" x14ac:dyDescent="0.2">
      <c r="A260" s="16" t="s">
        <v>5</v>
      </c>
      <c r="B260" s="33" t="s">
        <v>96</v>
      </c>
      <c r="C260" s="4" t="s">
        <v>74</v>
      </c>
      <c r="D260" s="52" t="s">
        <v>425</v>
      </c>
      <c r="E260" s="52" t="s">
        <v>425</v>
      </c>
    </row>
    <row r="261" spans="1:5" x14ac:dyDescent="0.2">
      <c r="A261" s="16" t="s">
        <v>2</v>
      </c>
      <c r="B261" s="33" t="s">
        <v>96</v>
      </c>
      <c r="C261" s="4" t="s">
        <v>73</v>
      </c>
      <c r="D261" s="52" t="s">
        <v>425</v>
      </c>
      <c r="E261" s="52" t="s">
        <v>425</v>
      </c>
    </row>
    <row r="262" spans="1:5" s="61" customFormat="1" ht="19.5" customHeight="1" x14ac:dyDescent="0.2">
      <c r="A262" s="41" t="s">
        <v>518</v>
      </c>
      <c r="B262" s="41"/>
      <c r="C262" s="41"/>
      <c r="D262" s="41"/>
      <c r="E262" s="41"/>
    </row>
    <row r="263" spans="1:5" ht="17.75" customHeight="1" x14ac:dyDescent="0.2">
      <c r="A263" s="210" t="s">
        <v>1883</v>
      </c>
      <c r="B263" s="226" t="s">
        <v>96</v>
      </c>
      <c r="C263" s="16" t="s">
        <v>1910</v>
      </c>
      <c r="D263" s="33" t="s">
        <v>492</v>
      </c>
      <c r="E263" s="33" t="s">
        <v>22</v>
      </c>
    </row>
    <row r="264" spans="1:5" ht="48" x14ac:dyDescent="0.2">
      <c r="A264" s="210" t="s">
        <v>1911</v>
      </c>
      <c r="B264" s="226" t="s">
        <v>96</v>
      </c>
      <c r="C264" s="16" t="s">
        <v>1915</v>
      </c>
      <c r="D264" s="226"/>
      <c r="E264" s="226"/>
    </row>
    <row r="265" spans="1:5" ht="48" x14ac:dyDescent="0.2">
      <c r="A265" s="210" t="s">
        <v>1912</v>
      </c>
      <c r="B265" s="226" t="s">
        <v>96</v>
      </c>
      <c r="C265" s="16" t="s">
        <v>1916</v>
      </c>
      <c r="D265" s="226"/>
      <c r="E265" s="226"/>
    </row>
    <row r="266" spans="1:5" ht="64" x14ac:dyDescent="0.2">
      <c r="A266" s="210" t="s">
        <v>1913</v>
      </c>
      <c r="B266" s="226" t="s">
        <v>96</v>
      </c>
      <c r="C266" s="16" t="s">
        <v>1926</v>
      </c>
      <c r="D266" s="226"/>
      <c r="E266" s="226"/>
    </row>
    <row r="267" spans="1:5" ht="48" x14ac:dyDescent="0.2">
      <c r="A267" s="210" t="s">
        <v>1914</v>
      </c>
      <c r="B267" s="226" t="s">
        <v>96</v>
      </c>
      <c r="C267" s="16" t="s">
        <v>1916</v>
      </c>
      <c r="D267" s="226"/>
      <c r="E267" s="226"/>
    </row>
    <row r="268" spans="1:5" ht="160" x14ac:dyDescent="0.2">
      <c r="A268" s="210" t="s">
        <v>1836</v>
      </c>
      <c r="B268" s="226" t="s">
        <v>96</v>
      </c>
      <c r="C268" s="16" t="s">
        <v>1927</v>
      </c>
      <c r="D268" s="226"/>
      <c r="E268" s="226"/>
    </row>
    <row r="269" spans="1:5" ht="48" x14ac:dyDescent="0.2">
      <c r="A269" s="210" t="s">
        <v>1837</v>
      </c>
      <c r="B269" s="226" t="s">
        <v>96</v>
      </c>
      <c r="C269" s="16" t="s">
        <v>1916</v>
      </c>
      <c r="D269" s="226"/>
      <c r="E269" s="226"/>
    </row>
    <row r="270" spans="1:5" ht="48" x14ac:dyDescent="0.2">
      <c r="A270" s="210" t="s">
        <v>1875</v>
      </c>
      <c r="B270" s="226" t="s">
        <v>96</v>
      </c>
      <c r="C270" s="16" t="s">
        <v>1917</v>
      </c>
      <c r="D270" s="226"/>
      <c r="E270" s="226"/>
    </row>
    <row r="271" spans="1:5" ht="32" x14ac:dyDescent="0.2">
      <c r="A271" s="210" t="s">
        <v>1877</v>
      </c>
      <c r="B271" s="226" t="s">
        <v>96</v>
      </c>
      <c r="C271" s="16" t="s">
        <v>1918</v>
      </c>
      <c r="D271" s="226"/>
      <c r="E271" s="226"/>
    </row>
    <row r="272" spans="1:5" ht="48" x14ac:dyDescent="0.2">
      <c r="A272" s="210" t="s">
        <v>1878</v>
      </c>
      <c r="B272" s="226" t="s">
        <v>96</v>
      </c>
      <c r="C272" s="16" t="s">
        <v>1919</v>
      </c>
      <c r="D272" s="226"/>
      <c r="E272" s="226"/>
    </row>
    <row r="273" spans="1:5" ht="32" x14ac:dyDescent="0.2">
      <c r="A273" s="210" t="s">
        <v>1923</v>
      </c>
      <c r="B273" s="226" t="s">
        <v>96</v>
      </c>
      <c r="C273" s="16" t="s">
        <v>1920</v>
      </c>
      <c r="D273" s="226"/>
      <c r="E273" s="226"/>
    </row>
    <row r="274" spans="1:5" x14ac:dyDescent="0.2">
      <c r="A274" s="210" t="s">
        <v>1921</v>
      </c>
      <c r="B274" s="226" t="s">
        <v>96</v>
      </c>
      <c r="C274" s="16" t="s">
        <v>1922</v>
      </c>
      <c r="D274" s="226"/>
      <c r="E274" s="226"/>
    </row>
    <row r="275" spans="1:5" ht="48" x14ac:dyDescent="0.2">
      <c r="A275" s="16" t="s">
        <v>1249</v>
      </c>
      <c r="B275" s="33" t="s">
        <v>96</v>
      </c>
      <c r="C275" s="4" t="s">
        <v>490</v>
      </c>
      <c r="D275" s="33" t="s">
        <v>491</v>
      </c>
      <c r="E275" s="33" t="s">
        <v>339</v>
      </c>
    </row>
    <row r="276" spans="1:5" x14ac:dyDescent="0.2">
      <c r="A276" s="41" t="s">
        <v>557</v>
      </c>
      <c r="B276" s="41"/>
      <c r="C276" s="41"/>
      <c r="D276" s="41"/>
      <c r="E276" s="41"/>
    </row>
    <row r="277" spans="1:5" ht="64" x14ac:dyDescent="0.2">
      <c r="A277" s="16" t="s">
        <v>520</v>
      </c>
      <c r="B277" s="33" t="s">
        <v>96</v>
      </c>
      <c r="C277" s="118" t="s">
        <v>2097</v>
      </c>
      <c r="D277" s="33" t="s">
        <v>493</v>
      </c>
      <c r="E277" s="33" t="s">
        <v>494</v>
      </c>
    </row>
    <row r="278" spans="1:5" x14ac:dyDescent="0.2">
      <c r="A278" s="41" t="s">
        <v>515</v>
      </c>
      <c r="B278" s="41"/>
      <c r="C278" s="41"/>
      <c r="D278" s="41"/>
      <c r="E278" s="41"/>
    </row>
    <row r="279" spans="1:5" x14ac:dyDescent="0.2">
      <c r="A279" s="16" t="s">
        <v>2093</v>
      </c>
      <c r="B279" s="84" t="s">
        <v>95</v>
      </c>
      <c r="C279" s="4" t="s">
        <v>1080</v>
      </c>
      <c r="D279" s="52" t="s">
        <v>425</v>
      </c>
      <c r="E279" s="52" t="s">
        <v>425</v>
      </c>
    </row>
    <row r="280" spans="1:5" ht="48" x14ac:dyDescent="0.2">
      <c r="A280" s="16" t="s">
        <v>1083</v>
      </c>
      <c r="B280" s="97" t="s">
        <v>95</v>
      </c>
      <c r="C280" s="98" t="s">
        <v>1087</v>
      </c>
      <c r="D280" s="52" t="s">
        <v>425</v>
      </c>
      <c r="E280" s="52" t="s">
        <v>425</v>
      </c>
    </row>
    <row r="281" spans="1:5" ht="96" x14ac:dyDescent="0.2">
      <c r="A281" s="254" t="s">
        <v>1084</v>
      </c>
      <c r="B281" s="232" t="s">
        <v>95</v>
      </c>
      <c r="C281" s="118" t="s">
        <v>2095</v>
      </c>
      <c r="D281" s="52" t="s">
        <v>425</v>
      </c>
      <c r="E281" s="52" t="s">
        <v>425</v>
      </c>
    </row>
    <row r="282" spans="1:5" ht="96" x14ac:dyDescent="0.2">
      <c r="A282" s="254" t="s">
        <v>389</v>
      </c>
      <c r="B282" s="232" t="s">
        <v>95</v>
      </c>
      <c r="C282" s="118" t="s">
        <v>2096</v>
      </c>
      <c r="D282" s="33" t="s">
        <v>495</v>
      </c>
      <c r="E282" s="33" t="s">
        <v>495</v>
      </c>
    </row>
    <row r="283" spans="1:5" x14ac:dyDescent="0.2">
      <c r="A283" s="41" t="s">
        <v>527</v>
      </c>
      <c r="B283" s="41"/>
      <c r="C283" s="41"/>
      <c r="D283" s="41"/>
      <c r="E283" s="41"/>
    </row>
    <row r="284" spans="1:5" x14ac:dyDescent="0.2">
      <c r="A284" s="1" t="s">
        <v>80</v>
      </c>
      <c r="B284" s="33" t="s">
        <v>96</v>
      </c>
      <c r="C284" s="4" t="s">
        <v>496</v>
      </c>
      <c r="D284" s="52" t="s">
        <v>425</v>
      </c>
      <c r="E284" s="52" t="s">
        <v>425</v>
      </c>
    </row>
    <row r="285" spans="1:5" x14ac:dyDescent="0.2">
      <c r="A285" s="1" t="s">
        <v>82</v>
      </c>
      <c r="B285" s="33" t="s">
        <v>96</v>
      </c>
      <c r="C285" s="4" t="s">
        <v>87</v>
      </c>
      <c r="D285" s="52" t="s">
        <v>425</v>
      </c>
      <c r="E285" s="52" t="s">
        <v>425</v>
      </c>
    </row>
    <row r="286" spans="1:5" x14ac:dyDescent="0.2">
      <c r="A286" s="1" t="s">
        <v>83</v>
      </c>
      <c r="B286" s="33" t="s">
        <v>96</v>
      </c>
      <c r="C286" s="4" t="s">
        <v>88</v>
      </c>
      <c r="D286" s="52" t="s">
        <v>425</v>
      </c>
      <c r="E286" s="52" t="s">
        <v>425</v>
      </c>
    </row>
    <row r="287" spans="1:5" x14ac:dyDescent="0.2">
      <c r="A287" s="1" t="s">
        <v>93</v>
      </c>
      <c r="B287" s="33" t="s">
        <v>96</v>
      </c>
      <c r="C287" s="4" t="s">
        <v>94</v>
      </c>
      <c r="D287" s="52" t="s">
        <v>425</v>
      </c>
      <c r="E287" s="52" t="s">
        <v>425</v>
      </c>
    </row>
    <row r="288" spans="1:5" x14ac:dyDescent="0.2">
      <c r="A288" s="1" t="s">
        <v>81</v>
      </c>
      <c r="B288" s="33" t="s">
        <v>96</v>
      </c>
      <c r="C288" s="4" t="s">
        <v>86</v>
      </c>
      <c r="D288" s="52" t="s">
        <v>425</v>
      </c>
      <c r="E288" s="52" t="s">
        <v>425</v>
      </c>
    </row>
    <row r="289" spans="1:5" x14ac:dyDescent="0.2">
      <c r="A289" s="1" t="s">
        <v>84</v>
      </c>
      <c r="B289" s="33" t="s">
        <v>96</v>
      </c>
      <c r="C289" s="4" t="s">
        <v>89</v>
      </c>
      <c r="D289" s="52" t="s">
        <v>425</v>
      </c>
      <c r="E289" s="52" t="s">
        <v>425</v>
      </c>
    </row>
    <row r="290" spans="1:5" x14ac:dyDescent="0.2">
      <c r="A290" s="1" t="s">
        <v>85</v>
      </c>
      <c r="B290" s="33" t="s">
        <v>96</v>
      </c>
      <c r="C290" s="4" t="s">
        <v>90</v>
      </c>
      <c r="D290" s="52" t="s">
        <v>425</v>
      </c>
      <c r="E290" s="52" t="s">
        <v>425</v>
      </c>
    </row>
    <row r="291" spans="1:5" x14ac:dyDescent="0.2">
      <c r="A291" s="41" t="s">
        <v>514</v>
      </c>
      <c r="B291" s="41"/>
      <c r="C291" s="41"/>
      <c r="D291" s="41"/>
      <c r="E291" s="41"/>
    </row>
    <row r="292" spans="1:5" ht="48" x14ac:dyDescent="0.2">
      <c r="A292" s="16" t="s">
        <v>415</v>
      </c>
      <c r="B292" s="33" t="s">
        <v>96</v>
      </c>
      <c r="C292" s="4" t="s">
        <v>313</v>
      </c>
      <c r="D292" s="33" t="s">
        <v>497</v>
      </c>
      <c r="E292" s="33">
        <v>300</v>
      </c>
    </row>
    <row r="293" spans="1:5" ht="32" x14ac:dyDescent="0.2">
      <c r="A293" s="16" t="s">
        <v>11</v>
      </c>
      <c r="B293" s="33" t="s">
        <v>96</v>
      </c>
      <c r="C293" s="4" t="s">
        <v>314</v>
      </c>
      <c r="D293" s="33" t="s">
        <v>497</v>
      </c>
      <c r="E293" s="33" t="s">
        <v>498</v>
      </c>
    </row>
    <row r="294" spans="1:5" x14ac:dyDescent="0.2">
      <c r="A294" s="41" t="s">
        <v>526</v>
      </c>
      <c r="B294" s="41"/>
      <c r="C294" s="41"/>
      <c r="D294" s="41"/>
      <c r="E294" s="41"/>
    </row>
    <row r="295" spans="1:5" ht="32" x14ac:dyDescent="0.2">
      <c r="A295" s="16" t="s">
        <v>26</v>
      </c>
      <c r="B295" s="33" t="s">
        <v>96</v>
      </c>
      <c r="C295" s="4" t="s">
        <v>310</v>
      </c>
      <c r="D295" s="33" t="s">
        <v>499</v>
      </c>
      <c r="E295" s="56">
        <v>20</v>
      </c>
    </row>
    <row r="296" spans="1:5" ht="32" x14ac:dyDescent="0.2">
      <c r="A296" s="16" t="s">
        <v>416</v>
      </c>
      <c r="B296" s="33" t="s">
        <v>96</v>
      </c>
      <c r="C296" s="4" t="s">
        <v>311</v>
      </c>
      <c r="D296" s="33" t="s">
        <v>499</v>
      </c>
      <c r="E296" s="33">
        <v>0.5</v>
      </c>
    </row>
    <row r="297" spans="1:5" ht="32" x14ac:dyDescent="0.2">
      <c r="A297" s="16" t="s">
        <v>392</v>
      </c>
      <c r="B297" s="33" t="s">
        <v>96</v>
      </c>
      <c r="C297" s="4" t="s">
        <v>312</v>
      </c>
      <c r="D297" s="33" t="s">
        <v>499</v>
      </c>
      <c r="E297" s="33" t="s">
        <v>500</v>
      </c>
    </row>
    <row r="298" spans="1:5" x14ac:dyDescent="0.2">
      <c r="A298" s="63" t="s">
        <v>558</v>
      </c>
      <c r="B298" s="41"/>
      <c r="C298" s="41"/>
      <c r="D298" s="41"/>
      <c r="E298" s="41"/>
    </row>
    <row r="299" spans="1:5" ht="32" x14ac:dyDescent="0.2">
      <c r="A299" s="16" t="s">
        <v>394</v>
      </c>
      <c r="B299" s="33" t="s">
        <v>95</v>
      </c>
      <c r="C299" s="4" t="s">
        <v>501</v>
      </c>
      <c r="D299" s="33" t="s">
        <v>504</v>
      </c>
      <c r="E299" s="33" t="s">
        <v>502</v>
      </c>
    </row>
    <row r="300" spans="1:5" ht="32" x14ac:dyDescent="0.2">
      <c r="A300" s="16" t="s">
        <v>393</v>
      </c>
      <c r="B300" s="33" t="s">
        <v>95</v>
      </c>
      <c r="C300" s="4" t="s">
        <v>503</v>
      </c>
      <c r="D300" s="33" t="s">
        <v>504</v>
      </c>
      <c r="E300" s="56">
        <v>50000</v>
      </c>
    </row>
    <row r="301" spans="1:5" ht="32" x14ac:dyDescent="0.2">
      <c r="A301" s="16" t="s">
        <v>370</v>
      </c>
      <c r="B301" s="33" t="s">
        <v>95</v>
      </c>
      <c r="C301" s="4" t="s">
        <v>505</v>
      </c>
      <c r="D301" s="33" t="s">
        <v>504</v>
      </c>
      <c r="E301" s="33">
        <v>1000</v>
      </c>
    </row>
    <row r="302" spans="1:5" s="61" customFormat="1" ht="32.75" customHeight="1" x14ac:dyDescent="0.2">
      <c r="A302" s="16" t="s">
        <v>382</v>
      </c>
      <c r="B302" s="33" t="s">
        <v>95</v>
      </c>
      <c r="C302" s="4" t="s">
        <v>506</v>
      </c>
      <c r="D302" s="33" t="s">
        <v>504</v>
      </c>
      <c r="E302" s="33">
        <v>3</v>
      </c>
    </row>
    <row r="303" spans="1:5" x14ac:dyDescent="0.2">
      <c r="A303" s="16" t="s">
        <v>417</v>
      </c>
      <c r="B303" s="33" t="s">
        <v>95</v>
      </c>
      <c r="C303" s="4" t="s">
        <v>507</v>
      </c>
      <c r="D303" s="52" t="s">
        <v>425</v>
      </c>
      <c r="E303" s="52" t="s">
        <v>425</v>
      </c>
    </row>
    <row r="304" spans="1:5" x14ac:dyDescent="0.2">
      <c r="A304" s="16" t="s">
        <v>559</v>
      </c>
      <c r="B304" s="33" t="s">
        <v>95</v>
      </c>
      <c r="C304" s="4" t="s">
        <v>277</v>
      </c>
      <c r="D304" s="52" t="s">
        <v>425</v>
      </c>
      <c r="E304" s="52" t="s">
        <v>425</v>
      </c>
    </row>
    <row r="305" spans="1:5" x14ac:dyDescent="0.2">
      <c r="A305" s="63" t="s">
        <v>338</v>
      </c>
      <c r="B305" s="41"/>
      <c r="C305" s="41"/>
      <c r="D305" s="41"/>
      <c r="E305" s="41"/>
    </row>
    <row r="306" spans="1:5" ht="32" x14ac:dyDescent="0.2">
      <c r="A306" s="16" t="s">
        <v>106</v>
      </c>
      <c r="B306" s="33" t="s">
        <v>95</v>
      </c>
      <c r="C306" s="4" t="s">
        <v>278</v>
      </c>
      <c r="D306" s="52" t="s">
        <v>523</v>
      </c>
      <c r="E306" s="52" t="s">
        <v>524</v>
      </c>
    </row>
    <row r="307" spans="1:5" ht="48" x14ac:dyDescent="0.2">
      <c r="A307" s="16" t="s">
        <v>107</v>
      </c>
      <c r="B307" s="33" t="s">
        <v>95</v>
      </c>
      <c r="C307" s="4" t="s">
        <v>247</v>
      </c>
      <c r="D307" s="52" t="s">
        <v>425</v>
      </c>
      <c r="E307" s="52" t="s">
        <v>425</v>
      </c>
    </row>
    <row r="308" spans="1:5" ht="32" x14ac:dyDescent="0.2">
      <c r="A308" s="16" t="s">
        <v>116</v>
      </c>
      <c r="B308" s="33" t="s">
        <v>95</v>
      </c>
      <c r="C308" s="4" t="s">
        <v>279</v>
      </c>
      <c r="D308" s="52" t="s">
        <v>525</v>
      </c>
      <c r="E308" s="52" t="s">
        <v>524</v>
      </c>
    </row>
    <row r="309" spans="1:5" x14ac:dyDescent="0.2">
      <c r="A309" s="16" t="s">
        <v>292</v>
      </c>
      <c r="B309" s="33" t="s">
        <v>96</v>
      </c>
      <c r="C309" s="4" t="s">
        <v>277</v>
      </c>
      <c r="D309" s="52" t="s">
        <v>425</v>
      </c>
      <c r="E309" s="52" t="s">
        <v>425</v>
      </c>
    </row>
    <row r="310" spans="1:5" x14ac:dyDescent="0.2">
      <c r="A310" s="63" t="s">
        <v>288</v>
      </c>
      <c r="B310" s="41"/>
      <c r="C310" s="41"/>
      <c r="D310" s="41"/>
      <c r="E310" s="41"/>
    </row>
    <row r="311" spans="1:5" ht="32" x14ac:dyDescent="0.2">
      <c r="A311" s="16" t="s">
        <v>1179</v>
      </c>
      <c r="B311" s="117"/>
      <c r="C311" s="98" t="s">
        <v>1251</v>
      </c>
      <c r="D311" s="117"/>
      <c r="E311" s="117"/>
    </row>
    <row r="312" spans="1:5" ht="48" x14ac:dyDescent="0.2">
      <c r="A312" s="16" t="s">
        <v>363</v>
      </c>
      <c r="B312" s="33" t="s">
        <v>95</v>
      </c>
      <c r="C312" s="4" t="s">
        <v>508</v>
      </c>
      <c r="D312" s="33" t="s">
        <v>509</v>
      </c>
      <c r="E312" s="33" t="s">
        <v>351</v>
      </c>
    </row>
    <row r="313" spans="1:5" ht="48" x14ac:dyDescent="0.2">
      <c r="A313" s="16" t="s">
        <v>362</v>
      </c>
      <c r="B313" s="33" t="s">
        <v>95</v>
      </c>
      <c r="C313" s="4" t="s">
        <v>247</v>
      </c>
      <c r="D313" s="52" t="s">
        <v>425</v>
      </c>
      <c r="E313" s="52" t="s">
        <v>425</v>
      </c>
    </row>
    <row r="314" spans="1:5" ht="48" x14ac:dyDescent="0.2">
      <c r="A314" s="16" t="s">
        <v>364</v>
      </c>
      <c r="B314" s="33" t="s">
        <v>95</v>
      </c>
      <c r="C314" s="4" t="s">
        <v>533</v>
      </c>
      <c r="D314" s="33" t="s">
        <v>509</v>
      </c>
      <c r="E314" s="33" t="s">
        <v>532</v>
      </c>
    </row>
    <row r="315" spans="1:5" ht="48" x14ac:dyDescent="0.2">
      <c r="A315" s="16" t="s">
        <v>365</v>
      </c>
      <c r="B315" s="33" t="s">
        <v>95</v>
      </c>
      <c r="C315" s="4" t="s">
        <v>247</v>
      </c>
      <c r="D315" s="52" t="s">
        <v>425</v>
      </c>
      <c r="E315" s="52" t="s">
        <v>425</v>
      </c>
    </row>
    <row r="316" spans="1:5" ht="32" x14ac:dyDescent="0.2">
      <c r="A316" s="4" t="s">
        <v>356</v>
      </c>
      <c r="B316" s="33" t="s">
        <v>95</v>
      </c>
      <c r="C316" s="4" t="s">
        <v>459</v>
      </c>
      <c r="D316" s="33" t="s">
        <v>458</v>
      </c>
      <c r="E316" s="33" t="s">
        <v>358</v>
      </c>
    </row>
    <row r="317" spans="1:5" ht="48" x14ac:dyDescent="0.2">
      <c r="A317" s="4" t="s">
        <v>357</v>
      </c>
      <c r="B317" s="33" t="s">
        <v>95</v>
      </c>
      <c r="C317" s="4" t="s">
        <v>247</v>
      </c>
      <c r="D317" s="52" t="s">
        <v>425</v>
      </c>
      <c r="E317" s="52" t="s">
        <v>425</v>
      </c>
    </row>
    <row r="318" spans="1:5" ht="64" x14ac:dyDescent="0.2">
      <c r="A318" s="4" t="s">
        <v>534</v>
      </c>
      <c r="B318" s="33" t="s">
        <v>95</v>
      </c>
      <c r="C318" s="4" t="s">
        <v>460</v>
      </c>
      <c r="D318" s="33" t="s">
        <v>461</v>
      </c>
      <c r="E318" s="33" t="s">
        <v>22</v>
      </c>
    </row>
    <row r="319" spans="1:5" ht="48" x14ac:dyDescent="0.2">
      <c r="A319" s="4" t="s">
        <v>535</v>
      </c>
      <c r="B319" s="33" t="s">
        <v>95</v>
      </c>
      <c r="C319" s="4" t="s">
        <v>247</v>
      </c>
      <c r="D319" s="52" t="s">
        <v>425</v>
      </c>
      <c r="E319" s="52" t="s">
        <v>425</v>
      </c>
    </row>
    <row r="320" spans="1:5" ht="32" x14ac:dyDescent="0.2">
      <c r="A320" s="4" t="s">
        <v>210</v>
      </c>
      <c r="B320" s="33" t="s">
        <v>95</v>
      </c>
      <c r="C320" s="4" t="s">
        <v>569</v>
      </c>
      <c r="D320" s="33" t="s">
        <v>462</v>
      </c>
      <c r="E320" s="33" t="s">
        <v>241</v>
      </c>
    </row>
    <row r="321" spans="1:5" ht="48" x14ac:dyDescent="0.2">
      <c r="A321" s="4" t="s">
        <v>211</v>
      </c>
      <c r="B321" s="33" t="s">
        <v>95</v>
      </c>
      <c r="C321" s="4" t="s">
        <v>247</v>
      </c>
      <c r="D321" s="52" t="s">
        <v>425</v>
      </c>
      <c r="E321" s="52" t="s">
        <v>425</v>
      </c>
    </row>
    <row r="322" spans="1:5" ht="32" x14ac:dyDescent="0.2">
      <c r="A322" s="4" t="s">
        <v>566</v>
      </c>
      <c r="B322" s="69" t="s">
        <v>95</v>
      </c>
      <c r="C322" s="4" t="s">
        <v>568</v>
      </c>
      <c r="D322" s="52"/>
      <c r="E322" s="52"/>
    </row>
    <row r="323" spans="1:5" ht="48" x14ac:dyDescent="0.2">
      <c r="A323" s="4" t="s">
        <v>567</v>
      </c>
      <c r="B323" s="69" t="s">
        <v>95</v>
      </c>
      <c r="C323" s="4" t="s">
        <v>247</v>
      </c>
      <c r="D323" s="52"/>
      <c r="E323" s="52"/>
    </row>
    <row r="324" spans="1:5" ht="32" x14ac:dyDescent="0.2">
      <c r="A324" s="4" t="s">
        <v>212</v>
      </c>
      <c r="B324" s="33" t="s">
        <v>95</v>
      </c>
      <c r="C324" s="4" t="s">
        <v>260</v>
      </c>
      <c r="D324" s="33" t="s">
        <v>463</v>
      </c>
      <c r="E324" s="33" t="s">
        <v>151</v>
      </c>
    </row>
    <row r="325" spans="1:5" ht="48" x14ac:dyDescent="0.2">
      <c r="A325" s="4" t="s">
        <v>213</v>
      </c>
      <c r="B325" s="33" t="s">
        <v>95</v>
      </c>
      <c r="C325" s="4" t="s">
        <v>247</v>
      </c>
      <c r="D325" s="52" t="s">
        <v>425</v>
      </c>
      <c r="E325" s="52" t="s">
        <v>425</v>
      </c>
    </row>
    <row r="326" spans="1:5" ht="48" x14ac:dyDescent="0.2">
      <c r="A326" s="4" t="s">
        <v>214</v>
      </c>
      <c r="B326" s="33" t="s">
        <v>95</v>
      </c>
      <c r="C326" s="4" t="s">
        <v>261</v>
      </c>
      <c r="D326" s="33" t="s">
        <v>464</v>
      </c>
      <c r="E326" s="33" t="s">
        <v>465</v>
      </c>
    </row>
    <row r="327" spans="1:5" ht="48" x14ac:dyDescent="0.2">
      <c r="A327" s="4" t="s">
        <v>215</v>
      </c>
      <c r="B327" s="33" t="s">
        <v>95</v>
      </c>
      <c r="C327" s="4" t="s">
        <v>247</v>
      </c>
      <c r="D327" s="52" t="s">
        <v>425</v>
      </c>
      <c r="E327" s="52" t="s">
        <v>425</v>
      </c>
    </row>
    <row r="328" spans="1:5" ht="48" x14ac:dyDescent="0.2">
      <c r="A328" s="16" t="s">
        <v>321</v>
      </c>
      <c r="B328" s="33" t="s">
        <v>95</v>
      </c>
      <c r="C328" s="4" t="s">
        <v>316</v>
      </c>
      <c r="D328" s="52" t="s">
        <v>425</v>
      </c>
      <c r="E328" s="52" t="s">
        <v>425</v>
      </c>
    </row>
    <row r="329" spans="1:5" ht="48" x14ac:dyDescent="0.2">
      <c r="A329" s="16" t="s">
        <v>322</v>
      </c>
      <c r="B329" s="33" t="s">
        <v>95</v>
      </c>
      <c r="C329" s="4" t="s">
        <v>247</v>
      </c>
      <c r="D329" s="52" t="s">
        <v>425</v>
      </c>
      <c r="E329" s="52" t="s">
        <v>425</v>
      </c>
    </row>
    <row r="330" spans="1:5" ht="48" x14ac:dyDescent="0.2">
      <c r="A330" s="16" t="s">
        <v>949</v>
      </c>
      <c r="B330" s="81" t="s">
        <v>95</v>
      </c>
      <c r="C330" s="4" t="s">
        <v>951</v>
      </c>
      <c r="D330" s="52" t="s">
        <v>425</v>
      </c>
      <c r="E330" s="52" t="s">
        <v>425</v>
      </c>
    </row>
    <row r="331" spans="1:5" ht="48" x14ac:dyDescent="0.2">
      <c r="A331" s="16" t="s">
        <v>950</v>
      </c>
      <c r="B331" s="81" t="s">
        <v>95</v>
      </c>
      <c r="C331" s="4" t="s">
        <v>247</v>
      </c>
      <c r="D331" s="52" t="s">
        <v>425</v>
      </c>
      <c r="E331" s="52" t="s">
        <v>425</v>
      </c>
    </row>
    <row r="332" spans="1:5" ht="32" x14ac:dyDescent="0.2">
      <c r="A332" s="16" t="s">
        <v>141</v>
      </c>
      <c r="B332" s="33" t="s">
        <v>95</v>
      </c>
      <c r="C332" s="4" t="s">
        <v>510</v>
      </c>
      <c r="D332" s="33" t="s">
        <v>511</v>
      </c>
      <c r="E332" s="33" t="s">
        <v>512</v>
      </c>
    </row>
    <row r="333" spans="1:5" ht="48" x14ac:dyDescent="0.2">
      <c r="A333" s="16" t="s">
        <v>142</v>
      </c>
      <c r="B333" s="33" t="s">
        <v>95</v>
      </c>
      <c r="C333" s="4" t="s">
        <v>247</v>
      </c>
      <c r="D333" s="52" t="s">
        <v>425</v>
      </c>
      <c r="E333" s="52" t="s">
        <v>425</v>
      </c>
    </row>
    <row r="334" spans="1:5" x14ac:dyDescent="0.2">
      <c r="A334" s="16" t="s">
        <v>323</v>
      </c>
      <c r="B334" s="33" t="s">
        <v>95</v>
      </c>
      <c r="C334" s="4" t="s">
        <v>325</v>
      </c>
      <c r="D334" s="52" t="s">
        <v>425</v>
      </c>
      <c r="E334" s="52" t="s">
        <v>425</v>
      </c>
    </row>
    <row r="335" spans="1:5" ht="48" x14ac:dyDescent="0.2">
      <c r="A335" s="16" t="s">
        <v>324</v>
      </c>
      <c r="B335" s="33" t="s">
        <v>95</v>
      </c>
      <c r="C335" s="4" t="s">
        <v>247</v>
      </c>
      <c r="D335" s="52" t="s">
        <v>425</v>
      </c>
      <c r="E335" s="52" t="s">
        <v>425</v>
      </c>
    </row>
    <row r="336" spans="1:5" x14ac:dyDescent="0.2">
      <c r="A336" s="16" t="s">
        <v>154</v>
      </c>
      <c r="B336" s="33" t="s">
        <v>95</v>
      </c>
      <c r="C336" s="4" t="s">
        <v>280</v>
      </c>
      <c r="D336" s="52" t="s">
        <v>425</v>
      </c>
      <c r="E336" s="52" t="s">
        <v>425</v>
      </c>
    </row>
    <row r="337" spans="1:5" ht="48" x14ac:dyDescent="0.2">
      <c r="A337" s="16" t="s">
        <v>155</v>
      </c>
      <c r="B337" s="33" t="s">
        <v>95</v>
      </c>
      <c r="C337" s="4" t="s">
        <v>247</v>
      </c>
      <c r="D337" s="52" t="s">
        <v>425</v>
      </c>
      <c r="E337" s="52" t="s">
        <v>425</v>
      </c>
    </row>
    <row r="338" spans="1:5" ht="32" x14ac:dyDescent="0.2">
      <c r="A338" s="4" t="s">
        <v>188</v>
      </c>
      <c r="B338" s="33" t="s">
        <v>95</v>
      </c>
      <c r="C338" s="4" t="s">
        <v>264</v>
      </c>
      <c r="D338" s="33" t="s">
        <v>466</v>
      </c>
      <c r="E338" s="33" t="s">
        <v>190</v>
      </c>
    </row>
    <row r="339" spans="1:5" ht="48" x14ac:dyDescent="0.2">
      <c r="A339" s="4" t="s">
        <v>189</v>
      </c>
      <c r="B339" s="33" t="s">
        <v>95</v>
      </c>
      <c r="C339" s="4" t="s">
        <v>247</v>
      </c>
      <c r="D339" s="52" t="s">
        <v>425</v>
      </c>
      <c r="E339" s="52" t="s">
        <v>425</v>
      </c>
    </row>
    <row r="340" spans="1:5" ht="48" x14ac:dyDescent="0.2">
      <c r="A340" s="4" t="s">
        <v>245</v>
      </c>
      <c r="B340" s="33" t="s">
        <v>95</v>
      </c>
      <c r="C340" s="4" t="s">
        <v>265</v>
      </c>
      <c r="D340" s="33" t="s">
        <v>467</v>
      </c>
      <c r="E340" s="33" t="s">
        <v>156</v>
      </c>
    </row>
    <row r="341" spans="1:5" ht="48" x14ac:dyDescent="0.2">
      <c r="A341" s="4" t="s">
        <v>246</v>
      </c>
      <c r="B341" s="33" t="s">
        <v>95</v>
      </c>
      <c r="C341" s="4" t="s">
        <v>247</v>
      </c>
      <c r="D341" s="52" t="s">
        <v>425</v>
      </c>
      <c r="E341" s="52" t="s">
        <v>425</v>
      </c>
    </row>
    <row r="342" spans="1:5" x14ac:dyDescent="0.2">
      <c r="A342" s="16" t="s">
        <v>315</v>
      </c>
      <c r="B342" s="33" t="s">
        <v>96</v>
      </c>
      <c r="C342" s="4" t="s">
        <v>277</v>
      </c>
      <c r="D342" s="52" t="s">
        <v>425</v>
      </c>
      <c r="E342" s="52" t="s">
        <v>425</v>
      </c>
    </row>
    <row r="343" spans="1:5" x14ac:dyDescent="0.2">
      <c r="A343" s="63" t="s">
        <v>553</v>
      </c>
      <c r="B343" s="41"/>
      <c r="C343" s="41"/>
      <c r="D343" s="41"/>
      <c r="E343" s="41"/>
    </row>
    <row r="344" spans="1:5" ht="32" x14ac:dyDescent="0.2">
      <c r="A344" s="4" t="s">
        <v>318</v>
      </c>
      <c r="B344" s="33" t="s">
        <v>96</v>
      </c>
      <c r="C344" s="4" t="s">
        <v>62</v>
      </c>
      <c r="D344" s="33" t="s">
        <v>468</v>
      </c>
      <c r="E344" s="33" t="s">
        <v>366</v>
      </c>
    </row>
    <row r="345" spans="1:5" ht="32" x14ac:dyDescent="0.2">
      <c r="A345" s="4" t="s">
        <v>317</v>
      </c>
      <c r="B345" s="33" t="s">
        <v>95</v>
      </c>
      <c r="C345" s="4" t="s">
        <v>63</v>
      </c>
      <c r="D345" s="33" t="s">
        <v>468</v>
      </c>
      <c r="E345" s="33" t="s">
        <v>469</v>
      </c>
    </row>
    <row r="346" spans="1:5" ht="48" x14ac:dyDescent="0.2">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235" zoomScale="90" zoomScaleNormal="90" zoomScalePageLayoutView="90" workbookViewId="0">
      <selection activeCell="C236" sqref="C236"/>
    </sheetView>
  </sheetViews>
  <sheetFormatPr baseColWidth="10" defaultColWidth="8.83203125" defaultRowHeight="16" x14ac:dyDescent="0.2"/>
  <cols>
    <col min="1" max="1" width="32.6640625" style="1" customWidth="1"/>
    <col min="2" max="2" width="15.83203125" style="1" customWidth="1"/>
    <col min="3" max="3" width="25" style="128" customWidth="1"/>
    <col min="4" max="8" width="25" style="124" customWidth="1"/>
    <col min="9" max="9" width="21.1640625" style="124" customWidth="1"/>
    <col min="10" max="10" width="25.6640625" style="1" customWidth="1"/>
    <col min="11" max="16384" width="8.83203125" style="1"/>
  </cols>
  <sheetData>
    <row r="1" spans="1:9" x14ac:dyDescent="0.2">
      <c r="A1" s="122" t="s">
        <v>1253</v>
      </c>
      <c r="B1" s="47"/>
      <c r="C1" s="126"/>
      <c r="D1" s="51"/>
      <c r="E1" s="51"/>
      <c r="F1" s="51"/>
      <c r="G1" s="51"/>
      <c r="H1" s="51"/>
      <c r="I1" s="51"/>
    </row>
    <row r="2" spans="1:9" ht="25.75" customHeight="1" thickBot="1" x14ac:dyDescent="0.25">
      <c r="A2" s="8" t="s">
        <v>54</v>
      </c>
      <c r="B2" s="40"/>
      <c r="C2" s="127"/>
      <c r="D2" s="40"/>
      <c r="E2" s="40"/>
      <c r="F2" s="40"/>
      <c r="G2" s="40"/>
      <c r="H2" s="40"/>
      <c r="I2" s="40" t="s">
        <v>1652</v>
      </c>
    </row>
    <row r="3" spans="1:9" ht="21.25" customHeight="1" x14ac:dyDescent="0.2">
      <c r="A3" s="41" t="s">
        <v>574</v>
      </c>
      <c r="B3" s="41" t="s">
        <v>1252</v>
      </c>
      <c r="C3" s="468" t="s">
        <v>102</v>
      </c>
      <c r="D3" s="468"/>
      <c r="E3" s="468"/>
      <c r="F3" s="468"/>
      <c r="G3" s="468"/>
      <c r="H3" s="468"/>
      <c r="I3" s="1"/>
    </row>
    <row r="4" spans="1:9" x14ac:dyDescent="0.2">
      <c r="A4" s="98" t="s">
        <v>1940</v>
      </c>
      <c r="B4" s="117" t="s">
        <v>96</v>
      </c>
      <c r="C4" s="54" t="s">
        <v>277</v>
      </c>
      <c r="D4" s="117"/>
      <c r="E4" s="117"/>
      <c r="F4" s="117"/>
      <c r="G4" s="117"/>
      <c r="H4" s="117"/>
      <c r="I4" s="117"/>
    </row>
    <row r="5" spans="1:9" x14ac:dyDescent="0.2">
      <c r="A5" s="98" t="s">
        <v>1078</v>
      </c>
      <c r="B5" s="117" t="s">
        <v>96</v>
      </c>
      <c r="C5" s="54" t="s">
        <v>277</v>
      </c>
      <c r="D5" s="117"/>
      <c r="E5" s="117"/>
      <c r="F5" s="117"/>
      <c r="G5" s="117"/>
      <c r="H5" s="117"/>
      <c r="I5" s="117"/>
    </row>
    <row r="6" spans="1:9" x14ac:dyDescent="0.2">
      <c r="A6" s="98" t="s">
        <v>56</v>
      </c>
      <c r="B6" s="117" t="s">
        <v>96</v>
      </c>
      <c r="C6" s="54" t="s">
        <v>277</v>
      </c>
      <c r="D6" s="117"/>
      <c r="E6" s="117"/>
      <c r="F6" s="117"/>
      <c r="G6" s="117"/>
      <c r="H6" s="117"/>
      <c r="I6" s="117"/>
    </row>
    <row r="7" spans="1:9" x14ac:dyDescent="0.2">
      <c r="A7" s="98" t="s">
        <v>345</v>
      </c>
      <c r="B7" s="117" t="s">
        <v>96</v>
      </c>
      <c r="C7" s="11" t="s">
        <v>1180</v>
      </c>
      <c r="D7" s="117" t="s">
        <v>1196</v>
      </c>
      <c r="E7" s="117" t="s">
        <v>1254</v>
      </c>
      <c r="F7" s="117" t="s">
        <v>1255</v>
      </c>
      <c r="G7" s="117"/>
      <c r="H7" s="117"/>
      <c r="I7" s="117"/>
    </row>
    <row r="8" spans="1:9" x14ac:dyDescent="0.2">
      <c r="A8" s="98" t="s">
        <v>38</v>
      </c>
      <c r="B8" s="117" t="s">
        <v>96</v>
      </c>
      <c r="C8" s="54" t="s">
        <v>277</v>
      </c>
      <c r="D8" s="117"/>
      <c r="E8" s="117"/>
      <c r="F8" s="117"/>
      <c r="G8" s="117"/>
      <c r="H8" s="117"/>
      <c r="I8" s="117"/>
    </row>
    <row r="9" spans="1:9" x14ac:dyDescent="0.2">
      <c r="A9" s="98" t="s">
        <v>59</v>
      </c>
      <c r="B9" s="117" t="s">
        <v>96</v>
      </c>
      <c r="C9" s="54" t="s">
        <v>277</v>
      </c>
      <c r="D9" s="117"/>
      <c r="E9" s="117"/>
      <c r="F9" s="117"/>
      <c r="G9" s="117"/>
      <c r="H9" s="117"/>
      <c r="I9" s="117"/>
    </row>
    <row r="10" spans="1:9" x14ac:dyDescent="0.2">
      <c r="A10" s="98" t="s">
        <v>19</v>
      </c>
      <c r="B10" s="117" t="s">
        <v>96</v>
      </c>
      <c r="C10" s="54" t="s">
        <v>277</v>
      </c>
      <c r="D10" s="117"/>
      <c r="E10" s="117"/>
      <c r="F10" s="117"/>
      <c r="G10" s="117"/>
      <c r="H10" s="117"/>
      <c r="I10" s="117"/>
    </row>
    <row r="11" spans="1:9" ht="32" x14ac:dyDescent="0.2">
      <c r="A11" s="98" t="s">
        <v>326</v>
      </c>
      <c r="B11" s="117" t="s">
        <v>96</v>
      </c>
      <c r="C11" s="54" t="s">
        <v>277</v>
      </c>
      <c r="D11" s="117"/>
      <c r="E11" s="117"/>
      <c r="F11" s="117"/>
      <c r="G11" s="117"/>
      <c r="H11" s="117"/>
      <c r="I11" s="117"/>
    </row>
    <row r="12" spans="1:9" x14ac:dyDescent="0.2">
      <c r="A12" s="98" t="s">
        <v>78</v>
      </c>
      <c r="B12" s="117" t="s">
        <v>96</v>
      </c>
      <c r="C12" s="54" t="s">
        <v>1195</v>
      </c>
      <c r="D12" s="117" t="s">
        <v>1256</v>
      </c>
      <c r="E12" s="117" t="s">
        <v>1181</v>
      </c>
      <c r="F12" s="117"/>
      <c r="G12" s="117"/>
      <c r="H12" s="117"/>
      <c r="I12" s="117"/>
    </row>
    <row r="13" spans="1:9" x14ac:dyDescent="0.2">
      <c r="A13" s="98" t="s">
        <v>290</v>
      </c>
      <c r="B13" s="117" t="s">
        <v>96</v>
      </c>
      <c r="C13" s="54" t="s">
        <v>277</v>
      </c>
      <c r="D13" s="117"/>
      <c r="E13" s="117"/>
      <c r="F13" s="117"/>
      <c r="G13" s="117"/>
      <c r="H13" s="117"/>
      <c r="I13" s="117"/>
    </row>
    <row r="14" spans="1:9" x14ac:dyDescent="0.2">
      <c r="A14" s="41" t="s">
        <v>98</v>
      </c>
      <c r="B14" s="41"/>
      <c r="C14" s="125"/>
      <c r="D14" s="41"/>
      <c r="E14" s="41"/>
      <c r="F14" s="41"/>
      <c r="G14" s="41"/>
      <c r="H14" s="41"/>
      <c r="I14" s="41"/>
    </row>
    <row r="15" spans="1:9" x14ac:dyDescent="0.2">
      <c r="A15" s="98" t="s">
        <v>105</v>
      </c>
      <c r="B15" s="117" t="s">
        <v>95</v>
      </c>
      <c r="C15" s="54" t="s">
        <v>347</v>
      </c>
      <c r="D15" s="117" t="s">
        <v>21</v>
      </c>
      <c r="E15" s="117" t="s">
        <v>12</v>
      </c>
      <c r="F15" s="124" t="s">
        <v>6</v>
      </c>
      <c r="G15" s="117"/>
      <c r="H15" s="117"/>
      <c r="I15" s="117"/>
    </row>
    <row r="16" spans="1:9" x14ac:dyDescent="0.2">
      <c r="A16" s="98" t="s">
        <v>119</v>
      </c>
      <c r="B16" s="117" t="s">
        <v>95</v>
      </c>
      <c r="C16" s="54" t="s">
        <v>347</v>
      </c>
      <c r="D16" s="226" t="s">
        <v>21</v>
      </c>
      <c r="E16" s="226" t="s">
        <v>12</v>
      </c>
      <c r="F16" s="124" t="s">
        <v>120</v>
      </c>
      <c r="G16" s="226"/>
      <c r="H16" s="226"/>
      <c r="I16" s="117"/>
    </row>
    <row r="17" spans="1:9" x14ac:dyDescent="0.2">
      <c r="A17" s="98" t="s">
        <v>1766</v>
      </c>
      <c r="B17" s="158" t="s">
        <v>96</v>
      </c>
      <c r="C17" s="158" t="s">
        <v>95</v>
      </c>
      <c r="D17" s="158" t="s">
        <v>96</v>
      </c>
      <c r="E17" s="158"/>
      <c r="F17" s="158"/>
      <c r="G17" s="158"/>
      <c r="H17" s="158"/>
      <c r="I17" s="158"/>
    </row>
    <row r="18" spans="1:9" x14ac:dyDescent="0.2">
      <c r="A18" s="98" t="s">
        <v>1767</v>
      </c>
      <c r="B18" s="158" t="s">
        <v>96</v>
      </c>
      <c r="C18" s="158" t="s">
        <v>103</v>
      </c>
      <c r="D18" s="158" t="s">
        <v>104</v>
      </c>
      <c r="E18" s="158" t="s">
        <v>6</v>
      </c>
      <c r="F18" s="158" t="s">
        <v>13</v>
      </c>
      <c r="G18" s="158"/>
      <c r="H18" s="158"/>
      <c r="I18" s="158"/>
    </row>
    <row r="19" spans="1:9" x14ac:dyDescent="0.2">
      <c r="A19" s="98" t="s">
        <v>1770</v>
      </c>
      <c r="B19" s="158" t="s">
        <v>96</v>
      </c>
      <c r="C19" s="158" t="s">
        <v>277</v>
      </c>
      <c r="D19" s="158"/>
      <c r="E19" s="158"/>
      <c r="F19" s="158"/>
      <c r="G19" s="158"/>
      <c r="H19" s="158"/>
      <c r="I19" s="158"/>
    </row>
    <row r="20" spans="1:9" x14ac:dyDescent="0.2">
      <c r="A20" s="98" t="s">
        <v>1773</v>
      </c>
      <c r="B20" s="158" t="s">
        <v>96</v>
      </c>
      <c r="C20" s="158" t="s">
        <v>103</v>
      </c>
      <c r="D20" s="158" t="s">
        <v>104</v>
      </c>
      <c r="E20" s="158" t="s">
        <v>6</v>
      </c>
      <c r="F20" s="158" t="s">
        <v>13</v>
      </c>
      <c r="G20" s="158"/>
      <c r="H20" s="158"/>
      <c r="I20" s="158"/>
    </row>
    <row r="21" spans="1:9" x14ac:dyDescent="0.2">
      <c r="A21" s="98" t="s">
        <v>97</v>
      </c>
      <c r="B21" s="117" t="s">
        <v>95</v>
      </c>
      <c r="C21" s="54" t="s">
        <v>277</v>
      </c>
      <c r="D21" s="117"/>
      <c r="E21" s="117"/>
      <c r="F21" s="117"/>
      <c r="G21" s="117"/>
      <c r="H21" s="117"/>
      <c r="I21" s="117"/>
    </row>
    <row r="22" spans="1:9" x14ac:dyDescent="0.2">
      <c r="A22" s="98" t="s">
        <v>101</v>
      </c>
      <c r="B22" s="117" t="s">
        <v>95</v>
      </c>
      <c r="C22" s="54" t="s">
        <v>103</v>
      </c>
      <c r="D22" s="117" t="s">
        <v>104</v>
      </c>
      <c r="E22" s="117" t="s">
        <v>6</v>
      </c>
      <c r="F22" s="117"/>
      <c r="G22" s="117"/>
      <c r="H22" s="117"/>
      <c r="I22" s="117"/>
    </row>
    <row r="23" spans="1:9" x14ac:dyDescent="0.2">
      <c r="A23" s="98" t="s">
        <v>1759</v>
      </c>
      <c r="B23" s="158" t="s">
        <v>96</v>
      </c>
      <c r="C23" s="54" t="s">
        <v>1761</v>
      </c>
      <c r="D23" s="158" t="s">
        <v>1762</v>
      </c>
      <c r="E23" s="158" t="s">
        <v>1763</v>
      </c>
      <c r="F23" s="124" t="s">
        <v>1764</v>
      </c>
      <c r="G23" s="124" t="s">
        <v>22</v>
      </c>
      <c r="H23" s="158" t="s">
        <v>6</v>
      </c>
      <c r="I23" s="158"/>
    </row>
    <row r="24" spans="1:9" x14ac:dyDescent="0.2">
      <c r="A24" s="98" t="s">
        <v>291</v>
      </c>
      <c r="B24" s="117" t="s">
        <v>96</v>
      </c>
      <c r="C24" s="54" t="s">
        <v>277</v>
      </c>
      <c r="D24" s="117"/>
      <c r="E24" s="117"/>
      <c r="F24" s="117"/>
      <c r="G24" s="117"/>
      <c r="H24" s="117"/>
      <c r="I24" s="117"/>
    </row>
    <row r="25" spans="1:9" x14ac:dyDescent="0.2">
      <c r="A25" s="41" t="s">
        <v>99</v>
      </c>
      <c r="B25" s="41"/>
      <c r="C25" s="125"/>
      <c r="D25" s="41"/>
      <c r="E25" s="41"/>
      <c r="F25" s="41"/>
      <c r="G25" s="41"/>
      <c r="H25" s="41"/>
      <c r="I25" s="41"/>
    </row>
    <row r="26" spans="1:9" x14ac:dyDescent="0.2">
      <c r="A26" s="98" t="s">
        <v>528</v>
      </c>
      <c r="B26" s="117" t="s">
        <v>95</v>
      </c>
      <c r="C26" s="54" t="s">
        <v>277</v>
      </c>
      <c r="D26" s="117"/>
      <c r="E26" s="117"/>
      <c r="F26" s="117"/>
      <c r="G26" s="117"/>
      <c r="H26" s="117"/>
      <c r="I26" s="117"/>
    </row>
    <row r="27" spans="1:9" x14ac:dyDescent="0.2">
      <c r="A27" s="98" t="s">
        <v>529</v>
      </c>
      <c r="B27" s="117" t="s">
        <v>95</v>
      </c>
      <c r="C27" s="54" t="s">
        <v>277</v>
      </c>
      <c r="D27" s="117"/>
      <c r="E27" s="117"/>
      <c r="F27" s="117"/>
      <c r="G27" s="117"/>
      <c r="H27" s="117"/>
      <c r="I27" s="117"/>
    </row>
    <row r="28" spans="1:9" x14ac:dyDescent="0.2">
      <c r="A28" s="98" t="s">
        <v>530</v>
      </c>
      <c r="B28" s="117" t="s">
        <v>95</v>
      </c>
      <c r="C28" s="54" t="s">
        <v>277</v>
      </c>
      <c r="D28" s="117"/>
      <c r="E28" s="117"/>
      <c r="F28" s="117"/>
      <c r="G28" s="117"/>
      <c r="H28" s="117"/>
      <c r="I28" s="117"/>
    </row>
    <row r="29" spans="1:9" x14ac:dyDescent="0.2">
      <c r="A29" s="98" t="s">
        <v>531</v>
      </c>
      <c r="B29" s="117" t="s">
        <v>95</v>
      </c>
      <c r="C29" s="54" t="s">
        <v>277</v>
      </c>
      <c r="D29" s="117"/>
      <c r="E29" s="117"/>
      <c r="F29" s="117"/>
      <c r="G29" s="117"/>
      <c r="H29" s="117"/>
      <c r="I29" s="117"/>
    </row>
    <row r="30" spans="1:9" x14ac:dyDescent="0.2">
      <c r="A30" s="98" t="s">
        <v>952</v>
      </c>
      <c r="B30" s="117" t="s">
        <v>95</v>
      </c>
      <c r="C30" s="54" t="s">
        <v>277</v>
      </c>
      <c r="D30" s="117"/>
      <c r="E30" s="117"/>
      <c r="F30" s="117"/>
      <c r="G30" s="117"/>
      <c r="H30" s="117"/>
      <c r="I30" s="117"/>
    </row>
    <row r="31" spans="1:9" x14ac:dyDescent="0.2">
      <c r="A31" s="98" t="s">
        <v>327</v>
      </c>
      <c r="B31" s="117" t="s">
        <v>95</v>
      </c>
      <c r="C31" s="54" t="s">
        <v>103</v>
      </c>
      <c r="D31" s="117" t="s">
        <v>104</v>
      </c>
      <c r="E31" s="117" t="s">
        <v>6</v>
      </c>
      <c r="F31" s="117" t="s">
        <v>13</v>
      </c>
      <c r="G31" s="117"/>
      <c r="H31" s="117"/>
      <c r="I31" s="117"/>
    </row>
    <row r="32" spans="1:9" x14ac:dyDescent="0.2">
      <c r="A32" s="98" t="s">
        <v>292</v>
      </c>
      <c r="B32" s="117" t="s">
        <v>96</v>
      </c>
      <c r="C32" s="54" t="s">
        <v>277</v>
      </c>
      <c r="D32" s="117"/>
      <c r="E32" s="117"/>
      <c r="F32" s="117"/>
      <c r="G32" s="117"/>
      <c r="H32" s="117"/>
      <c r="I32" s="117"/>
    </row>
    <row r="33" spans="1:9" x14ac:dyDescent="0.2">
      <c r="A33" s="41" t="s">
        <v>100</v>
      </c>
      <c r="B33" s="41"/>
      <c r="C33" s="125"/>
      <c r="D33" s="41"/>
      <c r="E33" s="41"/>
      <c r="F33" s="41"/>
      <c r="G33" s="41"/>
      <c r="H33" s="41"/>
      <c r="I33" s="41"/>
    </row>
    <row r="34" spans="1:9" x14ac:dyDescent="0.2">
      <c r="A34" s="110" t="s">
        <v>1737</v>
      </c>
      <c r="B34" s="111" t="s">
        <v>95</v>
      </c>
      <c r="C34" s="111" t="s">
        <v>354</v>
      </c>
      <c r="D34" s="111" t="s">
        <v>355</v>
      </c>
      <c r="E34" s="111" t="s">
        <v>6</v>
      </c>
      <c r="G34" s="111"/>
      <c r="H34" s="111"/>
      <c r="I34" s="111"/>
    </row>
    <row r="35" spans="1:9" ht="32" x14ac:dyDescent="0.2">
      <c r="A35" s="110" t="s">
        <v>1738</v>
      </c>
      <c r="B35" s="111" t="s">
        <v>95</v>
      </c>
      <c r="C35" s="54" t="s">
        <v>103</v>
      </c>
      <c r="D35" s="117" t="s">
        <v>104</v>
      </c>
      <c r="E35" s="117" t="s">
        <v>6</v>
      </c>
      <c r="F35" s="117"/>
      <c r="G35" s="117"/>
      <c r="H35" s="117"/>
      <c r="I35" s="117"/>
    </row>
    <row r="36" spans="1:9" x14ac:dyDescent="0.2">
      <c r="A36" s="110" t="s">
        <v>367</v>
      </c>
      <c r="B36" s="111" t="s">
        <v>95</v>
      </c>
      <c r="C36" s="54" t="s">
        <v>1187</v>
      </c>
      <c r="D36" s="117" t="s">
        <v>443</v>
      </c>
      <c r="E36" s="117" t="s">
        <v>6</v>
      </c>
      <c r="F36" s="117"/>
      <c r="G36" s="117"/>
      <c r="H36" s="117"/>
      <c r="I36" s="117"/>
    </row>
    <row r="37" spans="1:9" x14ac:dyDescent="0.2">
      <c r="A37" s="110" t="s">
        <v>368</v>
      </c>
      <c r="B37" s="111" t="s">
        <v>95</v>
      </c>
      <c r="C37" s="54" t="s">
        <v>103</v>
      </c>
      <c r="D37" s="117" t="s">
        <v>104</v>
      </c>
      <c r="E37" s="117" t="s">
        <v>6</v>
      </c>
      <c r="F37" s="117"/>
      <c r="G37" s="117"/>
      <c r="H37" s="117"/>
      <c r="I37" s="117"/>
    </row>
    <row r="38" spans="1:9" x14ac:dyDescent="0.2">
      <c r="A38" s="98" t="s">
        <v>121</v>
      </c>
      <c r="B38" s="117" t="s">
        <v>95</v>
      </c>
      <c r="C38" s="54" t="s">
        <v>95</v>
      </c>
      <c r="D38" s="124" t="s">
        <v>96</v>
      </c>
      <c r="E38" s="117" t="s">
        <v>6</v>
      </c>
      <c r="F38" s="117"/>
      <c r="G38" s="117"/>
      <c r="H38" s="117"/>
      <c r="I38" s="117"/>
    </row>
    <row r="39" spans="1:9" x14ac:dyDescent="0.2">
      <c r="A39" s="98" t="s">
        <v>122</v>
      </c>
      <c r="B39" s="117" t="s">
        <v>95</v>
      </c>
      <c r="C39" s="54" t="s">
        <v>103</v>
      </c>
      <c r="D39" s="117" t="s">
        <v>104</v>
      </c>
      <c r="E39" s="117" t="s">
        <v>6</v>
      </c>
      <c r="F39" s="117"/>
      <c r="G39" s="117"/>
      <c r="H39" s="117"/>
      <c r="I39" s="117"/>
    </row>
    <row r="40" spans="1:9" x14ac:dyDescent="0.2">
      <c r="A40" s="98" t="s">
        <v>1746</v>
      </c>
      <c r="B40" s="117" t="s">
        <v>95</v>
      </c>
      <c r="C40" s="54" t="s">
        <v>95</v>
      </c>
      <c r="D40" s="117" t="s">
        <v>96</v>
      </c>
      <c r="E40" s="117" t="s">
        <v>6</v>
      </c>
      <c r="F40" s="117"/>
      <c r="G40" s="117"/>
      <c r="H40" s="1"/>
      <c r="I40" s="1"/>
    </row>
    <row r="41" spans="1:9" x14ac:dyDescent="0.2">
      <c r="A41" s="98" t="s">
        <v>1747</v>
      </c>
      <c r="B41" s="117" t="s">
        <v>95</v>
      </c>
      <c r="C41" s="54" t="s">
        <v>103</v>
      </c>
      <c r="D41" s="117" t="s">
        <v>104</v>
      </c>
      <c r="E41" s="117" t="s">
        <v>6</v>
      </c>
      <c r="F41" s="117"/>
      <c r="G41" s="117"/>
      <c r="H41" s="117"/>
      <c r="I41" s="117"/>
    </row>
    <row r="42" spans="1:9" s="58" customFormat="1" x14ac:dyDescent="0.2">
      <c r="A42" s="110" t="s">
        <v>1408</v>
      </c>
      <c r="B42" s="111" t="s">
        <v>96</v>
      </c>
      <c r="C42" s="152" t="s">
        <v>277</v>
      </c>
      <c r="D42" s="111"/>
      <c r="E42" s="111"/>
      <c r="F42" s="111"/>
      <c r="G42" s="111"/>
      <c r="H42" s="111"/>
      <c r="I42" s="111"/>
    </row>
    <row r="43" spans="1:9" x14ac:dyDescent="0.2">
      <c r="A43" s="98" t="s">
        <v>333</v>
      </c>
      <c r="B43" s="117" t="s">
        <v>95</v>
      </c>
      <c r="C43" s="54" t="s">
        <v>124</v>
      </c>
      <c r="D43" s="117" t="s">
        <v>125</v>
      </c>
      <c r="E43" s="117" t="s">
        <v>126</v>
      </c>
      <c r="F43" s="117" t="s">
        <v>127</v>
      </c>
      <c r="G43" s="124" t="s">
        <v>1257</v>
      </c>
      <c r="H43" s="117" t="s">
        <v>6</v>
      </c>
      <c r="I43" s="117"/>
    </row>
    <row r="44" spans="1:9" ht="32" x14ac:dyDescent="0.2">
      <c r="A44" s="98" t="s">
        <v>334</v>
      </c>
      <c r="B44" s="117" t="s">
        <v>95</v>
      </c>
      <c r="C44" s="54" t="s">
        <v>103</v>
      </c>
      <c r="D44" s="117" t="s">
        <v>104</v>
      </c>
      <c r="E44" s="117" t="s">
        <v>6</v>
      </c>
      <c r="F44" s="117" t="s">
        <v>1258</v>
      </c>
      <c r="G44" s="117"/>
      <c r="H44" s="117"/>
      <c r="I44" s="117"/>
    </row>
    <row r="45" spans="1:9" ht="32" x14ac:dyDescent="0.2">
      <c r="A45" s="98" t="s">
        <v>589</v>
      </c>
      <c r="B45" s="117" t="s">
        <v>95</v>
      </c>
      <c r="C45" s="54" t="s">
        <v>591</v>
      </c>
      <c r="D45" s="117" t="s">
        <v>592</v>
      </c>
      <c r="E45" s="117" t="s">
        <v>593</v>
      </c>
      <c r="F45" s="117" t="s">
        <v>6</v>
      </c>
      <c r="G45" s="117" t="s">
        <v>13</v>
      </c>
      <c r="H45" s="117" t="s">
        <v>308</v>
      </c>
      <c r="I45" s="117"/>
    </row>
    <row r="46" spans="1:9" x14ac:dyDescent="0.2">
      <c r="A46" s="98" t="s">
        <v>590</v>
      </c>
      <c r="B46" s="117" t="s">
        <v>95</v>
      </c>
      <c r="C46" s="54" t="s">
        <v>103</v>
      </c>
      <c r="D46" s="117" t="s">
        <v>104</v>
      </c>
      <c r="E46" s="117" t="s">
        <v>6</v>
      </c>
      <c r="F46" s="117" t="s">
        <v>13</v>
      </c>
      <c r="G46" s="117"/>
      <c r="H46" s="117"/>
      <c r="I46" s="117"/>
    </row>
    <row r="47" spans="1:9" x14ac:dyDescent="0.2">
      <c r="A47" s="98" t="s">
        <v>128</v>
      </c>
      <c r="B47" s="117" t="s">
        <v>95</v>
      </c>
      <c r="C47" s="54" t="s">
        <v>277</v>
      </c>
      <c r="D47" s="117"/>
      <c r="E47" s="117"/>
      <c r="F47" s="117"/>
      <c r="G47" s="117"/>
      <c r="H47" s="117"/>
      <c r="I47" s="117"/>
    </row>
    <row r="48" spans="1:9" x14ac:dyDescent="0.2">
      <c r="A48" s="98" t="s">
        <v>129</v>
      </c>
      <c r="B48" s="117" t="s">
        <v>95</v>
      </c>
      <c r="C48" s="54" t="s">
        <v>103</v>
      </c>
      <c r="D48" s="117" t="s">
        <v>104</v>
      </c>
      <c r="E48" s="117" t="s">
        <v>6</v>
      </c>
      <c r="F48" s="117"/>
      <c r="G48" s="117"/>
      <c r="H48" s="117"/>
      <c r="I48" s="117"/>
    </row>
    <row r="49" spans="1:9" ht="32" x14ac:dyDescent="0.2">
      <c r="A49" s="98" t="s">
        <v>147</v>
      </c>
      <c r="B49" s="117" t="s">
        <v>95</v>
      </c>
      <c r="C49" s="54" t="s">
        <v>148</v>
      </c>
      <c r="D49" s="117" t="s">
        <v>113</v>
      </c>
      <c r="E49" s="226" t="s">
        <v>2131</v>
      </c>
      <c r="F49" s="117" t="s">
        <v>149</v>
      </c>
      <c r="G49" s="117"/>
      <c r="H49" s="117"/>
      <c r="I49" s="117"/>
    </row>
    <row r="50" spans="1:9" x14ac:dyDescent="0.2">
      <c r="A50" s="98" t="s">
        <v>130</v>
      </c>
      <c r="B50" s="117" t="s">
        <v>95</v>
      </c>
      <c r="C50" s="54" t="s">
        <v>117</v>
      </c>
      <c r="D50" s="117" t="s">
        <v>118</v>
      </c>
      <c r="E50" s="117" t="s">
        <v>126</v>
      </c>
      <c r="F50" s="117" t="s">
        <v>6</v>
      </c>
      <c r="G50" s="117"/>
      <c r="H50" s="117"/>
      <c r="I50" s="117"/>
    </row>
    <row r="51" spans="1:9" x14ac:dyDescent="0.2">
      <c r="A51" s="98" t="s">
        <v>131</v>
      </c>
      <c r="B51" s="117" t="s">
        <v>95</v>
      </c>
      <c r="C51" s="54" t="s">
        <v>103</v>
      </c>
      <c r="D51" s="117" t="s">
        <v>104</v>
      </c>
      <c r="E51" s="117" t="s">
        <v>6</v>
      </c>
      <c r="F51" s="117"/>
      <c r="G51" s="117"/>
      <c r="H51" s="117"/>
      <c r="I51" s="117"/>
    </row>
    <row r="52" spans="1:9" x14ac:dyDescent="0.2">
      <c r="A52" s="98" t="s">
        <v>293</v>
      </c>
      <c r="B52" s="117" t="s">
        <v>96</v>
      </c>
      <c r="C52" s="54" t="s">
        <v>277</v>
      </c>
      <c r="D52" s="117"/>
      <c r="E52" s="117"/>
      <c r="F52" s="117"/>
      <c r="G52" s="117"/>
      <c r="H52" s="117"/>
      <c r="I52" s="117"/>
    </row>
    <row r="53" spans="1:9" x14ac:dyDescent="0.2">
      <c r="A53" s="48" t="s">
        <v>550</v>
      </c>
      <c r="B53" s="23"/>
      <c r="C53" s="48"/>
      <c r="D53" s="48"/>
      <c r="E53" s="48"/>
      <c r="F53" s="48"/>
      <c r="G53" s="48"/>
      <c r="H53" s="48"/>
      <c r="I53" s="48"/>
    </row>
    <row r="54" spans="1:9" x14ac:dyDescent="0.2">
      <c r="A54" s="98" t="s">
        <v>1749</v>
      </c>
      <c r="B54" s="117" t="s">
        <v>95</v>
      </c>
      <c r="C54" s="117" t="s">
        <v>24</v>
      </c>
      <c r="D54" s="117" t="s">
        <v>23</v>
      </c>
      <c r="E54" s="117" t="s">
        <v>132</v>
      </c>
      <c r="F54" s="117" t="s">
        <v>1751</v>
      </c>
      <c r="G54" s="117" t="s">
        <v>6</v>
      </c>
      <c r="I54" s="117"/>
    </row>
    <row r="55" spans="1:9" x14ac:dyDescent="0.2">
      <c r="A55" s="98" t="s">
        <v>1753</v>
      </c>
      <c r="B55" s="117" t="s">
        <v>95</v>
      </c>
      <c r="C55" s="117" t="s">
        <v>103</v>
      </c>
      <c r="D55" s="117" t="s">
        <v>104</v>
      </c>
      <c r="E55" s="117" t="s">
        <v>6</v>
      </c>
      <c r="F55" s="117"/>
      <c r="G55" s="117"/>
      <c r="I55" s="117"/>
    </row>
    <row r="56" spans="1:9" x14ac:dyDescent="0.2">
      <c r="A56" s="98" t="s">
        <v>0</v>
      </c>
      <c r="B56" s="117" t="s">
        <v>96</v>
      </c>
      <c r="C56" s="54" t="s">
        <v>277</v>
      </c>
      <c r="D56" s="117"/>
      <c r="E56" s="117"/>
      <c r="F56" s="117"/>
      <c r="G56" s="117"/>
      <c r="H56" s="117"/>
      <c r="I56" s="117"/>
    </row>
    <row r="57" spans="1:9" x14ac:dyDescent="0.2">
      <c r="A57" s="98" t="s">
        <v>9</v>
      </c>
      <c r="B57" s="117" t="s">
        <v>96</v>
      </c>
      <c r="C57" s="54" t="s">
        <v>277</v>
      </c>
      <c r="D57" s="117"/>
      <c r="E57" s="117"/>
      <c r="F57" s="117"/>
      <c r="G57" s="117"/>
      <c r="H57" s="117"/>
      <c r="I57" s="117"/>
    </row>
    <row r="58" spans="1:9" x14ac:dyDescent="0.2">
      <c r="A58" s="98" t="s">
        <v>294</v>
      </c>
      <c r="B58" s="117" t="s">
        <v>96</v>
      </c>
      <c r="C58" s="54" t="s">
        <v>277</v>
      </c>
      <c r="D58" s="117"/>
      <c r="E58" s="117"/>
      <c r="F58" s="117"/>
      <c r="G58" s="117"/>
      <c r="H58" s="117"/>
      <c r="I58" s="117"/>
    </row>
    <row r="59" spans="1:9" x14ac:dyDescent="0.2">
      <c r="A59" s="41" t="s">
        <v>229</v>
      </c>
      <c r="B59" s="41"/>
      <c r="C59" s="41"/>
      <c r="D59" s="41"/>
      <c r="E59" s="41"/>
      <c r="F59" s="41"/>
      <c r="G59" s="41"/>
      <c r="H59" s="41"/>
      <c r="I59" s="41"/>
    </row>
    <row r="60" spans="1:9" x14ac:dyDescent="0.2">
      <c r="A60" s="98" t="s">
        <v>251</v>
      </c>
      <c r="B60" s="117" t="s">
        <v>96</v>
      </c>
      <c r="C60" s="54" t="s">
        <v>1183</v>
      </c>
      <c r="D60" s="117" t="s">
        <v>1191</v>
      </c>
      <c r="E60" s="117" t="s">
        <v>1260</v>
      </c>
      <c r="F60" s="124" t="s">
        <v>22</v>
      </c>
      <c r="G60" s="117" t="s">
        <v>6</v>
      </c>
      <c r="H60" s="117"/>
      <c r="I60" s="117"/>
    </row>
    <row r="61" spans="1:9" x14ac:dyDescent="0.2">
      <c r="A61" s="98" t="s">
        <v>251</v>
      </c>
      <c r="B61" s="226" t="s">
        <v>96</v>
      </c>
      <c r="C61" s="226" t="s">
        <v>103</v>
      </c>
      <c r="D61" s="226" t="s">
        <v>104</v>
      </c>
      <c r="E61" s="226" t="s">
        <v>6</v>
      </c>
      <c r="G61" s="226"/>
      <c r="H61" s="226"/>
      <c r="I61" s="226"/>
    </row>
    <row r="62" spans="1:9" x14ac:dyDescent="0.2">
      <c r="A62" s="98" t="s">
        <v>295</v>
      </c>
      <c r="B62" s="117" t="s">
        <v>96</v>
      </c>
      <c r="C62" s="54" t="s">
        <v>277</v>
      </c>
      <c r="D62" s="117"/>
      <c r="E62" s="117"/>
      <c r="F62" s="117"/>
      <c r="G62" s="117"/>
      <c r="H62" s="117"/>
      <c r="I62" s="117"/>
    </row>
    <row r="63" spans="1:9" x14ac:dyDescent="0.2">
      <c r="A63" s="41" t="s">
        <v>230</v>
      </c>
      <c r="B63" s="41"/>
      <c r="C63" s="41"/>
      <c r="D63" s="41"/>
      <c r="E63" s="41"/>
      <c r="F63" s="41"/>
      <c r="G63" s="41"/>
      <c r="H63" s="41"/>
      <c r="I63" s="41"/>
    </row>
    <row r="64" spans="1:9" x14ac:dyDescent="0.2">
      <c r="A64" s="98" t="s">
        <v>202</v>
      </c>
      <c r="B64" s="117" t="s">
        <v>95</v>
      </c>
      <c r="C64" s="54" t="s">
        <v>115</v>
      </c>
      <c r="D64" s="117" t="s">
        <v>133</v>
      </c>
      <c r="E64" s="117" t="s">
        <v>6</v>
      </c>
      <c r="F64" s="117"/>
      <c r="G64" s="117"/>
      <c r="H64" s="117"/>
      <c r="I64" s="117"/>
    </row>
    <row r="65" spans="1:9" x14ac:dyDescent="0.2">
      <c r="A65" s="98" t="s">
        <v>203</v>
      </c>
      <c r="B65" s="117" t="s">
        <v>95</v>
      </c>
      <c r="C65" s="54" t="s">
        <v>103</v>
      </c>
      <c r="D65" s="117" t="s">
        <v>104</v>
      </c>
      <c r="E65" s="117" t="s">
        <v>6</v>
      </c>
      <c r="F65" s="117"/>
      <c r="G65" s="117"/>
      <c r="H65" s="117"/>
      <c r="I65" s="117"/>
    </row>
    <row r="66" spans="1:9" s="58" customFormat="1" x14ac:dyDescent="0.2">
      <c r="A66" s="110" t="s">
        <v>1403</v>
      </c>
      <c r="B66" s="111" t="s">
        <v>96</v>
      </c>
      <c r="C66" s="53" t="s">
        <v>1405</v>
      </c>
      <c r="D66" s="111" t="s">
        <v>1406</v>
      </c>
      <c r="E66" s="111" t="s">
        <v>1407</v>
      </c>
      <c r="F66" s="195" t="s">
        <v>1664</v>
      </c>
      <c r="G66" s="195" t="s">
        <v>6</v>
      </c>
      <c r="H66" s="111"/>
      <c r="I66" s="111"/>
    </row>
    <row r="67" spans="1:9" s="58" customFormat="1" x14ac:dyDescent="0.2">
      <c r="A67" s="110" t="s">
        <v>1404</v>
      </c>
      <c r="B67" s="111" t="s">
        <v>95</v>
      </c>
      <c r="C67" s="53" t="s">
        <v>103</v>
      </c>
      <c r="D67" s="111" t="s">
        <v>104</v>
      </c>
      <c r="E67" s="195" t="s">
        <v>1664</v>
      </c>
      <c r="F67" s="111" t="s">
        <v>6</v>
      </c>
      <c r="G67" s="111"/>
      <c r="H67" s="111"/>
      <c r="I67" s="111"/>
    </row>
    <row r="68" spans="1:9" x14ac:dyDescent="0.2">
      <c r="A68" s="98" t="s">
        <v>296</v>
      </c>
      <c r="B68" s="117" t="s">
        <v>96</v>
      </c>
      <c r="C68" s="54" t="s">
        <v>277</v>
      </c>
      <c r="D68" s="117"/>
      <c r="E68" s="117"/>
      <c r="F68" s="117"/>
      <c r="G68" s="117"/>
      <c r="H68" s="117"/>
      <c r="I68" s="117"/>
    </row>
    <row r="69" spans="1:9" x14ac:dyDescent="0.2">
      <c r="A69" s="41" t="s">
        <v>576</v>
      </c>
      <c r="B69" s="41"/>
      <c r="C69" s="41"/>
      <c r="D69" s="41"/>
      <c r="E69" s="41"/>
      <c r="F69" s="41"/>
      <c r="G69" s="41"/>
      <c r="H69" s="41"/>
      <c r="I69" s="41"/>
    </row>
    <row r="70" spans="1:9" x14ac:dyDescent="0.2">
      <c r="A70" s="98" t="s">
        <v>248</v>
      </c>
      <c r="B70" s="117" t="s">
        <v>95</v>
      </c>
      <c r="C70" s="54" t="s">
        <v>138</v>
      </c>
      <c r="D70" s="117" t="s">
        <v>139</v>
      </c>
      <c r="E70" s="117" t="s">
        <v>114</v>
      </c>
      <c r="F70" s="117" t="s">
        <v>140</v>
      </c>
      <c r="G70" s="124" t="s">
        <v>13</v>
      </c>
      <c r="H70" s="117" t="s">
        <v>6</v>
      </c>
      <c r="I70" s="117"/>
    </row>
    <row r="71" spans="1:9" ht="32" x14ac:dyDescent="0.2">
      <c r="A71" s="98" t="s">
        <v>252</v>
      </c>
      <c r="B71" s="117" t="s">
        <v>95</v>
      </c>
      <c r="C71" s="54" t="s">
        <v>103</v>
      </c>
      <c r="D71" s="117" t="s">
        <v>104</v>
      </c>
      <c r="E71" s="124" t="s">
        <v>13</v>
      </c>
      <c r="F71" s="117" t="s">
        <v>6</v>
      </c>
      <c r="G71" s="117"/>
      <c r="H71" s="117"/>
      <c r="I71" s="117"/>
    </row>
    <row r="72" spans="1:9" x14ac:dyDescent="0.2">
      <c r="A72" s="98" t="s">
        <v>206</v>
      </c>
      <c r="B72" s="117" t="s">
        <v>95</v>
      </c>
      <c r="C72" s="54" t="s">
        <v>138</v>
      </c>
      <c r="D72" s="117" t="s">
        <v>139</v>
      </c>
      <c r="E72" s="117" t="s">
        <v>114</v>
      </c>
      <c r="F72" s="117" t="s">
        <v>140</v>
      </c>
      <c r="G72" s="117" t="s">
        <v>6</v>
      </c>
      <c r="H72" s="124" t="s">
        <v>13</v>
      </c>
    </row>
    <row r="73" spans="1:9" x14ac:dyDescent="0.2">
      <c r="A73" s="98" t="s">
        <v>207</v>
      </c>
      <c r="B73" s="117" t="s">
        <v>95</v>
      </c>
      <c r="C73" s="54" t="s">
        <v>103</v>
      </c>
      <c r="D73" s="117" t="s">
        <v>104</v>
      </c>
      <c r="E73" s="124" t="s">
        <v>13</v>
      </c>
      <c r="F73" s="117" t="s">
        <v>6</v>
      </c>
      <c r="G73" s="117"/>
      <c r="H73" s="117"/>
      <c r="I73" s="117"/>
    </row>
    <row r="74" spans="1:9" x14ac:dyDescent="0.2">
      <c r="A74" s="98" t="s">
        <v>134</v>
      </c>
      <c r="B74" s="117" t="s">
        <v>95</v>
      </c>
      <c r="C74" s="54" t="s">
        <v>138</v>
      </c>
      <c r="D74" s="117" t="s">
        <v>139</v>
      </c>
      <c r="E74" s="117" t="s">
        <v>114</v>
      </c>
      <c r="F74" s="117" t="s">
        <v>140</v>
      </c>
      <c r="G74" s="124" t="s">
        <v>1756</v>
      </c>
      <c r="H74" s="124" t="s">
        <v>6</v>
      </c>
      <c r="I74" s="124" t="s">
        <v>13</v>
      </c>
    </row>
    <row r="75" spans="1:9" ht="15.25" customHeight="1" x14ac:dyDescent="0.2">
      <c r="A75" s="98" t="s">
        <v>136</v>
      </c>
      <c r="B75" s="117" t="s">
        <v>95</v>
      </c>
      <c r="C75" s="54" t="s">
        <v>103</v>
      </c>
      <c r="D75" s="117" t="s">
        <v>104</v>
      </c>
      <c r="E75" s="124" t="s">
        <v>13</v>
      </c>
      <c r="F75" s="117" t="s">
        <v>6</v>
      </c>
      <c r="G75" s="117"/>
      <c r="H75" s="117"/>
      <c r="I75" s="117"/>
    </row>
    <row r="76" spans="1:9" x14ac:dyDescent="0.2">
      <c r="A76" s="98" t="s">
        <v>135</v>
      </c>
      <c r="B76" s="117" t="s">
        <v>95</v>
      </c>
      <c r="C76" s="54" t="s">
        <v>138</v>
      </c>
      <c r="D76" s="117" t="s">
        <v>139</v>
      </c>
      <c r="E76" s="117" t="s">
        <v>114</v>
      </c>
      <c r="F76" s="117" t="s">
        <v>140</v>
      </c>
      <c r="G76" s="124" t="s">
        <v>1756</v>
      </c>
      <c r="H76" s="124" t="s">
        <v>6</v>
      </c>
      <c r="I76" s="124" t="s">
        <v>13</v>
      </c>
    </row>
    <row r="77" spans="1:9" x14ac:dyDescent="0.2">
      <c r="A77" s="98" t="s">
        <v>137</v>
      </c>
      <c r="B77" s="117" t="s">
        <v>95</v>
      </c>
      <c r="C77" s="54" t="s">
        <v>103</v>
      </c>
      <c r="D77" s="117" t="s">
        <v>104</v>
      </c>
      <c r="E77" s="124" t="s">
        <v>13</v>
      </c>
      <c r="F77" s="117" t="s">
        <v>6</v>
      </c>
      <c r="G77" s="117"/>
      <c r="H77" s="117"/>
      <c r="I77" s="117"/>
    </row>
    <row r="78" spans="1:9" x14ac:dyDescent="0.2">
      <c r="A78" s="98" t="s">
        <v>249</v>
      </c>
      <c r="B78" s="117" t="s">
        <v>95</v>
      </c>
      <c r="C78" s="54" t="s">
        <v>95</v>
      </c>
      <c r="D78" s="117" t="s">
        <v>96</v>
      </c>
      <c r="E78" s="117" t="s">
        <v>6</v>
      </c>
      <c r="F78" s="117"/>
      <c r="G78" s="117"/>
      <c r="H78" s="117"/>
      <c r="I78" s="117"/>
    </row>
    <row r="79" spans="1:9" x14ac:dyDescent="0.2">
      <c r="A79" s="98" t="s">
        <v>1673</v>
      </c>
      <c r="B79" s="117" t="s">
        <v>95</v>
      </c>
      <c r="C79" s="54" t="s">
        <v>95</v>
      </c>
      <c r="D79" s="117" t="s">
        <v>96</v>
      </c>
      <c r="E79" s="158" t="s">
        <v>6</v>
      </c>
      <c r="F79" s="117"/>
      <c r="G79" s="117"/>
      <c r="H79" s="117"/>
      <c r="I79" s="117"/>
    </row>
    <row r="80" spans="1:9" x14ac:dyDescent="0.2">
      <c r="A80" s="98" t="s">
        <v>297</v>
      </c>
      <c r="B80" s="117" t="s">
        <v>96</v>
      </c>
      <c r="C80" s="54" t="s">
        <v>277</v>
      </c>
      <c r="D80" s="117"/>
      <c r="E80" s="117"/>
      <c r="F80" s="117"/>
      <c r="G80" s="117"/>
      <c r="H80" s="117"/>
      <c r="I80" s="117"/>
    </row>
    <row r="81" spans="1:9" x14ac:dyDescent="0.2">
      <c r="A81" s="41" t="s">
        <v>111</v>
      </c>
      <c r="B81" s="41"/>
      <c r="C81" s="41"/>
      <c r="D81" s="41"/>
      <c r="E81" s="41"/>
      <c r="F81" s="41"/>
      <c r="G81" s="41"/>
      <c r="H81" s="41"/>
      <c r="I81" s="41"/>
    </row>
    <row r="82" spans="1:9" ht="32" x14ac:dyDescent="0.2">
      <c r="A82" s="98" t="s">
        <v>145</v>
      </c>
      <c r="B82" s="117" t="s">
        <v>95</v>
      </c>
      <c r="C82" s="54" t="s">
        <v>209</v>
      </c>
      <c r="D82" s="117" t="s">
        <v>144</v>
      </c>
      <c r="E82" s="117" t="s">
        <v>6</v>
      </c>
      <c r="F82" s="117"/>
      <c r="G82" s="117"/>
      <c r="H82" s="117"/>
      <c r="I82" s="117"/>
    </row>
    <row r="83" spans="1:9" ht="32" x14ac:dyDescent="0.2">
      <c r="A83" s="98" t="s">
        <v>146</v>
      </c>
      <c r="B83" s="117" t="s">
        <v>95</v>
      </c>
      <c r="C83" s="54" t="s">
        <v>103</v>
      </c>
      <c r="D83" s="117" t="s">
        <v>104</v>
      </c>
      <c r="E83" s="117" t="s">
        <v>6</v>
      </c>
      <c r="F83" s="117"/>
      <c r="G83" s="117"/>
      <c r="H83" s="117"/>
      <c r="I83" s="117"/>
    </row>
    <row r="84" spans="1:9" x14ac:dyDescent="0.2">
      <c r="A84" s="98" t="s">
        <v>298</v>
      </c>
      <c r="B84" s="117" t="s">
        <v>96</v>
      </c>
      <c r="C84" s="54" t="s">
        <v>277</v>
      </c>
      <c r="D84" s="117"/>
      <c r="E84" s="117"/>
      <c r="F84" s="117"/>
      <c r="G84" s="117"/>
      <c r="H84" s="117"/>
      <c r="I84" s="117"/>
    </row>
    <row r="85" spans="1:9" x14ac:dyDescent="0.2">
      <c r="A85" s="41" t="s">
        <v>551</v>
      </c>
      <c r="B85" s="41"/>
      <c r="C85" s="41"/>
      <c r="D85" s="41"/>
      <c r="E85" s="41"/>
      <c r="F85" s="41"/>
      <c r="G85" s="41"/>
      <c r="H85" s="41"/>
      <c r="I85" s="41"/>
    </row>
    <row r="86" spans="1:9" x14ac:dyDescent="0.2">
      <c r="A86" s="98" t="s">
        <v>575</v>
      </c>
      <c r="B86" s="117" t="s">
        <v>96</v>
      </c>
      <c r="C86" s="54" t="s">
        <v>277</v>
      </c>
      <c r="D86" s="117"/>
      <c r="E86" s="117"/>
      <c r="F86" s="117"/>
      <c r="G86" s="117"/>
      <c r="H86" s="117"/>
      <c r="I86" s="117"/>
    </row>
    <row r="87" spans="1:9" x14ac:dyDescent="0.2">
      <c r="A87" s="41" t="s">
        <v>552</v>
      </c>
      <c r="B87" s="41"/>
      <c r="C87" s="41"/>
      <c r="D87" s="41"/>
      <c r="E87" s="41"/>
      <c r="F87" s="41"/>
      <c r="G87" s="41"/>
      <c r="H87" s="41"/>
      <c r="I87" s="41"/>
    </row>
    <row r="88" spans="1:9" s="58" customFormat="1" ht="32" x14ac:dyDescent="0.2">
      <c r="A88" s="157" t="s">
        <v>1425</v>
      </c>
      <c r="B88" s="70" t="s">
        <v>95</v>
      </c>
      <c r="C88" s="53" t="s">
        <v>1427</v>
      </c>
      <c r="D88" s="111" t="s">
        <v>1428</v>
      </c>
      <c r="E88" s="111" t="s">
        <v>1776</v>
      </c>
      <c r="F88" s="111" t="s">
        <v>1429</v>
      </c>
      <c r="G88" s="111" t="s">
        <v>6</v>
      </c>
      <c r="H88" s="111" t="s">
        <v>13</v>
      </c>
      <c r="I88" s="111"/>
    </row>
    <row r="89" spans="1:9" s="58" customFormat="1" ht="32" x14ac:dyDescent="0.2">
      <c r="A89" s="157" t="s">
        <v>1426</v>
      </c>
      <c r="B89" s="70" t="s">
        <v>95</v>
      </c>
      <c r="C89" s="53" t="s">
        <v>103</v>
      </c>
      <c r="D89" s="111" t="s">
        <v>104</v>
      </c>
      <c r="E89" s="111" t="s">
        <v>6</v>
      </c>
      <c r="F89" s="111" t="s">
        <v>13</v>
      </c>
      <c r="G89" s="111"/>
      <c r="H89" s="111"/>
      <c r="I89" s="111"/>
    </row>
    <row r="90" spans="1:9" ht="32" x14ac:dyDescent="0.2">
      <c r="A90" s="44" t="s">
        <v>545</v>
      </c>
      <c r="B90" s="117" t="s">
        <v>96</v>
      </c>
      <c r="C90" s="54" t="s">
        <v>277</v>
      </c>
      <c r="D90" s="44"/>
      <c r="E90" s="44"/>
      <c r="F90" s="117"/>
      <c r="G90" s="117"/>
      <c r="H90" s="117"/>
      <c r="I90" s="117"/>
    </row>
    <row r="91" spans="1:9" x14ac:dyDescent="0.2">
      <c r="A91" s="41" t="s">
        <v>554</v>
      </c>
      <c r="B91" s="41"/>
      <c r="C91" s="41"/>
      <c r="D91" s="41"/>
      <c r="E91" s="41"/>
      <c r="F91" s="41"/>
      <c r="G91" s="41"/>
      <c r="H91" s="41"/>
      <c r="I91" s="41"/>
    </row>
    <row r="92" spans="1:9" x14ac:dyDescent="0.2">
      <c r="A92" s="98" t="s">
        <v>152</v>
      </c>
      <c r="B92" s="117" t="s">
        <v>95</v>
      </c>
      <c r="C92" s="54" t="s">
        <v>277</v>
      </c>
      <c r="D92" s="117"/>
      <c r="E92" s="117"/>
      <c r="F92" s="117"/>
      <c r="G92" s="117"/>
      <c r="H92" s="117"/>
      <c r="I92" s="117"/>
    </row>
    <row r="93" spans="1:9" x14ac:dyDescent="0.2">
      <c r="A93" s="98" t="s">
        <v>153</v>
      </c>
      <c r="B93" s="117" t="s">
        <v>95</v>
      </c>
      <c r="C93" s="54" t="s">
        <v>103</v>
      </c>
      <c r="D93" s="117" t="s">
        <v>104</v>
      </c>
      <c r="E93" s="117" t="s">
        <v>6</v>
      </c>
      <c r="F93" s="117"/>
      <c r="G93" s="117"/>
      <c r="H93" s="117"/>
      <c r="I93" s="117"/>
    </row>
    <row r="94" spans="1:9" x14ac:dyDescent="0.2">
      <c r="A94" s="98" t="s">
        <v>376</v>
      </c>
      <c r="B94" s="117" t="s">
        <v>95</v>
      </c>
      <c r="C94" s="54" t="s">
        <v>277</v>
      </c>
      <c r="D94" s="117"/>
      <c r="E94" s="117"/>
      <c r="F94" s="117"/>
      <c r="G94" s="117"/>
      <c r="H94" s="117"/>
      <c r="I94" s="117"/>
    </row>
    <row r="95" spans="1:9" x14ac:dyDescent="0.2">
      <c r="A95" s="98" t="s">
        <v>378</v>
      </c>
      <c r="B95" s="117" t="s">
        <v>95</v>
      </c>
      <c r="C95" s="54" t="s">
        <v>103</v>
      </c>
      <c r="D95" s="117" t="s">
        <v>104</v>
      </c>
      <c r="E95" s="117" t="s">
        <v>6</v>
      </c>
      <c r="F95" s="117"/>
      <c r="G95" s="117"/>
      <c r="H95" s="117"/>
      <c r="I95" s="117"/>
    </row>
    <row r="96" spans="1:9" x14ac:dyDescent="0.2">
      <c r="A96" s="98" t="s">
        <v>319</v>
      </c>
      <c r="B96" s="117" t="s">
        <v>96</v>
      </c>
      <c r="C96" s="54" t="s">
        <v>1261</v>
      </c>
      <c r="D96" s="117"/>
      <c r="E96" s="117"/>
      <c r="F96" s="117"/>
      <c r="G96" s="117"/>
      <c r="H96" s="117"/>
      <c r="I96" s="117"/>
    </row>
    <row r="97" spans="1:9" ht="32" x14ac:dyDescent="0.2">
      <c r="A97" s="98" t="s">
        <v>161</v>
      </c>
      <c r="B97" s="117" t="s">
        <v>95</v>
      </c>
      <c r="C97" s="54" t="s">
        <v>158</v>
      </c>
      <c r="D97" s="117" t="s">
        <v>1309</v>
      </c>
      <c r="E97" s="117" t="s">
        <v>1310</v>
      </c>
      <c r="F97" s="117" t="s">
        <v>6</v>
      </c>
      <c r="G97" s="117" t="s">
        <v>13</v>
      </c>
      <c r="H97" s="117"/>
      <c r="I97" s="117"/>
    </row>
    <row r="98" spans="1:9" x14ac:dyDescent="0.2">
      <c r="A98" s="98" t="s">
        <v>162</v>
      </c>
      <c r="B98" s="117" t="s">
        <v>95</v>
      </c>
      <c r="C98" s="54" t="s">
        <v>103</v>
      </c>
      <c r="D98" s="117" t="s">
        <v>104</v>
      </c>
      <c r="E98" s="117" t="s">
        <v>6</v>
      </c>
      <c r="F98" s="117"/>
      <c r="G98" s="117"/>
      <c r="H98" s="117"/>
      <c r="I98" s="117"/>
    </row>
    <row r="99" spans="1:9" ht="32" x14ac:dyDescent="0.2">
      <c r="A99" s="98" t="s">
        <v>320</v>
      </c>
      <c r="B99" s="117" t="s">
        <v>95</v>
      </c>
      <c r="C99" s="54" t="s">
        <v>277</v>
      </c>
      <c r="D99" s="117"/>
      <c r="E99" s="117"/>
      <c r="F99" s="117"/>
      <c r="G99" s="117"/>
      <c r="H99" s="117"/>
      <c r="I99" s="117"/>
    </row>
    <row r="100" spans="1:9" x14ac:dyDescent="0.2">
      <c r="A100" s="98" t="s">
        <v>179</v>
      </c>
      <c r="B100" s="117" t="s">
        <v>95</v>
      </c>
      <c r="C100" s="54" t="s">
        <v>103</v>
      </c>
      <c r="D100" s="117" t="s">
        <v>104</v>
      </c>
      <c r="E100" s="117" t="s">
        <v>6</v>
      </c>
      <c r="F100" s="117"/>
      <c r="G100" s="117"/>
      <c r="H100" s="117"/>
      <c r="I100" s="117"/>
    </row>
    <row r="101" spans="1:9" ht="32" x14ac:dyDescent="0.2">
      <c r="A101" s="98" t="s">
        <v>159</v>
      </c>
      <c r="B101" s="117" t="s">
        <v>95</v>
      </c>
      <c r="C101" s="54" t="s">
        <v>1778</v>
      </c>
      <c r="D101" s="117" t="s">
        <v>1779</v>
      </c>
      <c r="E101" s="117" t="s">
        <v>1780</v>
      </c>
      <c r="F101" s="117" t="s">
        <v>1262</v>
      </c>
      <c r="G101" s="117" t="s">
        <v>6</v>
      </c>
      <c r="H101" s="117"/>
      <c r="I101" s="117"/>
    </row>
    <row r="102" spans="1:9" x14ac:dyDescent="0.2">
      <c r="A102" s="98" t="s">
        <v>1238</v>
      </c>
      <c r="B102" s="117"/>
      <c r="C102" s="54" t="s">
        <v>277</v>
      </c>
      <c r="D102" s="117"/>
      <c r="E102" s="117"/>
      <c r="F102" s="117"/>
      <c r="G102" s="117"/>
      <c r="H102" s="117"/>
      <c r="I102" s="117"/>
    </row>
    <row r="103" spans="1:9" x14ac:dyDescent="0.2">
      <c r="A103" s="41" t="s">
        <v>942</v>
      </c>
      <c r="B103" s="41"/>
      <c r="C103" s="41"/>
      <c r="D103" s="41"/>
      <c r="E103" s="41"/>
      <c r="F103" s="41"/>
      <c r="G103" s="41"/>
      <c r="H103" s="41"/>
      <c r="I103" s="41"/>
    </row>
    <row r="104" spans="1:9" x14ac:dyDescent="0.2">
      <c r="A104" s="98" t="s">
        <v>218</v>
      </c>
      <c r="B104" s="117" t="s">
        <v>95</v>
      </c>
      <c r="C104" s="54" t="s">
        <v>112</v>
      </c>
      <c r="D104" s="117" t="s">
        <v>163</v>
      </c>
      <c r="E104" s="117" t="s">
        <v>216</v>
      </c>
      <c r="F104" s="117" t="s">
        <v>217</v>
      </c>
      <c r="G104" s="124" t="s">
        <v>352</v>
      </c>
      <c r="H104" s="117" t="s">
        <v>13</v>
      </c>
      <c r="I104" s="117" t="s">
        <v>6</v>
      </c>
    </row>
    <row r="105" spans="1:9" x14ac:dyDescent="0.2">
      <c r="A105" s="98" t="s">
        <v>219</v>
      </c>
      <c r="B105" s="117" t="s">
        <v>95</v>
      </c>
      <c r="C105" s="117" t="s">
        <v>103</v>
      </c>
      <c r="D105" s="117" t="s">
        <v>104</v>
      </c>
      <c r="E105" s="117" t="s">
        <v>6</v>
      </c>
      <c r="F105" s="117" t="s">
        <v>13</v>
      </c>
      <c r="G105" s="117"/>
      <c r="H105" s="117"/>
      <c r="I105" s="117"/>
    </row>
    <row r="106" spans="1:9" x14ac:dyDescent="0.2">
      <c r="A106" s="98" t="s">
        <v>220</v>
      </c>
      <c r="B106" s="117" t="s">
        <v>95</v>
      </c>
      <c r="C106" s="54" t="s">
        <v>112</v>
      </c>
      <c r="D106" s="117" t="s">
        <v>163</v>
      </c>
      <c r="E106" s="117" t="s">
        <v>216</v>
      </c>
      <c r="F106" s="117" t="s">
        <v>217</v>
      </c>
      <c r="G106" s="124" t="s">
        <v>352</v>
      </c>
      <c r="H106" s="117" t="s">
        <v>13</v>
      </c>
      <c r="I106" s="117" t="s">
        <v>6</v>
      </c>
    </row>
    <row r="107" spans="1:9" x14ac:dyDescent="0.2">
      <c r="A107" s="98" t="s">
        <v>221</v>
      </c>
      <c r="B107" s="117" t="s">
        <v>95</v>
      </c>
      <c r="C107" s="117" t="s">
        <v>103</v>
      </c>
      <c r="D107" s="117" t="s">
        <v>104</v>
      </c>
      <c r="E107" s="117" t="s">
        <v>6</v>
      </c>
      <c r="F107" s="117" t="s">
        <v>13</v>
      </c>
      <c r="G107" s="117"/>
      <c r="H107" s="117"/>
      <c r="I107" s="117"/>
    </row>
    <row r="108" spans="1:9" x14ac:dyDescent="0.2">
      <c r="A108" s="12" t="s">
        <v>555</v>
      </c>
      <c r="B108" s="116" t="s">
        <v>95</v>
      </c>
      <c r="C108" s="54" t="s">
        <v>112</v>
      </c>
      <c r="D108" s="117" t="s">
        <v>163</v>
      </c>
      <c r="E108" s="117" t="s">
        <v>216</v>
      </c>
      <c r="F108" s="117" t="s">
        <v>217</v>
      </c>
      <c r="G108" s="124" t="s">
        <v>352</v>
      </c>
      <c r="H108" s="117" t="s">
        <v>13</v>
      </c>
      <c r="I108" s="117" t="s">
        <v>6</v>
      </c>
    </row>
    <row r="109" spans="1:9" x14ac:dyDescent="0.2">
      <c r="A109" s="12" t="s">
        <v>556</v>
      </c>
      <c r="B109" s="116" t="s">
        <v>95</v>
      </c>
      <c r="C109" s="117" t="s">
        <v>103</v>
      </c>
      <c r="D109" s="117" t="s">
        <v>104</v>
      </c>
      <c r="E109" s="117" t="s">
        <v>6</v>
      </c>
      <c r="F109" s="117" t="s">
        <v>13</v>
      </c>
      <c r="G109" s="117"/>
      <c r="H109" s="117"/>
      <c r="I109" s="117"/>
    </row>
    <row r="110" spans="1:9" x14ac:dyDescent="0.2">
      <c r="A110" s="12" t="s">
        <v>1239</v>
      </c>
      <c r="B110" s="117" t="s">
        <v>96</v>
      </c>
      <c r="C110" s="54" t="s">
        <v>277</v>
      </c>
      <c r="D110" s="117"/>
      <c r="E110" s="117"/>
      <c r="F110" s="117"/>
      <c r="G110" s="117"/>
      <c r="H110" s="117"/>
      <c r="I110" s="117"/>
    </row>
    <row r="111" spans="1:9" x14ac:dyDescent="0.2">
      <c r="A111" s="41" t="s">
        <v>231</v>
      </c>
      <c r="B111" s="41"/>
      <c r="C111" s="41"/>
      <c r="D111" s="41"/>
      <c r="E111" s="41"/>
      <c r="F111" s="41"/>
      <c r="G111" s="41"/>
      <c r="H111" s="41"/>
      <c r="I111" s="41"/>
    </row>
    <row r="112" spans="1:9" x14ac:dyDescent="0.2">
      <c r="A112" s="12" t="s">
        <v>222</v>
      </c>
      <c r="B112" s="116" t="s">
        <v>95</v>
      </c>
      <c r="C112" s="54" t="s">
        <v>194</v>
      </c>
      <c r="D112" s="117" t="s">
        <v>195</v>
      </c>
      <c r="E112" s="117" t="s">
        <v>20</v>
      </c>
      <c r="F112" s="117" t="s">
        <v>196</v>
      </c>
      <c r="G112" s="117"/>
      <c r="H112" s="117"/>
      <c r="I112" s="117"/>
    </row>
    <row r="113" spans="1:9" x14ac:dyDescent="0.2">
      <c r="A113" s="12" t="s">
        <v>223</v>
      </c>
      <c r="B113" s="116" t="s">
        <v>95</v>
      </c>
      <c r="C113" s="54" t="s">
        <v>103</v>
      </c>
      <c r="D113" s="117" t="s">
        <v>104</v>
      </c>
      <c r="E113" s="117" t="s">
        <v>6</v>
      </c>
      <c r="F113" s="117"/>
      <c r="G113" s="117"/>
      <c r="H113" s="117"/>
      <c r="I113" s="117"/>
    </row>
    <row r="114" spans="1:9" x14ac:dyDescent="0.2">
      <c r="A114" s="12" t="s">
        <v>299</v>
      </c>
      <c r="B114" s="117" t="s">
        <v>96</v>
      </c>
      <c r="C114" s="54" t="s">
        <v>277</v>
      </c>
      <c r="D114" s="117"/>
      <c r="E114" s="117"/>
      <c r="F114" s="117"/>
      <c r="G114" s="117"/>
      <c r="H114" s="117"/>
      <c r="I114" s="117"/>
    </row>
    <row r="115" spans="1:9" x14ac:dyDescent="0.2">
      <c r="A115" s="41" t="s">
        <v>536</v>
      </c>
      <c r="B115" s="41"/>
      <c r="C115" s="41"/>
      <c r="D115" s="41"/>
      <c r="E115" s="41"/>
      <c r="F115" s="41"/>
      <c r="G115" s="41"/>
      <c r="H115" s="41"/>
      <c r="I115" s="41"/>
    </row>
    <row r="116" spans="1:9" x14ac:dyDescent="0.2">
      <c r="A116" s="12" t="s">
        <v>1783</v>
      </c>
      <c r="B116" s="116" t="s">
        <v>95</v>
      </c>
      <c r="C116" s="54" t="s">
        <v>225</v>
      </c>
      <c r="D116" s="117" t="s">
        <v>224</v>
      </c>
      <c r="E116" s="117"/>
      <c r="F116" s="117"/>
      <c r="G116" s="117"/>
      <c r="H116" s="117"/>
      <c r="I116" s="117"/>
    </row>
    <row r="117" spans="1:9" x14ac:dyDescent="0.2">
      <c r="A117" s="12" t="s">
        <v>227</v>
      </c>
      <c r="B117" s="116" t="s">
        <v>95</v>
      </c>
      <c r="C117" s="54" t="s">
        <v>483</v>
      </c>
      <c r="D117" s="117" t="s">
        <v>997</v>
      </c>
      <c r="E117" s="117" t="s">
        <v>169</v>
      </c>
      <c r="F117" s="117"/>
      <c r="G117" s="117"/>
      <c r="H117" s="117"/>
      <c r="I117" s="117"/>
    </row>
    <row r="118" spans="1:9" x14ac:dyDescent="0.2">
      <c r="A118" s="12" t="s">
        <v>226</v>
      </c>
      <c r="B118" s="116" t="s">
        <v>95</v>
      </c>
      <c r="C118" s="54" t="s">
        <v>170</v>
      </c>
      <c r="D118" s="117" t="s">
        <v>171</v>
      </c>
      <c r="E118" s="117"/>
      <c r="F118" s="117"/>
      <c r="G118" s="117"/>
      <c r="H118" s="117"/>
      <c r="I118" s="117"/>
    </row>
    <row r="119" spans="1:9" x14ac:dyDescent="0.2">
      <c r="A119" s="12" t="s">
        <v>187</v>
      </c>
      <c r="B119" s="116" t="s">
        <v>95</v>
      </c>
      <c r="C119" s="117" t="s">
        <v>483</v>
      </c>
      <c r="D119" s="117" t="s">
        <v>997</v>
      </c>
      <c r="E119" s="117" t="s">
        <v>169</v>
      </c>
      <c r="G119" s="117"/>
      <c r="H119" s="117"/>
      <c r="I119" s="117"/>
    </row>
    <row r="120" spans="1:9" x14ac:dyDescent="0.2">
      <c r="A120" s="12" t="s">
        <v>300</v>
      </c>
      <c r="B120" s="117" t="s">
        <v>96</v>
      </c>
      <c r="C120" s="54" t="s">
        <v>277</v>
      </c>
      <c r="D120" s="117"/>
      <c r="E120" s="117"/>
      <c r="F120" s="117"/>
      <c r="G120" s="117"/>
      <c r="H120" s="117"/>
      <c r="I120" s="117"/>
    </row>
    <row r="121" spans="1:9" x14ac:dyDescent="0.2">
      <c r="A121" s="41" t="s">
        <v>527</v>
      </c>
      <c r="B121" s="41"/>
      <c r="C121" s="41"/>
      <c r="D121" s="41"/>
      <c r="E121" s="41"/>
      <c r="F121" s="41"/>
      <c r="G121" s="41"/>
      <c r="H121" s="41"/>
      <c r="I121" s="41"/>
    </row>
    <row r="122" spans="1:9" x14ac:dyDescent="0.2">
      <c r="A122" s="12" t="s">
        <v>164</v>
      </c>
      <c r="B122" s="116" t="s">
        <v>95</v>
      </c>
      <c r="C122" s="54" t="s">
        <v>165</v>
      </c>
      <c r="D122" s="117" t="s">
        <v>166</v>
      </c>
      <c r="E122" s="117" t="s">
        <v>167</v>
      </c>
      <c r="F122" s="117"/>
      <c r="G122" s="117"/>
      <c r="H122" s="117"/>
      <c r="I122" s="117"/>
    </row>
    <row r="123" spans="1:9" x14ac:dyDescent="0.2">
      <c r="A123" s="12" t="s">
        <v>301</v>
      </c>
      <c r="B123" s="117" t="s">
        <v>96</v>
      </c>
      <c r="C123" s="54" t="s">
        <v>277</v>
      </c>
      <c r="D123" s="117"/>
      <c r="E123" s="117"/>
      <c r="F123" s="117"/>
      <c r="G123" s="117"/>
      <c r="H123" s="117"/>
      <c r="I123" s="117"/>
    </row>
    <row r="124" spans="1:9" s="58" customFormat="1" x14ac:dyDescent="0.2">
      <c r="A124" s="194" t="s">
        <v>1396</v>
      </c>
      <c r="B124" s="27" t="s">
        <v>95</v>
      </c>
      <c r="C124" s="53" t="s">
        <v>1397</v>
      </c>
      <c r="D124" s="111" t="s">
        <v>1398</v>
      </c>
      <c r="E124" s="111"/>
      <c r="F124" s="111"/>
      <c r="G124" s="111"/>
      <c r="H124" s="111"/>
      <c r="I124" s="111"/>
    </row>
    <row r="125" spans="1:9" s="58" customFormat="1" x14ac:dyDescent="0.2">
      <c r="A125" s="194" t="s">
        <v>1399</v>
      </c>
      <c r="B125" s="27" t="s">
        <v>95</v>
      </c>
      <c r="C125" s="53" t="s">
        <v>1400</v>
      </c>
      <c r="D125" s="111" t="s">
        <v>1401</v>
      </c>
      <c r="E125" s="111" t="s">
        <v>1402</v>
      </c>
      <c r="F125" s="111"/>
      <c r="G125" s="111"/>
      <c r="H125" s="111"/>
      <c r="I125" s="111"/>
    </row>
    <row r="126" spans="1:9" x14ac:dyDescent="0.2">
      <c r="A126" s="12" t="s">
        <v>302</v>
      </c>
      <c r="B126" s="117" t="s">
        <v>96</v>
      </c>
      <c r="C126" s="54" t="s">
        <v>277</v>
      </c>
      <c r="D126" s="117"/>
      <c r="E126" s="117"/>
      <c r="F126" s="117"/>
      <c r="G126" s="117"/>
      <c r="H126" s="117"/>
      <c r="I126" s="117"/>
    </row>
    <row r="127" spans="1:9" x14ac:dyDescent="0.2">
      <c r="A127" s="41" t="s">
        <v>232</v>
      </c>
      <c r="B127" s="41"/>
      <c r="C127" s="41"/>
      <c r="D127" s="41"/>
      <c r="E127" s="41"/>
      <c r="F127" s="41"/>
      <c r="G127" s="41"/>
      <c r="H127" s="41"/>
      <c r="I127" s="41"/>
    </row>
    <row r="128" spans="1:9" x14ac:dyDescent="0.2">
      <c r="A128" s="12" t="s">
        <v>939</v>
      </c>
      <c r="B128" s="116" t="s">
        <v>95</v>
      </c>
      <c r="C128" s="54" t="s">
        <v>277</v>
      </c>
      <c r="D128" s="117"/>
      <c r="E128" s="117"/>
      <c r="F128" s="117"/>
      <c r="G128" s="117"/>
      <c r="H128" s="117"/>
      <c r="I128" s="117"/>
    </row>
    <row r="129" spans="1:9" x14ac:dyDescent="0.2">
      <c r="A129" s="12" t="s">
        <v>940</v>
      </c>
      <c r="B129" s="116" t="s">
        <v>95</v>
      </c>
      <c r="C129" s="54" t="s">
        <v>103</v>
      </c>
      <c r="D129" s="117" t="s">
        <v>104</v>
      </c>
      <c r="E129" s="117" t="s">
        <v>6</v>
      </c>
      <c r="F129" s="117"/>
      <c r="G129" s="117"/>
      <c r="H129" s="117"/>
      <c r="I129" s="117"/>
    </row>
    <row r="130" spans="1:9" x14ac:dyDescent="0.2">
      <c r="A130" s="12" t="s">
        <v>1240</v>
      </c>
      <c r="B130" s="116" t="s">
        <v>95</v>
      </c>
      <c r="C130" s="54" t="s">
        <v>284</v>
      </c>
      <c r="D130" s="117" t="s">
        <v>1786</v>
      </c>
      <c r="E130" s="117" t="s">
        <v>587</v>
      </c>
      <c r="F130" s="117" t="s">
        <v>1787</v>
      </c>
      <c r="G130" s="124" t="s">
        <v>22</v>
      </c>
      <c r="H130" s="117" t="s">
        <v>588</v>
      </c>
      <c r="I130" s="117" t="s">
        <v>6</v>
      </c>
    </row>
    <row r="131" spans="1:9" ht="32" x14ac:dyDescent="0.2">
      <c r="A131" s="12" t="s">
        <v>1153</v>
      </c>
      <c r="B131" s="116" t="s">
        <v>95</v>
      </c>
      <c r="C131" s="54" t="s">
        <v>103</v>
      </c>
      <c r="D131" s="117" t="s">
        <v>104</v>
      </c>
      <c r="E131" s="117" t="s">
        <v>6</v>
      </c>
      <c r="F131" s="117"/>
      <c r="G131" s="117"/>
      <c r="H131" s="117"/>
      <c r="I131" s="117"/>
    </row>
    <row r="132" spans="1:9" ht="32" x14ac:dyDescent="0.2">
      <c r="A132" s="98" t="s">
        <v>1788</v>
      </c>
      <c r="B132" s="117" t="s">
        <v>96</v>
      </c>
      <c r="C132" s="54" t="s">
        <v>277</v>
      </c>
      <c r="D132" s="117"/>
      <c r="E132" s="117"/>
      <c r="F132" s="117"/>
      <c r="G132" s="117"/>
      <c r="H132" s="117"/>
      <c r="I132" s="117"/>
    </row>
    <row r="133" spans="1:9" x14ac:dyDescent="0.2">
      <c r="A133" s="98" t="s">
        <v>1789</v>
      </c>
      <c r="B133" s="117" t="s">
        <v>95</v>
      </c>
      <c r="C133" s="54" t="s">
        <v>103</v>
      </c>
      <c r="D133" s="117" t="s">
        <v>104</v>
      </c>
      <c r="E133" s="117" t="s">
        <v>6</v>
      </c>
      <c r="F133" s="117"/>
      <c r="G133" s="117"/>
      <c r="H133" s="117"/>
      <c r="I133" s="117"/>
    </row>
    <row r="134" spans="1:9" x14ac:dyDescent="0.2">
      <c r="A134" s="98" t="s">
        <v>237</v>
      </c>
      <c r="B134" s="117" t="s">
        <v>96</v>
      </c>
      <c r="C134" s="54" t="s">
        <v>277</v>
      </c>
      <c r="D134" s="117"/>
      <c r="E134" s="117"/>
      <c r="F134" s="117"/>
      <c r="G134" s="117"/>
      <c r="H134" s="117"/>
      <c r="I134" s="117"/>
    </row>
    <row r="135" spans="1:9" x14ac:dyDescent="0.2">
      <c r="A135" s="98" t="s">
        <v>172</v>
      </c>
      <c r="B135" s="117" t="s">
        <v>95</v>
      </c>
      <c r="C135" s="54" t="s">
        <v>103</v>
      </c>
      <c r="D135" s="117" t="s">
        <v>104</v>
      </c>
      <c r="E135" s="117" t="s">
        <v>6</v>
      </c>
      <c r="F135" s="117"/>
      <c r="G135" s="117"/>
      <c r="H135" s="117"/>
      <c r="I135" s="117"/>
    </row>
    <row r="136" spans="1:9" x14ac:dyDescent="0.2">
      <c r="A136" s="98" t="s">
        <v>238</v>
      </c>
      <c r="B136" s="117" t="s">
        <v>96</v>
      </c>
      <c r="C136" s="54" t="s">
        <v>277</v>
      </c>
      <c r="D136" s="117"/>
      <c r="E136" s="117"/>
      <c r="F136" s="117"/>
      <c r="G136" s="117"/>
      <c r="H136" s="117"/>
      <c r="I136" s="117"/>
    </row>
    <row r="137" spans="1:9" x14ac:dyDescent="0.2">
      <c r="A137" s="98" t="s">
        <v>173</v>
      </c>
      <c r="B137" s="117" t="s">
        <v>95</v>
      </c>
      <c r="C137" s="54" t="s">
        <v>103</v>
      </c>
      <c r="D137" s="117" t="s">
        <v>104</v>
      </c>
      <c r="E137" s="117" t="s">
        <v>6</v>
      </c>
      <c r="F137" s="117"/>
      <c r="G137" s="117"/>
      <c r="H137" s="117"/>
      <c r="I137" s="117"/>
    </row>
    <row r="138" spans="1:9" x14ac:dyDescent="0.2">
      <c r="A138" s="98" t="s">
        <v>239</v>
      </c>
      <c r="B138" s="117" t="s">
        <v>96</v>
      </c>
      <c r="C138" s="54" t="s">
        <v>277</v>
      </c>
      <c r="D138" s="117"/>
      <c r="E138" s="117"/>
      <c r="F138" s="117"/>
      <c r="G138" s="117"/>
      <c r="H138" s="117"/>
      <c r="I138" s="117"/>
    </row>
    <row r="139" spans="1:9" x14ac:dyDescent="0.2">
      <c r="A139" s="98" t="s">
        <v>174</v>
      </c>
      <c r="B139" s="117" t="s">
        <v>95</v>
      </c>
      <c r="C139" s="54" t="s">
        <v>103</v>
      </c>
      <c r="D139" s="117" t="s">
        <v>104</v>
      </c>
      <c r="E139" s="117" t="s">
        <v>6</v>
      </c>
      <c r="F139" s="117"/>
      <c r="G139" s="117"/>
      <c r="H139" s="117"/>
      <c r="I139" s="117"/>
    </row>
    <row r="140" spans="1:9" x14ac:dyDescent="0.2">
      <c r="A140" s="98" t="s">
        <v>1795</v>
      </c>
      <c r="B140" s="117" t="s">
        <v>96</v>
      </c>
      <c r="C140" s="54" t="s">
        <v>277</v>
      </c>
      <c r="D140" s="117"/>
      <c r="E140" s="117"/>
      <c r="F140" s="117"/>
      <c r="G140" s="117"/>
      <c r="H140" s="117"/>
      <c r="I140" s="117"/>
    </row>
    <row r="141" spans="1:9" ht="32" x14ac:dyDescent="0.2">
      <c r="A141" s="98" t="s">
        <v>594</v>
      </c>
      <c r="B141" s="117" t="s">
        <v>96</v>
      </c>
      <c r="C141" s="54" t="s">
        <v>277</v>
      </c>
      <c r="D141" s="117"/>
      <c r="E141" s="117"/>
      <c r="F141" s="117"/>
      <c r="G141" s="117"/>
      <c r="H141" s="117"/>
      <c r="I141" s="117"/>
    </row>
    <row r="142" spans="1:9" x14ac:dyDescent="0.2">
      <c r="A142" s="98" t="s">
        <v>1241</v>
      </c>
      <c r="B142" s="117"/>
      <c r="C142" s="54" t="s">
        <v>277</v>
      </c>
      <c r="D142" s="117"/>
      <c r="E142" s="117"/>
      <c r="F142" s="117"/>
      <c r="G142" s="117"/>
      <c r="H142" s="117"/>
      <c r="I142" s="117"/>
    </row>
    <row r="143" spans="1:9" x14ac:dyDescent="0.2">
      <c r="A143" s="98" t="s">
        <v>919</v>
      </c>
      <c r="B143" s="117" t="s">
        <v>96</v>
      </c>
      <c r="C143" s="54" t="s">
        <v>277</v>
      </c>
      <c r="D143" s="117"/>
      <c r="E143" s="117"/>
      <c r="F143" s="117"/>
      <c r="G143" s="117"/>
      <c r="H143" s="117"/>
      <c r="I143" s="117"/>
    </row>
    <row r="144" spans="1:9" x14ac:dyDescent="0.2">
      <c r="A144" s="98" t="s">
        <v>920</v>
      </c>
      <c r="B144" s="117" t="s">
        <v>96</v>
      </c>
      <c r="C144" s="54" t="s">
        <v>277</v>
      </c>
      <c r="D144" s="117"/>
      <c r="E144" s="117"/>
      <c r="F144" s="117"/>
      <c r="G144" s="117"/>
      <c r="H144" s="117"/>
      <c r="I144" s="117"/>
    </row>
    <row r="145" spans="1:9" x14ac:dyDescent="0.2">
      <c r="A145" s="98" t="s">
        <v>921</v>
      </c>
      <c r="B145" s="117" t="s">
        <v>96</v>
      </c>
      <c r="C145" s="54" t="s">
        <v>277</v>
      </c>
      <c r="D145" s="117"/>
      <c r="E145" s="117"/>
      <c r="F145" s="117"/>
      <c r="G145" s="117"/>
      <c r="H145" s="117"/>
      <c r="I145" s="117"/>
    </row>
    <row r="146" spans="1:9" x14ac:dyDescent="0.2">
      <c r="A146" s="98" t="s">
        <v>303</v>
      </c>
      <c r="B146" s="117" t="s">
        <v>96</v>
      </c>
      <c r="C146" s="54" t="s">
        <v>277</v>
      </c>
      <c r="D146" s="117"/>
      <c r="E146" s="117"/>
      <c r="F146" s="117"/>
      <c r="G146" s="117"/>
      <c r="H146" s="117"/>
      <c r="I146" s="117"/>
    </row>
    <row r="147" spans="1:9" x14ac:dyDescent="0.2">
      <c r="A147" s="41" t="s">
        <v>233</v>
      </c>
      <c r="B147" s="41"/>
      <c r="C147" s="41"/>
      <c r="D147" s="41"/>
      <c r="E147" s="41"/>
      <c r="F147" s="41"/>
      <c r="G147" s="41"/>
      <c r="H147" s="41"/>
      <c r="I147" s="41"/>
    </row>
    <row r="148" spans="1:9" x14ac:dyDescent="0.2">
      <c r="A148" s="98" t="s">
        <v>41</v>
      </c>
      <c r="B148" s="117" t="s">
        <v>96</v>
      </c>
      <c r="C148" s="54" t="s">
        <v>277</v>
      </c>
      <c r="D148" s="117"/>
      <c r="E148" s="117"/>
      <c r="F148" s="117"/>
      <c r="G148" s="117"/>
      <c r="H148" s="117"/>
      <c r="I148" s="117"/>
    </row>
    <row r="149" spans="1:9" x14ac:dyDescent="0.2">
      <c r="A149" s="98" t="s">
        <v>1387</v>
      </c>
      <c r="B149" s="117" t="s">
        <v>96</v>
      </c>
      <c r="C149" s="52" t="s">
        <v>1388</v>
      </c>
      <c r="D149" s="117"/>
      <c r="E149" s="117"/>
      <c r="F149" s="117"/>
      <c r="G149" s="117"/>
      <c r="H149" s="117"/>
      <c r="I149" s="117"/>
    </row>
    <row r="150" spans="1:9" x14ac:dyDescent="0.2">
      <c r="A150" s="98" t="s">
        <v>996</v>
      </c>
      <c r="B150" s="117" t="s">
        <v>96</v>
      </c>
      <c r="C150" s="52" t="s">
        <v>1388</v>
      </c>
      <c r="D150" s="117"/>
      <c r="E150" s="117"/>
      <c r="F150" s="117"/>
      <c r="G150" s="117"/>
      <c r="H150" s="117"/>
      <c r="I150" s="117"/>
    </row>
    <row r="151" spans="1:9" ht="32" x14ac:dyDescent="0.2">
      <c r="A151" s="98" t="s">
        <v>1381</v>
      </c>
      <c r="B151" s="117" t="s">
        <v>96</v>
      </c>
      <c r="C151" s="52" t="s">
        <v>1389</v>
      </c>
      <c r="D151" s="117"/>
      <c r="E151" s="117"/>
      <c r="F151" s="117"/>
      <c r="G151" s="117"/>
      <c r="H151" s="117"/>
      <c r="I151" s="117"/>
    </row>
    <row r="152" spans="1:9" ht="32" x14ac:dyDescent="0.2">
      <c r="A152" s="98" t="s">
        <v>1382</v>
      </c>
      <c r="B152" s="117" t="s">
        <v>96</v>
      </c>
      <c r="C152" s="52" t="s">
        <v>1389</v>
      </c>
      <c r="D152" s="117"/>
      <c r="E152" s="117"/>
      <c r="F152" s="226"/>
      <c r="G152" s="117"/>
      <c r="H152" s="117"/>
      <c r="I152" s="117"/>
    </row>
    <row r="153" spans="1:9" ht="32" x14ac:dyDescent="0.2">
      <c r="A153" s="98" t="s">
        <v>1383</v>
      </c>
      <c r="B153" s="117" t="s">
        <v>96</v>
      </c>
      <c r="C153" s="52" t="s">
        <v>1389</v>
      </c>
      <c r="D153" s="117"/>
      <c r="E153" s="117"/>
      <c r="F153" s="226"/>
      <c r="G153" s="117"/>
      <c r="H153" s="117"/>
      <c r="I153" s="117"/>
    </row>
    <row r="154" spans="1:9" ht="32" x14ac:dyDescent="0.2">
      <c r="A154" s="98" t="s">
        <v>1384</v>
      </c>
      <c r="B154" s="117" t="s">
        <v>96</v>
      </c>
      <c r="C154" s="52" t="s">
        <v>1389</v>
      </c>
      <c r="D154" s="117"/>
      <c r="E154" s="117"/>
      <c r="F154" s="226"/>
      <c r="G154" s="117"/>
      <c r="H154" s="117"/>
      <c r="I154" s="117"/>
    </row>
    <row r="155" spans="1:9" ht="32" x14ac:dyDescent="0.2">
      <c r="A155" s="98" t="s">
        <v>1385</v>
      </c>
      <c r="B155" s="117" t="s">
        <v>96</v>
      </c>
      <c r="C155" s="52" t="s">
        <v>1389</v>
      </c>
      <c r="D155" s="117"/>
      <c r="E155" s="117"/>
      <c r="F155" s="226"/>
      <c r="G155" s="117"/>
      <c r="H155" s="117"/>
      <c r="I155" s="117"/>
    </row>
    <row r="156" spans="1:9" ht="32" x14ac:dyDescent="0.2">
      <c r="A156" s="98" t="s">
        <v>42</v>
      </c>
      <c r="B156" s="117" t="s">
        <v>96</v>
      </c>
      <c r="C156" s="52" t="s">
        <v>1390</v>
      </c>
      <c r="D156" s="117"/>
      <c r="E156" s="117"/>
      <c r="F156" s="226"/>
      <c r="G156" s="117"/>
      <c r="H156" s="117"/>
      <c r="I156" s="117"/>
    </row>
    <row r="157" spans="1:9" ht="32" x14ac:dyDescent="0.2">
      <c r="A157" s="98" t="s">
        <v>2758</v>
      </c>
      <c r="B157" s="117" t="s">
        <v>96</v>
      </c>
      <c r="C157" s="52" t="s">
        <v>1389</v>
      </c>
      <c r="D157" s="117"/>
      <c r="E157" s="117"/>
      <c r="F157" s="117"/>
      <c r="G157" s="117"/>
      <c r="H157" s="117"/>
      <c r="I157" s="117"/>
    </row>
    <row r="158" spans="1:9" ht="32" x14ac:dyDescent="0.2">
      <c r="A158" s="98" t="s">
        <v>2759</v>
      </c>
      <c r="B158" s="226"/>
      <c r="C158" s="52"/>
      <c r="D158" s="226"/>
      <c r="E158" s="226"/>
      <c r="F158" s="226"/>
      <c r="G158" s="226"/>
      <c r="H158" s="226"/>
      <c r="I158" s="226"/>
    </row>
    <row r="159" spans="1:9" ht="32" x14ac:dyDescent="0.2">
      <c r="A159" s="98" t="s">
        <v>2768</v>
      </c>
      <c r="B159" s="226"/>
      <c r="C159" s="52"/>
      <c r="D159" s="226"/>
      <c r="E159" s="226"/>
      <c r="F159" s="226"/>
      <c r="G159" s="226"/>
      <c r="H159" s="226"/>
      <c r="I159" s="226"/>
    </row>
    <row r="160" spans="1:9" ht="32" x14ac:dyDescent="0.2">
      <c r="A160" s="98" t="s">
        <v>2769</v>
      </c>
      <c r="B160" s="226"/>
      <c r="C160" s="226" t="s">
        <v>2770</v>
      </c>
      <c r="D160" s="226" t="s">
        <v>2771</v>
      </c>
      <c r="E160" s="226" t="s">
        <v>2772</v>
      </c>
      <c r="F160" s="226" t="s">
        <v>2773</v>
      </c>
      <c r="G160" s="226" t="s">
        <v>2774</v>
      </c>
      <c r="H160" s="226"/>
      <c r="I160" s="226"/>
    </row>
    <row r="161" spans="1:9" x14ac:dyDescent="0.2">
      <c r="A161" s="98" t="s">
        <v>1391</v>
      </c>
      <c r="B161" s="117" t="s">
        <v>95</v>
      </c>
      <c r="C161" s="54" t="s">
        <v>103</v>
      </c>
      <c r="D161" s="117" t="s">
        <v>104</v>
      </c>
      <c r="E161" s="117" t="s">
        <v>6</v>
      </c>
      <c r="F161" s="117"/>
      <c r="G161" s="117"/>
      <c r="H161" s="117"/>
      <c r="I161" s="117"/>
    </row>
    <row r="162" spans="1:9" x14ac:dyDescent="0.2">
      <c r="A162" s="98" t="s">
        <v>92</v>
      </c>
      <c r="B162" s="117" t="s">
        <v>96</v>
      </c>
      <c r="C162" s="52" t="s">
        <v>277</v>
      </c>
      <c r="D162" s="117"/>
      <c r="E162" s="117"/>
      <c r="F162" s="117"/>
      <c r="G162" s="117"/>
      <c r="H162" s="117"/>
      <c r="I162" s="117"/>
    </row>
    <row r="163" spans="1:9" x14ac:dyDescent="0.2">
      <c r="A163" s="98" t="s">
        <v>250</v>
      </c>
      <c r="B163" s="117" t="s">
        <v>95</v>
      </c>
      <c r="C163" s="54" t="s">
        <v>198</v>
      </c>
      <c r="D163" s="117" t="s">
        <v>199</v>
      </c>
      <c r="E163" s="117" t="s">
        <v>6</v>
      </c>
      <c r="F163" s="117"/>
      <c r="G163" s="117"/>
      <c r="H163" s="117"/>
      <c r="I163" s="117"/>
    </row>
    <row r="164" spans="1:9" x14ac:dyDescent="0.2">
      <c r="A164" s="98" t="s">
        <v>1798</v>
      </c>
      <c r="B164" s="117" t="s">
        <v>95</v>
      </c>
      <c r="C164" s="54" t="s">
        <v>277</v>
      </c>
      <c r="D164" s="117"/>
      <c r="E164" s="117"/>
      <c r="F164" s="117"/>
      <c r="G164" s="117"/>
      <c r="H164" s="117"/>
      <c r="I164" s="117"/>
    </row>
    <row r="165" spans="1:9" x14ac:dyDescent="0.2">
      <c r="A165" s="98" t="s">
        <v>1799</v>
      </c>
      <c r="B165" s="117" t="s">
        <v>95</v>
      </c>
      <c r="C165" s="54" t="s">
        <v>103</v>
      </c>
      <c r="D165" s="117" t="s">
        <v>104</v>
      </c>
      <c r="E165" s="117" t="s">
        <v>6</v>
      </c>
      <c r="F165" s="117"/>
      <c r="G165" s="117"/>
      <c r="H165" s="117"/>
      <c r="I165" s="117"/>
    </row>
    <row r="166" spans="1:9" x14ac:dyDescent="0.2">
      <c r="A166" s="98" t="s">
        <v>110</v>
      </c>
      <c r="B166" s="117" t="s">
        <v>95</v>
      </c>
      <c r="C166" s="54" t="s">
        <v>277</v>
      </c>
      <c r="D166" s="117"/>
      <c r="E166" s="117"/>
      <c r="F166" s="117"/>
      <c r="G166" s="117"/>
      <c r="H166" s="117"/>
      <c r="I166" s="117"/>
    </row>
    <row r="167" spans="1:9" x14ac:dyDescent="0.2">
      <c r="A167" s="98" t="s">
        <v>176</v>
      </c>
      <c r="B167" s="117" t="s">
        <v>95</v>
      </c>
      <c r="C167" s="54" t="s">
        <v>103</v>
      </c>
      <c r="D167" s="117" t="s">
        <v>104</v>
      </c>
      <c r="E167" s="117" t="s">
        <v>6</v>
      </c>
      <c r="F167" s="117"/>
      <c r="G167" s="117"/>
      <c r="H167" s="117"/>
      <c r="I167" s="117"/>
    </row>
    <row r="168" spans="1:9" x14ac:dyDescent="0.2">
      <c r="A168" s="98" t="s">
        <v>1801</v>
      </c>
      <c r="B168" s="117" t="s">
        <v>95</v>
      </c>
      <c r="C168" s="54" t="s">
        <v>277</v>
      </c>
      <c r="D168" s="117"/>
      <c r="E168" s="117"/>
      <c r="F168" s="117"/>
      <c r="G168" s="117"/>
      <c r="H168" s="117"/>
      <c r="I168" s="117"/>
    </row>
    <row r="169" spans="1:9" x14ac:dyDescent="0.2">
      <c r="A169" s="98" t="s">
        <v>1802</v>
      </c>
      <c r="B169" s="117" t="s">
        <v>95</v>
      </c>
      <c r="C169" s="54" t="s">
        <v>103</v>
      </c>
      <c r="D169" s="117" t="s">
        <v>104</v>
      </c>
      <c r="E169" s="117" t="s">
        <v>6</v>
      </c>
      <c r="F169" s="117"/>
      <c r="G169" s="117"/>
      <c r="H169" s="117"/>
      <c r="I169" s="117"/>
    </row>
    <row r="170" spans="1:9" x14ac:dyDescent="0.2">
      <c r="A170" s="98" t="s">
        <v>1244</v>
      </c>
      <c r="B170" s="117" t="s">
        <v>95</v>
      </c>
      <c r="C170" s="54" t="s">
        <v>277</v>
      </c>
      <c r="D170" s="117"/>
      <c r="E170" s="117"/>
      <c r="F170" s="117"/>
      <c r="G170" s="117"/>
      <c r="H170" s="117"/>
      <c r="I170" s="117"/>
    </row>
    <row r="171" spans="1:9" x14ac:dyDescent="0.2">
      <c r="A171" s="98" t="s">
        <v>35</v>
      </c>
      <c r="B171" s="117" t="s">
        <v>96</v>
      </c>
      <c r="C171" s="54" t="s">
        <v>277</v>
      </c>
      <c r="D171" s="117"/>
      <c r="E171" s="117"/>
      <c r="F171" s="117"/>
      <c r="G171" s="117"/>
      <c r="H171" s="117"/>
      <c r="I171" s="117"/>
    </row>
    <row r="172" spans="1:9" x14ac:dyDescent="0.2">
      <c r="A172" s="98" t="s">
        <v>36</v>
      </c>
      <c r="B172" s="117" t="s">
        <v>96</v>
      </c>
      <c r="C172" s="54" t="s">
        <v>277</v>
      </c>
      <c r="D172" s="117"/>
      <c r="E172" s="117"/>
      <c r="F172" s="117"/>
      <c r="G172" s="117"/>
      <c r="H172" s="117"/>
      <c r="I172" s="117"/>
    </row>
    <row r="173" spans="1:9" x14ac:dyDescent="0.2">
      <c r="A173" s="98" t="s">
        <v>304</v>
      </c>
      <c r="B173" s="117" t="s">
        <v>96</v>
      </c>
      <c r="C173" s="54" t="s">
        <v>277</v>
      </c>
      <c r="D173" s="117"/>
      <c r="E173" s="117"/>
      <c r="F173" s="117"/>
      <c r="G173" s="117"/>
      <c r="H173" s="117"/>
      <c r="I173" s="117"/>
    </row>
    <row r="174" spans="1:9" x14ac:dyDescent="0.2">
      <c r="A174" s="41" t="s">
        <v>943</v>
      </c>
      <c r="B174" s="41"/>
      <c r="C174" s="41"/>
      <c r="D174" s="41"/>
      <c r="E174" s="41"/>
      <c r="F174" s="41"/>
      <c r="G174" s="41"/>
      <c r="H174" s="41"/>
      <c r="I174" s="41"/>
    </row>
    <row r="175" spans="1:9" x14ac:dyDescent="0.2">
      <c r="A175" s="45" t="s">
        <v>544</v>
      </c>
      <c r="B175" s="50" t="s">
        <v>95</v>
      </c>
      <c r="C175" s="54" t="s">
        <v>103</v>
      </c>
      <c r="D175" s="117" t="s">
        <v>6</v>
      </c>
      <c r="E175" s="117"/>
      <c r="F175" s="117"/>
      <c r="G175" s="117"/>
      <c r="H175" s="117"/>
      <c r="I175" s="117"/>
    </row>
    <row r="176" spans="1:9" x14ac:dyDescent="0.2">
      <c r="A176" s="45" t="s">
        <v>180</v>
      </c>
      <c r="B176" s="50" t="s">
        <v>95</v>
      </c>
      <c r="C176" s="54" t="s">
        <v>103</v>
      </c>
      <c r="D176" s="117" t="s">
        <v>6</v>
      </c>
      <c r="E176" s="117"/>
      <c r="F176" s="117"/>
      <c r="G176" s="117"/>
      <c r="H176" s="117"/>
      <c r="I176" s="117"/>
    </row>
    <row r="177" spans="1:9" x14ac:dyDescent="0.2">
      <c r="A177" s="45" t="s">
        <v>182</v>
      </c>
      <c r="B177" s="50" t="s">
        <v>95</v>
      </c>
      <c r="C177" s="54" t="s">
        <v>103</v>
      </c>
      <c r="D177" s="117" t="s">
        <v>6</v>
      </c>
      <c r="E177" s="117"/>
      <c r="F177" s="117"/>
      <c r="G177" s="117"/>
      <c r="H177" s="117"/>
      <c r="I177" s="117"/>
    </row>
    <row r="178" spans="1:9" x14ac:dyDescent="0.2">
      <c r="A178" s="45" t="s">
        <v>543</v>
      </c>
      <c r="B178" s="117" t="s">
        <v>96</v>
      </c>
      <c r="C178" s="54" t="s">
        <v>277</v>
      </c>
      <c r="D178" s="117"/>
      <c r="E178" s="117"/>
      <c r="F178" s="117"/>
      <c r="G178" s="117"/>
      <c r="H178" s="117"/>
      <c r="I178" s="117"/>
    </row>
    <row r="179" spans="1:9" x14ac:dyDescent="0.2">
      <c r="A179" s="41" t="s">
        <v>234</v>
      </c>
      <c r="B179" s="41"/>
      <c r="C179" s="41"/>
      <c r="D179" s="41"/>
      <c r="E179" s="41"/>
      <c r="F179" s="41"/>
      <c r="G179" s="41"/>
      <c r="H179" s="41"/>
      <c r="I179" s="41"/>
    </row>
    <row r="180" spans="1:9" x14ac:dyDescent="0.2">
      <c r="A180" s="45" t="s">
        <v>183</v>
      </c>
      <c r="B180" s="50" t="s">
        <v>95</v>
      </c>
      <c r="C180" s="54" t="s">
        <v>184</v>
      </c>
      <c r="D180" s="117" t="s">
        <v>185</v>
      </c>
      <c r="E180" s="117" t="s">
        <v>186</v>
      </c>
      <c r="F180" s="117"/>
      <c r="G180" s="117"/>
      <c r="H180" s="117"/>
      <c r="I180" s="117"/>
    </row>
    <row r="181" spans="1:9" x14ac:dyDescent="0.2">
      <c r="A181" s="46" t="s">
        <v>305</v>
      </c>
      <c r="B181" s="117" t="s">
        <v>96</v>
      </c>
      <c r="C181" s="54" t="s">
        <v>277</v>
      </c>
      <c r="D181" s="117"/>
      <c r="E181" s="117"/>
      <c r="F181" s="117"/>
      <c r="G181" s="117"/>
      <c r="H181" s="117"/>
      <c r="I181" s="117"/>
    </row>
    <row r="182" spans="1:9" x14ac:dyDescent="0.2">
      <c r="A182" s="98"/>
      <c r="B182" s="117"/>
      <c r="C182" s="54" t="s">
        <v>277</v>
      </c>
      <c r="D182" s="117"/>
      <c r="E182" s="117"/>
      <c r="F182" s="117"/>
      <c r="G182" s="117"/>
      <c r="H182" s="117"/>
      <c r="I182" s="117"/>
    </row>
    <row r="183" spans="1:9" ht="32" x14ac:dyDescent="0.2">
      <c r="A183" s="122" t="s">
        <v>521</v>
      </c>
      <c r="B183" s="47"/>
      <c r="C183" s="51"/>
      <c r="D183" s="51"/>
      <c r="E183" s="51"/>
      <c r="F183" s="51"/>
      <c r="G183" s="51"/>
      <c r="H183" s="51"/>
      <c r="I183" s="51"/>
    </row>
    <row r="184" spans="1:9" ht="17" thickBot="1" x14ac:dyDescent="0.25">
      <c r="A184" s="8" t="s">
        <v>54</v>
      </c>
      <c r="B184" s="40"/>
      <c r="C184" s="40"/>
      <c r="D184" s="40"/>
      <c r="E184" s="40"/>
      <c r="F184" s="40"/>
      <c r="G184" s="40"/>
      <c r="H184" s="40"/>
      <c r="I184" s="40"/>
    </row>
    <row r="185" spans="1:9" x14ac:dyDescent="0.2">
      <c r="A185" s="16" t="s">
        <v>1940</v>
      </c>
      <c r="B185" s="117" t="s">
        <v>96</v>
      </c>
      <c r="C185" s="54" t="s">
        <v>1671</v>
      </c>
      <c r="D185" s="117"/>
      <c r="E185" s="117"/>
      <c r="F185" s="117"/>
      <c r="G185" s="117"/>
      <c r="H185" s="117"/>
      <c r="I185" s="117"/>
    </row>
    <row r="186" spans="1:9" ht="32" x14ac:dyDescent="0.2">
      <c r="A186" s="16" t="s">
        <v>1668</v>
      </c>
      <c r="B186" s="158"/>
      <c r="C186" s="54" t="s">
        <v>1670</v>
      </c>
      <c r="D186" s="158"/>
      <c r="E186" s="158"/>
      <c r="F186" s="158"/>
      <c r="G186" s="158"/>
      <c r="H186" s="158"/>
      <c r="I186" s="158"/>
    </row>
    <row r="187" spans="1:9" x14ac:dyDescent="0.2">
      <c r="A187" s="16" t="s">
        <v>1247</v>
      </c>
      <c r="B187" s="117" t="s">
        <v>96</v>
      </c>
      <c r="C187" s="54" t="s">
        <v>277</v>
      </c>
      <c r="D187" s="117"/>
      <c r="E187" s="117"/>
      <c r="F187" s="117"/>
      <c r="G187" s="117"/>
      <c r="H187" s="117"/>
      <c r="I187" s="117"/>
    </row>
    <row r="188" spans="1:9" x14ac:dyDescent="0.2">
      <c r="A188" s="16" t="s">
        <v>5</v>
      </c>
      <c r="B188" s="117" t="s">
        <v>96</v>
      </c>
      <c r="C188" s="54" t="s">
        <v>277</v>
      </c>
      <c r="D188" s="117"/>
      <c r="E188" s="117"/>
      <c r="F188" s="117"/>
      <c r="G188" s="117"/>
      <c r="H188" s="117"/>
      <c r="I188" s="117"/>
    </row>
    <row r="189" spans="1:9" x14ac:dyDescent="0.2">
      <c r="A189" s="16" t="s">
        <v>2</v>
      </c>
      <c r="B189" s="117" t="s">
        <v>96</v>
      </c>
      <c r="C189" s="54" t="s">
        <v>1259</v>
      </c>
      <c r="D189" s="117"/>
      <c r="E189" s="117"/>
      <c r="F189" s="117"/>
      <c r="G189" s="117"/>
      <c r="H189" s="117"/>
      <c r="I189" s="117"/>
    </row>
    <row r="190" spans="1:9" x14ac:dyDescent="0.2">
      <c r="A190" s="41" t="s">
        <v>518</v>
      </c>
      <c r="B190" s="41"/>
      <c r="C190" s="41"/>
      <c r="D190" s="41"/>
      <c r="E190" s="41"/>
      <c r="F190" s="41"/>
      <c r="G190" s="41"/>
      <c r="H190" s="41"/>
      <c r="I190" s="41"/>
    </row>
    <row r="191" spans="1:9" x14ac:dyDescent="0.2">
      <c r="A191" s="210" t="s">
        <v>1883</v>
      </c>
      <c r="B191" s="226" t="s">
        <v>96</v>
      </c>
      <c r="C191" s="54" t="s">
        <v>277</v>
      </c>
      <c r="D191" s="226"/>
      <c r="E191" s="235"/>
      <c r="F191" s="226"/>
      <c r="G191" s="226"/>
      <c r="H191" s="226"/>
      <c r="I191" s="226"/>
    </row>
    <row r="192" spans="1:9" x14ac:dyDescent="0.2">
      <c r="A192" s="210" t="s">
        <v>1911</v>
      </c>
      <c r="B192" s="226" t="s">
        <v>96</v>
      </c>
      <c r="C192" s="52" t="s">
        <v>1928</v>
      </c>
      <c r="D192" s="226"/>
      <c r="E192" s="235"/>
      <c r="F192" s="226"/>
      <c r="G192" s="226"/>
      <c r="H192" s="226"/>
      <c r="I192" s="226"/>
    </row>
    <row r="193" spans="1:10" x14ac:dyDescent="0.2">
      <c r="A193" s="210" t="s">
        <v>1912</v>
      </c>
      <c r="B193" s="226" t="s">
        <v>96</v>
      </c>
      <c r="C193" s="52" t="s">
        <v>1928</v>
      </c>
      <c r="D193" s="226"/>
      <c r="E193" s="235"/>
      <c r="F193" s="226"/>
      <c r="G193" s="226"/>
      <c r="H193" s="226"/>
      <c r="I193" s="226"/>
    </row>
    <row r="194" spans="1:10" x14ac:dyDescent="0.2">
      <c r="A194" s="210" t="s">
        <v>1913</v>
      </c>
      <c r="B194" s="226" t="s">
        <v>96</v>
      </c>
      <c r="C194" s="52" t="s">
        <v>1928</v>
      </c>
      <c r="D194" s="226"/>
      <c r="E194" s="235"/>
      <c r="F194" s="226"/>
      <c r="G194" s="226"/>
      <c r="H194" s="226"/>
      <c r="I194" s="226"/>
    </row>
    <row r="195" spans="1:10" x14ac:dyDescent="0.2">
      <c r="A195" s="210" t="s">
        <v>1914</v>
      </c>
      <c r="B195" s="226" t="s">
        <v>96</v>
      </c>
      <c r="C195" s="52" t="s">
        <v>1928</v>
      </c>
      <c r="D195" s="226"/>
      <c r="E195" s="235"/>
      <c r="F195" s="226"/>
      <c r="G195" s="226"/>
      <c r="H195" s="226"/>
      <c r="I195" s="226"/>
    </row>
    <row r="196" spans="1:10" x14ac:dyDescent="0.2">
      <c r="A196" s="210" t="s">
        <v>1836</v>
      </c>
      <c r="B196" s="226" t="s">
        <v>96</v>
      </c>
      <c r="C196" s="52" t="s">
        <v>1928</v>
      </c>
      <c r="D196" s="226"/>
      <c r="E196" s="235"/>
      <c r="F196" s="226"/>
      <c r="G196" s="226"/>
      <c r="H196" s="226"/>
      <c r="I196" s="226"/>
    </row>
    <row r="197" spans="1:10" x14ac:dyDescent="0.2">
      <c r="A197" s="210" t="s">
        <v>1837</v>
      </c>
      <c r="B197" s="226" t="s">
        <v>96</v>
      </c>
      <c r="C197" s="52" t="s">
        <v>1928</v>
      </c>
      <c r="D197" s="226"/>
      <c r="E197" s="226"/>
      <c r="F197" s="226"/>
      <c r="G197" s="226"/>
      <c r="H197" s="226"/>
      <c r="I197" s="226"/>
    </row>
    <row r="198" spans="1:10" x14ac:dyDescent="0.2">
      <c r="A198" s="210" t="s">
        <v>1875</v>
      </c>
      <c r="B198" s="226" t="s">
        <v>96</v>
      </c>
      <c r="C198" s="54" t="s">
        <v>1929</v>
      </c>
      <c r="D198" s="124" t="s">
        <v>1930</v>
      </c>
      <c r="E198" s="226" t="s">
        <v>22</v>
      </c>
      <c r="F198" s="226"/>
      <c r="G198" s="226"/>
      <c r="H198" s="226"/>
      <c r="I198" s="226"/>
    </row>
    <row r="199" spans="1:10" x14ac:dyDescent="0.2">
      <c r="A199" s="210" t="s">
        <v>1877</v>
      </c>
      <c r="B199" s="226" t="s">
        <v>96</v>
      </c>
      <c r="C199" s="54" t="s">
        <v>1134</v>
      </c>
      <c r="D199" s="226" t="s">
        <v>1931</v>
      </c>
      <c r="E199" s="226" t="s">
        <v>22</v>
      </c>
      <c r="F199" s="226" t="s">
        <v>1932</v>
      </c>
      <c r="G199" s="226" t="s">
        <v>13</v>
      </c>
      <c r="H199" s="226"/>
      <c r="I199" s="226"/>
    </row>
    <row r="200" spans="1:10" ht="32" x14ac:dyDescent="0.2">
      <c r="A200" s="210" t="s">
        <v>1878</v>
      </c>
      <c r="B200" s="226" t="s">
        <v>96</v>
      </c>
      <c r="C200" s="54" t="s">
        <v>1900</v>
      </c>
      <c r="D200" s="226" t="s">
        <v>1901</v>
      </c>
      <c r="E200" s="226" t="s">
        <v>1899</v>
      </c>
      <c r="F200" s="226" t="s">
        <v>1933</v>
      </c>
      <c r="G200" s="226" t="s">
        <v>1934</v>
      </c>
      <c r="H200" s="226" t="s">
        <v>1935</v>
      </c>
      <c r="I200" s="226" t="s">
        <v>1936</v>
      </c>
      <c r="J200" s="226" t="s">
        <v>1932</v>
      </c>
    </row>
    <row r="201" spans="1:10" x14ac:dyDescent="0.2">
      <c r="A201" s="210" t="s">
        <v>1923</v>
      </c>
      <c r="B201" s="226" t="s">
        <v>96</v>
      </c>
      <c r="C201" s="54" t="s">
        <v>1902</v>
      </c>
      <c r="D201" s="226" t="s">
        <v>12</v>
      </c>
      <c r="E201" s="226" t="s">
        <v>1937</v>
      </c>
      <c r="F201" s="226" t="s">
        <v>1938</v>
      </c>
      <c r="G201" s="226"/>
      <c r="H201" s="226"/>
      <c r="I201" s="226"/>
    </row>
    <row r="202" spans="1:10" ht="32" x14ac:dyDescent="0.2">
      <c r="A202" s="210" t="s">
        <v>1921</v>
      </c>
      <c r="B202" s="226" t="s">
        <v>96</v>
      </c>
      <c r="C202" s="54" t="s">
        <v>1904</v>
      </c>
      <c r="D202" s="54" t="s">
        <v>1905</v>
      </c>
      <c r="E202" s="54" t="s">
        <v>1906</v>
      </c>
      <c r="F202" s="54" t="s">
        <v>1907</v>
      </c>
      <c r="G202" s="54" t="s">
        <v>1908</v>
      </c>
      <c r="H202" s="226" t="s">
        <v>1909</v>
      </c>
      <c r="I202" s="54" t="s">
        <v>13</v>
      </c>
    </row>
    <row r="203" spans="1:10" x14ac:dyDescent="0.2">
      <c r="A203" s="16" t="s">
        <v>1249</v>
      </c>
      <c r="B203" s="226" t="s">
        <v>96</v>
      </c>
      <c r="C203" s="52" t="s">
        <v>1939</v>
      </c>
      <c r="D203" s="226"/>
      <c r="E203" s="226"/>
      <c r="F203" s="226"/>
      <c r="G203" s="226"/>
      <c r="H203" s="226"/>
      <c r="I203" s="226"/>
    </row>
    <row r="204" spans="1:10" x14ac:dyDescent="0.2">
      <c r="A204" s="41" t="s">
        <v>557</v>
      </c>
      <c r="B204" s="41"/>
      <c r="C204" s="41"/>
      <c r="D204" s="41"/>
      <c r="E204" s="41"/>
      <c r="F204" s="41"/>
      <c r="G204" s="41"/>
      <c r="H204" s="41"/>
      <c r="I204" s="41"/>
    </row>
    <row r="205" spans="1:10" x14ac:dyDescent="0.2">
      <c r="A205" s="16" t="s">
        <v>520</v>
      </c>
      <c r="B205" s="117" t="s">
        <v>96</v>
      </c>
      <c r="C205" s="54" t="s">
        <v>277</v>
      </c>
      <c r="D205" s="117"/>
      <c r="E205" s="117"/>
      <c r="F205" s="117"/>
      <c r="G205" s="117"/>
      <c r="H205" s="117"/>
      <c r="I205" s="117"/>
    </row>
    <row r="206" spans="1:10" x14ac:dyDescent="0.2">
      <c r="A206" s="41" t="s">
        <v>515</v>
      </c>
      <c r="B206" s="41"/>
      <c r="C206" s="41"/>
      <c r="D206" s="41"/>
      <c r="E206" s="41"/>
      <c r="F206" s="41"/>
      <c r="G206" s="41"/>
      <c r="H206" s="41"/>
      <c r="I206" s="41"/>
    </row>
    <row r="207" spans="1:10" ht="48" x14ac:dyDescent="0.2">
      <c r="A207" s="16" t="s">
        <v>1086</v>
      </c>
      <c r="B207" s="117" t="s">
        <v>95</v>
      </c>
      <c r="C207" s="54" t="s">
        <v>277</v>
      </c>
      <c r="D207" s="117"/>
      <c r="E207" s="117"/>
      <c r="F207" s="117"/>
      <c r="G207" s="117"/>
      <c r="H207" s="117"/>
      <c r="I207" s="117"/>
    </row>
    <row r="208" spans="1:10" ht="32" x14ac:dyDescent="0.2">
      <c r="A208" s="16" t="s">
        <v>1083</v>
      </c>
      <c r="B208" s="117" t="s">
        <v>95</v>
      </c>
      <c r="C208" s="54" t="s">
        <v>277</v>
      </c>
      <c r="D208" s="117"/>
      <c r="E208" s="117"/>
      <c r="F208" s="117"/>
      <c r="G208" s="117"/>
      <c r="H208" s="117"/>
      <c r="I208" s="117"/>
    </row>
    <row r="209" spans="1:9" ht="32" x14ac:dyDescent="0.2">
      <c r="A209" s="16" t="s">
        <v>1084</v>
      </c>
      <c r="B209" s="117" t="s">
        <v>95</v>
      </c>
      <c r="C209" s="54" t="s">
        <v>277</v>
      </c>
      <c r="D209" s="117"/>
      <c r="E209" s="117"/>
      <c r="F209" s="117"/>
      <c r="G209" s="117"/>
      <c r="H209" s="117"/>
      <c r="I209" s="117"/>
    </row>
    <row r="210" spans="1:9" x14ac:dyDescent="0.2">
      <c r="A210" s="16" t="s">
        <v>389</v>
      </c>
      <c r="B210" s="117" t="s">
        <v>95</v>
      </c>
      <c r="C210" s="54" t="s">
        <v>277</v>
      </c>
      <c r="D210" s="117"/>
      <c r="E210" s="117"/>
      <c r="F210" s="117"/>
      <c r="G210" s="117"/>
      <c r="H210" s="117"/>
      <c r="I210" s="117"/>
    </row>
    <row r="211" spans="1:9" x14ac:dyDescent="0.2">
      <c r="A211" s="41" t="s">
        <v>527</v>
      </c>
      <c r="B211" s="41"/>
      <c r="C211" s="41"/>
      <c r="D211" s="41"/>
      <c r="E211" s="41"/>
      <c r="F211" s="41"/>
      <c r="G211" s="41"/>
      <c r="H211" s="41"/>
      <c r="I211" s="41"/>
    </row>
    <row r="212" spans="1:9" x14ac:dyDescent="0.2">
      <c r="A212" s="1" t="s">
        <v>80</v>
      </c>
      <c r="B212" s="117" t="s">
        <v>96</v>
      </c>
      <c r="C212" s="54" t="s">
        <v>277</v>
      </c>
      <c r="D212" s="117"/>
      <c r="E212" s="117"/>
      <c r="F212" s="117"/>
      <c r="G212" s="117"/>
      <c r="H212" s="117"/>
      <c r="I212" s="117"/>
    </row>
    <row r="213" spans="1:9" x14ac:dyDescent="0.2">
      <c r="A213" s="1" t="s">
        <v>82</v>
      </c>
      <c r="B213" s="117" t="s">
        <v>96</v>
      </c>
      <c r="C213" s="54" t="s">
        <v>277</v>
      </c>
      <c r="D213" s="117"/>
      <c r="E213" s="117"/>
      <c r="F213" s="117"/>
      <c r="G213" s="117"/>
      <c r="H213" s="117"/>
      <c r="I213" s="117"/>
    </row>
    <row r="214" spans="1:9" x14ac:dyDescent="0.2">
      <c r="A214" s="1" t="s">
        <v>83</v>
      </c>
      <c r="B214" s="117" t="s">
        <v>96</v>
      </c>
      <c r="C214" s="54" t="s">
        <v>277</v>
      </c>
      <c r="D214" s="117"/>
      <c r="E214" s="117"/>
      <c r="F214" s="117"/>
      <c r="G214" s="117"/>
      <c r="H214" s="117"/>
      <c r="I214" s="117"/>
    </row>
    <row r="215" spans="1:9" x14ac:dyDescent="0.2">
      <c r="A215" s="1" t="s">
        <v>93</v>
      </c>
      <c r="B215" s="117" t="s">
        <v>96</v>
      </c>
      <c r="C215" s="54" t="s">
        <v>277</v>
      </c>
      <c r="D215" s="117"/>
      <c r="E215" s="117"/>
      <c r="F215" s="117"/>
      <c r="G215" s="117"/>
      <c r="H215" s="117"/>
      <c r="I215" s="117"/>
    </row>
    <row r="216" spans="1:9" x14ac:dyDescent="0.2">
      <c r="A216" s="1" t="s">
        <v>81</v>
      </c>
      <c r="B216" s="117" t="s">
        <v>96</v>
      </c>
      <c r="C216" s="54" t="s">
        <v>277</v>
      </c>
      <c r="D216" s="117"/>
      <c r="E216" s="117"/>
      <c r="F216" s="117"/>
      <c r="G216" s="117"/>
      <c r="H216" s="117"/>
      <c r="I216" s="117"/>
    </row>
    <row r="217" spans="1:9" x14ac:dyDescent="0.2">
      <c r="A217" s="1" t="s">
        <v>84</v>
      </c>
      <c r="B217" s="117" t="s">
        <v>96</v>
      </c>
      <c r="C217" s="54" t="s">
        <v>277</v>
      </c>
      <c r="D217" s="117"/>
      <c r="E217" s="117"/>
      <c r="F217" s="117"/>
      <c r="G217" s="117"/>
      <c r="H217" s="117"/>
      <c r="I217" s="117"/>
    </row>
    <row r="218" spans="1:9" x14ac:dyDescent="0.2">
      <c r="A218" s="1" t="s">
        <v>85</v>
      </c>
      <c r="B218" s="117" t="s">
        <v>96</v>
      </c>
      <c r="C218" s="54" t="s">
        <v>277</v>
      </c>
      <c r="D218" s="117"/>
      <c r="E218" s="117"/>
      <c r="F218" s="117"/>
      <c r="G218" s="117"/>
      <c r="H218" s="117"/>
      <c r="I218" s="117"/>
    </row>
    <row r="219" spans="1:9" x14ac:dyDescent="0.2">
      <c r="A219" s="41" t="s">
        <v>514</v>
      </c>
      <c r="B219" s="41"/>
      <c r="C219" s="41"/>
      <c r="D219" s="41"/>
      <c r="E219" s="41"/>
      <c r="F219" s="41"/>
      <c r="G219" s="41"/>
      <c r="H219" s="41"/>
      <c r="I219" s="41"/>
    </row>
    <row r="220" spans="1:9" x14ac:dyDescent="0.2">
      <c r="A220" s="16" t="s">
        <v>415</v>
      </c>
      <c r="B220" s="117" t="s">
        <v>96</v>
      </c>
      <c r="C220" s="54" t="s">
        <v>277</v>
      </c>
      <c r="D220" s="117"/>
      <c r="E220" s="117"/>
      <c r="F220" s="117"/>
      <c r="G220" s="117"/>
      <c r="H220" s="117"/>
      <c r="I220" s="117"/>
    </row>
    <row r="221" spans="1:9" x14ac:dyDescent="0.2">
      <c r="A221" s="16" t="s">
        <v>11</v>
      </c>
      <c r="B221" s="117" t="s">
        <v>96</v>
      </c>
      <c r="C221" s="54" t="s">
        <v>277</v>
      </c>
      <c r="D221" s="117"/>
      <c r="E221" s="117"/>
      <c r="F221" s="117"/>
      <c r="G221" s="117"/>
      <c r="H221" s="117"/>
      <c r="I221" s="117"/>
    </row>
    <row r="222" spans="1:9" x14ac:dyDescent="0.2">
      <c r="A222" s="41" t="s">
        <v>526</v>
      </c>
      <c r="B222" s="41"/>
      <c r="C222" s="41"/>
      <c r="D222" s="41"/>
      <c r="E222" s="41"/>
      <c r="F222" s="41"/>
      <c r="G222" s="41"/>
      <c r="H222" s="41"/>
      <c r="I222" s="41"/>
    </row>
    <row r="223" spans="1:9" x14ac:dyDescent="0.2">
      <c r="A223" s="16" t="s">
        <v>26</v>
      </c>
      <c r="B223" s="117" t="s">
        <v>96</v>
      </c>
      <c r="C223" s="54" t="s">
        <v>277</v>
      </c>
      <c r="D223" s="117"/>
      <c r="E223" s="117"/>
      <c r="F223" s="117"/>
      <c r="G223" s="117"/>
      <c r="H223" s="117"/>
      <c r="I223" s="117"/>
    </row>
    <row r="224" spans="1:9" x14ac:dyDescent="0.2">
      <c r="A224" s="16" t="s">
        <v>416</v>
      </c>
      <c r="B224" s="117" t="s">
        <v>96</v>
      </c>
      <c r="C224" s="54" t="s">
        <v>277</v>
      </c>
      <c r="D224" s="117"/>
      <c r="E224" s="117"/>
      <c r="F224" s="117"/>
      <c r="G224" s="117"/>
      <c r="H224" s="117"/>
      <c r="I224" s="117"/>
    </row>
    <row r="225" spans="1:9" x14ac:dyDescent="0.2">
      <c r="A225" s="16" t="s">
        <v>392</v>
      </c>
      <c r="B225" s="117" t="s">
        <v>96</v>
      </c>
      <c r="C225" s="54" t="s">
        <v>277</v>
      </c>
      <c r="D225" s="117"/>
      <c r="E225" s="117"/>
      <c r="F225" s="117"/>
      <c r="G225" s="117"/>
      <c r="H225" s="117"/>
      <c r="I225" s="117"/>
    </row>
    <row r="226" spans="1:9" ht="32" x14ac:dyDescent="0.2">
      <c r="A226" s="123" t="s">
        <v>558</v>
      </c>
      <c r="B226" s="41"/>
      <c r="C226" s="41"/>
      <c r="D226" s="41"/>
      <c r="E226" s="41"/>
      <c r="F226" s="41"/>
      <c r="G226" s="41"/>
      <c r="H226" s="41"/>
      <c r="I226" s="41"/>
    </row>
    <row r="227" spans="1:9" x14ac:dyDescent="0.2">
      <c r="A227" s="16" t="s">
        <v>394</v>
      </c>
      <c r="B227" s="117" t="s">
        <v>95</v>
      </c>
      <c r="C227" s="54" t="s">
        <v>277</v>
      </c>
      <c r="D227" s="117"/>
      <c r="E227" s="117"/>
      <c r="F227" s="117"/>
      <c r="G227" s="117"/>
      <c r="H227" s="117"/>
      <c r="I227" s="117"/>
    </row>
    <row r="228" spans="1:9" x14ac:dyDescent="0.2">
      <c r="A228" s="16" t="s">
        <v>393</v>
      </c>
      <c r="B228" s="117" t="s">
        <v>95</v>
      </c>
      <c r="C228" s="54" t="s">
        <v>277</v>
      </c>
      <c r="D228" s="117"/>
      <c r="E228" s="117"/>
      <c r="F228" s="117"/>
      <c r="G228" s="117"/>
      <c r="H228" s="117"/>
      <c r="I228" s="117"/>
    </row>
    <row r="229" spans="1:9" x14ac:dyDescent="0.2">
      <c r="A229" s="16" t="s">
        <v>370</v>
      </c>
      <c r="B229" s="117" t="s">
        <v>95</v>
      </c>
      <c r="C229" s="54" t="s">
        <v>277</v>
      </c>
      <c r="D229" s="117"/>
      <c r="E229" s="117"/>
      <c r="F229" s="117"/>
      <c r="G229" s="117"/>
      <c r="H229" s="117"/>
      <c r="I229" s="117"/>
    </row>
    <row r="230" spans="1:9" ht="32" x14ac:dyDescent="0.2">
      <c r="A230" s="16" t="s">
        <v>382</v>
      </c>
      <c r="B230" s="117" t="s">
        <v>95</v>
      </c>
      <c r="C230" s="54" t="s">
        <v>277</v>
      </c>
      <c r="D230" s="117"/>
      <c r="E230" s="117"/>
      <c r="F230" s="117"/>
      <c r="G230" s="117"/>
      <c r="H230" s="117"/>
      <c r="I230" s="117"/>
    </row>
    <row r="231" spans="1:9" x14ac:dyDescent="0.2">
      <c r="A231" s="16" t="s">
        <v>417</v>
      </c>
      <c r="B231" s="117" t="s">
        <v>95</v>
      </c>
      <c r="C231" s="54" t="s">
        <v>277</v>
      </c>
      <c r="D231" s="117"/>
      <c r="E231" s="117"/>
      <c r="F231" s="117"/>
      <c r="G231" s="117"/>
      <c r="H231" s="117"/>
      <c r="I231" s="117"/>
    </row>
    <row r="232" spans="1:9" x14ac:dyDescent="0.2">
      <c r="A232" s="16" t="s">
        <v>559</v>
      </c>
      <c r="B232" s="117" t="s">
        <v>95</v>
      </c>
      <c r="C232" s="54" t="s">
        <v>277</v>
      </c>
      <c r="D232" s="117"/>
      <c r="E232" s="117"/>
      <c r="F232" s="117"/>
      <c r="G232" s="117"/>
      <c r="H232" s="117"/>
      <c r="I232" s="117"/>
    </row>
    <row r="233" spans="1:9" x14ac:dyDescent="0.2">
      <c r="A233" s="123" t="s">
        <v>338</v>
      </c>
      <c r="B233" s="41"/>
      <c r="C233" s="41"/>
      <c r="D233" s="41"/>
      <c r="E233" s="41"/>
      <c r="F233" s="41"/>
      <c r="G233" s="41"/>
      <c r="H233" s="41"/>
      <c r="I233" s="41"/>
    </row>
    <row r="234" spans="1:9" ht="32" x14ac:dyDescent="0.2">
      <c r="A234" s="16" t="s">
        <v>106</v>
      </c>
      <c r="B234" s="117" t="s">
        <v>95</v>
      </c>
      <c r="C234" s="54" t="s">
        <v>277</v>
      </c>
      <c r="D234" s="117"/>
      <c r="E234" s="117"/>
      <c r="F234" s="117"/>
      <c r="G234" s="117"/>
      <c r="H234" s="117"/>
      <c r="I234" s="117"/>
    </row>
    <row r="235" spans="1:9" ht="32" x14ac:dyDescent="0.2">
      <c r="A235" s="16" t="s">
        <v>107</v>
      </c>
      <c r="B235" s="117" t="s">
        <v>95</v>
      </c>
      <c r="C235" s="54" t="s">
        <v>103</v>
      </c>
      <c r="D235" s="117" t="s">
        <v>104</v>
      </c>
      <c r="E235" s="117" t="s">
        <v>6</v>
      </c>
      <c r="F235" s="117"/>
      <c r="G235" s="117"/>
      <c r="H235" s="117"/>
      <c r="I235" s="117"/>
    </row>
    <row r="236" spans="1:9" ht="32" x14ac:dyDescent="0.2">
      <c r="A236" s="16" t="s">
        <v>116</v>
      </c>
      <c r="B236" s="117" t="s">
        <v>95</v>
      </c>
      <c r="C236" s="54" t="s">
        <v>277</v>
      </c>
      <c r="D236" s="117"/>
      <c r="E236" s="117"/>
      <c r="F236" s="117"/>
      <c r="G236" s="117"/>
      <c r="H236" s="117"/>
      <c r="I236" s="117"/>
    </row>
    <row r="237" spans="1:9" x14ac:dyDescent="0.2">
      <c r="A237" s="16" t="s">
        <v>292</v>
      </c>
      <c r="B237" s="117" t="s">
        <v>96</v>
      </c>
      <c r="C237" s="54" t="s">
        <v>277</v>
      </c>
      <c r="D237" s="117"/>
      <c r="E237" s="117"/>
      <c r="F237" s="117"/>
      <c r="G237" s="117"/>
      <c r="H237" s="117"/>
      <c r="I237" s="117"/>
    </row>
    <row r="238" spans="1:9" x14ac:dyDescent="0.2">
      <c r="A238" s="123" t="s">
        <v>288</v>
      </c>
      <c r="B238" s="41"/>
      <c r="C238" s="41"/>
      <c r="D238" s="41"/>
      <c r="E238" s="41"/>
      <c r="F238" s="41"/>
      <c r="G238" s="41"/>
      <c r="H238" s="41"/>
      <c r="I238" s="41"/>
    </row>
    <row r="239" spans="1:9" x14ac:dyDescent="0.2">
      <c r="A239" s="16" t="s">
        <v>1179</v>
      </c>
      <c r="B239" s="117"/>
      <c r="C239" s="54" t="s">
        <v>1182</v>
      </c>
      <c r="D239" s="117" t="s">
        <v>1190</v>
      </c>
      <c r="E239" s="117" t="s">
        <v>1178</v>
      </c>
      <c r="F239" s="117"/>
      <c r="G239" s="117"/>
      <c r="H239" s="117"/>
      <c r="I239" s="117"/>
    </row>
    <row r="240" spans="1:9" x14ac:dyDescent="0.2">
      <c r="A240" s="16" t="s">
        <v>363</v>
      </c>
      <c r="B240" s="117" t="s">
        <v>95</v>
      </c>
      <c r="C240" s="54" t="s">
        <v>277</v>
      </c>
      <c r="D240" s="117"/>
      <c r="E240" s="117"/>
      <c r="F240" s="117"/>
      <c r="G240" s="117"/>
      <c r="H240" s="117"/>
      <c r="I240" s="117"/>
    </row>
    <row r="241" spans="1:9" x14ac:dyDescent="0.2">
      <c r="A241" s="16" t="s">
        <v>362</v>
      </c>
      <c r="B241" s="117" t="s">
        <v>95</v>
      </c>
      <c r="C241" s="54" t="s">
        <v>103</v>
      </c>
      <c r="D241" s="117" t="s">
        <v>104</v>
      </c>
      <c r="E241" s="124" t="s">
        <v>13</v>
      </c>
      <c r="F241" s="117" t="s">
        <v>6</v>
      </c>
      <c r="G241" s="117"/>
      <c r="H241" s="117"/>
      <c r="I241" s="117"/>
    </row>
    <row r="242" spans="1:9" x14ac:dyDescent="0.2">
      <c r="A242" s="16" t="s">
        <v>364</v>
      </c>
      <c r="B242" s="117" t="s">
        <v>95</v>
      </c>
      <c r="C242" s="54" t="s">
        <v>277</v>
      </c>
      <c r="D242" s="117"/>
      <c r="E242" s="117"/>
      <c r="F242" s="117"/>
      <c r="G242" s="117"/>
      <c r="H242" s="117"/>
      <c r="I242" s="117"/>
    </row>
    <row r="243" spans="1:9" x14ac:dyDescent="0.2">
      <c r="A243" s="16" t="s">
        <v>365</v>
      </c>
      <c r="B243" s="117" t="s">
        <v>95</v>
      </c>
      <c r="C243" s="54" t="s">
        <v>103</v>
      </c>
      <c r="D243" s="158" t="s">
        <v>104</v>
      </c>
      <c r="E243" s="124" t="s">
        <v>13</v>
      </c>
      <c r="F243" s="158" t="s">
        <v>6</v>
      </c>
      <c r="G243" s="117"/>
      <c r="H243" s="117"/>
      <c r="I243" s="117"/>
    </row>
    <row r="244" spans="1:9" x14ac:dyDescent="0.2">
      <c r="A244" s="98" t="s">
        <v>356</v>
      </c>
      <c r="B244" s="117" t="s">
        <v>95</v>
      </c>
      <c r="C244" s="54" t="s">
        <v>358</v>
      </c>
      <c r="D244" s="117" t="s">
        <v>359</v>
      </c>
      <c r="E244" s="117" t="s">
        <v>6</v>
      </c>
      <c r="F244" s="117"/>
      <c r="G244" s="117"/>
      <c r="H244" s="117"/>
      <c r="I244" s="117"/>
    </row>
    <row r="245" spans="1:9" x14ac:dyDescent="0.2">
      <c r="A245" s="98" t="s">
        <v>357</v>
      </c>
      <c r="B245" s="117" t="s">
        <v>95</v>
      </c>
      <c r="C245" s="54" t="s">
        <v>103</v>
      </c>
      <c r="D245" s="117" t="s">
        <v>104</v>
      </c>
      <c r="E245" s="117" t="s">
        <v>6</v>
      </c>
      <c r="F245" s="117"/>
      <c r="G245" s="117"/>
      <c r="H245" s="117"/>
      <c r="I245" s="117"/>
    </row>
    <row r="246" spans="1:9" ht="32" x14ac:dyDescent="0.2">
      <c r="A246" s="98" t="s">
        <v>534</v>
      </c>
      <c r="B246" s="117" t="s">
        <v>95</v>
      </c>
      <c r="C246" s="54" t="s">
        <v>361</v>
      </c>
      <c r="D246" s="117" t="s">
        <v>360</v>
      </c>
      <c r="E246" s="117" t="s">
        <v>22</v>
      </c>
      <c r="F246" s="117" t="s">
        <v>6</v>
      </c>
      <c r="G246" s="117"/>
      <c r="H246" s="117"/>
      <c r="I246" s="117"/>
    </row>
    <row r="247" spans="1:9" ht="32" x14ac:dyDescent="0.2">
      <c r="A247" s="98" t="s">
        <v>535</v>
      </c>
      <c r="B247" s="117" t="s">
        <v>95</v>
      </c>
      <c r="C247" s="54" t="s">
        <v>103</v>
      </c>
      <c r="D247" s="117" t="s">
        <v>104</v>
      </c>
      <c r="E247" s="117" t="s">
        <v>6</v>
      </c>
      <c r="F247" s="117"/>
      <c r="G247" s="117"/>
      <c r="H247" s="117"/>
      <c r="I247" s="117"/>
    </row>
    <row r="248" spans="1:9" x14ac:dyDescent="0.2">
      <c r="A248" s="98" t="s">
        <v>210</v>
      </c>
      <c r="B248" s="117" t="s">
        <v>95</v>
      </c>
      <c r="C248" s="54" t="s">
        <v>241</v>
      </c>
      <c r="D248" s="117" t="s">
        <v>242</v>
      </c>
      <c r="E248" s="117" t="s">
        <v>244</v>
      </c>
      <c r="F248" s="117" t="s">
        <v>243</v>
      </c>
      <c r="G248" s="124" t="s">
        <v>22</v>
      </c>
      <c r="H248" s="124" t="s">
        <v>13</v>
      </c>
      <c r="I248" s="117" t="s">
        <v>6</v>
      </c>
    </row>
    <row r="249" spans="1:9" x14ac:dyDescent="0.2">
      <c r="A249" s="98" t="s">
        <v>211</v>
      </c>
      <c r="B249" s="117" t="s">
        <v>95</v>
      </c>
      <c r="C249" s="54" t="s">
        <v>103</v>
      </c>
      <c r="D249" s="117" t="s">
        <v>104</v>
      </c>
      <c r="E249" s="117" t="s">
        <v>13</v>
      </c>
      <c r="F249" s="117" t="s">
        <v>6</v>
      </c>
      <c r="H249" s="117"/>
      <c r="I249" s="117"/>
    </row>
    <row r="250" spans="1:9" x14ac:dyDescent="0.2">
      <c r="A250" s="98" t="s">
        <v>566</v>
      </c>
      <c r="B250" s="117" t="s">
        <v>95</v>
      </c>
      <c r="C250" s="54" t="s">
        <v>277</v>
      </c>
      <c r="D250" s="117"/>
      <c r="E250" s="117"/>
      <c r="F250" s="117"/>
      <c r="G250" s="117"/>
      <c r="H250" s="117"/>
      <c r="I250" s="117"/>
    </row>
    <row r="251" spans="1:9" x14ac:dyDescent="0.2">
      <c r="A251" s="98" t="s">
        <v>567</v>
      </c>
      <c r="B251" s="117" t="s">
        <v>95</v>
      </c>
      <c r="C251" s="54" t="s">
        <v>103</v>
      </c>
      <c r="D251" s="117" t="s">
        <v>104</v>
      </c>
      <c r="E251" s="117" t="s">
        <v>6</v>
      </c>
      <c r="F251" s="117" t="s">
        <v>13</v>
      </c>
      <c r="G251" s="117"/>
      <c r="H251" s="117"/>
      <c r="I251" s="117"/>
    </row>
    <row r="252" spans="1:9" x14ac:dyDescent="0.2">
      <c r="A252" s="98" t="s">
        <v>212</v>
      </c>
      <c r="B252" s="117" t="s">
        <v>95</v>
      </c>
      <c r="C252" s="54" t="s">
        <v>117</v>
      </c>
      <c r="D252" s="117" t="s">
        <v>151</v>
      </c>
      <c r="E252" s="117" t="s">
        <v>22</v>
      </c>
      <c r="F252" s="117" t="s">
        <v>6</v>
      </c>
      <c r="G252" s="117" t="s">
        <v>13</v>
      </c>
      <c r="H252" s="117"/>
      <c r="I252" s="117"/>
    </row>
    <row r="253" spans="1:9" x14ac:dyDescent="0.2">
      <c r="A253" s="98" t="s">
        <v>213</v>
      </c>
      <c r="B253" s="117" t="s">
        <v>95</v>
      </c>
      <c r="C253" s="54" t="s">
        <v>103</v>
      </c>
      <c r="D253" s="117" t="s">
        <v>104</v>
      </c>
      <c r="E253" s="117" t="s">
        <v>6</v>
      </c>
      <c r="F253" s="117" t="s">
        <v>13</v>
      </c>
      <c r="G253" s="117"/>
      <c r="H253" s="117"/>
      <c r="I253" s="117"/>
    </row>
    <row r="254" spans="1:9" ht="32" x14ac:dyDescent="0.2">
      <c r="A254" s="98" t="s">
        <v>214</v>
      </c>
      <c r="B254" s="117" t="s">
        <v>95</v>
      </c>
      <c r="C254" s="54" t="s">
        <v>277</v>
      </c>
      <c r="D254" s="117"/>
      <c r="E254" s="117"/>
      <c r="F254" s="117"/>
      <c r="G254" s="117"/>
      <c r="H254" s="117"/>
      <c r="I254" s="117"/>
    </row>
    <row r="255" spans="1:9" ht="32" x14ac:dyDescent="0.2">
      <c r="A255" s="98" t="s">
        <v>215</v>
      </c>
      <c r="B255" s="117" t="s">
        <v>95</v>
      </c>
      <c r="C255" s="54" t="s">
        <v>103</v>
      </c>
      <c r="D255" s="117" t="s">
        <v>104</v>
      </c>
      <c r="E255" s="117" t="s">
        <v>6</v>
      </c>
      <c r="F255" s="117" t="s">
        <v>13</v>
      </c>
      <c r="G255" s="117"/>
      <c r="H255" s="117"/>
      <c r="I255" s="117"/>
    </row>
    <row r="256" spans="1:9" x14ac:dyDescent="0.2">
      <c r="A256" s="16" t="s">
        <v>321</v>
      </c>
      <c r="B256" s="117" t="s">
        <v>95</v>
      </c>
      <c r="C256" s="54" t="s">
        <v>40</v>
      </c>
      <c r="D256" s="117" t="s">
        <v>39</v>
      </c>
      <c r="E256" s="117" t="s">
        <v>6</v>
      </c>
      <c r="F256" s="117"/>
      <c r="G256" s="117"/>
      <c r="H256" s="117"/>
      <c r="I256" s="117"/>
    </row>
    <row r="257" spans="1:9" x14ac:dyDescent="0.2">
      <c r="A257" s="16" t="s">
        <v>322</v>
      </c>
      <c r="B257" s="117" t="s">
        <v>95</v>
      </c>
      <c r="C257" s="54" t="s">
        <v>103</v>
      </c>
      <c r="D257" s="117" t="s">
        <v>104</v>
      </c>
      <c r="E257" s="117" t="s">
        <v>6</v>
      </c>
      <c r="F257" s="117"/>
      <c r="G257" s="117"/>
      <c r="H257" s="117"/>
      <c r="I257" s="117"/>
    </row>
    <row r="258" spans="1:9" ht="32" x14ac:dyDescent="0.2">
      <c r="A258" s="16" t="s">
        <v>949</v>
      </c>
      <c r="B258" s="117" t="s">
        <v>95</v>
      </c>
      <c r="C258" s="54" t="s">
        <v>277</v>
      </c>
      <c r="D258" s="117"/>
      <c r="E258" s="117"/>
      <c r="F258" s="117"/>
      <c r="G258" s="117"/>
      <c r="H258" s="117"/>
      <c r="I258" s="117"/>
    </row>
    <row r="259" spans="1:9" ht="32" x14ac:dyDescent="0.2">
      <c r="A259" s="16" t="s">
        <v>950</v>
      </c>
      <c r="B259" s="117" t="s">
        <v>95</v>
      </c>
      <c r="C259" s="54" t="s">
        <v>103</v>
      </c>
      <c r="D259" s="117" t="s">
        <v>104</v>
      </c>
      <c r="E259" s="117" t="s">
        <v>6</v>
      </c>
      <c r="F259" s="117" t="s">
        <v>13</v>
      </c>
      <c r="G259" s="117"/>
      <c r="H259" s="117"/>
      <c r="I259" s="117"/>
    </row>
    <row r="260" spans="1:9" x14ac:dyDescent="0.2">
      <c r="A260" s="16" t="s">
        <v>141</v>
      </c>
      <c r="B260" s="117" t="s">
        <v>95</v>
      </c>
      <c r="C260" s="54" t="s">
        <v>143</v>
      </c>
      <c r="D260" s="117" t="s">
        <v>208</v>
      </c>
      <c r="E260" s="117" t="s">
        <v>150</v>
      </c>
      <c r="F260" s="117" t="s">
        <v>1194</v>
      </c>
      <c r="G260" s="117" t="s">
        <v>6</v>
      </c>
      <c r="H260" s="117"/>
      <c r="I260" s="117"/>
    </row>
    <row r="261" spans="1:9" x14ac:dyDescent="0.2">
      <c r="A261" s="16" t="s">
        <v>142</v>
      </c>
      <c r="B261" s="117" t="s">
        <v>95</v>
      </c>
      <c r="C261" s="54" t="s">
        <v>103</v>
      </c>
      <c r="D261" s="117" t="s">
        <v>104</v>
      </c>
      <c r="E261" s="117" t="s">
        <v>6</v>
      </c>
      <c r="F261" s="117"/>
      <c r="G261" s="117"/>
      <c r="H261" s="117"/>
      <c r="I261" s="117"/>
    </row>
    <row r="262" spans="1:9" x14ac:dyDescent="0.2">
      <c r="A262" s="16" t="s">
        <v>323</v>
      </c>
      <c r="B262" s="117" t="s">
        <v>95</v>
      </c>
      <c r="C262" s="54" t="s">
        <v>40</v>
      </c>
      <c r="D262" s="117" t="s">
        <v>39</v>
      </c>
      <c r="E262" s="117" t="s">
        <v>1194</v>
      </c>
      <c r="F262" s="117" t="s">
        <v>6</v>
      </c>
      <c r="G262" s="117"/>
      <c r="H262" s="117"/>
      <c r="I262" s="117"/>
    </row>
    <row r="263" spans="1:9" x14ac:dyDescent="0.2">
      <c r="A263" s="16" t="s">
        <v>324</v>
      </c>
      <c r="B263" s="117" t="s">
        <v>95</v>
      </c>
      <c r="C263" s="54" t="s">
        <v>103</v>
      </c>
      <c r="D263" s="117" t="s">
        <v>104</v>
      </c>
      <c r="E263" s="117" t="s">
        <v>6</v>
      </c>
      <c r="F263" s="117"/>
      <c r="G263" s="117"/>
      <c r="H263" s="117"/>
      <c r="I263" s="117"/>
    </row>
    <row r="264" spans="1:9" x14ac:dyDescent="0.2">
      <c r="A264" s="16" t="s">
        <v>154</v>
      </c>
      <c r="B264" s="117" t="s">
        <v>95</v>
      </c>
      <c r="C264" s="54" t="s">
        <v>277</v>
      </c>
      <c r="D264" s="117"/>
      <c r="E264" s="117"/>
      <c r="F264" s="117"/>
      <c r="G264" s="117"/>
      <c r="H264" s="117"/>
      <c r="I264" s="117"/>
    </row>
    <row r="265" spans="1:9" x14ac:dyDescent="0.2">
      <c r="A265" s="16" t="s">
        <v>155</v>
      </c>
      <c r="B265" s="117" t="s">
        <v>95</v>
      </c>
      <c r="C265" s="54" t="s">
        <v>103</v>
      </c>
      <c r="D265" s="117" t="s">
        <v>104</v>
      </c>
      <c r="E265" s="117" t="s">
        <v>6</v>
      </c>
      <c r="F265" s="117" t="s">
        <v>13</v>
      </c>
      <c r="G265" s="117"/>
      <c r="H265" s="117"/>
      <c r="I265" s="117"/>
    </row>
    <row r="266" spans="1:9" x14ac:dyDescent="0.2">
      <c r="A266" s="98" t="s">
        <v>188</v>
      </c>
      <c r="B266" s="117" t="s">
        <v>95</v>
      </c>
      <c r="C266" s="54" t="s">
        <v>190</v>
      </c>
      <c r="D266" s="117" t="s">
        <v>191</v>
      </c>
      <c r="E266" s="117" t="s">
        <v>192</v>
      </c>
      <c r="F266" s="117" t="s">
        <v>193</v>
      </c>
      <c r="G266" s="117" t="s">
        <v>6</v>
      </c>
      <c r="H266" s="117"/>
      <c r="I266" s="117"/>
    </row>
    <row r="267" spans="1:9" x14ac:dyDescent="0.2">
      <c r="A267" s="98" t="s">
        <v>189</v>
      </c>
      <c r="B267" s="117" t="s">
        <v>95</v>
      </c>
      <c r="C267" s="54" t="s">
        <v>103</v>
      </c>
      <c r="D267" s="117" t="s">
        <v>104</v>
      </c>
      <c r="E267" s="117" t="s">
        <v>6</v>
      </c>
      <c r="F267" s="117"/>
      <c r="G267" s="117"/>
      <c r="H267" s="117"/>
      <c r="I267" s="117"/>
    </row>
    <row r="268" spans="1:9" x14ac:dyDescent="0.2">
      <c r="A268" s="98" t="s">
        <v>1774</v>
      </c>
      <c r="B268" s="117" t="s">
        <v>95</v>
      </c>
      <c r="C268" s="54" t="s">
        <v>156</v>
      </c>
      <c r="D268" s="117" t="s">
        <v>157</v>
      </c>
      <c r="E268" s="117" t="s">
        <v>262</v>
      </c>
      <c r="F268" s="117" t="s">
        <v>6</v>
      </c>
      <c r="G268" s="117" t="s">
        <v>13</v>
      </c>
      <c r="H268" s="117"/>
      <c r="I268" s="117"/>
    </row>
    <row r="269" spans="1:9" x14ac:dyDescent="0.2">
      <c r="A269" s="98" t="s">
        <v>1775</v>
      </c>
      <c r="B269" s="117" t="s">
        <v>95</v>
      </c>
      <c r="C269" s="54" t="s">
        <v>103</v>
      </c>
      <c r="D269" s="117" t="s">
        <v>104</v>
      </c>
      <c r="E269" s="117" t="s">
        <v>6</v>
      </c>
      <c r="F269" s="117" t="s">
        <v>13</v>
      </c>
      <c r="G269" s="117"/>
      <c r="H269" s="117"/>
      <c r="I269" s="117"/>
    </row>
    <row r="270" spans="1:9" x14ac:dyDescent="0.2">
      <c r="A270" s="16" t="s">
        <v>315</v>
      </c>
      <c r="B270" s="117" t="s">
        <v>96</v>
      </c>
      <c r="C270" s="54" t="s">
        <v>277</v>
      </c>
      <c r="D270" s="117"/>
      <c r="E270" s="117"/>
      <c r="F270" s="117"/>
      <c r="G270" s="117"/>
      <c r="H270" s="117"/>
      <c r="I270" s="117"/>
    </row>
    <row r="271" spans="1:9" x14ac:dyDescent="0.2">
      <c r="A271" s="123" t="s">
        <v>553</v>
      </c>
      <c r="B271" s="41"/>
      <c r="C271" s="41"/>
      <c r="D271" s="41"/>
      <c r="E271" s="41"/>
      <c r="F271" s="41"/>
      <c r="G271" s="41"/>
      <c r="H271" s="41"/>
      <c r="I271" s="41"/>
    </row>
    <row r="272" spans="1:9" x14ac:dyDescent="0.2">
      <c r="A272" s="98" t="s">
        <v>318</v>
      </c>
      <c r="B272" s="117" t="s">
        <v>96</v>
      </c>
      <c r="C272" s="54" t="s">
        <v>1261</v>
      </c>
      <c r="D272" s="117"/>
      <c r="E272" s="117"/>
      <c r="F272" s="117"/>
      <c r="G272" s="117"/>
      <c r="H272" s="117"/>
      <c r="I272" s="117"/>
    </row>
    <row r="273" spans="1:9" x14ac:dyDescent="0.2">
      <c r="A273" s="98" t="s">
        <v>317</v>
      </c>
      <c r="B273" s="117" t="s">
        <v>95</v>
      </c>
      <c r="C273" s="54" t="s">
        <v>277</v>
      </c>
      <c r="D273" s="117"/>
      <c r="E273" s="117"/>
      <c r="F273" s="117"/>
      <c r="G273" s="117"/>
      <c r="H273" s="117"/>
      <c r="I273" s="117"/>
    </row>
    <row r="274" spans="1:9" x14ac:dyDescent="0.2">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x14ac:dyDescent="0.2"/>
  <cols>
    <col min="1" max="2" width="52.5" style="98" customWidth="1"/>
    <col min="3" max="3" width="66.6640625" style="98" customWidth="1"/>
    <col min="4" max="4" width="66.6640625" style="226" customWidth="1"/>
    <col min="5" max="16384" width="8.83203125" style="1"/>
  </cols>
  <sheetData>
    <row r="1" spans="1:4" ht="27" customHeight="1" x14ac:dyDescent="0.2">
      <c r="A1" s="115" t="s">
        <v>1197</v>
      </c>
      <c r="B1" s="115"/>
      <c r="C1" s="7"/>
      <c r="D1" s="51"/>
    </row>
    <row r="2" spans="1:4" x14ac:dyDescent="0.2">
      <c r="A2" s="57" t="s">
        <v>561</v>
      </c>
      <c r="B2" s="57"/>
      <c r="C2" s="7"/>
      <c r="D2" s="51"/>
    </row>
    <row r="3" spans="1:4" ht="113.5" customHeight="1" x14ac:dyDescent="0.2">
      <c r="A3" s="104"/>
      <c r="B3" s="104"/>
      <c r="C3" s="104"/>
      <c r="D3" s="41"/>
    </row>
    <row r="4" spans="1:4" s="257" customFormat="1" ht="36.5" customHeight="1" x14ac:dyDescent="0.2">
      <c r="A4" s="255" t="s">
        <v>2098</v>
      </c>
      <c r="B4" s="256" t="s">
        <v>1211</v>
      </c>
      <c r="C4" s="255" t="s">
        <v>2099</v>
      </c>
      <c r="D4" s="255" t="s">
        <v>419</v>
      </c>
    </row>
    <row r="5" spans="1:4" x14ac:dyDescent="0.2">
      <c r="A5" s="41" t="s">
        <v>574</v>
      </c>
      <c r="B5" s="41"/>
      <c r="C5" s="41"/>
      <c r="D5" s="41"/>
    </row>
    <row r="6" spans="1:4" ht="192" x14ac:dyDescent="0.2">
      <c r="A6" s="98" t="s">
        <v>119</v>
      </c>
      <c r="B6" s="98" t="s">
        <v>1217</v>
      </c>
      <c r="C6" s="110" t="s">
        <v>2100</v>
      </c>
      <c r="D6" s="226" t="s">
        <v>1198</v>
      </c>
    </row>
    <row r="7" spans="1:4" x14ac:dyDescent="0.2">
      <c r="A7" s="98" t="s">
        <v>1766</v>
      </c>
      <c r="B7" s="119" t="s">
        <v>277</v>
      </c>
      <c r="C7" s="202" t="s">
        <v>1677</v>
      </c>
      <c r="D7" s="52" t="s">
        <v>1212</v>
      </c>
    </row>
    <row r="8" spans="1:4" x14ac:dyDescent="0.2">
      <c r="A8" s="98" t="s">
        <v>1770</v>
      </c>
      <c r="B8" s="119" t="s">
        <v>277</v>
      </c>
      <c r="C8" s="202" t="s">
        <v>1677</v>
      </c>
      <c r="D8" s="52" t="s">
        <v>1212</v>
      </c>
    </row>
    <row r="9" spans="1:4" ht="48" x14ac:dyDescent="0.2">
      <c r="A9" s="98" t="s">
        <v>97</v>
      </c>
      <c r="B9" s="119" t="s">
        <v>277</v>
      </c>
      <c r="C9" s="110" t="s">
        <v>1199</v>
      </c>
      <c r="D9" s="226" t="s">
        <v>1200</v>
      </c>
    </row>
    <row r="10" spans="1:4" ht="32" x14ac:dyDescent="0.2">
      <c r="A10" s="98" t="s">
        <v>1759</v>
      </c>
      <c r="B10" s="54" t="s">
        <v>2101</v>
      </c>
      <c r="C10" s="110" t="s">
        <v>2102</v>
      </c>
      <c r="D10" s="226" t="s">
        <v>2103</v>
      </c>
    </row>
    <row r="11" spans="1:4" x14ac:dyDescent="0.2">
      <c r="A11" s="41" t="s">
        <v>99</v>
      </c>
      <c r="B11" s="41"/>
      <c r="C11" s="41"/>
      <c r="D11" s="41"/>
    </row>
    <row r="12" spans="1:4" ht="48" x14ac:dyDescent="0.2">
      <c r="A12" s="98" t="s">
        <v>952</v>
      </c>
      <c r="B12" s="119" t="s">
        <v>277</v>
      </c>
      <c r="C12" s="258" t="s">
        <v>1201</v>
      </c>
      <c r="D12" s="52" t="s">
        <v>1213</v>
      </c>
    </row>
    <row r="13" spans="1:4" x14ac:dyDescent="0.2">
      <c r="A13" s="41" t="s">
        <v>100</v>
      </c>
      <c r="B13" s="41"/>
      <c r="C13" s="41"/>
      <c r="D13" s="41"/>
    </row>
    <row r="14" spans="1:4" s="204" customFormat="1" ht="96" x14ac:dyDescent="0.2">
      <c r="A14" s="202" t="s">
        <v>1737</v>
      </c>
      <c r="B14" s="202" t="s">
        <v>1740</v>
      </c>
      <c r="C14" s="227" t="s">
        <v>2104</v>
      </c>
      <c r="D14" s="152" t="s">
        <v>2109</v>
      </c>
    </row>
    <row r="15" spans="1:4" s="204" customFormat="1" x14ac:dyDescent="0.2">
      <c r="A15" s="202" t="s">
        <v>1218</v>
      </c>
      <c r="B15" s="202" t="s">
        <v>1219</v>
      </c>
      <c r="C15" s="227" t="s">
        <v>1677</v>
      </c>
      <c r="D15" s="52" t="s">
        <v>1212</v>
      </c>
    </row>
    <row r="16" spans="1:4" x14ac:dyDescent="0.2">
      <c r="A16" s="98" t="s">
        <v>121</v>
      </c>
      <c r="B16" s="119" t="s">
        <v>1220</v>
      </c>
      <c r="C16" s="227" t="s">
        <v>1677</v>
      </c>
      <c r="D16" s="52" t="s">
        <v>1212</v>
      </c>
    </row>
    <row r="17" spans="1:4" ht="96" x14ac:dyDescent="0.2">
      <c r="A17" s="98" t="s">
        <v>1746</v>
      </c>
      <c r="B17" s="98" t="s">
        <v>1748</v>
      </c>
      <c r="C17" s="110" t="s">
        <v>2105</v>
      </c>
      <c r="D17" s="52" t="s">
        <v>1209</v>
      </c>
    </row>
    <row r="18" spans="1:4" x14ac:dyDescent="0.2">
      <c r="A18" s="98" t="s">
        <v>128</v>
      </c>
      <c r="B18" s="119" t="s">
        <v>1221</v>
      </c>
      <c r="C18" s="227" t="s">
        <v>1677</v>
      </c>
      <c r="D18" s="52" t="s">
        <v>1212</v>
      </c>
    </row>
    <row r="19" spans="1:4" ht="80" x14ac:dyDescent="0.2">
      <c r="A19" s="98" t="s">
        <v>130</v>
      </c>
      <c r="B19" s="98" t="s">
        <v>1222</v>
      </c>
      <c r="C19" s="110" t="s">
        <v>2106</v>
      </c>
      <c r="D19" s="52" t="s">
        <v>1210</v>
      </c>
    </row>
    <row r="20" spans="1:4" ht="32" x14ac:dyDescent="0.2">
      <c r="A20" s="98" t="s">
        <v>235</v>
      </c>
      <c r="B20" s="119" t="s">
        <v>277</v>
      </c>
      <c r="C20" s="223" t="s">
        <v>1678</v>
      </c>
      <c r="D20" s="152" t="s">
        <v>2110</v>
      </c>
    </row>
    <row r="21" spans="1:4" ht="15" customHeight="1" x14ac:dyDescent="0.2">
      <c r="A21" s="48" t="s">
        <v>550</v>
      </c>
      <c r="B21" s="48"/>
      <c r="C21" s="23"/>
      <c r="D21" s="48"/>
    </row>
    <row r="22" spans="1:4" ht="48" x14ac:dyDescent="0.2">
      <c r="A22" s="98" t="s">
        <v>1749</v>
      </c>
      <c r="B22" s="98" t="s">
        <v>1754</v>
      </c>
      <c r="C22" s="223" t="s">
        <v>1680</v>
      </c>
      <c r="D22" s="152" t="s">
        <v>1202</v>
      </c>
    </row>
    <row r="23" spans="1:4" x14ac:dyDescent="0.2">
      <c r="A23" s="41" t="s">
        <v>230</v>
      </c>
      <c r="B23" s="41"/>
      <c r="C23" s="41"/>
      <c r="D23" s="41"/>
    </row>
    <row r="24" spans="1:4" ht="32" x14ac:dyDescent="0.2">
      <c r="A24" s="98" t="s">
        <v>202</v>
      </c>
      <c r="B24" s="98" t="s">
        <v>1223</v>
      </c>
      <c r="C24" s="110" t="s">
        <v>1679</v>
      </c>
      <c r="D24" s="52" t="s">
        <v>1307</v>
      </c>
    </row>
    <row r="25" spans="1:4" ht="112" x14ac:dyDescent="0.2">
      <c r="A25" s="98" t="s">
        <v>1403</v>
      </c>
      <c r="B25" s="98" t="s">
        <v>1413</v>
      </c>
      <c r="C25" s="110" t="s">
        <v>1414</v>
      </c>
      <c r="D25" s="52" t="s">
        <v>1415</v>
      </c>
    </row>
    <row r="26" spans="1:4" x14ac:dyDescent="0.2">
      <c r="A26" s="41" t="s">
        <v>576</v>
      </c>
      <c r="B26" s="41"/>
      <c r="C26" s="41"/>
      <c r="D26" s="41"/>
    </row>
    <row r="27" spans="1:4" s="61" customFormat="1" x14ac:dyDescent="0.2">
      <c r="A27" s="98" t="s">
        <v>204</v>
      </c>
      <c r="B27" s="98" t="s">
        <v>1224</v>
      </c>
      <c r="C27" s="223" t="s">
        <v>1677</v>
      </c>
      <c r="D27" s="52" t="s">
        <v>1212</v>
      </c>
    </row>
    <row r="28" spans="1:4" x14ac:dyDescent="0.2">
      <c r="A28" s="98" t="s">
        <v>206</v>
      </c>
      <c r="B28" s="98" t="s">
        <v>1224</v>
      </c>
      <c r="C28" s="223" t="s">
        <v>1677</v>
      </c>
      <c r="D28" s="52" t="s">
        <v>1212</v>
      </c>
    </row>
    <row r="29" spans="1:4" ht="32" x14ac:dyDescent="0.2">
      <c r="A29" s="98" t="s">
        <v>134</v>
      </c>
      <c r="B29" s="98" t="s">
        <v>1755</v>
      </c>
      <c r="C29" s="110" t="s">
        <v>1757</v>
      </c>
      <c r="D29" s="52" t="s">
        <v>1212</v>
      </c>
    </row>
    <row r="30" spans="1:4" ht="32" x14ac:dyDescent="0.2">
      <c r="A30" s="98" t="s">
        <v>135</v>
      </c>
      <c r="B30" s="98" t="s">
        <v>1755</v>
      </c>
      <c r="C30" s="223" t="s">
        <v>1677</v>
      </c>
      <c r="D30" s="52" t="s">
        <v>1212</v>
      </c>
    </row>
    <row r="31" spans="1:4" x14ac:dyDescent="0.2">
      <c r="A31" s="41" t="s">
        <v>111</v>
      </c>
      <c r="B31" s="41"/>
      <c r="C31" s="41"/>
      <c r="D31" s="41"/>
    </row>
    <row r="32" spans="1:4" s="61" customFormat="1" ht="64" x14ac:dyDescent="0.2">
      <c r="A32" s="98" t="s">
        <v>145</v>
      </c>
      <c r="B32" s="98" t="s">
        <v>1225</v>
      </c>
      <c r="C32" s="98" t="s">
        <v>1214</v>
      </c>
      <c r="D32" s="52" t="s">
        <v>1203</v>
      </c>
    </row>
    <row r="33" spans="1:4" x14ac:dyDescent="0.2">
      <c r="A33" s="41" t="s">
        <v>552</v>
      </c>
      <c r="B33" s="41"/>
      <c r="C33" s="41"/>
      <c r="D33" s="41"/>
    </row>
    <row r="34" spans="1:4" s="61" customFormat="1" ht="112" x14ac:dyDescent="0.2">
      <c r="A34" s="44" t="s">
        <v>1416</v>
      </c>
      <c r="B34" s="44" t="s">
        <v>1681</v>
      </c>
      <c r="C34" s="98" t="s">
        <v>1682</v>
      </c>
      <c r="D34" s="52" t="s">
        <v>2716</v>
      </c>
    </row>
    <row r="35" spans="1:4" x14ac:dyDescent="0.2">
      <c r="A35" s="41" t="s">
        <v>554</v>
      </c>
      <c r="B35" s="41"/>
      <c r="C35" s="41"/>
      <c r="D35" s="41"/>
    </row>
    <row r="36" spans="1:4" x14ac:dyDescent="0.2">
      <c r="A36" s="98" t="s">
        <v>152</v>
      </c>
      <c r="B36" s="119" t="s">
        <v>277</v>
      </c>
      <c r="C36" s="223" t="s">
        <v>1677</v>
      </c>
      <c r="D36" s="52" t="s">
        <v>1212</v>
      </c>
    </row>
    <row r="37" spans="1:4" ht="48" x14ac:dyDescent="0.2">
      <c r="A37" s="98" t="s">
        <v>376</v>
      </c>
      <c r="B37" s="119" t="s">
        <v>277</v>
      </c>
      <c r="C37" s="223" t="s">
        <v>2107</v>
      </c>
      <c r="D37" s="52" t="s">
        <v>2129</v>
      </c>
    </row>
    <row r="38" spans="1:4" ht="48" x14ac:dyDescent="0.2">
      <c r="A38" s="98" t="s">
        <v>161</v>
      </c>
      <c r="B38" s="98" t="s">
        <v>1308</v>
      </c>
      <c r="C38" s="223" t="s">
        <v>1684</v>
      </c>
      <c r="D38" s="152" t="s">
        <v>2111</v>
      </c>
    </row>
    <row r="39" spans="1:4" x14ac:dyDescent="0.2">
      <c r="A39" s="98" t="s">
        <v>178</v>
      </c>
      <c r="B39" s="119" t="s">
        <v>277</v>
      </c>
      <c r="C39" s="223" t="s">
        <v>1677</v>
      </c>
      <c r="D39" s="152" t="s">
        <v>1212</v>
      </c>
    </row>
    <row r="40" spans="1:4" x14ac:dyDescent="0.2">
      <c r="A40" s="41" t="s">
        <v>942</v>
      </c>
      <c r="B40" s="41"/>
      <c r="C40" s="41"/>
      <c r="D40" s="41"/>
    </row>
    <row r="41" spans="1:4" ht="32" x14ac:dyDescent="0.2">
      <c r="A41" s="98" t="s">
        <v>218</v>
      </c>
      <c r="B41" s="98" t="s">
        <v>1226</v>
      </c>
      <c r="C41" s="230" t="s">
        <v>1683</v>
      </c>
      <c r="D41" s="152" t="s">
        <v>1212</v>
      </c>
    </row>
    <row r="42" spans="1:4" ht="48" x14ac:dyDescent="0.2">
      <c r="A42" s="98" t="s">
        <v>220</v>
      </c>
      <c r="B42" s="98" t="s">
        <v>1226</v>
      </c>
      <c r="C42" s="230" t="s">
        <v>2108</v>
      </c>
      <c r="D42" s="152" t="s">
        <v>1212</v>
      </c>
    </row>
    <row r="43" spans="1:4" ht="48" x14ac:dyDescent="0.2">
      <c r="A43" s="12" t="s">
        <v>555</v>
      </c>
      <c r="B43" s="98" t="s">
        <v>1226</v>
      </c>
      <c r="C43" s="230" t="s">
        <v>2108</v>
      </c>
      <c r="D43" s="152" t="s">
        <v>1212</v>
      </c>
    </row>
    <row r="44" spans="1:4" x14ac:dyDescent="0.2">
      <c r="A44" s="41" t="s">
        <v>232</v>
      </c>
      <c r="B44" s="41"/>
      <c r="C44" s="41"/>
      <c r="D44" s="41"/>
    </row>
    <row r="45" spans="1:4" x14ac:dyDescent="0.2">
      <c r="A45" s="12" t="s">
        <v>939</v>
      </c>
      <c r="B45" s="120" t="s">
        <v>277</v>
      </c>
      <c r="C45" s="223" t="s">
        <v>1677</v>
      </c>
      <c r="D45" s="52" t="s">
        <v>1212</v>
      </c>
    </row>
    <row r="46" spans="1:4" ht="80" x14ac:dyDescent="0.2">
      <c r="A46" s="12" t="s">
        <v>586</v>
      </c>
      <c r="B46" s="12" t="s">
        <v>1227</v>
      </c>
      <c r="C46" s="223" t="s">
        <v>1685</v>
      </c>
      <c r="D46" s="152" t="s">
        <v>1237</v>
      </c>
    </row>
    <row r="47" spans="1:4" s="61" customFormat="1" x14ac:dyDescent="0.2">
      <c r="A47" s="98" t="s">
        <v>1790</v>
      </c>
      <c r="B47" s="120" t="s">
        <v>277</v>
      </c>
      <c r="C47" s="223" t="s">
        <v>1677</v>
      </c>
      <c r="D47" s="52" t="s">
        <v>1212</v>
      </c>
    </row>
    <row r="48" spans="1:4" x14ac:dyDescent="0.2">
      <c r="A48" s="98" t="s">
        <v>237</v>
      </c>
      <c r="B48" s="120" t="s">
        <v>277</v>
      </c>
      <c r="C48" s="223" t="s">
        <v>1677</v>
      </c>
      <c r="D48" s="52" t="s">
        <v>1212</v>
      </c>
    </row>
    <row r="49" spans="1:4" x14ac:dyDescent="0.2">
      <c r="A49" s="98" t="s">
        <v>238</v>
      </c>
      <c r="B49" s="120" t="s">
        <v>277</v>
      </c>
      <c r="C49" s="223" t="s">
        <v>1677</v>
      </c>
      <c r="D49" s="52" t="s">
        <v>1212</v>
      </c>
    </row>
    <row r="50" spans="1:4" x14ac:dyDescent="0.2">
      <c r="A50" s="98" t="s">
        <v>239</v>
      </c>
      <c r="B50" s="120" t="s">
        <v>277</v>
      </c>
      <c r="C50" s="223" t="s">
        <v>1677</v>
      </c>
      <c r="D50" s="52" t="s">
        <v>1212</v>
      </c>
    </row>
    <row r="51" spans="1:4" s="61" customFormat="1" x14ac:dyDescent="0.2">
      <c r="A51" s="41" t="s">
        <v>233</v>
      </c>
      <c r="B51" s="41"/>
      <c r="C51" s="41"/>
      <c r="D51" s="41"/>
    </row>
    <row r="52" spans="1:4" x14ac:dyDescent="0.2">
      <c r="A52" s="98" t="s">
        <v>1798</v>
      </c>
      <c r="B52" s="119" t="s">
        <v>277</v>
      </c>
      <c r="C52" s="223" t="s">
        <v>1677</v>
      </c>
      <c r="D52" s="52" t="s">
        <v>1212</v>
      </c>
    </row>
    <row r="53" spans="1:4" x14ac:dyDescent="0.2">
      <c r="A53" s="98" t="s">
        <v>110</v>
      </c>
      <c r="B53" s="119" t="s">
        <v>277</v>
      </c>
      <c r="C53" s="223" t="s">
        <v>1677</v>
      </c>
      <c r="D53" s="52" t="s">
        <v>1212</v>
      </c>
    </row>
    <row r="54" spans="1:4" x14ac:dyDescent="0.2">
      <c r="A54" s="98" t="s">
        <v>1801</v>
      </c>
      <c r="B54" s="119" t="s">
        <v>277</v>
      </c>
      <c r="C54" s="223" t="s">
        <v>1677</v>
      </c>
      <c r="D54" s="52" t="s">
        <v>1212</v>
      </c>
    </row>
    <row r="55" spans="1:4" x14ac:dyDescent="0.2">
      <c r="A55" s="41" t="s">
        <v>77</v>
      </c>
      <c r="B55" s="41"/>
      <c r="C55" s="41"/>
      <c r="D55" s="41"/>
    </row>
    <row r="56" spans="1:4" s="61" customFormat="1" x14ac:dyDescent="0.2">
      <c r="A56" s="98" t="s">
        <v>109</v>
      </c>
      <c r="B56" s="119" t="s">
        <v>277</v>
      </c>
      <c r="C56" s="223" t="s">
        <v>1677</v>
      </c>
      <c r="D56" s="52" t="s">
        <v>1212</v>
      </c>
    </row>
    <row r="58" spans="1:4" x14ac:dyDescent="0.2">
      <c r="A58" s="57" t="s">
        <v>521</v>
      </c>
      <c r="B58" s="57"/>
      <c r="C58" s="7"/>
      <c r="D58" s="51"/>
    </row>
    <row r="59" spans="1:4" s="61" customFormat="1" ht="17" thickBot="1" x14ac:dyDescent="0.25">
      <c r="A59" s="8" t="s">
        <v>54</v>
      </c>
      <c r="B59" s="8"/>
      <c r="C59" s="8" t="s">
        <v>55</v>
      </c>
      <c r="D59" s="40" t="s">
        <v>419</v>
      </c>
    </row>
    <row r="60" spans="1:4" x14ac:dyDescent="0.2">
      <c r="A60" s="16" t="s">
        <v>106</v>
      </c>
      <c r="B60" s="121" t="s">
        <v>277</v>
      </c>
      <c r="C60" s="223" t="s">
        <v>1677</v>
      </c>
      <c r="D60" s="52" t="s">
        <v>1212</v>
      </c>
    </row>
    <row r="61" spans="1:4" ht="64" x14ac:dyDescent="0.2">
      <c r="A61" s="16" t="s">
        <v>363</v>
      </c>
      <c r="B61" s="121" t="s">
        <v>277</v>
      </c>
      <c r="C61" s="223" t="s">
        <v>1687</v>
      </c>
      <c r="D61" s="152" t="s">
        <v>1204</v>
      </c>
    </row>
    <row r="62" spans="1:4" ht="80" x14ac:dyDescent="0.2">
      <c r="A62" s="16" t="s">
        <v>364</v>
      </c>
      <c r="B62" s="121" t="s">
        <v>277</v>
      </c>
      <c r="C62" s="110" t="s">
        <v>1215</v>
      </c>
      <c r="D62" s="52" t="s">
        <v>1205</v>
      </c>
    </row>
    <row r="63" spans="1:4" ht="32" x14ac:dyDescent="0.2">
      <c r="A63" s="98" t="s">
        <v>356</v>
      </c>
      <c r="B63" s="98" t="s">
        <v>1228</v>
      </c>
      <c r="C63" s="223" t="s">
        <v>1686</v>
      </c>
      <c r="D63" s="259" t="s">
        <v>1306</v>
      </c>
    </row>
    <row r="64" spans="1:4" ht="48" x14ac:dyDescent="0.2">
      <c r="A64" s="98" t="s">
        <v>534</v>
      </c>
      <c r="B64" s="98" t="s">
        <v>1229</v>
      </c>
      <c r="C64" s="110" t="s">
        <v>1216</v>
      </c>
      <c r="D64" s="52" t="s">
        <v>1212</v>
      </c>
    </row>
    <row r="65" spans="1:4" ht="32" x14ac:dyDescent="0.2">
      <c r="A65" s="98" t="s">
        <v>210</v>
      </c>
      <c r="B65" s="98" t="s">
        <v>1230</v>
      </c>
      <c r="C65" s="110" t="s">
        <v>1206</v>
      </c>
      <c r="D65" s="152" t="s">
        <v>1212</v>
      </c>
    </row>
    <row r="66" spans="1:4" x14ac:dyDescent="0.2">
      <c r="A66" s="98" t="s">
        <v>566</v>
      </c>
      <c r="B66" s="119" t="s">
        <v>277</v>
      </c>
      <c r="C66" s="110" t="s">
        <v>1206</v>
      </c>
      <c r="D66" s="52" t="s">
        <v>1212</v>
      </c>
    </row>
    <row r="67" spans="1:4" x14ac:dyDescent="0.2">
      <c r="A67" s="98" t="s">
        <v>212</v>
      </c>
      <c r="B67" s="98" t="s">
        <v>1231</v>
      </c>
      <c r="C67" s="223" t="s">
        <v>1677</v>
      </c>
      <c r="D67" s="52" t="s">
        <v>1212</v>
      </c>
    </row>
    <row r="68" spans="1:4" x14ac:dyDescent="0.2">
      <c r="A68" s="98" t="s">
        <v>214</v>
      </c>
      <c r="B68" s="119" t="s">
        <v>277</v>
      </c>
      <c r="C68" s="223" t="s">
        <v>1677</v>
      </c>
      <c r="D68" s="52" t="s">
        <v>1212</v>
      </c>
    </row>
    <row r="69" spans="1:4" x14ac:dyDescent="0.2">
      <c r="A69" s="16" t="s">
        <v>321</v>
      </c>
      <c r="B69" s="16" t="s">
        <v>1232</v>
      </c>
      <c r="C69" s="223" t="s">
        <v>1677</v>
      </c>
      <c r="D69" s="52" t="s">
        <v>1212</v>
      </c>
    </row>
    <row r="70" spans="1:4" x14ac:dyDescent="0.2">
      <c r="A70" s="16" t="s">
        <v>949</v>
      </c>
      <c r="B70" s="119" t="s">
        <v>277</v>
      </c>
      <c r="C70" s="223" t="s">
        <v>1677</v>
      </c>
      <c r="D70" s="52" t="s">
        <v>1212</v>
      </c>
    </row>
    <row r="71" spans="1:4" ht="32" x14ac:dyDescent="0.2">
      <c r="A71" s="16" t="s">
        <v>141</v>
      </c>
      <c r="B71" s="16" t="s">
        <v>1233</v>
      </c>
      <c r="C71" s="110" t="s">
        <v>1207</v>
      </c>
      <c r="D71" s="52" t="s">
        <v>1212</v>
      </c>
    </row>
    <row r="72" spans="1:4" x14ac:dyDescent="0.2">
      <c r="A72" s="16" t="s">
        <v>323</v>
      </c>
      <c r="B72" s="16" t="s">
        <v>1234</v>
      </c>
      <c r="C72" s="223" t="s">
        <v>1677</v>
      </c>
      <c r="D72" s="52" t="s">
        <v>1212</v>
      </c>
    </row>
    <row r="73" spans="1:4" x14ac:dyDescent="0.2">
      <c r="A73" s="16" t="s">
        <v>154</v>
      </c>
      <c r="B73" s="119" t="s">
        <v>277</v>
      </c>
      <c r="C73" s="223" t="s">
        <v>1208</v>
      </c>
      <c r="D73" s="152" t="s">
        <v>1212</v>
      </c>
    </row>
    <row r="74" spans="1:4" x14ac:dyDescent="0.2">
      <c r="A74" s="98" t="s">
        <v>188</v>
      </c>
      <c r="B74" s="98" t="s">
        <v>1235</v>
      </c>
      <c r="C74" s="223" t="s">
        <v>1677</v>
      </c>
      <c r="D74" s="52" t="s">
        <v>1212</v>
      </c>
    </row>
    <row r="75" spans="1:4" x14ac:dyDescent="0.2">
      <c r="A75" s="98" t="s">
        <v>1774</v>
      </c>
      <c r="B75" s="98" t="s">
        <v>1236</v>
      </c>
      <c r="C75" s="223" t="s">
        <v>1677</v>
      </c>
      <c r="D75" s="52" t="s">
        <v>1212</v>
      </c>
    </row>
    <row r="76" spans="1:4" x14ac:dyDescent="0.2">
      <c r="A76" s="98" t="s">
        <v>108</v>
      </c>
      <c r="B76" s="119" t="s">
        <v>277</v>
      </c>
      <c r="C76" s="223" t="s">
        <v>1677</v>
      </c>
      <c r="D76" s="52" t="s">
        <v>1212</v>
      </c>
    </row>
    <row r="77" spans="1:4" x14ac:dyDescent="0.2">
      <c r="C77" s="223"/>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
  <sheetViews>
    <sheetView topLeftCell="H1" zoomScale="85" zoomScaleNormal="85" zoomScalePageLayoutView="85" workbookViewId="0">
      <pane ySplit="2" topLeftCell="A3" activePane="bottomLeft" state="frozen"/>
      <selection pane="bottomLeft" activeCell="H5" sqref="H5"/>
    </sheetView>
  </sheetViews>
  <sheetFormatPr baseColWidth="10" defaultColWidth="8.33203125" defaultRowHeight="15" x14ac:dyDescent="0.2"/>
  <cols>
    <col min="1" max="1" width="18.83203125" style="186" customWidth="1"/>
    <col min="2" max="2" width="19.1640625" style="188" customWidth="1"/>
    <col min="3" max="19" width="23.6640625" style="186" customWidth="1"/>
    <col min="20" max="23" width="35.6640625" style="186" customWidth="1"/>
    <col min="24" max="25" width="22.1640625" style="186" customWidth="1"/>
    <col min="26" max="27" width="23.6640625" style="186" customWidth="1"/>
    <col min="28" max="28" width="35.6640625" style="186" customWidth="1"/>
    <col min="29" max="16384" width="8.33203125" style="186"/>
  </cols>
  <sheetData>
    <row r="1" spans="1:28" ht="28.25" customHeight="1" x14ac:dyDescent="0.2">
      <c r="A1" s="185" t="s">
        <v>1645</v>
      </c>
      <c r="B1" s="185" t="s">
        <v>2</v>
      </c>
      <c r="C1" s="185" t="s">
        <v>1381</v>
      </c>
      <c r="D1" s="185" t="s">
        <v>2742</v>
      </c>
      <c r="E1" s="185" t="s">
        <v>2749</v>
      </c>
      <c r="F1" s="185" t="s">
        <v>2748</v>
      </c>
      <c r="G1" s="185" t="s">
        <v>2786</v>
      </c>
      <c r="H1" s="185" t="s">
        <v>2751</v>
      </c>
      <c r="I1" s="185" t="s">
        <v>2779</v>
      </c>
      <c r="J1" s="185" t="s">
        <v>2752</v>
      </c>
      <c r="K1" s="185" t="s">
        <v>2753</v>
      </c>
      <c r="L1" s="185" t="s">
        <v>2780</v>
      </c>
      <c r="M1" s="185" t="s">
        <v>2787</v>
      </c>
      <c r="N1" s="185" t="s">
        <v>2783</v>
      </c>
      <c r="O1" s="185" t="s">
        <v>2797</v>
      </c>
      <c r="P1" s="185" t="s">
        <v>2799</v>
      </c>
      <c r="Q1" s="185" t="s">
        <v>2804</v>
      </c>
      <c r="R1" s="185" t="s">
        <v>2806</v>
      </c>
      <c r="S1" s="185" t="s">
        <v>2811</v>
      </c>
      <c r="T1" s="185" t="s">
        <v>1383</v>
      </c>
      <c r="U1" s="185" t="s">
        <v>1384</v>
      </c>
      <c r="V1" s="185" t="s">
        <v>1385</v>
      </c>
      <c r="W1" s="185" t="s">
        <v>42</v>
      </c>
      <c r="X1" s="185" t="s">
        <v>2737</v>
      </c>
      <c r="Y1" s="382" t="s">
        <v>2766</v>
      </c>
      <c r="Z1" s="382" t="s">
        <v>2736</v>
      </c>
      <c r="AA1" s="382" t="s">
        <v>2767</v>
      </c>
      <c r="AB1" s="185" t="s">
        <v>2735</v>
      </c>
    </row>
    <row r="2" spans="1:28" s="187" customFormat="1" ht="53.5" customHeight="1" x14ac:dyDescent="0.2">
      <c r="A2" s="191" t="s">
        <v>1632</v>
      </c>
      <c r="B2" s="191" t="s">
        <v>1632</v>
      </c>
      <c r="C2" s="191" t="s">
        <v>1633</v>
      </c>
      <c r="D2" s="191"/>
      <c r="E2" s="469" t="s">
        <v>1634</v>
      </c>
      <c r="F2" s="470"/>
      <c r="G2" s="470"/>
      <c r="H2" s="470"/>
      <c r="I2" s="470"/>
      <c r="J2" s="470"/>
      <c r="K2" s="470"/>
      <c r="L2" s="470"/>
      <c r="M2" s="470"/>
      <c r="N2" s="470"/>
      <c r="O2" s="470"/>
      <c r="P2" s="470"/>
      <c r="Q2" s="470"/>
      <c r="R2" s="470"/>
      <c r="S2" s="471"/>
      <c r="T2" s="191" t="s">
        <v>1635</v>
      </c>
      <c r="U2" s="191" t="s">
        <v>1635</v>
      </c>
      <c r="V2" s="191" t="s">
        <v>1636</v>
      </c>
      <c r="W2" s="191" t="s">
        <v>1637</v>
      </c>
      <c r="X2" s="191"/>
      <c r="Y2" s="384" t="s">
        <v>2776</v>
      </c>
      <c r="Z2" s="392" t="s">
        <v>2814</v>
      </c>
      <c r="AA2" s="384" t="s">
        <v>2776</v>
      </c>
      <c r="AB2" s="385" t="s">
        <v>2777</v>
      </c>
    </row>
    <row r="3" spans="1:28" s="388" customFormat="1" ht="53.5" customHeight="1" x14ac:dyDescent="0.2">
      <c r="A3" s="389" t="s">
        <v>1435</v>
      </c>
      <c r="B3" s="389" t="s">
        <v>2670</v>
      </c>
      <c r="C3" s="389" t="s">
        <v>2746</v>
      </c>
      <c r="D3" s="389" t="s">
        <v>13</v>
      </c>
      <c r="E3" s="386"/>
      <c r="F3" s="386"/>
      <c r="G3" s="386"/>
      <c r="H3" s="386" t="s">
        <v>2778</v>
      </c>
      <c r="I3" s="386"/>
      <c r="J3" s="386"/>
      <c r="K3" s="386"/>
      <c r="L3" s="386"/>
      <c r="M3" s="386"/>
      <c r="N3" s="386"/>
      <c r="O3" s="386" t="s">
        <v>2798</v>
      </c>
      <c r="P3" s="386" t="s">
        <v>2800</v>
      </c>
      <c r="Q3" s="386"/>
      <c r="R3" s="386"/>
      <c r="S3" s="386"/>
      <c r="T3" s="390" t="s">
        <v>13</v>
      </c>
      <c r="U3" s="379" t="s">
        <v>2801</v>
      </c>
      <c r="V3" s="379" t="s">
        <v>2802</v>
      </c>
      <c r="W3" s="391" t="s">
        <v>2112</v>
      </c>
      <c r="X3" s="386"/>
      <c r="Y3" s="387"/>
      <c r="Z3" s="387"/>
      <c r="AA3" s="387"/>
      <c r="AB3" s="371" t="s">
        <v>2803</v>
      </c>
    </row>
    <row r="4" spans="1:28" ht="106.25" customHeight="1" x14ac:dyDescent="0.2">
      <c r="A4" s="189" t="s">
        <v>1435</v>
      </c>
      <c r="B4" s="189" t="s">
        <v>1645</v>
      </c>
      <c r="C4" s="192" t="s">
        <v>1651</v>
      </c>
      <c r="D4" s="198" t="s">
        <v>13</v>
      </c>
      <c r="E4" s="198"/>
      <c r="F4" s="198"/>
      <c r="G4" s="198" t="s">
        <v>2789</v>
      </c>
      <c r="H4" s="198"/>
      <c r="I4" s="198"/>
      <c r="J4" s="198"/>
      <c r="K4" s="198"/>
      <c r="L4" s="198"/>
      <c r="M4" s="198"/>
      <c r="N4" s="198" t="s">
        <v>1647</v>
      </c>
      <c r="O4" s="198"/>
      <c r="P4" s="198"/>
      <c r="Q4" s="198" t="s">
        <v>2805</v>
      </c>
      <c r="R4" s="198" t="s">
        <v>2807</v>
      </c>
      <c r="S4" s="198"/>
      <c r="T4" s="190" t="s">
        <v>13</v>
      </c>
      <c r="U4" s="198" t="s">
        <v>1646</v>
      </c>
      <c r="V4" s="189" t="s">
        <v>1647</v>
      </c>
      <c r="W4" s="260" t="s">
        <v>2112</v>
      </c>
      <c r="X4" s="260"/>
      <c r="Y4" s="260"/>
      <c r="AB4" s="189" t="s">
        <v>1648</v>
      </c>
    </row>
    <row r="5" spans="1:28" ht="137.75" customHeight="1" x14ac:dyDescent="0.2">
      <c r="A5" s="189" t="s">
        <v>1435</v>
      </c>
      <c r="B5" s="189" t="s">
        <v>1448</v>
      </c>
      <c r="C5" s="189" t="s">
        <v>1649</v>
      </c>
      <c r="D5" s="198" t="s">
        <v>13</v>
      </c>
      <c r="F5" s="186" t="s">
        <v>2747</v>
      </c>
      <c r="G5" s="186" t="s">
        <v>2782</v>
      </c>
      <c r="H5" s="186" t="s">
        <v>2778</v>
      </c>
      <c r="L5" s="186" t="s">
        <v>2781</v>
      </c>
      <c r="M5" s="186" t="s">
        <v>2784</v>
      </c>
      <c r="N5" s="186" t="s">
        <v>2785</v>
      </c>
      <c r="T5" s="190" t="s">
        <v>13</v>
      </c>
      <c r="U5" s="198" t="s">
        <v>1663</v>
      </c>
      <c r="V5" s="189" t="s">
        <v>1638</v>
      </c>
      <c r="W5" s="260" t="s">
        <v>2112</v>
      </c>
      <c r="X5" s="260"/>
      <c r="Y5" s="260"/>
      <c r="AB5" s="189" t="s">
        <v>1639</v>
      </c>
    </row>
    <row r="6" spans="1:28" ht="166.75" customHeight="1" x14ac:dyDescent="0.2">
      <c r="A6" s="189" t="s">
        <v>1435</v>
      </c>
      <c r="B6" s="189" t="s">
        <v>1455</v>
      </c>
      <c r="C6" s="189" t="s">
        <v>1650</v>
      </c>
      <c r="D6" s="198" t="s">
        <v>13</v>
      </c>
      <c r="E6" s="198"/>
      <c r="F6" s="198"/>
      <c r="G6" s="198" t="s">
        <v>2796</v>
      </c>
      <c r="H6" s="198" t="s">
        <v>2790</v>
      </c>
      <c r="I6" s="198"/>
      <c r="J6" s="198"/>
      <c r="K6" s="198"/>
      <c r="L6" s="198"/>
      <c r="M6" s="198" t="s">
        <v>2808</v>
      </c>
      <c r="N6" s="198" t="s">
        <v>1644</v>
      </c>
      <c r="O6" s="198" t="s">
        <v>2809</v>
      </c>
      <c r="P6" s="198" t="s">
        <v>2810</v>
      </c>
      <c r="Q6" s="198"/>
      <c r="R6" s="198"/>
      <c r="S6" s="198" t="s">
        <v>2812</v>
      </c>
      <c r="T6" s="190" t="s">
        <v>13</v>
      </c>
      <c r="U6" s="189" t="s">
        <v>1643</v>
      </c>
      <c r="V6" s="189" t="s">
        <v>1644</v>
      </c>
      <c r="W6" s="260" t="s">
        <v>2112</v>
      </c>
      <c r="X6" s="260"/>
      <c r="Y6" s="260"/>
      <c r="AB6" s="189" t="s">
        <v>1626</v>
      </c>
    </row>
    <row r="7" spans="1:28" ht="166.75" customHeight="1" x14ac:dyDescent="0.2">
      <c r="A7" s="198" t="s">
        <v>1458</v>
      </c>
      <c r="B7" s="198" t="s">
        <v>1462</v>
      </c>
      <c r="C7" s="198" t="s">
        <v>2746</v>
      </c>
      <c r="D7" s="198" t="s">
        <v>2746</v>
      </c>
      <c r="E7" s="198"/>
      <c r="F7" s="198"/>
      <c r="G7" s="198" t="s">
        <v>2958</v>
      </c>
      <c r="H7" s="198" t="s">
        <v>2957</v>
      </c>
      <c r="I7" s="198"/>
      <c r="J7" s="198"/>
      <c r="K7" s="198"/>
      <c r="L7" s="198"/>
      <c r="M7" s="198"/>
      <c r="N7" s="198"/>
      <c r="O7" s="198"/>
      <c r="P7" s="198"/>
      <c r="Q7" s="198" t="s">
        <v>2959</v>
      </c>
      <c r="R7" s="198"/>
      <c r="S7" s="198"/>
      <c r="T7" s="190" t="s">
        <v>13</v>
      </c>
      <c r="U7" s="198" t="s">
        <v>2960</v>
      </c>
      <c r="V7" s="198" t="s">
        <v>13</v>
      </c>
      <c r="W7" s="260" t="s">
        <v>2112</v>
      </c>
      <c r="X7" s="260"/>
      <c r="Y7" s="260"/>
      <c r="AB7" s="198" t="s">
        <v>374</v>
      </c>
    </row>
    <row r="8" spans="1:28" ht="163.25" customHeight="1" x14ac:dyDescent="0.2">
      <c r="A8" s="189" t="s">
        <v>1458</v>
      </c>
      <c r="B8" s="198" t="s">
        <v>48</v>
      </c>
      <c r="C8" s="190" t="s">
        <v>2746</v>
      </c>
      <c r="D8" s="190" t="s">
        <v>2746</v>
      </c>
      <c r="E8" s="186" t="s">
        <v>2750</v>
      </c>
      <c r="F8" s="198" t="s">
        <v>2747</v>
      </c>
      <c r="G8" s="198" t="s">
        <v>2788</v>
      </c>
      <c r="H8" s="198" t="s">
        <v>2754</v>
      </c>
      <c r="I8" s="198" t="s">
        <v>2755</v>
      </c>
      <c r="J8" s="198" t="s">
        <v>2756</v>
      </c>
      <c r="K8" s="198" t="s">
        <v>2757</v>
      </c>
      <c r="L8" s="198"/>
      <c r="M8" s="198"/>
      <c r="N8" s="198"/>
      <c r="O8" s="198"/>
      <c r="P8" s="198"/>
      <c r="Q8" s="198"/>
      <c r="R8" s="198"/>
      <c r="S8" s="198"/>
      <c r="T8" s="189" t="s">
        <v>1640</v>
      </c>
      <c r="U8" s="198" t="s">
        <v>1675</v>
      </c>
      <c r="V8" s="189" t="s">
        <v>1641</v>
      </c>
      <c r="W8" s="260" t="s">
        <v>2112</v>
      </c>
      <c r="X8" s="260"/>
      <c r="Y8" s="260"/>
      <c r="Z8" s="189" t="s">
        <v>1642</v>
      </c>
      <c r="AA8" s="189"/>
      <c r="AB8" s="198" t="s">
        <v>2775</v>
      </c>
    </row>
    <row r="9" spans="1:28" ht="106.25" customHeight="1" x14ac:dyDescent="0.2">
      <c r="A9" s="198" t="s">
        <v>1458</v>
      </c>
      <c r="B9" s="198" t="s">
        <v>2795</v>
      </c>
      <c r="C9" s="190" t="s">
        <v>13</v>
      </c>
      <c r="D9" s="198" t="s">
        <v>13</v>
      </c>
      <c r="E9" s="198"/>
      <c r="F9" s="198"/>
      <c r="G9" s="198"/>
      <c r="H9" s="198"/>
      <c r="I9" s="198"/>
      <c r="J9" s="198"/>
      <c r="K9" s="198"/>
      <c r="L9" s="198"/>
      <c r="M9" s="198"/>
      <c r="N9" s="198"/>
      <c r="O9" s="198"/>
      <c r="P9" s="198"/>
      <c r="Q9" s="198"/>
      <c r="R9" s="198"/>
      <c r="S9" s="198"/>
      <c r="T9" s="190" t="s">
        <v>13</v>
      </c>
      <c r="U9" s="198" t="s">
        <v>2734</v>
      </c>
      <c r="V9" s="190" t="s">
        <v>13</v>
      </c>
      <c r="W9" s="260" t="s">
        <v>2112</v>
      </c>
      <c r="X9" s="260"/>
      <c r="Z9" s="378" t="s">
        <v>282</v>
      </c>
      <c r="AA9" s="378"/>
      <c r="AB9" s="198" t="s">
        <v>2738</v>
      </c>
    </row>
    <row r="10" spans="1:28" ht="106.25" customHeight="1" x14ac:dyDescent="0.2">
      <c r="A10" s="376" t="s">
        <v>1471</v>
      </c>
      <c r="B10" s="198" t="s">
        <v>2687</v>
      </c>
      <c r="C10" s="190" t="s">
        <v>13</v>
      </c>
      <c r="D10" s="198" t="s">
        <v>13</v>
      </c>
      <c r="E10" s="198"/>
      <c r="F10" s="198" t="s">
        <v>2791</v>
      </c>
      <c r="G10" s="198" t="s">
        <v>2793</v>
      </c>
      <c r="H10" s="198" t="s">
        <v>2778</v>
      </c>
      <c r="I10" s="198"/>
      <c r="J10" s="198"/>
      <c r="K10" s="198"/>
      <c r="L10" s="198" t="s">
        <v>2792</v>
      </c>
      <c r="M10" s="198"/>
      <c r="N10" s="198" t="s">
        <v>2794</v>
      </c>
      <c r="O10" s="198"/>
      <c r="P10" s="198"/>
      <c r="Q10" s="198"/>
      <c r="R10" s="198"/>
      <c r="S10" s="198"/>
      <c r="T10" s="190" t="s">
        <v>13</v>
      </c>
      <c r="U10" s="198" t="s">
        <v>2732</v>
      </c>
      <c r="V10" s="198" t="s">
        <v>2733</v>
      </c>
      <c r="W10" s="260" t="s">
        <v>2112</v>
      </c>
      <c r="X10" s="260"/>
      <c r="Z10" s="383" t="s">
        <v>2743</v>
      </c>
      <c r="AA10" s="383"/>
      <c r="AB10" s="371" t="s">
        <v>2813</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22" activePane="bottomRight" state="frozen"/>
      <selection pane="topRight" activeCell="B1" sqref="B1"/>
      <selection pane="bottomLeft" activeCell="A2" sqref="A2"/>
      <selection pane="bottomRight" activeCell="C22" sqref="C22"/>
    </sheetView>
  </sheetViews>
  <sheetFormatPr baseColWidth="10" defaultColWidth="8.83203125" defaultRowHeight="15" x14ac:dyDescent="0.2"/>
  <cols>
    <col min="1" max="1" width="15.83203125" style="163" customWidth="1"/>
    <col min="2" max="2" width="56.33203125" style="167" customWidth="1"/>
    <col min="3" max="3" width="23.1640625" style="167" customWidth="1"/>
    <col min="4" max="5" width="46.1640625" style="166" customWidth="1"/>
    <col min="6" max="6" width="39.33203125" style="167" customWidth="1"/>
    <col min="7" max="16384" width="8.83203125" style="163"/>
  </cols>
  <sheetData>
    <row r="1" spans="1:6" s="162" customFormat="1" ht="40.75" customHeight="1" x14ac:dyDescent="0.2">
      <c r="A1" s="160" t="s">
        <v>1431</v>
      </c>
      <c r="B1" s="160" t="s">
        <v>1432</v>
      </c>
      <c r="C1" s="170" t="s">
        <v>1540</v>
      </c>
      <c r="D1" s="298" t="s">
        <v>1433</v>
      </c>
      <c r="E1" s="161" t="s">
        <v>2709</v>
      </c>
      <c r="F1" s="261" t="s">
        <v>1434</v>
      </c>
    </row>
    <row r="2" spans="1:6" ht="34.75" customHeight="1" x14ac:dyDescent="0.2">
      <c r="A2" s="472" t="s">
        <v>1435</v>
      </c>
      <c r="B2" s="474" t="s">
        <v>1436</v>
      </c>
      <c r="C2" s="169" t="s">
        <v>1541</v>
      </c>
      <c r="D2" s="164" t="s">
        <v>2706</v>
      </c>
      <c r="E2" s="164" t="s">
        <v>1511</v>
      </c>
      <c r="F2" s="474" t="s">
        <v>1437</v>
      </c>
    </row>
    <row r="3" spans="1:6" ht="34.75" customHeight="1" x14ac:dyDescent="0.2">
      <c r="A3" s="473"/>
      <c r="B3" s="474"/>
      <c r="C3" s="169" t="s">
        <v>1542</v>
      </c>
      <c r="D3" s="164" t="s">
        <v>2668</v>
      </c>
      <c r="E3" s="164" t="s">
        <v>1490</v>
      </c>
      <c r="F3" s="474"/>
    </row>
    <row r="4" spans="1:6" ht="64" customHeight="1" x14ac:dyDescent="0.2">
      <c r="A4" s="473"/>
      <c r="B4" s="474"/>
      <c r="C4" s="169" t="s">
        <v>1543</v>
      </c>
      <c r="D4" s="164" t="s">
        <v>2669</v>
      </c>
      <c r="E4" s="164" t="s">
        <v>1510</v>
      </c>
      <c r="F4" s="474"/>
    </row>
    <row r="5" spans="1:6" ht="54" customHeight="1" x14ac:dyDescent="0.2">
      <c r="A5" s="473"/>
      <c r="B5" s="168" t="s">
        <v>1438</v>
      </c>
      <c r="C5" s="168" t="s">
        <v>1544</v>
      </c>
      <c r="D5" s="164" t="s">
        <v>2670</v>
      </c>
      <c r="E5" s="164" t="s">
        <v>1512</v>
      </c>
      <c r="F5" s="169" t="s">
        <v>1439</v>
      </c>
    </row>
    <row r="6" spans="1:6" ht="40.75" customHeight="1" x14ac:dyDescent="0.2">
      <c r="A6" s="473"/>
      <c r="B6" s="169" t="s">
        <v>1440</v>
      </c>
      <c r="C6" s="169" t="s">
        <v>1545</v>
      </c>
      <c r="D6" s="197" t="s">
        <v>2707</v>
      </c>
      <c r="E6" s="197" t="s">
        <v>1662</v>
      </c>
      <c r="F6" s="169" t="s">
        <v>1441</v>
      </c>
    </row>
    <row r="7" spans="1:6" ht="40.75" customHeight="1" x14ac:dyDescent="0.2">
      <c r="A7" s="473"/>
      <c r="B7" s="169" t="s">
        <v>1442</v>
      </c>
      <c r="C7" s="169" t="s">
        <v>1546</v>
      </c>
      <c r="D7" s="165" t="s">
        <v>2671</v>
      </c>
      <c r="E7" s="165" t="s">
        <v>1513</v>
      </c>
      <c r="F7" s="171" t="s">
        <v>1443</v>
      </c>
    </row>
    <row r="8" spans="1:6" ht="40.75" customHeight="1" x14ac:dyDescent="0.2">
      <c r="A8" s="473"/>
      <c r="B8" s="169" t="s">
        <v>1444</v>
      </c>
      <c r="C8" s="169" t="s">
        <v>1547</v>
      </c>
      <c r="D8" s="164" t="s">
        <v>1444</v>
      </c>
      <c r="E8" s="164" t="s">
        <v>1514</v>
      </c>
      <c r="F8" s="169" t="s">
        <v>1445</v>
      </c>
    </row>
    <row r="9" spans="1:6" ht="40.75" customHeight="1" x14ac:dyDescent="0.2">
      <c r="A9" s="473"/>
      <c r="B9" s="169" t="s">
        <v>1446</v>
      </c>
      <c r="C9" s="169" t="s">
        <v>1548</v>
      </c>
      <c r="D9" s="164" t="s">
        <v>2672</v>
      </c>
      <c r="E9" s="164" t="s">
        <v>1515</v>
      </c>
      <c r="F9" s="169" t="s">
        <v>1447</v>
      </c>
    </row>
    <row r="10" spans="1:6" ht="40.75" customHeight="1" x14ac:dyDescent="0.2">
      <c r="A10" s="473"/>
      <c r="B10" s="169" t="s">
        <v>1448</v>
      </c>
      <c r="C10" s="169" t="s">
        <v>1549</v>
      </c>
      <c r="D10" s="164" t="s">
        <v>1079</v>
      </c>
      <c r="E10" s="164" t="s">
        <v>1516</v>
      </c>
      <c r="F10" s="169" t="s">
        <v>1449</v>
      </c>
    </row>
    <row r="11" spans="1:6" ht="40.75" customHeight="1" x14ac:dyDescent="0.2">
      <c r="A11" s="473"/>
      <c r="B11" s="169" t="s">
        <v>1450</v>
      </c>
      <c r="C11" s="169" t="s">
        <v>1550</v>
      </c>
      <c r="D11" s="165" t="s">
        <v>2673</v>
      </c>
      <c r="E11" s="165" t="s">
        <v>1517</v>
      </c>
      <c r="F11" s="171" t="s">
        <v>1451</v>
      </c>
    </row>
    <row r="12" spans="1:6" ht="40.75" customHeight="1" x14ac:dyDescent="0.2">
      <c r="A12" s="473"/>
      <c r="B12" s="474" t="s">
        <v>1452</v>
      </c>
      <c r="C12" s="169" t="s">
        <v>1551</v>
      </c>
      <c r="D12" s="164" t="s">
        <v>2674</v>
      </c>
      <c r="E12" s="164" t="s">
        <v>1518</v>
      </c>
      <c r="F12" s="169"/>
    </row>
    <row r="13" spans="1:6" ht="40.75" customHeight="1" x14ac:dyDescent="0.2">
      <c r="A13" s="473"/>
      <c r="B13" s="474"/>
      <c r="C13" s="169" t="s">
        <v>1552</v>
      </c>
      <c r="D13" s="164" t="s">
        <v>2675</v>
      </c>
      <c r="E13" s="164" t="s">
        <v>1491</v>
      </c>
      <c r="F13" s="169"/>
    </row>
    <row r="14" spans="1:6" ht="40.75" customHeight="1" x14ac:dyDescent="0.2">
      <c r="A14" s="473"/>
      <c r="B14" s="474"/>
      <c r="C14" s="169" t="s">
        <v>1553</v>
      </c>
      <c r="D14" s="164" t="s">
        <v>2676</v>
      </c>
      <c r="E14" s="164" t="s">
        <v>1492</v>
      </c>
      <c r="F14" s="169"/>
    </row>
    <row r="15" spans="1:6" ht="33.25" customHeight="1" x14ac:dyDescent="0.2">
      <c r="A15" s="473"/>
      <c r="B15" s="474" t="s">
        <v>1453</v>
      </c>
      <c r="C15" s="169" t="s">
        <v>1554</v>
      </c>
      <c r="D15" s="164" t="s">
        <v>2677</v>
      </c>
      <c r="E15" s="164" t="s">
        <v>1519</v>
      </c>
      <c r="F15" s="474" t="s">
        <v>1454</v>
      </c>
    </row>
    <row r="16" spans="1:6" ht="33.25" customHeight="1" x14ac:dyDescent="0.2">
      <c r="A16" s="473"/>
      <c r="B16" s="474"/>
      <c r="C16" s="169" t="s">
        <v>1555</v>
      </c>
      <c r="D16" s="164" t="s">
        <v>2678</v>
      </c>
      <c r="E16" s="164" t="s">
        <v>1493</v>
      </c>
      <c r="F16" s="474"/>
    </row>
    <row r="17" spans="1:6" ht="40.75" customHeight="1" x14ac:dyDescent="0.2">
      <c r="A17" s="473"/>
      <c r="B17" s="169" t="s">
        <v>1455</v>
      </c>
      <c r="C17" s="169" t="s">
        <v>1556</v>
      </c>
      <c r="D17" s="164" t="s">
        <v>1456</v>
      </c>
      <c r="E17" s="164" t="s">
        <v>1456</v>
      </c>
      <c r="F17" s="169" t="s">
        <v>1457</v>
      </c>
    </row>
    <row r="18" spans="1:6" ht="40.75" customHeight="1" x14ac:dyDescent="0.2">
      <c r="A18" s="473"/>
      <c r="B18" s="238" t="s">
        <v>1966</v>
      </c>
      <c r="C18" s="238" t="s">
        <v>1943</v>
      </c>
      <c r="D18" s="164" t="s">
        <v>1968</v>
      </c>
      <c r="E18" s="164" t="s">
        <v>1968</v>
      </c>
      <c r="F18" s="238" t="s">
        <v>1963</v>
      </c>
    </row>
    <row r="19" spans="1:6" ht="40.75" customHeight="1" x14ac:dyDescent="0.2">
      <c r="A19" s="472" t="s">
        <v>1458</v>
      </c>
      <c r="B19" s="474" t="s">
        <v>1459</v>
      </c>
      <c r="C19" s="169" t="s">
        <v>1557</v>
      </c>
      <c r="D19" s="164" t="s">
        <v>2679</v>
      </c>
      <c r="E19" s="164" t="s">
        <v>1520</v>
      </c>
      <c r="F19" s="169"/>
    </row>
    <row r="20" spans="1:6" ht="40.75" customHeight="1" x14ac:dyDescent="0.2">
      <c r="A20" s="473"/>
      <c r="B20" s="474"/>
      <c r="C20" s="169" t="s">
        <v>1558</v>
      </c>
      <c r="D20" s="164" t="s">
        <v>2680</v>
      </c>
      <c r="E20" s="164" t="s">
        <v>1494</v>
      </c>
      <c r="F20" s="169"/>
    </row>
    <row r="21" spans="1:6" ht="40.75" customHeight="1" x14ac:dyDescent="0.2">
      <c r="A21" s="473"/>
      <c r="B21" s="169" t="s">
        <v>1460</v>
      </c>
      <c r="C21" s="169" t="s">
        <v>1559</v>
      </c>
      <c r="D21" s="164" t="s">
        <v>1460</v>
      </c>
      <c r="E21" s="164" t="s">
        <v>1521</v>
      </c>
      <c r="F21" s="169" t="s">
        <v>1461</v>
      </c>
    </row>
    <row r="22" spans="1:6" ht="40.75" customHeight="1" x14ac:dyDescent="0.2">
      <c r="A22" s="473"/>
      <c r="B22" s="169" t="s">
        <v>1462</v>
      </c>
      <c r="C22" s="169" t="s">
        <v>1560</v>
      </c>
      <c r="D22" s="164" t="s">
        <v>1462</v>
      </c>
      <c r="E22" s="164" t="s">
        <v>1522</v>
      </c>
      <c r="F22" s="169"/>
    </row>
    <row r="23" spans="1:6" ht="40.75" customHeight="1" x14ac:dyDescent="0.2">
      <c r="A23" s="473"/>
      <c r="B23" s="169" t="s">
        <v>1463</v>
      </c>
      <c r="C23" s="169" t="s">
        <v>1561</v>
      </c>
      <c r="D23" s="164" t="s">
        <v>2681</v>
      </c>
      <c r="E23" s="164" t="s">
        <v>1523</v>
      </c>
      <c r="F23" s="169"/>
    </row>
    <row r="24" spans="1:6" ht="40.75" customHeight="1" x14ac:dyDescent="0.2">
      <c r="A24" s="473"/>
      <c r="B24" s="169" t="s">
        <v>1464</v>
      </c>
      <c r="C24" s="169" t="s">
        <v>1562</v>
      </c>
      <c r="D24" s="164" t="s">
        <v>1464</v>
      </c>
      <c r="E24" s="164" t="s">
        <v>1524</v>
      </c>
      <c r="F24" s="169"/>
    </row>
    <row r="25" spans="1:6" ht="40.75" customHeight="1" x14ac:dyDescent="0.2">
      <c r="A25" s="473"/>
      <c r="B25" s="169" t="s">
        <v>1465</v>
      </c>
      <c r="C25" s="169" t="s">
        <v>1563</v>
      </c>
      <c r="D25" s="164" t="s">
        <v>1465</v>
      </c>
      <c r="E25" s="164" t="s">
        <v>1525</v>
      </c>
      <c r="F25" s="169"/>
    </row>
    <row r="26" spans="1:6" ht="40.75" customHeight="1" x14ac:dyDescent="0.2">
      <c r="A26" s="473"/>
      <c r="B26" s="169" t="s">
        <v>1466</v>
      </c>
      <c r="C26" s="169" t="s">
        <v>1564</v>
      </c>
      <c r="D26" s="164" t="s">
        <v>2682</v>
      </c>
      <c r="E26" s="164" t="s">
        <v>1526</v>
      </c>
      <c r="F26" s="169" t="s">
        <v>1467</v>
      </c>
    </row>
    <row r="27" spans="1:6" ht="40.75" customHeight="1" x14ac:dyDescent="0.2">
      <c r="A27" s="473"/>
      <c r="B27" s="169" t="s">
        <v>1468</v>
      </c>
      <c r="C27" s="169" t="s">
        <v>1565</v>
      </c>
      <c r="D27" s="164" t="s">
        <v>1468</v>
      </c>
      <c r="E27" s="164" t="s">
        <v>1527</v>
      </c>
      <c r="F27" s="169"/>
    </row>
    <row r="28" spans="1:6" ht="40.75" customHeight="1" x14ac:dyDescent="0.2">
      <c r="A28" s="473"/>
      <c r="B28" s="476" t="s">
        <v>1469</v>
      </c>
      <c r="C28" s="169" t="s">
        <v>1566</v>
      </c>
      <c r="D28" s="165" t="s">
        <v>2683</v>
      </c>
      <c r="E28" s="165" t="s">
        <v>1528</v>
      </c>
      <c r="F28" s="171" t="s">
        <v>1470</v>
      </c>
    </row>
    <row r="29" spans="1:6" ht="40.75" customHeight="1" x14ac:dyDescent="0.2">
      <c r="A29" s="473"/>
      <c r="B29" s="477"/>
      <c r="C29" s="169" t="s">
        <v>1567</v>
      </c>
      <c r="D29" s="165" t="s">
        <v>2684</v>
      </c>
      <c r="E29" s="165" t="s">
        <v>1495</v>
      </c>
      <c r="F29" s="171"/>
    </row>
    <row r="30" spans="1:6" ht="40.75" customHeight="1" x14ac:dyDescent="0.2">
      <c r="A30" s="473"/>
      <c r="B30" s="477"/>
      <c r="C30" s="169" t="s">
        <v>1568</v>
      </c>
      <c r="D30" s="165" t="s">
        <v>2685</v>
      </c>
      <c r="E30" s="165" t="s">
        <v>1496</v>
      </c>
      <c r="F30" s="171"/>
    </row>
    <row r="31" spans="1:6" ht="40.75" customHeight="1" x14ac:dyDescent="0.2">
      <c r="A31" s="473"/>
      <c r="B31" s="478"/>
      <c r="C31" s="169" t="s">
        <v>1569</v>
      </c>
      <c r="D31" s="165" t="s">
        <v>2686</v>
      </c>
      <c r="E31" s="165" t="s">
        <v>1594</v>
      </c>
      <c r="F31" s="171"/>
    </row>
    <row r="32" spans="1:6" ht="40.75" customHeight="1" x14ac:dyDescent="0.2">
      <c r="A32" s="473"/>
      <c r="B32" s="394" t="s">
        <v>2795</v>
      </c>
      <c r="C32" s="393" t="s">
        <v>2956</v>
      </c>
      <c r="D32" s="400" t="s">
        <v>2795</v>
      </c>
      <c r="E32" s="165"/>
      <c r="F32" s="171"/>
    </row>
    <row r="33" spans="1:6" ht="40.75" customHeight="1" x14ac:dyDescent="0.2">
      <c r="A33" s="481"/>
      <c r="B33" s="238" t="s">
        <v>1967</v>
      </c>
      <c r="C33" s="238" t="s">
        <v>1944</v>
      </c>
      <c r="D33" s="164" t="s">
        <v>1969</v>
      </c>
      <c r="E33" s="164" t="s">
        <v>1969</v>
      </c>
      <c r="F33" s="238" t="s">
        <v>1964</v>
      </c>
    </row>
    <row r="34" spans="1:6" ht="40.75" customHeight="1" x14ac:dyDescent="0.2">
      <c r="A34" s="472" t="s">
        <v>1471</v>
      </c>
      <c r="B34" s="236" t="s">
        <v>1472</v>
      </c>
      <c r="C34" s="236" t="s">
        <v>1570</v>
      </c>
      <c r="D34" s="164" t="s">
        <v>2687</v>
      </c>
      <c r="E34" s="164" t="s">
        <v>1529</v>
      </c>
      <c r="F34" s="236" t="s">
        <v>1473</v>
      </c>
    </row>
    <row r="35" spans="1:6" ht="40.75" customHeight="1" x14ac:dyDescent="0.2">
      <c r="A35" s="473"/>
      <c r="B35" s="476" t="s">
        <v>2013</v>
      </c>
      <c r="C35" s="238" t="s">
        <v>1945</v>
      </c>
      <c r="D35" s="165" t="s">
        <v>1965</v>
      </c>
      <c r="E35" s="165" t="s">
        <v>1965</v>
      </c>
      <c r="F35" s="171" t="s">
        <v>1962</v>
      </c>
    </row>
    <row r="36" spans="1:6" ht="69" customHeight="1" x14ac:dyDescent="0.2">
      <c r="A36" s="473"/>
      <c r="B36" s="477"/>
      <c r="C36" s="238" t="s">
        <v>1946</v>
      </c>
      <c r="D36" s="165" t="s">
        <v>1961</v>
      </c>
      <c r="E36" s="165" t="s">
        <v>1961</v>
      </c>
      <c r="F36" s="171" t="s">
        <v>1947</v>
      </c>
    </row>
    <row r="37" spans="1:6" ht="69" customHeight="1" x14ac:dyDescent="0.2">
      <c r="A37" s="473"/>
      <c r="B37" s="477"/>
      <c r="C37" s="238" t="s">
        <v>2016</v>
      </c>
      <c r="D37" s="165" t="s">
        <v>1954</v>
      </c>
      <c r="E37" s="165" t="s">
        <v>1954</v>
      </c>
      <c r="F37" s="171" t="s">
        <v>1964</v>
      </c>
    </row>
    <row r="38" spans="1:6" ht="40.75" customHeight="1" x14ac:dyDescent="0.2">
      <c r="A38" s="479" t="s">
        <v>1474</v>
      </c>
      <c r="B38" s="169" t="s">
        <v>1475</v>
      </c>
      <c r="C38" s="169" t="s">
        <v>1571</v>
      </c>
      <c r="D38" s="164" t="s">
        <v>1475</v>
      </c>
      <c r="E38" s="164" t="s">
        <v>1530</v>
      </c>
      <c r="F38" s="169" t="s">
        <v>1476</v>
      </c>
    </row>
    <row r="39" spans="1:6" ht="40.75" customHeight="1" x14ac:dyDescent="0.2">
      <c r="A39" s="480"/>
      <c r="B39" s="169" t="s">
        <v>1477</v>
      </c>
      <c r="C39" s="169" t="s">
        <v>1572</v>
      </c>
      <c r="D39" s="164" t="s">
        <v>1477</v>
      </c>
      <c r="E39" s="164" t="s">
        <v>1531</v>
      </c>
      <c r="F39" s="169" t="s">
        <v>1476</v>
      </c>
    </row>
    <row r="40" spans="1:6" ht="40.75" customHeight="1" x14ac:dyDescent="0.2">
      <c r="A40" s="480"/>
      <c r="B40" s="474" t="s">
        <v>1478</v>
      </c>
      <c r="C40" s="169" t="s">
        <v>1573</v>
      </c>
      <c r="D40" s="164" t="s">
        <v>2688</v>
      </c>
      <c r="E40" s="164" t="s">
        <v>1532</v>
      </c>
      <c r="F40" s="474" t="s">
        <v>1479</v>
      </c>
    </row>
    <row r="41" spans="1:6" ht="40.75" customHeight="1" x14ac:dyDescent="0.2">
      <c r="A41" s="480"/>
      <c r="B41" s="474"/>
      <c r="C41" s="169" t="s">
        <v>1574</v>
      </c>
      <c r="D41" s="164" t="s">
        <v>2689</v>
      </c>
      <c r="E41" s="164" t="s">
        <v>1497</v>
      </c>
      <c r="F41" s="474"/>
    </row>
    <row r="42" spans="1:6" ht="40.75" customHeight="1" x14ac:dyDescent="0.2">
      <c r="A42" s="480"/>
      <c r="B42" s="169" t="s">
        <v>1480</v>
      </c>
      <c r="C42" s="169" t="s">
        <v>1575</v>
      </c>
      <c r="D42" s="164" t="s">
        <v>1480</v>
      </c>
      <c r="E42" s="164" t="s">
        <v>1533</v>
      </c>
      <c r="F42" s="169" t="s">
        <v>1481</v>
      </c>
    </row>
    <row r="43" spans="1:6" ht="40.75" customHeight="1" x14ac:dyDescent="0.2">
      <c r="A43" s="480"/>
      <c r="B43" s="475" t="s">
        <v>1482</v>
      </c>
      <c r="C43" s="168" t="s">
        <v>1576</v>
      </c>
      <c r="D43" s="164" t="s">
        <v>2690</v>
      </c>
      <c r="E43" s="164" t="s">
        <v>1534</v>
      </c>
      <c r="F43" s="169"/>
    </row>
    <row r="44" spans="1:6" ht="40.75" customHeight="1" x14ac:dyDescent="0.2">
      <c r="A44" s="480"/>
      <c r="B44" s="475"/>
      <c r="C44" s="168" t="s">
        <v>1577</v>
      </c>
      <c r="D44" s="164" t="s">
        <v>2708</v>
      </c>
      <c r="E44" s="164" t="s">
        <v>1498</v>
      </c>
      <c r="F44" s="168"/>
    </row>
    <row r="45" spans="1:6" ht="40.75" customHeight="1" x14ac:dyDescent="0.2">
      <c r="A45" s="480"/>
      <c r="B45" s="475"/>
      <c r="C45" s="168" t="s">
        <v>1578</v>
      </c>
      <c r="D45" s="164" t="s">
        <v>2691</v>
      </c>
      <c r="E45" s="164" t="s">
        <v>1499</v>
      </c>
      <c r="F45" s="168"/>
    </row>
    <row r="46" spans="1:6" ht="40.75" customHeight="1" x14ac:dyDescent="0.2">
      <c r="A46" s="480"/>
      <c r="B46" s="474" t="s">
        <v>1483</v>
      </c>
      <c r="C46" s="169" t="s">
        <v>1579</v>
      </c>
      <c r="D46" s="164" t="s">
        <v>2692</v>
      </c>
      <c r="E46" s="164" t="s">
        <v>1535</v>
      </c>
      <c r="F46" s="474" t="s">
        <v>1484</v>
      </c>
    </row>
    <row r="47" spans="1:6" ht="40.75" customHeight="1" x14ac:dyDescent="0.2">
      <c r="A47" s="480"/>
      <c r="B47" s="474"/>
      <c r="C47" s="169" t="s">
        <v>1580</v>
      </c>
      <c r="D47" s="164" t="s">
        <v>2693</v>
      </c>
      <c r="E47" s="164" t="s">
        <v>1500</v>
      </c>
      <c r="F47" s="474"/>
    </row>
    <row r="48" spans="1:6" ht="40.75" customHeight="1" x14ac:dyDescent="0.2">
      <c r="A48" s="480"/>
      <c r="B48" s="474"/>
      <c r="C48" s="169" t="s">
        <v>1581</v>
      </c>
      <c r="D48" s="164" t="s">
        <v>2694</v>
      </c>
      <c r="E48" s="164" t="s">
        <v>1501</v>
      </c>
      <c r="F48" s="474"/>
    </row>
    <row r="49" spans="1:6" ht="40.75" customHeight="1" x14ac:dyDescent="0.2">
      <c r="A49" s="480"/>
      <c r="B49" s="474"/>
      <c r="C49" s="169" t="s">
        <v>1582</v>
      </c>
      <c r="D49" s="164" t="s">
        <v>2695</v>
      </c>
      <c r="E49" s="164" t="s">
        <v>1502</v>
      </c>
      <c r="F49" s="474"/>
    </row>
    <row r="50" spans="1:6" ht="40.75" customHeight="1" x14ac:dyDescent="0.2">
      <c r="A50" s="472" t="s">
        <v>1485</v>
      </c>
      <c r="B50" s="169" t="s">
        <v>1486</v>
      </c>
      <c r="C50" s="169" t="s">
        <v>1583</v>
      </c>
      <c r="D50" s="164" t="s">
        <v>2696</v>
      </c>
      <c r="E50" s="164" t="s">
        <v>1536</v>
      </c>
      <c r="F50" s="169"/>
    </row>
    <row r="51" spans="1:6" ht="40.75" customHeight="1" x14ac:dyDescent="0.2">
      <c r="A51" s="473"/>
      <c r="B51" s="169" t="s">
        <v>1487</v>
      </c>
      <c r="C51" s="169" t="s">
        <v>1584</v>
      </c>
      <c r="D51" s="164" t="s">
        <v>1487</v>
      </c>
      <c r="E51" s="164" t="s">
        <v>1537</v>
      </c>
      <c r="F51" s="169"/>
    </row>
    <row r="52" spans="1:6" ht="40.75" customHeight="1" x14ac:dyDescent="0.2">
      <c r="A52" s="473"/>
      <c r="B52" s="474" t="s">
        <v>1488</v>
      </c>
      <c r="C52" s="169" t="s">
        <v>1585</v>
      </c>
      <c r="D52" s="164" t="s">
        <v>2697</v>
      </c>
      <c r="E52" s="164" t="s">
        <v>1538</v>
      </c>
      <c r="F52" s="169"/>
    </row>
    <row r="53" spans="1:6" ht="40.75" customHeight="1" x14ac:dyDescent="0.2">
      <c r="A53" s="473"/>
      <c r="B53" s="474"/>
      <c r="C53" s="169" t="s">
        <v>1586</v>
      </c>
      <c r="D53" s="164" t="s">
        <v>2698</v>
      </c>
      <c r="E53" s="164" t="s">
        <v>1503</v>
      </c>
      <c r="F53" s="169"/>
    </row>
    <row r="54" spans="1:6" ht="40.75" customHeight="1" x14ac:dyDescent="0.2">
      <c r="A54" s="473"/>
      <c r="B54" s="474"/>
      <c r="C54" s="169" t="s">
        <v>1587</v>
      </c>
      <c r="D54" s="164" t="s">
        <v>2699</v>
      </c>
      <c r="E54" s="164" t="s">
        <v>1504</v>
      </c>
      <c r="F54" s="169"/>
    </row>
    <row r="55" spans="1:6" ht="40.75" customHeight="1" x14ac:dyDescent="0.2">
      <c r="A55" s="473"/>
      <c r="B55" s="476" t="s">
        <v>1489</v>
      </c>
      <c r="C55" s="169" t="s">
        <v>1588</v>
      </c>
      <c r="D55" s="165" t="s">
        <v>2700</v>
      </c>
      <c r="E55" s="165" t="s">
        <v>1539</v>
      </c>
      <c r="F55" s="169"/>
    </row>
    <row r="56" spans="1:6" ht="40.75" customHeight="1" x14ac:dyDescent="0.2">
      <c r="A56" s="473"/>
      <c r="B56" s="477"/>
      <c r="C56" s="169" t="s">
        <v>1589</v>
      </c>
      <c r="D56" s="165" t="s">
        <v>2701</v>
      </c>
      <c r="E56" s="165" t="s">
        <v>1505</v>
      </c>
      <c r="F56" s="169"/>
    </row>
    <row r="57" spans="1:6" ht="40.75" customHeight="1" x14ac:dyDescent="0.2">
      <c r="A57" s="473"/>
      <c r="B57" s="477"/>
      <c r="C57" s="169" t="s">
        <v>1590</v>
      </c>
      <c r="D57" s="165" t="s">
        <v>2702</v>
      </c>
      <c r="E57" s="165" t="s">
        <v>1506</v>
      </c>
      <c r="F57" s="169"/>
    </row>
    <row r="58" spans="1:6" ht="40.75" customHeight="1" x14ac:dyDescent="0.2">
      <c r="A58" s="473"/>
      <c r="B58" s="477"/>
      <c r="C58" s="169" t="s">
        <v>1591</v>
      </c>
      <c r="D58" s="165" t="s">
        <v>2703</v>
      </c>
      <c r="E58" s="165" t="s">
        <v>1507</v>
      </c>
      <c r="F58" s="169"/>
    </row>
    <row r="59" spans="1:6" ht="40.75" customHeight="1" x14ac:dyDescent="0.2">
      <c r="A59" s="473"/>
      <c r="B59" s="477"/>
      <c r="C59" s="169" t="s">
        <v>1592</v>
      </c>
      <c r="D59" s="165" t="s">
        <v>2704</v>
      </c>
      <c r="E59" s="165" t="s">
        <v>1508</v>
      </c>
      <c r="F59" s="169"/>
    </row>
    <row r="60" spans="1:6" ht="40.75" customHeight="1" x14ac:dyDescent="0.2">
      <c r="A60" s="473"/>
      <c r="B60" s="478"/>
      <c r="C60" s="236" t="s">
        <v>1593</v>
      </c>
      <c r="D60" s="165" t="s">
        <v>2705</v>
      </c>
      <c r="E60" s="165" t="s">
        <v>1509</v>
      </c>
      <c r="F60" s="236"/>
    </row>
    <row r="61" spans="1:6" ht="40.75" customHeight="1" x14ac:dyDescent="0.2">
      <c r="A61" s="473"/>
      <c r="B61" s="239" t="s">
        <v>2014</v>
      </c>
      <c r="C61" s="238" t="s">
        <v>1974</v>
      </c>
      <c r="D61" s="165" t="s">
        <v>1973</v>
      </c>
      <c r="E61" s="165" t="s">
        <v>1973</v>
      </c>
      <c r="F61" s="238" t="s">
        <v>2113</v>
      </c>
    </row>
    <row r="62" spans="1:6" ht="213" customHeight="1" x14ac:dyDescent="0.2">
      <c r="A62" s="237" t="s">
        <v>1942</v>
      </c>
      <c r="B62" s="239" t="s">
        <v>2015</v>
      </c>
      <c r="C62" s="238" t="s">
        <v>1971</v>
      </c>
      <c r="D62" s="165" t="s">
        <v>1970</v>
      </c>
      <c r="E62" s="165" t="s">
        <v>1970</v>
      </c>
      <c r="F62" s="238" t="s">
        <v>1972</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x14ac:dyDescent="0.2"/>
  <cols>
    <col min="1" max="1" width="9.1640625" style="85" customWidth="1"/>
    <col min="2" max="2" width="36.83203125" style="85" customWidth="1"/>
    <col min="3" max="3" width="19" style="85" customWidth="1"/>
    <col min="4" max="9" width="17.33203125" style="85" customWidth="1"/>
    <col min="10" max="11" width="16.83203125" style="85" customWidth="1"/>
    <col min="12" max="16384" width="10.33203125" style="85"/>
  </cols>
  <sheetData>
    <row r="1" spans="1:15" x14ac:dyDescent="0.2">
      <c r="A1" s="482" t="s">
        <v>998</v>
      </c>
      <c r="B1" s="484" t="s">
        <v>2031</v>
      </c>
      <c r="C1" s="485" t="s">
        <v>995</v>
      </c>
      <c r="D1" s="486" t="s">
        <v>994</v>
      </c>
      <c r="E1" s="486" t="s">
        <v>993</v>
      </c>
      <c r="F1" s="486" t="s">
        <v>992</v>
      </c>
      <c r="G1" s="486" t="s">
        <v>991</v>
      </c>
      <c r="H1" s="486" t="s">
        <v>990</v>
      </c>
      <c r="I1" s="486" t="s">
        <v>989</v>
      </c>
      <c r="J1" s="486" t="s">
        <v>988</v>
      </c>
      <c r="K1" s="486" t="s">
        <v>987</v>
      </c>
      <c r="L1" s="486" t="s">
        <v>1979</v>
      </c>
      <c r="M1" s="486" t="s">
        <v>1980</v>
      </c>
      <c r="N1" s="486" t="s">
        <v>2020</v>
      </c>
      <c r="O1" s="486" t="s">
        <v>2024</v>
      </c>
    </row>
    <row r="2" spans="1:15" x14ac:dyDescent="0.2">
      <c r="A2" s="483"/>
      <c r="B2" s="484"/>
      <c r="C2" s="486"/>
      <c r="D2" s="486"/>
      <c r="E2" s="486"/>
      <c r="F2" s="486"/>
      <c r="G2" s="486"/>
      <c r="H2" s="486"/>
      <c r="I2" s="486"/>
      <c r="J2" s="486"/>
      <c r="K2" s="486"/>
      <c r="L2" s="486"/>
      <c r="M2" s="486"/>
      <c r="N2" s="486"/>
      <c r="O2" s="486"/>
    </row>
    <row r="3" spans="1:15" ht="36.75" customHeight="1" x14ac:dyDescent="0.2">
      <c r="A3" s="98"/>
      <c r="B3" s="86" t="s">
        <v>999</v>
      </c>
      <c r="C3" s="87" t="s">
        <v>1000</v>
      </c>
      <c r="D3" s="85" t="s">
        <v>1001</v>
      </c>
      <c r="E3" s="85" t="s">
        <v>1002</v>
      </c>
      <c r="F3" s="85" t="s">
        <v>1003</v>
      </c>
      <c r="G3" s="85" t="s">
        <v>1004</v>
      </c>
      <c r="H3" s="85" t="s">
        <v>1005</v>
      </c>
      <c r="I3" s="88"/>
    </row>
    <row r="4" spans="1:15" ht="30" x14ac:dyDescent="0.2">
      <c r="A4" s="98"/>
      <c r="B4" s="86" t="s">
        <v>969</v>
      </c>
      <c r="C4" s="87" t="s">
        <v>1006</v>
      </c>
      <c r="D4" s="85" t="s">
        <v>1007</v>
      </c>
      <c r="E4" s="85" t="s">
        <v>1005</v>
      </c>
    </row>
    <row r="5" spans="1:15" ht="30" x14ac:dyDescent="0.2">
      <c r="A5" s="98"/>
      <c r="B5" s="86" t="s">
        <v>1008</v>
      </c>
      <c r="C5" s="89" t="s">
        <v>1009</v>
      </c>
      <c r="D5" s="85" t="s">
        <v>1001</v>
      </c>
      <c r="E5" s="85" t="s">
        <v>1002</v>
      </c>
      <c r="F5" s="88" t="s">
        <v>1005</v>
      </c>
    </row>
    <row r="6" spans="1:15" ht="60" x14ac:dyDescent="0.2">
      <c r="A6" s="98"/>
      <c r="B6" s="90" t="s">
        <v>954</v>
      </c>
      <c r="C6" s="89" t="s">
        <v>1010</v>
      </c>
      <c r="D6" s="85" t="s">
        <v>1011</v>
      </c>
      <c r="E6" s="85" t="s">
        <v>1012</v>
      </c>
      <c r="F6" s="85" t="s">
        <v>1013</v>
      </c>
      <c r="G6" s="85" t="s">
        <v>1014</v>
      </c>
      <c r="H6" s="85" t="s">
        <v>1015</v>
      </c>
      <c r="I6" s="85" t="s">
        <v>1016</v>
      </c>
      <c r="J6" s="85" t="s">
        <v>1017</v>
      </c>
    </row>
    <row r="7" spans="1:15" ht="32.25" customHeight="1" x14ac:dyDescent="0.2">
      <c r="A7" s="98"/>
      <c r="B7" s="86" t="s">
        <v>970</v>
      </c>
      <c r="C7" s="87" t="s">
        <v>1018</v>
      </c>
      <c r="D7" s="85" t="s">
        <v>1019</v>
      </c>
      <c r="E7" s="85" t="s">
        <v>1020</v>
      </c>
    </row>
    <row r="8" spans="1:15" ht="37.5" customHeight="1" x14ac:dyDescent="0.2">
      <c r="A8" s="98"/>
      <c r="B8" s="86" t="s">
        <v>971</v>
      </c>
      <c r="C8" s="89" t="s">
        <v>1021</v>
      </c>
      <c r="D8" s="85" t="s">
        <v>1022</v>
      </c>
      <c r="E8" s="85" t="s">
        <v>1005</v>
      </c>
    </row>
    <row r="9" spans="1:15" ht="39.75" customHeight="1" x14ac:dyDescent="0.2">
      <c r="A9" s="98"/>
      <c r="B9" s="86" t="s">
        <v>1023</v>
      </c>
      <c r="C9" s="89" t="s">
        <v>1024</v>
      </c>
      <c r="D9" s="88" t="s">
        <v>1025</v>
      </c>
    </row>
    <row r="10" spans="1:15" ht="39" customHeight="1" x14ac:dyDescent="0.2">
      <c r="A10" s="98"/>
      <c r="B10" s="86" t="s">
        <v>1026</v>
      </c>
      <c r="C10" s="89" t="s">
        <v>1027</v>
      </c>
    </row>
    <row r="11" spans="1:15" ht="39" customHeight="1" x14ac:dyDescent="0.2">
      <c r="A11" s="98"/>
      <c r="B11" s="90" t="s">
        <v>955</v>
      </c>
      <c r="C11" s="91" t="s">
        <v>1028</v>
      </c>
      <c r="D11" s="91" t="s">
        <v>1029</v>
      </c>
      <c r="E11" s="87" t="s">
        <v>1002</v>
      </c>
      <c r="F11" s="85" t="s">
        <v>1004</v>
      </c>
      <c r="G11" s="85" t="s">
        <v>1001</v>
      </c>
    </row>
    <row r="12" spans="1:15" ht="90" x14ac:dyDescent="0.2">
      <c r="A12" s="98"/>
      <c r="B12" s="86" t="s">
        <v>972</v>
      </c>
      <c r="C12" s="87" t="s">
        <v>1030</v>
      </c>
      <c r="D12" s="85" t="s">
        <v>1031</v>
      </c>
      <c r="E12" s="85" t="s">
        <v>1032</v>
      </c>
      <c r="F12" s="85" t="s">
        <v>1033</v>
      </c>
      <c r="G12" s="85" t="s">
        <v>1034</v>
      </c>
    </row>
    <row r="13" spans="1:15" ht="34.5" customHeight="1" x14ac:dyDescent="0.2">
      <c r="A13" s="98"/>
      <c r="B13" s="86" t="s">
        <v>973</v>
      </c>
      <c r="C13" s="89" t="s">
        <v>1035</v>
      </c>
      <c r="D13" s="85" t="s">
        <v>1036</v>
      </c>
    </row>
    <row r="14" spans="1:15" ht="30" x14ac:dyDescent="0.2">
      <c r="A14" s="98"/>
      <c r="B14" s="86" t="s">
        <v>974</v>
      </c>
      <c r="C14" s="89" t="s">
        <v>1035</v>
      </c>
      <c r="D14" s="88" t="s">
        <v>1001</v>
      </c>
      <c r="E14" s="85" t="s">
        <v>1037</v>
      </c>
    </row>
    <row r="15" spans="1:15" ht="30" x14ac:dyDescent="0.2">
      <c r="A15" s="98"/>
      <c r="B15" s="90" t="s">
        <v>956</v>
      </c>
      <c r="C15" s="86" t="s">
        <v>1038</v>
      </c>
      <c r="D15" s="85" t="s">
        <v>1022</v>
      </c>
    </row>
    <row r="16" spans="1:15" ht="30" x14ac:dyDescent="0.2">
      <c r="A16" s="98"/>
      <c r="B16" s="86" t="s">
        <v>975</v>
      </c>
      <c r="C16" s="88" t="s">
        <v>1038</v>
      </c>
      <c r="D16" s="85" t="s">
        <v>1022</v>
      </c>
    </row>
    <row r="17" spans="1:13" ht="30" x14ac:dyDescent="0.2">
      <c r="A17" s="98"/>
      <c r="B17" s="86" t="s">
        <v>976</v>
      </c>
      <c r="C17" s="89" t="s">
        <v>1039</v>
      </c>
      <c r="D17" s="85" t="s">
        <v>1019</v>
      </c>
      <c r="E17" s="85" t="s">
        <v>1020</v>
      </c>
    </row>
    <row r="18" spans="1:13" ht="45" x14ac:dyDescent="0.2">
      <c r="A18" s="98"/>
      <c r="B18" s="90" t="s">
        <v>957</v>
      </c>
      <c r="C18" s="87" t="s">
        <v>1040</v>
      </c>
      <c r="D18" s="85" t="s">
        <v>1041</v>
      </c>
      <c r="E18" s="85" t="s">
        <v>1042</v>
      </c>
    </row>
    <row r="19" spans="1:13" ht="45" x14ac:dyDescent="0.2">
      <c r="A19" s="98"/>
      <c r="B19" s="86" t="s">
        <v>977</v>
      </c>
      <c r="C19" s="92" t="s">
        <v>1002</v>
      </c>
      <c r="D19" s="87" t="s">
        <v>1043</v>
      </c>
      <c r="E19" s="85" t="s">
        <v>1001</v>
      </c>
      <c r="F19" s="85" t="s">
        <v>1044</v>
      </c>
    </row>
    <row r="20" spans="1:13" ht="30" x14ac:dyDescent="0.2">
      <c r="A20" s="98"/>
      <c r="B20" s="85" t="s">
        <v>958</v>
      </c>
      <c r="C20" s="89" t="s">
        <v>1045</v>
      </c>
      <c r="D20" s="87" t="s">
        <v>1002</v>
      </c>
      <c r="E20" s="85" t="s">
        <v>1001</v>
      </c>
      <c r="F20" s="85" t="s">
        <v>1044</v>
      </c>
      <c r="G20" s="85" t="s">
        <v>1005</v>
      </c>
    </row>
    <row r="21" spans="1:13" ht="30" x14ac:dyDescent="0.2">
      <c r="A21" s="98"/>
      <c r="B21" s="90" t="s">
        <v>959</v>
      </c>
      <c r="C21" s="89" t="s">
        <v>1045</v>
      </c>
      <c r="D21" s="87" t="s">
        <v>1002</v>
      </c>
      <c r="E21" s="85" t="s">
        <v>1001</v>
      </c>
      <c r="F21" s="85" t="s">
        <v>1044</v>
      </c>
      <c r="G21" s="85" t="s">
        <v>1005</v>
      </c>
    </row>
    <row r="22" spans="1:13" ht="45" x14ac:dyDescent="0.2">
      <c r="A22" s="98"/>
      <c r="B22" s="93" t="s">
        <v>978</v>
      </c>
      <c r="C22" s="87" t="s">
        <v>1001</v>
      </c>
      <c r="D22" s="87" t="s">
        <v>1002</v>
      </c>
      <c r="E22" s="85" t="s">
        <v>1044</v>
      </c>
      <c r="F22" s="85" t="s">
        <v>1046</v>
      </c>
      <c r="G22" s="85" t="s">
        <v>1047</v>
      </c>
    </row>
    <row r="23" spans="1:13" ht="30" x14ac:dyDescent="0.2">
      <c r="A23" s="98"/>
      <c r="B23" s="93" t="s">
        <v>979</v>
      </c>
      <c r="C23" s="87" t="s">
        <v>1001</v>
      </c>
      <c r="D23" s="87" t="s">
        <v>1002</v>
      </c>
      <c r="E23" s="85" t="s">
        <v>1044</v>
      </c>
    </row>
    <row r="24" spans="1:13" ht="30" x14ac:dyDescent="0.2">
      <c r="A24" s="98"/>
      <c r="B24" s="93" t="s">
        <v>980</v>
      </c>
      <c r="C24" s="87" t="s">
        <v>1001</v>
      </c>
      <c r="D24" s="87" t="s">
        <v>1002</v>
      </c>
      <c r="E24" s="85" t="s">
        <v>1044</v>
      </c>
    </row>
    <row r="25" spans="1:13" ht="45" x14ac:dyDescent="0.2">
      <c r="A25" s="98"/>
      <c r="B25" s="90" t="s">
        <v>960</v>
      </c>
      <c r="C25" s="87" t="s">
        <v>1048</v>
      </c>
      <c r="D25" s="89" t="s">
        <v>1049</v>
      </c>
      <c r="E25" s="85" t="s">
        <v>1050</v>
      </c>
      <c r="F25" s="85" t="s">
        <v>1051</v>
      </c>
      <c r="G25" s="85" t="s">
        <v>1001</v>
      </c>
      <c r="H25" s="85" t="s">
        <v>1002</v>
      </c>
      <c r="I25" s="85" t="s">
        <v>1052</v>
      </c>
      <c r="J25" s="85" t="s">
        <v>1005</v>
      </c>
    </row>
    <row r="26" spans="1:13" ht="45" x14ac:dyDescent="0.2">
      <c r="A26" s="98"/>
      <c r="B26" s="86" t="s">
        <v>981</v>
      </c>
      <c r="C26" s="87" t="s">
        <v>1053</v>
      </c>
      <c r="D26" s="89" t="s">
        <v>1049</v>
      </c>
      <c r="E26" s="85" t="s">
        <v>1050</v>
      </c>
      <c r="F26" s="85" t="s">
        <v>1051</v>
      </c>
      <c r="G26" s="85" t="s">
        <v>1001</v>
      </c>
      <c r="H26" s="85" t="s">
        <v>1002</v>
      </c>
      <c r="I26" s="85" t="s">
        <v>1052</v>
      </c>
      <c r="J26" s="85" t="s">
        <v>1005</v>
      </c>
    </row>
    <row r="27" spans="1:13" ht="45" x14ac:dyDescent="0.2">
      <c r="A27" s="98"/>
      <c r="B27" s="86" t="s">
        <v>982</v>
      </c>
      <c r="C27" s="89" t="s">
        <v>1054</v>
      </c>
      <c r="D27" s="89" t="s">
        <v>1049</v>
      </c>
      <c r="E27" s="85" t="s">
        <v>1050</v>
      </c>
      <c r="F27" s="85" t="s">
        <v>1051</v>
      </c>
      <c r="G27" s="85" t="s">
        <v>1001</v>
      </c>
      <c r="H27" s="85" t="s">
        <v>1002</v>
      </c>
      <c r="I27" s="85" t="s">
        <v>1052</v>
      </c>
      <c r="J27" s="85" t="s">
        <v>1005</v>
      </c>
    </row>
    <row r="28" spans="1:13" ht="45" x14ac:dyDescent="0.2">
      <c r="A28" s="98"/>
      <c r="B28" s="100" t="s">
        <v>1176</v>
      </c>
      <c r="C28" s="89" t="s">
        <v>1177</v>
      </c>
      <c r="D28" s="89" t="s">
        <v>1049</v>
      </c>
      <c r="E28" s="85" t="s">
        <v>1050</v>
      </c>
      <c r="F28" s="85" t="s">
        <v>1051</v>
      </c>
      <c r="G28" s="85" t="s">
        <v>1001</v>
      </c>
      <c r="H28" s="85" t="s">
        <v>1002</v>
      </c>
      <c r="I28" s="85" t="s">
        <v>1052</v>
      </c>
      <c r="J28" s="85" t="s">
        <v>1005</v>
      </c>
    </row>
    <row r="29" spans="1:13" ht="45" x14ac:dyDescent="0.2">
      <c r="A29" s="98"/>
      <c r="B29" s="86" t="s">
        <v>983</v>
      </c>
      <c r="C29" s="89" t="s">
        <v>1054</v>
      </c>
      <c r="D29" s="89" t="s">
        <v>1049</v>
      </c>
      <c r="E29" s="85" t="s">
        <v>1050</v>
      </c>
      <c r="F29" s="85" t="s">
        <v>1051</v>
      </c>
      <c r="G29" s="85" t="s">
        <v>1001</v>
      </c>
      <c r="H29" s="85" t="s">
        <v>1002</v>
      </c>
      <c r="I29" s="85" t="s">
        <v>1005</v>
      </c>
    </row>
    <row r="30" spans="1:13" ht="45" x14ac:dyDescent="0.2">
      <c r="A30" s="98"/>
      <c r="B30" s="100" t="s">
        <v>984</v>
      </c>
      <c r="C30" s="89" t="s">
        <v>1054</v>
      </c>
      <c r="D30" s="89" t="s">
        <v>1049</v>
      </c>
      <c r="E30" s="87" t="s">
        <v>1040</v>
      </c>
      <c r="F30" s="85" t="s">
        <v>1050</v>
      </c>
      <c r="G30" s="85" t="s">
        <v>1051</v>
      </c>
      <c r="H30" s="85" t="s">
        <v>1001</v>
      </c>
      <c r="I30" s="85" t="s">
        <v>1002</v>
      </c>
    </row>
    <row r="31" spans="1:13" ht="45" x14ac:dyDescent="0.2">
      <c r="A31" s="98"/>
      <c r="B31" s="90" t="s">
        <v>961</v>
      </c>
      <c r="C31" s="89" t="s">
        <v>1054</v>
      </c>
      <c r="D31" s="89" t="s">
        <v>1049</v>
      </c>
      <c r="E31" s="85" t="s">
        <v>1050</v>
      </c>
      <c r="F31" s="85" t="s">
        <v>1051</v>
      </c>
      <c r="G31" s="85" t="s">
        <v>1002</v>
      </c>
      <c r="H31" s="85" t="s">
        <v>1005</v>
      </c>
    </row>
    <row r="32" spans="1:13" ht="60" x14ac:dyDescent="0.2">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x14ac:dyDescent="0.2">
      <c r="A33" s="98"/>
      <c r="B33" s="90" t="s">
        <v>962</v>
      </c>
      <c r="C33" s="91" t="s">
        <v>1066</v>
      </c>
      <c r="D33" s="85" t="s">
        <v>1067</v>
      </c>
      <c r="E33" s="85" t="s">
        <v>1064</v>
      </c>
      <c r="F33" s="85" t="s">
        <v>1065</v>
      </c>
    </row>
    <row r="34" spans="1:15" ht="30" x14ac:dyDescent="0.2">
      <c r="A34" s="98"/>
      <c r="B34" s="85" t="s">
        <v>963</v>
      </c>
      <c r="C34" s="87" t="s">
        <v>1002</v>
      </c>
      <c r="D34" s="85" t="s">
        <v>1065</v>
      </c>
    </row>
    <row r="35" spans="1:15" ht="30" x14ac:dyDescent="0.2">
      <c r="A35" s="98"/>
      <c r="B35" s="86" t="s">
        <v>986</v>
      </c>
      <c r="C35" s="86" t="s">
        <v>1068</v>
      </c>
      <c r="D35" s="85" t="s">
        <v>1011</v>
      </c>
      <c r="E35" s="85" t="s">
        <v>1002</v>
      </c>
      <c r="F35" s="85" t="s">
        <v>1065</v>
      </c>
    </row>
    <row r="36" spans="1:15" ht="30" x14ac:dyDescent="0.2">
      <c r="A36" s="98"/>
      <c r="B36" s="90" t="s">
        <v>964</v>
      </c>
      <c r="C36" s="91" t="s">
        <v>1002</v>
      </c>
      <c r="D36" s="91" t="s">
        <v>1069</v>
      </c>
      <c r="E36" s="85" t="s">
        <v>1001</v>
      </c>
      <c r="F36" s="85" t="s">
        <v>1065</v>
      </c>
    </row>
    <row r="37" spans="1:15" ht="30" x14ac:dyDescent="0.2">
      <c r="A37" s="98"/>
      <c r="B37" s="90" t="s">
        <v>965</v>
      </c>
      <c r="C37" s="87" t="s">
        <v>1070</v>
      </c>
    </row>
    <row r="38" spans="1:15" ht="45" x14ac:dyDescent="0.2">
      <c r="A38" s="98"/>
      <c r="B38" s="90" t="s">
        <v>966</v>
      </c>
      <c r="C38" s="86" t="s">
        <v>1068</v>
      </c>
      <c r="D38" s="85" t="s">
        <v>1011</v>
      </c>
      <c r="E38" s="85" t="s">
        <v>1071</v>
      </c>
      <c r="F38" s="85" t="s">
        <v>1072</v>
      </c>
    </row>
    <row r="39" spans="1:15" ht="30" x14ac:dyDescent="0.2">
      <c r="A39" s="98"/>
      <c r="B39" s="85" t="s">
        <v>967</v>
      </c>
      <c r="C39" s="86" t="s">
        <v>1068</v>
      </c>
      <c r="D39" s="85" t="s">
        <v>1073</v>
      </c>
      <c r="E39" s="85" t="s">
        <v>1067</v>
      </c>
    </row>
    <row r="40" spans="1:15" ht="31" thickBot="1" x14ac:dyDescent="0.25">
      <c r="A40" s="98"/>
      <c r="B40" s="94" t="s">
        <v>968</v>
      </c>
      <c r="C40" s="95" t="s">
        <v>1068</v>
      </c>
      <c r="D40" s="96"/>
      <c r="E40" s="96"/>
      <c r="F40" s="96"/>
      <c r="G40" s="96"/>
      <c r="H40" s="96"/>
      <c r="I40" s="96"/>
      <c r="J40" s="96"/>
      <c r="K40" s="96"/>
    </row>
    <row r="41" spans="1:15" ht="30" x14ac:dyDescent="0.2">
      <c r="B41" s="262" t="s">
        <v>1960</v>
      </c>
      <c r="C41" s="263" t="s">
        <v>1074</v>
      </c>
      <c r="D41" s="264" t="s">
        <v>1983</v>
      </c>
      <c r="E41" s="264" t="s">
        <v>1948</v>
      </c>
      <c r="F41" s="264" t="s">
        <v>1075</v>
      </c>
      <c r="G41" s="265" t="s">
        <v>1076</v>
      </c>
      <c r="H41" s="264" t="s">
        <v>1077</v>
      </c>
      <c r="I41" s="264" t="s">
        <v>1976</v>
      </c>
      <c r="J41" s="264" t="s">
        <v>2023</v>
      </c>
      <c r="K41" s="265"/>
      <c r="L41" s="265"/>
      <c r="M41" s="265"/>
      <c r="N41" s="265"/>
      <c r="O41" s="265"/>
    </row>
    <row r="42" spans="1:15" ht="30" x14ac:dyDescent="0.2">
      <c r="B42" s="262" t="s">
        <v>1977</v>
      </c>
      <c r="C42" s="263" t="s">
        <v>1074</v>
      </c>
      <c r="D42" s="264" t="s">
        <v>1983</v>
      </c>
      <c r="E42" s="264" t="s">
        <v>1948</v>
      </c>
      <c r="F42" s="264" t="s">
        <v>1949</v>
      </c>
      <c r="G42" s="264" t="s">
        <v>1950</v>
      </c>
      <c r="H42" s="264" t="s">
        <v>1951</v>
      </c>
      <c r="I42" s="264" t="s">
        <v>1952</v>
      </c>
      <c r="J42" s="264" t="s">
        <v>1953</v>
      </c>
      <c r="K42" s="264" t="s">
        <v>2023</v>
      </c>
      <c r="L42" s="264" t="s">
        <v>2025</v>
      </c>
      <c r="M42" s="264" t="s">
        <v>2026</v>
      </c>
      <c r="N42" s="264" t="s">
        <v>2027</v>
      </c>
      <c r="O42" s="264" t="s">
        <v>2019</v>
      </c>
    </row>
    <row r="43" spans="1:15" ht="30" x14ac:dyDescent="0.2">
      <c r="B43" s="266" t="s">
        <v>1978</v>
      </c>
      <c r="C43" s="263" t="s">
        <v>1074</v>
      </c>
      <c r="D43" s="264" t="s">
        <v>1983</v>
      </c>
      <c r="E43" s="264" t="s">
        <v>1948</v>
      </c>
      <c r="F43" s="264" t="s">
        <v>1949</v>
      </c>
      <c r="G43" s="265" t="s">
        <v>1076</v>
      </c>
      <c r="H43" s="264" t="s">
        <v>1077</v>
      </c>
      <c r="I43" s="264" t="s">
        <v>2023</v>
      </c>
      <c r="J43" s="264" t="s">
        <v>2025</v>
      </c>
      <c r="K43" s="264" t="s">
        <v>2018</v>
      </c>
      <c r="L43" s="265"/>
      <c r="M43" s="265"/>
      <c r="N43" s="265"/>
      <c r="O43" s="265"/>
    </row>
    <row r="44" spans="1:15" ht="60" x14ac:dyDescent="0.2">
      <c r="B44" s="264" t="s">
        <v>1981</v>
      </c>
      <c r="C44" s="267" t="s">
        <v>1982</v>
      </c>
      <c r="D44" s="264" t="s">
        <v>1983</v>
      </c>
      <c r="E44" s="264" t="s">
        <v>1024</v>
      </c>
      <c r="F44" s="264" t="s">
        <v>2017</v>
      </c>
      <c r="G44" s="264" t="s">
        <v>1984</v>
      </c>
      <c r="H44" s="264" t="s">
        <v>1985</v>
      </c>
      <c r="I44" s="264" t="s">
        <v>1975</v>
      </c>
      <c r="J44" s="265" t="s">
        <v>1076</v>
      </c>
      <c r="K44" s="264" t="s">
        <v>2018</v>
      </c>
      <c r="L44" s="264" t="s">
        <v>2019</v>
      </c>
      <c r="M44" s="264" t="s">
        <v>2021</v>
      </c>
      <c r="N44" s="264" t="s">
        <v>2023</v>
      </c>
      <c r="O44" s="265"/>
    </row>
    <row r="45" spans="1:15" ht="60" x14ac:dyDescent="0.2">
      <c r="B45" s="264" t="s">
        <v>1986</v>
      </c>
      <c r="C45" s="267" t="s">
        <v>1988</v>
      </c>
      <c r="D45" s="265" t="s">
        <v>1076</v>
      </c>
      <c r="E45" s="264" t="s">
        <v>1077</v>
      </c>
      <c r="F45" s="264" t="s">
        <v>1983</v>
      </c>
      <c r="G45" s="264" t="s">
        <v>2028</v>
      </c>
      <c r="H45" s="264" t="s">
        <v>1989</v>
      </c>
      <c r="I45" s="264" t="s">
        <v>2017</v>
      </c>
      <c r="J45" s="264" t="s">
        <v>1024</v>
      </c>
      <c r="K45" s="264" t="s">
        <v>2022</v>
      </c>
      <c r="L45" s="264" t="s">
        <v>2023</v>
      </c>
      <c r="M45" s="264" t="s">
        <v>2021</v>
      </c>
      <c r="N45" s="264" t="s">
        <v>2018</v>
      </c>
      <c r="O45" s="264" t="s">
        <v>2019</v>
      </c>
    </row>
    <row r="46" spans="1:15" ht="60" x14ac:dyDescent="0.2">
      <c r="B46" s="264" t="s">
        <v>1987</v>
      </c>
      <c r="C46" s="267" t="s">
        <v>1988</v>
      </c>
      <c r="D46" s="265" t="s">
        <v>1076</v>
      </c>
      <c r="E46" s="264" t="s">
        <v>1077</v>
      </c>
      <c r="F46" s="264" t="s">
        <v>1983</v>
      </c>
      <c r="G46" s="264" t="s">
        <v>2028</v>
      </c>
      <c r="H46" s="264" t="s">
        <v>1989</v>
      </c>
      <c r="I46" s="264" t="s">
        <v>2017</v>
      </c>
      <c r="J46" s="264" t="s">
        <v>1024</v>
      </c>
      <c r="K46" s="264" t="s">
        <v>2022</v>
      </c>
      <c r="L46" s="264" t="s">
        <v>2023</v>
      </c>
      <c r="M46" s="264" t="s">
        <v>2021</v>
      </c>
      <c r="N46" s="264" t="s">
        <v>2018</v>
      </c>
      <c r="O46" s="264" t="s">
        <v>2019</v>
      </c>
    </row>
    <row r="47" spans="1:15" ht="60" x14ac:dyDescent="0.2">
      <c r="B47" s="264" t="s">
        <v>1998</v>
      </c>
      <c r="C47" s="267" t="s">
        <v>2003</v>
      </c>
      <c r="D47" s="265" t="s">
        <v>1076</v>
      </c>
      <c r="E47" s="264" t="s">
        <v>1077</v>
      </c>
      <c r="F47" s="264" t="s">
        <v>1983</v>
      </c>
      <c r="G47" s="264" t="s">
        <v>2028</v>
      </c>
      <c r="H47" s="268" t="s">
        <v>1989</v>
      </c>
      <c r="I47" s="264" t="s">
        <v>2017</v>
      </c>
      <c r="J47" s="264" t="s">
        <v>1024</v>
      </c>
      <c r="K47" s="264" t="s">
        <v>2022</v>
      </c>
      <c r="L47" s="264" t="s">
        <v>2023</v>
      </c>
      <c r="M47" s="264" t="s">
        <v>2021</v>
      </c>
      <c r="N47" s="264" t="s">
        <v>2018</v>
      </c>
      <c r="O47" s="264" t="s">
        <v>2019</v>
      </c>
    </row>
    <row r="48" spans="1:15" ht="60" x14ac:dyDescent="0.2">
      <c r="B48" s="264" t="s">
        <v>2002</v>
      </c>
      <c r="C48" s="267" t="s">
        <v>2004</v>
      </c>
      <c r="D48" s="265" t="s">
        <v>1076</v>
      </c>
      <c r="E48" s="264" t="s">
        <v>1077</v>
      </c>
      <c r="F48" s="264" t="s">
        <v>1983</v>
      </c>
      <c r="G48" s="264" t="s">
        <v>2028</v>
      </c>
      <c r="H48" s="268" t="s">
        <v>1989</v>
      </c>
      <c r="I48" s="264" t="s">
        <v>2017</v>
      </c>
      <c r="J48" s="264" t="s">
        <v>1024</v>
      </c>
      <c r="K48" s="264" t="s">
        <v>2022</v>
      </c>
      <c r="L48" s="264" t="s">
        <v>2023</v>
      </c>
      <c r="M48" s="264" t="s">
        <v>2021</v>
      </c>
      <c r="N48" s="264" t="s">
        <v>2018</v>
      </c>
      <c r="O48" s="264" t="s">
        <v>2019</v>
      </c>
    </row>
    <row r="49" spans="2:15" ht="60" x14ac:dyDescent="0.2">
      <c r="B49" s="264" t="s">
        <v>1999</v>
      </c>
      <c r="C49" s="267" t="s">
        <v>2005</v>
      </c>
      <c r="D49" s="265" t="s">
        <v>1076</v>
      </c>
      <c r="E49" s="264" t="s">
        <v>1077</v>
      </c>
      <c r="F49" s="264" t="s">
        <v>1983</v>
      </c>
      <c r="G49" s="264" t="s">
        <v>2028</v>
      </c>
      <c r="H49" s="268" t="s">
        <v>1989</v>
      </c>
      <c r="I49" s="264" t="s">
        <v>2017</v>
      </c>
      <c r="J49" s="264" t="s">
        <v>1024</v>
      </c>
      <c r="K49" s="264" t="s">
        <v>2022</v>
      </c>
      <c r="L49" s="264" t="s">
        <v>2023</v>
      </c>
      <c r="M49" s="264" t="s">
        <v>2021</v>
      </c>
      <c r="N49" s="264" t="s">
        <v>2018</v>
      </c>
      <c r="O49" s="264" t="s">
        <v>2019</v>
      </c>
    </row>
    <row r="50" spans="2:15" ht="60" x14ac:dyDescent="0.2">
      <c r="B50" s="264" t="s">
        <v>2000</v>
      </c>
      <c r="C50" s="267" t="s">
        <v>2006</v>
      </c>
      <c r="D50" s="265" t="s">
        <v>1076</v>
      </c>
      <c r="E50" s="264" t="s">
        <v>1077</v>
      </c>
      <c r="F50" s="264" t="s">
        <v>1983</v>
      </c>
      <c r="G50" s="264" t="s">
        <v>2028</v>
      </c>
      <c r="H50" s="268" t="s">
        <v>1989</v>
      </c>
      <c r="I50" s="264" t="s">
        <v>2017</v>
      </c>
      <c r="J50" s="264" t="s">
        <v>1024</v>
      </c>
      <c r="K50" s="264" t="s">
        <v>2022</v>
      </c>
      <c r="L50" s="264" t="s">
        <v>2023</v>
      </c>
      <c r="M50" s="264" t="s">
        <v>2021</v>
      </c>
      <c r="N50" s="264" t="s">
        <v>2018</v>
      </c>
      <c r="O50" s="264" t="s">
        <v>2019</v>
      </c>
    </row>
    <row r="51" spans="2:15" ht="60" x14ac:dyDescent="0.2">
      <c r="B51" s="264" t="s">
        <v>2001</v>
      </c>
      <c r="C51" s="267" t="s">
        <v>2007</v>
      </c>
      <c r="D51" s="265" t="s">
        <v>1076</v>
      </c>
      <c r="E51" s="264" t="s">
        <v>1077</v>
      </c>
      <c r="F51" s="264" t="s">
        <v>1983</v>
      </c>
      <c r="G51" s="264" t="s">
        <v>2028</v>
      </c>
      <c r="H51" s="268" t="s">
        <v>1989</v>
      </c>
      <c r="I51" s="264" t="s">
        <v>2017</v>
      </c>
      <c r="J51" s="264" t="s">
        <v>1024</v>
      </c>
      <c r="K51" s="264" t="s">
        <v>2022</v>
      </c>
      <c r="L51" s="264" t="s">
        <v>2023</v>
      </c>
      <c r="M51" s="264" t="s">
        <v>2021</v>
      </c>
      <c r="N51" s="264" t="s">
        <v>2018</v>
      </c>
      <c r="O51" s="264" t="s">
        <v>2019</v>
      </c>
    </row>
    <row r="52" spans="2:15" ht="60" x14ac:dyDescent="0.2">
      <c r="B52" s="264" t="s">
        <v>2008</v>
      </c>
      <c r="C52" s="267" t="s">
        <v>2003</v>
      </c>
      <c r="D52" s="265" t="s">
        <v>1076</v>
      </c>
      <c r="E52" s="264" t="s">
        <v>1077</v>
      </c>
      <c r="F52" s="264" t="s">
        <v>1983</v>
      </c>
      <c r="G52" s="264" t="s">
        <v>2028</v>
      </c>
      <c r="H52" s="268" t="s">
        <v>1989</v>
      </c>
      <c r="I52" s="264" t="s">
        <v>2017</v>
      </c>
      <c r="J52" s="264" t="s">
        <v>1024</v>
      </c>
      <c r="K52" s="264" t="s">
        <v>2022</v>
      </c>
      <c r="L52" s="264" t="s">
        <v>2023</v>
      </c>
      <c r="M52" s="264" t="s">
        <v>2021</v>
      </c>
      <c r="N52" s="264" t="s">
        <v>2018</v>
      </c>
      <c r="O52" s="264" t="s">
        <v>2019</v>
      </c>
    </row>
    <row r="53" spans="2:15" ht="60" x14ac:dyDescent="0.2">
      <c r="B53" s="264" t="s">
        <v>2009</v>
      </c>
      <c r="C53" s="267" t="s">
        <v>2004</v>
      </c>
      <c r="D53" s="265" t="s">
        <v>1076</v>
      </c>
      <c r="E53" s="264" t="s">
        <v>1077</v>
      </c>
      <c r="F53" s="264" t="s">
        <v>1983</v>
      </c>
      <c r="G53" s="264" t="s">
        <v>2028</v>
      </c>
      <c r="H53" s="268" t="s">
        <v>1989</v>
      </c>
      <c r="I53" s="264" t="s">
        <v>2017</v>
      </c>
      <c r="J53" s="264" t="s">
        <v>1024</v>
      </c>
      <c r="K53" s="264" t="s">
        <v>2022</v>
      </c>
      <c r="L53" s="264" t="s">
        <v>2023</v>
      </c>
      <c r="M53" s="264" t="s">
        <v>2021</v>
      </c>
      <c r="N53" s="264" t="s">
        <v>2018</v>
      </c>
      <c r="O53" s="264" t="s">
        <v>2019</v>
      </c>
    </row>
    <row r="54" spans="2:15" ht="60" x14ac:dyDescent="0.2">
      <c r="B54" s="264" t="s">
        <v>2010</v>
      </c>
      <c r="C54" s="267" t="s">
        <v>2005</v>
      </c>
      <c r="D54" s="265" t="s">
        <v>1076</v>
      </c>
      <c r="E54" s="264" t="s">
        <v>1077</v>
      </c>
      <c r="F54" s="264" t="s">
        <v>1983</v>
      </c>
      <c r="G54" s="264" t="s">
        <v>2028</v>
      </c>
      <c r="H54" s="268" t="s">
        <v>1989</v>
      </c>
      <c r="I54" s="264" t="s">
        <v>2017</v>
      </c>
      <c r="J54" s="264" t="s">
        <v>1024</v>
      </c>
      <c r="K54" s="264" t="s">
        <v>2022</v>
      </c>
      <c r="L54" s="264" t="s">
        <v>2023</v>
      </c>
      <c r="M54" s="264" t="s">
        <v>2021</v>
      </c>
      <c r="N54" s="264" t="s">
        <v>2018</v>
      </c>
      <c r="O54" s="264" t="s">
        <v>2019</v>
      </c>
    </row>
    <row r="55" spans="2:15" ht="60" x14ac:dyDescent="0.2">
      <c r="B55" s="264" t="s">
        <v>2011</v>
      </c>
      <c r="C55" s="267" t="s">
        <v>2006</v>
      </c>
      <c r="D55" s="265" t="s">
        <v>1076</v>
      </c>
      <c r="E55" s="264" t="s">
        <v>1077</v>
      </c>
      <c r="F55" s="264" t="s">
        <v>1983</v>
      </c>
      <c r="G55" s="264" t="s">
        <v>2028</v>
      </c>
      <c r="H55" s="268" t="s">
        <v>1989</v>
      </c>
      <c r="I55" s="264" t="s">
        <v>2017</v>
      </c>
      <c r="J55" s="264" t="s">
        <v>1024</v>
      </c>
      <c r="K55" s="264" t="s">
        <v>2022</v>
      </c>
      <c r="L55" s="264" t="s">
        <v>2023</v>
      </c>
      <c r="M55" s="264" t="s">
        <v>2021</v>
      </c>
      <c r="N55" s="264" t="s">
        <v>2018</v>
      </c>
      <c r="O55" s="264" t="s">
        <v>2019</v>
      </c>
    </row>
    <row r="56" spans="2:15" ht="60" x14ac:dyDescent="0.2">
      <c r="B56" s="264" t="s">
        <v>2012</v>
      </c>
      <c r="C56" s="267" t="s">
        <v>2007</v>
      </c>
      <c r="D56" s="265" t="s">
        <v>1076</v>
      </c>
      <c r="E56" s="264" t="s">
        <v>1077</v>
      </c>
      <c r="F56" s="264" t="s">
        <v>1983</v>
      </c>
      <c r="G56" s="264" t="s">
        <v>2028</v>
      </c>
      <c r="H56" s="268" t="s">
        <v>1989</v>
      </c>
      <c r="I56" s="264" t="s">
        <v>2017</v>
      </c>
      <c r="J56" s="264" t="s">
        <v>1024</v>
      </c>
      <c r="K56" s="264" t="s">
        <v>2022</v>
      </c>
      <c r="L56" s="264" t="s">
        <v>2023</v>
      </c>
      <c r="M56" s="264" t="s">
        <v>2021</v>
      </c>
      <c r="N56" s="264" t="s">
        <v>2018</v>
      </c>
      <c r="O56" s="264" t="s">
        <v>2019</v>
      </c>
    </row>
    <row r="57" spans="2:15" ht="45" x14ac:dyDescent="0.2">
      <c r="B57" s="264" t="s">
        <v>1990</v>
      </c>
      <c r="C57" s="267" t="s">
        <v>1991</v>
      </c>
      <c r="D57" s="264" t="s">
        <v>1992</v>
      </c>
      <c r="E57" s="265"/>
      <c r="F57" s="265"/>
      <c r="G57" s="265"/>
      <c r="H57" s="265"/>
      <c r="I57" s="265"/>
      <c r="J57" s="265"/>
      <c r="K57" s="265"/>
      <c r="L57" s="265"/>
      <c r="M57" s="265"/>
      <c r="N57" s="265"/>
      <c r="O57" s="265"/>
    </row>
    <row r="58" spans="2:15" ht="30" x14ac:dyDescent="0.2">
      <c r="B58" s="269" t="s">
        <v>1973</v>
      </c>
      <c r="C58" s="267" t="s">
        <v>1993</v>
      </c>
      <c r="D58" s="264" t="s">
        <v>1994</v>
      </c>
      <c r="E58" s="264" t="s">
        <v>1995</v>
      </c>
      <c r="F58" s="264" t="s">
        <v>1996</v>
      </c>
      <c r="G58" s="264" t="s">
        <v>1997</v>
      </c>
      <c r="H58" s="265"/>
      <c r="I58" s="265"/>
      <c r="J58" s="265"/>
      <c r="K58" s="265"/>
      <c r="L58" s="265"/>
      <c r="M58" s="265"/>
      <c r="N58" s="265"/>
      <c r="O58" s="265"/>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2018-04-20T21:33:13Z</dcterms:modified>
</cp:coreProperties>
</file>