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00-开发六部\管理组周报\管理组周报\管理组周报20180528\SIT和UAT超期\"/>
    </mc:Choice>
  </mc:AlternateContent>
  <bookViews>
    <workbookView xWindow="0" yWindow="0" windowWidth="20580" windowHeight="12675" firstSheet="1" activeTab="2"/>
  </bookViews>
  <sheets>
    <sheet name="查询表-子系统" sheetId="1" state="hidden" r:id="rId1"/>
    <sheet name="SIT超期明细" sheetId="2" r:id="rId2"/>
    <sheet name="SIT超期统计" sheetId="7" r:id="rId3"/>
    <sheet name="UAT超期明细" sheetId="3" r:id="rId4"/>
    <sheet name="UAT超期统计" sheetId="8" r:id="rId5"/>
  </sheets>
  <externalReferences>
    <externalReference r:id="rId6"/>
  </externalReferences>
  <definedNames>
    <definedName name="_xlnm._FilterDatabase" localSheetId="3" hidden="1">UAT超期明细!$A$1:$R$1</definedName>
    <definedName name="ExternalData_1" localSheetId="1">SIT超期明细!$A$1:$N$1</definedName>
  </definedNames>
  <calcPr calcId="162913"/>
  <pivotCaches>
    <pivotCache cacheId="10" r:id="rId7"/>
    <pivotCache cacheId="17" r:id="rId8"/>
  </pivotCaches>
</workbook>
</file>

<file path=xl/calcChain.xml><?xml version="1.0" encoding="utf-8"?>
<calcChain xmlns="http://schemas.openxmlformats.org/spreadsheetml/2006/main">
  <c r="P2" i="3" l="1"/>
  <c r="Q2" i="3"/>
  <c r="R2" i="3"/>
  <c r="P3" i="3"/>
  <c r="Q3" i="3"/>
  <c r="R3" i="3"/>
  <c r="P4" i="3"/>
  <c r="Q4" i="3"/>
  <c r="R4" i="3"/>
  <c r="P5" i="3"/>
  <c r="Q5" i="3"/>
  <c r="R5" i="3"/>
  <c r="P6" i="3"/>
  <c r="Q6" i="3"/>
  <c r="R6" i="3"/>
  <c r="P7" i="3"/>
  <c r="Q7" i="3"/>
  <c r="R7" i="3"/>
  <c r="P8" i="3"/>
  <c r="Q8" i="3"/>
  <c r="R8" i="3"/>
  <c r="P9" i="3"/>
  <c r="Q9" i="3"/>
  <c r="R9" i="3"/>
  <c r="P10" i="3"/>
  <c r="Q10" i="3"/>
  <c r="R10" i="3"/>
  <c r="P2" i="2"/>
  <c r="Q2" i="2"/>
  <c r="R2" i="2"/>
  <c r="P3" i="2"/>
  <c r="Q3" i="2"/>
  <c r="R3" i="2"/>
  <c r="P4" i="2"/>
  <c r="Q4" i="2"/>
  <c r="R4" i="2"/>
  <c r="P5" i="2"/>
  <c r="Q5" i="2"/>
  <c r="R5" i="2"/>
  <c r="P6" i="2"/>
  <c r="Q6" i="2"/>
  <c r="R6" i="2"/>
  <c r="P7" i="2"/>
  <c r="Q7" i="2"/>
  <c r="R7" i="2"/>
  <c r="P8" i="2"/>
  <c r="Q8" i="2"/>
  <c r="R8" i="2"/>
  <c r="P9" i="2"/>
  <c r="Q9" i="2"/>
  <c r="R9" i="2"/>
  <c r="P10" i="2"/>
  <c r="Q10" i="2"/>
  <c r="R10" i="2"/>
  <c r="P11" i="2"/>
  <c r="Q11" i="2"/>
  <c r="R11" i="2"/>
  <c r="P12" i="2"/>
  <c r="Q12" i="2"/>
  <c r="R12" i="2"/>
  <c r="P13" i="2"/>
  <c r="Q13" i="2"/>
  <c r="R13" i="2"/>
  <c r="P14" i="2"/>
  <c r="Q14" i="2"/>
  <c r="R14" i="2"/>
  <c r="P15" i="2"/>
  <c r="Q15" i="2"/>
  <c r="R15" i="2"/>
</calcChain>
</file>

<file path=xl/connections.xml><?xml version="1.0" encoding="utf-8"?>
<connections xmlns="http://schemas.openxmlformats.org/spreadsheetml/2006/main">
  <connection id="1" name="SIT更新已超期CQ" type="6" refreshedVersion="2" background="1" saveData="1">
    <textPr sourceFile="E:\workspace\文档\质量管理指标提醒\质量管理文件\SIT更新已超期CQ.txt">
      <textFields>
        <textField/>
      </textFields>
    </textPr>
  </connection>
</connections>
</file>

<file path=xl/sharedStrings.xml><?xml version="1.0" encoding="utf-8"?>
<sst xmlns="http://schemas.openxmlformats.org/spreadsheetml/2006/main" count="541" uniqueCount="186">
  <si>
    <t>531对外报送系统</t>
  </si>
  <si>
    <t>董骐</t>
  </si>
  <si>
    <t>风险报送组</t>
  </si>
  <si>
    <t>531公司客户关系管理子系统</t>
  </si>
  <si>
    <t>客户关系组</t>
  </si>
  <si>
    <t>数据仓库组</t>
  </si>
  <si>
    <t>531海外操作型数据存储系统</t>
  </si>
  <si>
    <t>刘程程</t>
  </si>
  <si>
    <t>实时数据组</t>
  </si>
  <si>
    <t>531海外企业级客户关系管理系统</t>
  </si>
  <si>
    <t>潘国巍</t>
  </si>
  <si>
    <t>531海外特殊名单系统</t>
  </si>
  <si>
    <t>屠超</t>
  </si>
  <si>
    <t>531绩效考核系统</t>
  </si>
  <si>
    <t>绩效管会组</t>
  </si>
  <si>
    <t>531金融产品分析系统</t>
  </si>
  <si>
    <t>赵欢</t>
  </si>
  <si>
    <t>统计管理组</t>
  </si>
  <si>
    <t>531客户关系管理公共子系统</t>
  </si>
  <si>
    <t>匡勇</t>
  </si>
  <si>
    <t>531历史库</t>
  </si>
  <si>
    <t>王毅</t>
  </si>
  <si>
    <t>531零售客户关系管理子系统</t>
  </si>
  <si>
    <t>刘剑</t>
  </si>
  <si>
    <t>531内部评级</t>
  </si>
  <si>
    <t>周军</t>
  </si>
  <si>
    <t>531内部评级系统（境外）</t>
  </si>
  <si>
    <t>531审计系统</t>
  </si>
  <si>
    <t>张啸仑</t>
  </si>
  <si>
    <t>531同业客户关系管理子系统</t>
  </si>
  <si>
    <t>ACRM</t>
  </si>
  <si>
    <t>LCR计量管理系统</t>
  </si>
  <si>
    <t>报表管理应用接口</t>
  </si>
  <si>
    <t>曹嘉欣</t>
  </si>
  <si>
    <t>财富管理系统</t>
  </si>
  <si>
    <t>财务管理信息系统</t>
  </si>
  <si>
    <t>高健青</t>
  </si>
  <si>
    <t>操作型基础数据模型</t>
  </si>
  <si>
    <t>操作型数据报表接口</t>
  </si>
  <si>
    <t>操作型数据风险应用</t>
  </si>
  <si>
    <t>操作型数据客户应用</t>
  </si>
  <si>
    <t>操作型数据营运管理</t>
  </si>
  <si>
    <t>电银统计分析系统</t>
  </si>
  <si>
    <t>王聚铭</t>
  </si>
  <si>
    <t>对公内部评级系统</t>
  </si>
  <si>
    <t>对公内部评级系统（澳台离）</t>
  </si>
  <si>
    <t>许佳卿</t>
  </si>
  <si>
    <t>反洗钱系统（国内）</t>
  </si>
  <si>
    <t>陈浩</t>
  </si>
  <si>
    <t>分行数据托管区（旧）</t>
  </si>
  <si>
    <t>陈峥豪</t>
  </si>
  <si>
    <t>风险管理应用接口</t>
  </si>
  <si>
    <t>车金根</t>
  </si>
  <si>
    <t>个人征信管理平台</t>
  </si>
  <si>
    <t>贾荣</t>
  </si>
  <si>
    <t>管理会计</t>
  </si>
  <si>
    <t>国际业务统计分析系统</t>
  </si>
  <si>
    <t>海外分行报表转换系统（旧）</t>
  </si>
  <si>
    <t>陈柳</t>
  </si>
  <si>
    <t>基金产品分析子系统</t>
  </si>
  <si>
    <t>基金分析系统</t>
  </si>
  <si>
    <t>交易风险监测系统</t>
  </si>
  <si>
    <t>金融产品统计分析系统</t>
  </si>
  <si>
    <t>境内监管报送系统(NSRS)</t>
  </si>
  <si>
    <t>客户管理应用接口</t>
  </si>
  <si>
    <t>王宁</t>
  </si>
  <si>
    <t>跨境人民币报送业务系统</t>
  </si>
  <si>
    <t>离岸企业级客户关系管理系统</t>
  </si>
  <si>
    <t>朱俊彦</t>
  </si>
  <si>
    <t>历史库</t>
  </si>
  <si>
    <t>零贷报表应用接口</t>
  </si>
  <si>
    <t>零贷管理服务系统</t>
  </si>
  <si>
    <t>零售内部评级系统</t>
  </si>
  <si>
    <t>内部财务</t>
  </si>
  <si>
    <t>企业基础数据模型</t>
  </si>
  <si>
    <t>企业年金报表系统</t>
  </si>
  <si>
    <t>渠道信息管理子系统</t>
  </si>
  <si>
    <t>杨浩</t>
  </si>
  <si>
    <t>商户管理系统</t>
  </si>
  <si>
    <t>审计系统</t>
  </si>
  <si>
    <t>实时数据服务系统</t>
  </si>
  <si>
    <t>实物资产管理信息系统</t>
  </si>
  <si>
    <t>市场风险管理系统</t>
  </si>
  <si>
    <t>授信理财分析子系统</t>
  </si>
  <si>
    <t>数据拆分</t>
  </si>
  <si>
    <t>数据分析挖掘系统</t>
  </si>
  <si>
    <t>俞书浩</t>
  </si>
  <si>
    <t>技术组</t>
  </si>
  <si>
    <t>数字交行</t>
  </si>
  <si>
    <t>童蕙</t>
  </si>
  <si>
    <t>数字交行风险条线</t>
  </si>
  <si>
    <t>数字交行个金条线</t>
  </si>
  <si>
    <t>数字交行公共应用</t>
  </si>
  <si>
    <t>数字交行公司条线</t>
  </si>
  <si>
    <t>数字交行技术平台</t>
  </si>
  <si>
    <t>孙峰</t>
  </si>
  <si>
    <t>数字交行同业条线</t>
  </si>
  <si>
    <t>数字交行预财条线</t>
  </si>
  <si>
    <t>计旻晖</t>
  </si>
  <si>
    <t>私银专属业务系统</t>
  </si>
  <si>
    <t>特殊名单系统</t>
  </si>
  <si>
    <t>特殊名单系统（离岸）</t>
  </si>
  <si>
    <t>香港操作型数据存储</t>
  </si>
  <si>
    <t>徐珂珂</t>
  </si>
  <si>
    <t>香港分行客户关系管理系统</t>
  </si>
  <si>
    <t>香港分行特殊名单系统</t>
  </si>
  <si>
    <t>香港交易风险监测系统</t>
  </si>
  <si>
    <t>香港历史库</t>
  </si>
  <si>
    <t>香港数据仓库</t>
  </si>
  <si>
    <t>香港子行操作型数据存储系统</t>
  </si>
  <si>
    <t>香港子行交易风险监测系统</t>
  </si>
  <si>
    <t>香港子行客户关系管理系统</t>
  </si>
  <si>
    <t>香港子行特殊名单系统</t>
  </si>
  <si>
    <t>新一代风险数据集市</t>
  </si>
  <si>
    <t>王哲</t>
  </si>
  <si>
    <t>信息分析预测系统</t>
  </si>
  <si>
    <t>信息整合平台</t>
  </si>
  <si>
    <t>业务领域主题集市</t>
  </si>
  <si>
    <t>资本充足率计算系统</t>
  </si>
  <si>
    <t>资产负债管理系统</t>
  </si>
  <si>
    <t>综合报备</t>
  </si>
  <si>
    <t>综合信息服务系统一期</t>
  </si>
  <si>
    <t>风险监测中心模型实验室</t>
  </si>
  <si>
    <t>国际业务分析子系统</t>
  </si>
  <si>
    <t>问题编号</t>
  </si>
  <si>
    <t>子单号</t>
  </si>
  <si>
    <t>State</t>
  </si>
  <si>
    <t>UAT检测结果</t>
  </si>
  <si>
    <t>变更名称</t>
  </si>
  <si>
    <t>涉及系统</t>
  </si>
  <si>
    <t>涉及子系统</t>
  </si>
  <si>
    <t>owner.fullname</t>
  </si>
  <si>
    <t>计划更新SIT日期</t>
  </si>
  <si>
    <t>计划更新UAT日期</t>
  </si>
  <si>
    <t>计划投产日期</t>
  </si>
  <si>
    <t>投产标志</t>
  </si>
  <si>
    <t>项目编号</t>
  </si>
  <si>
    <t>工程主题类型</t>
  </si>
  <si>
    <t>数据日期</t>
  </si>
  <si>
    <t>星期</t>
  </si>
  <si>
    <t>超期天数</t>
  </si>
  <si>
    <t>项目组</t>
  </si>
  <si>
    <t>等待审核</t>
  </si>
  <si>
    <t>Y</t>
  </si>
  <si>
    <t>531工程-境内行</t>
  </si>
  <si>
    <t>业绩分析与绩效考核平台</t>
  </si>
  <si>
    <t>王仰东</t>
  </si>
  <si>
    <t>交易风险监测（营运风险）</t>
  </si>
  <si>
    <t>孙盼盼</t>
  </si>
  <si>
    <t>陈标</t>
  </si>
  <si>
    <t>孟悦</t>
  </si>
  <si>
    <t>赵俊</t>
  </si>
  <si>
    <t>管理会计数据处理</t>
  </si>
  <si>
    <t>百宝箱手机客户端应用</t>
  </si>
  <si>
    <t>交易风险监测（客户风险等级）</t>
  </si>
  <si>
    <t>企业级客户关系管理系统</t>
  </si>
  <si>
    <t>历史库系统</t>
  </si>
  <si>
    <t>分行绩效考核系统</t>
  </si>
  <si>
    <t>操作型数据存储系统</t>
  </si>
  <si>
    <t>行标签</t>
  </si>
  <si>
    <t>总计</t>
  </si>
  <si>
    <t>列标签</t>
  </si>
  <si>
    <t>计数项:超期天数</t>
  </si>
  <si>
    <t>正在开发</t>
  </si>
  <si>
    <t>BoCom02405353</t>
  </si>
  <si>
    <t>05200700009-营运部-531个人客户号合并功能优化需求（二）（客户体验，自主挖掘 ）</t>
  </si>
  <si>
    <t>数据仓库系统</t>
  </si>
  <si>
    <t>娄亮亮</t>
  </si>
  <si>
    <t>刘梦甜</t>
  </si>
  <si>
    <t>江燕青</t>
  </si>
  <si>
    <t>等待开发</t>
  </si>
  <si>
    <t>BoCom02496029</t>
  </si>
  <si>
    <t>07000100111-营运部-集中营运业务公共基础报表优化需求（201804）（效率提升，自主挖掘）（防伪验印）</t>
  </si>
  <si>
    <t>曹冬</t>
  </si>
  <si>
    <t>BoCom02491620</t>
  </si>
  <si>
    <t>00200300042-531结构性存款产品投资相关功能优化需求(政策实施，上级交办）-二三点内容</t>
  </si>
  <si>
    <t>郑旭</t>
  </si>
  <si>
    <t>(全部)</t>
  </si>
  <si>
    <t>(多项)</t>
  </si>
  <si>
    <t>BoCom02517212</t>
  </si>
  <si>
    <t>资产负债业务和客户分析系统功能优化（4月）</t>
  </si>
  <si>
    <t>曾雪</t>
  </si>
  <si>
    <t>BoCom02508291</t>
  </si>
  <si>
    <t>等待安装SIT</t>
  </si>
  <si>
    <t>关于531公司条线全员全产品计价考核平台新增业绩百宝箱新增总行战略客户贷款大额变动提醒需求的工作联系单</t>
  </si>
  <si>
    <t>毛冰沁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</si>
</sst>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804]aaaa;@"/>
  </numFmts>
  <fonts count="6" x14ac:knownFonts="1">
    <font>
      <sz val="11"/>
      <color theme="1"/>
      <name val="宋体"/>
      <charset val="134"/>
      <scheme val="minor"/>
    </font>
    <font>
      <sz val="10"/>
      <color theme="1"/>
      <name val="Tahoma"/>
      <family val="2"/>
    </font>
    <font>
      <sz val="11"/>
      <color theme="1"/>
      <name val="宋体"/>
      <family val="3"/>
      <charset val="134"/>
      <scheme val="minor"/>
    </font>
    <font>
      <sz val="9"/>
      <name val="宋体"/>
      <family val="3"/>
      <charset val="134"/>
      <scheme val="minor"/>
    </font>
    <font>
      <sz val="10"/>
      <color theme="1"/>
      <name val="宋体"/>
      <family val="3"/>
      <charset val="134"/>
      <scheme val="minor"/>
    </font>
    <font>
      <b/>
      <sz val="11"/>
      <color theme="1"/>
      <name val="宋体"/>
      <family val="3"/>
      <charset val="134"/>
      <scheme val="minor"/>
    </font>
  </fonts>
  <fills count="5">
    <fill>
      <patternFill patternType="none"/>
    </fill>
    <fill>
      <patternFill patternType="gray125"/>
    </fill>
    <fill>
      <patternFill patternType="solid">
        <fgColor theme="3" tint="0.79995117038483843"/>
        <bgColor indexed="64"/>
      </patternFill>
    </fill>
    <fill>
      <patternFill patternType="solid">
        <fgColor rgb="FFFFFF00"/>
        <bgColor indexed="64"/>
      </patternFill>
    </fill>
    <fill>
      <patternFill patternType="solid">
        <fgColor theme="3"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indexed="65"/>
      </left>
      <right/>
      <top style="thin">
        <color rgb="FF999999"/>
      </top>
      <bottom style="thin">
        <color rgb="FF999999"/>
      </bottom>
      <diagonal/>
    </border>
    <border>
      <left/>
      <right/>
      <top style="thin">
        <color indexed="65"/>
      </top>
      <bottom/>
      <diagonal/>
    </border>
  </borders>
  <cellStyleXfs count="4">
    <xf numFmtId="0" fontId="0" fillId="0" borderId="0">
      <alignment vertical="center"/>
    </xf>
    <xf numFmtId="0" fontId="1" fillId="0" borderId="0"/>
    <xf numFmtId="0" fontId="2" fillId="0" borderId="0">
      <alignment vertical="center"/>
    </xf>
    <xf numFmtId="0" fontId="2" fillId="0" borderId="0">
      <alignment vertical="center"/>
    </xf>
  </cellStyleXfs>
  <cellXfs count="53">
    <xf numFmtId="0" fontId="0" fillId="0" borderId="0" xfId="0">
      <alignment vertical="center"/>
    </xf>
    <xf numFmtId="176" fontId="0" fillId="0" borderId="0" xfId="0" applyNumberFormat="1">
      <alignment vertical="center"/>
    </xf>
    <xf numFmtId="0" fontId="0" fillId="0" borderId="1" xfId="0" applyBorder="1">
      <alignment vertical="center"/>
    </xf>
    <xf numFmtId="0" fontId="0" fillId="0" borderId="0" xfId="0" applyFont="1">
      <alignment vertical="center"/>
    </xf>
    <xf numFmtId="176" fontId="0" fillId="0" borderId="0" xfId="0" applyNumberFormat="1" applyFont="1">
      <alignment vertical="center"/>
    </xf>
    <xf numFmtId="0" fontId="0" fillId="2" borderId="1" xfId="0" applyFont="1" applyFill="1" applyBorder="1">
      <alignment vertical="center"/>
    </xf>
    <xf numFmtId="176" fontId="0" fillId="2" borderId="1" xfId="0" applyNumberFormat="1" applyFont="1" applyFill="1" applyBorder="1">
      <alignment vertical="center"/>
    </xf>
    <xf numFmtId="14" fontId="0" fillId="0" borderId="0" xfId="0" applyNumberFormat="1">
      <alignment vertical="center"/>
    </xf>
    <xf numFmtId="0" fontId="0" fillId="2" borderId="1" xfId="0" applyFill="1" applyBorder="1">
      <alignment vertical="center"/>
    </xf>
    <xf numFmtId="14" fontId="0" fillId="2" borderId="1" xfId="0" applyNumberFormat="1" applyFill="1" applyBorder="1">
      <alignment vertical="center"/>
    </xf>
    <xf numFmtId="0" fontId="0" fillId="2" borderId="2" xfId="0" applyFill="1" applyBorder="1">
      <alignment vertical="center"/>
    </xf>
    <xf numFmtId="176" fontId="0" fillId="2" borderId="1" xfId="0" applyNumberFormat="1" applyFill="1" applyBorder="1">
      <alignment vertical="center"/>
    </xf>
    <xf numFmtId="0" fontId="0" fillId="0" borderId="0" xfId="0" applyFont="1" applyFill="1" applyAlignment="1">
      <alignment vertical="center"/>
    </xf>
    <xf numFmtId="0" fontId="0" fillId="0" borderId="1" xfId="0" applyFont="1" applyBorder="1">
      <alignment vertical="center"/>
    </xf>
    <xf numFmtId="14" fontId="0" fillId="0" borderId="1" xfId="0" applyNumberFormat="1" applyFont="1" applyBorder="1">
      <alignment vertical="center"/>
    </xf>
    <xf numFmtId="0" fontId="0" fillId="0" borderId="2" xfId="0" applyFont="1" applyBorder="1">
      <alignment vertical="center"/>
    </xf>
    <xf numFmtId="14" fontId="0" fillId="0" borderId="1" xfId="0" applyNumberFormat="1" applyBorder="1">
      <alignment vertical="center"/>
    </xf>
    <xf numFmtId="176" fontId="0" fillId="0" borderId="1" xfId="0" applyNumberFormat="1" applyBorder="1">
      <alignment vertical="center"/>
    </xf>
    <xf numFmtId="0" fontId="0" fillId="0" borderId="1" xfId="0" applyFill="1" applyBorder="1">
      <alignment vertical="center"/>
    </xf>
    <xf numFmtId="0" fontId="4" fillId="0" borderId="1" xfId="0" applyFont="1" applyBorder="1">
      <alignment vertical="center"/>
    </xf>
    <xf numFmtId="14" fontId="4" fillId="0" borderId="1" xfId="0" applyNumberFormat="1" applyFont="1" applyBorder="1">
      <alignment vertical="center"/>
    </xf>
    <xf numFmtId="0" fontId="0" fillId="3" borderId="1" xfId="0" applyFill="1" applyBorder="1">
      <alignment vertical="center"/>
    </xf>
    <xf numFmtId="0" fontId="0" fillId="0" borderId="0" xfId="0" applyFont="1" applyAlignment="1">
      <alignment horizontal="left" vertical="center"/>
    </xf>
    <xf numFmtId="0" fontId="0" fillId="0" borderId="3" xfId="0" applyBorder="1">
      <alignment vertical="center"/>
    </xf>
    <xf numFmtId="0" fontId="0" fillId="0" borderId="6" xfId="0" applyBorder="1">
      <alignment vertical="center"/>
    </xf>
    <xf numFmtId="0" fontId="0" fillId="0" borderId="3" xfId="0" applyBorder="1" applyAlignment="1">
      <alignment horizontal="left" vertical="center"/>
    </xf>
    <xf numFmtId="0" fontId="0" fillId="0" borderId="8" xfId="0" applyNumberFormat="1" applyBorder="1">
      <alignment vertical="center"/>
    </xf>
    <xf numFmtId="0" fontId="0" fillId="0" borderId="6" xfId="0" applyBorder="1" applyAlignment="1">
      <alignment horizontal="left" vertical="center"/>
    </xf>
    <xf numFmtId="0" fontId="0" fillId="0" borderId="9" xfId="0" applyNumberFormat="1" applyBorder="1">
      <alignment vertical="center"/>
    </xf>
    <xf numFmtId="0" fontId="0" fillId="0" borderId="11" xfId="0" applyBorder="1" applyAlignment="1">
      <alignment horizontal="left" vertical="center"/>
    </xf>
    <xf numFmtId="0" fontId="0" fillId="0" borderId="10" xfId="0" applyNumberFormat="1" applyBorder="1">
      <alignment vertical="center"/>
    </xf>
    <xf numFmtId="0" fontId="0" fillId="0" borderId="11" xfId="0" applyBorder="1">
      <alignment vertical="center"/>
    </xf>
    <xf numFmtId="0" fontId="0" fillId="0" borderId="14" xfId="0" applyBorder="1">
      <alignment vertical="center"/>
    </xf>
    <xf numFmtId="0" fontId="0" fillId="0" borderId="3" xfId="0" applyNumberFormat="1" applyBorder="1">
      <alignment vertical="center"/>
    </xf>
    <xf numFmtId="0" fontId="0" fillId="0" borderId="12" xfId="0" applyNumberFormat="1" applyBorder="1">
      <alignment vertical="center"/>
    </xf>
    <xf numFmtId="0" fontId="0" fillId="0" borderId="11" xfId="0" applyNumberFormat="1" applyBorder="1">
      <alignment vertical="center"/>
    </xf>
    <xf numFmtId="0" fontId="0" fillId="0" borderId="13" xfId="0" applyNumberFormat="1" applyBorder="1">
      <alignment vertical="center"/>
    </xf>
    <xf numFmtId="0" fontId="0" fillId="0" borderId="6" xfId="0" applyNumberFormat="1" applyBorder="1">
      <alignment vertical="center"/>
    </xf>
    <xf numFmtId="0" fontId="0" fillId="0" borderId="15" xfId="0" applyNumberFormat="1" applyBorder="1">
      <alignment vertical="center"/>
    </xf>
    <xf numFmtId="0" fontId="0" fillId="0" borderId="4" xfId="0" applyBorder="1" applyAlignment="1">
      <alignment horizontal="left" vertical="center"/>
    </xf>
    <xf numFmtId="0" fontId="0" fillId="0" borderId="7" xfId="0" applyBorder="1" applyAlignment="1">
      <alignment horizontal="left" vertical="center"/>
    </xf>
    <xf numFmtId="176" fontId="5" fillId="0" borderId="0" xfId="0" applyNumberFormat="1" applyFont="1">
      <alignment vertical="center"/>
    </xf>
    <xf numFmtId="0" fontId="5" fillId="0" borderId="0" xfId="0" applyFont="1">
      <alignment vertical="center"/>
    </xf>
    <xf numFmtId="0" fontId="5" fillId="0" borderId="3" xfId="0" pivotButton="1" applyFont="1" applyBorder="1">
      <alignment vertical="center"/>
    </xf>
    <xf numFmtId="0" fontId="5" fillId="0" borderId="4" xfId="0" applyFont="1" applyBorder="1">
      <alignment vertical="center"/>
    </xf>
    <xf numFmtId="0" fontId="5" fillId="0" borderId="5" xfId="0" applyFont="1" applyBorder="1">
      <alignment vertical="center"/>
    </xf>
    <xf numFmtId="0" fontId="0" fillId="0" borderId="10" xfId="0" pivotButton="1" applyBorder="1">
      <alignment vertical="center"/>
    </xf>
    <xf numFmtId="0" fontId="0" fillId="0" borderId="10" xfId="0" applyBorder="1">
      <alignment vertical="center"/>
    </xf>
    <xf numFmtId="176" fontId="5" fillId="4" borderId="3" xfId="0" applyNumberFormat="1" applyFont="1" applyFill="1" applyBorder="1">
      <alignment vertical="center"/>
    </xf>
    <xf numFmtId="176" fontId="5" fillId="4" borderId="7" xfId="0" applyNumberFormat="1" applyFont="1" applyFill="1" applyBorder="1">
      <alignment vertical="center"/>
    </xf>
    <xf numFmtId="0" fontId="5" fillId="4" borderId="7" xfId="0" applyFont="1" applyFill="1" applyBorder="1">
      <alignment vertical="center"/>
    </xf>
    <xf numFmtId="176" fontId="5" fillId="4" borderId="12" xfId="0" applyNumberFormat="1" applyFont="1" applyFill="1" applyBorder="1">
      <alignment vertical="center"/>
    </xf>
    <xf numFmtId="176" fontId="5" fillId="4" borderId="8" xfId="0" applyNumberFormat="1" applyFont="1" applyFill="1" applyBorder="1">
      <alignment vertical="center"/>
    </xf>
  </cellXfs>
  <cellStyles count="4">
    <cellStyle name="Normal" xfId="1"/>
    <cellStyle name="常规" xfId="0" builtinId="0"/>
    <cellStyle name="常规 2" xfId="2"/>
    <cellStyle name="常规 3" xfId="3"/>
  </cellStyles>
  <dxfs count="62">
    <dxf>
      <fill>
        <patternFill patternType="solid">
          <bgColor theme="3" tint="0.59999389629810485"/>
        </patternFill>
      </fill>
    </dxf>
    <dxf>
      <fill>
        <patternFill patternType="solid">
          <bgColor theme="3" tint="0.59999389629810485"/>
        </patternFill>
      </fill>
    </dxf>
    <dxf>
      <fill>
        <patternFill patternType="solid">
          <bgColor theme="3" tint="0.59999389629810485"/>
        </patternFill>
      </fill>
    </dxf>
    <dxf>
      <fill>
        <patternFill patternType="solid">
          <bgColor theme="3" tint="0.59999389629810485"/>
        </patternFill>
      </fill>
    </dxf>
    <dxf>
      <fill>
        <patternFill patternType="solid">
          <bgColor theme="3" tint="0.59999389629810485"/>
        </patternFill>
      </fill>
    </dxf>
    <dxf>
      <fill>
        <patternFill patternType="solid">
          <bgColor theme="3" tint="0.59999389629810485"/>
        </patternFill>
      </fill>
    </dxf>
    <dxf>
      <fill>
        <patternFill patternType="solid">
          <bgColor theme="3" tint="0.59999389629810485"/>
        </patternFill>
      </fill>
    </dxf>
    <dxf>
      <fill>
        <patternFill patternType="solid">
          <bgColor theme="3" tint="0.59999389629810485"/>
        </patternFill>
      </fill>
    </dxf>
    <dxf>
      <fill>
        <patternFill patternType="solid">
          <bgColor theme="3" tint="0.59999389629810485"/>
        </patternFill>
      </fill>
    </dxf>
    <dxf>
      <fill>
        <patternFill patternType="solid">
          <bgColor theme="3" tint="0.59999389629810485"/>
        </patternFill>
      </fill>
    </dxf>
    <dxf>
      <numFmt numFmtId="176" formatCode="[$-804]aaaa;@"/>
    </dxf>
    <dxf>
      <numFmt numFmtId="176" formatCode="[$-804]aaaa;@"/>
    </dxf>
    <dxf>
      <numFmt numFmtId="176" formatCode="[$-804]aaaa;@"/>
    </dxf>
    <dxf>
      <numFmt numFmtId="176" formatCode="[$-804]aaaa;@"/>
    </dxf>
    <dxf>
      <numFmt numFmtId="176" formatCode="[$-804]aaaa;@"/>
    </dxf>
    <dxf>
      <font>
        <b/>
      </font>
    </dxf>
    <dxf>
      <font>
        <b/>
      </font>
    </dxf>
    <dxf>
      <font>
        <b/>
      </font>
    </dxf>
    <dxf>
      <font>
        <b/>
      </font>
    </dxf>
    <dxf>
      <font>
        <b/>
      </font>
    </dxf>
    <dxf>
      <font>
        <b/>
      </font>
    </dxf>
    <dxf>
      <font>
        <b/>
      </font>
    </dxf>
    <dxf>
      <font>
        <b/>
      </font>
    </dxf>
    <dxf>
      <numFmt numFmtId="176" formatCode="[$-804]aaaa;@"/>
    </dxf>
    <dxf>
      <numFmt numFmtId="176" formatCode="[$-804]aaaa;@"/>
    </dxf>
    <dxf>
      <numFmt numFmtId="176" formatCode="[$-804]aaaa;@"/>
    </dxf>
    <dxf>
      <numFmt numFmtId="176" formatCode="[$-804]aaaa;@"/>
    </dxf>
    <dxf>
      <font>
        <b/>
      </font>
    </dxf>
    <dxf>
      <font>
        <b/>
      </font>
    </dxf>
    <dxf>
      <font>
        <b/>
      </font>
    </dxf>
    <dxf>
      <font>
        <b/>
      </font>
    </dxf>
    <dxf>
      <font>
        <b/>
      </font>
    </dxf>
    <dxf>
      <font>
        <b/>
      </font>
    </dxf>
    <dxf>
      <font>
        <b/>
      </font>
    </dxf>
    <dxf>
      <font>
        <b/>
      </font>
    </dxf>
    <dxf>
      <fill>
        <patternFill patternType="solid">
          <bgColor theme="0" tint="-0.34998626667073579"/>
        </patternFill>
      </fill>
    </dxf>
    <dxf>
      <fill>
        <patternFill patternType="solid">
          <bgColor theme="0" tint="-0.34998626667073579"/>
        </patternFill>
      </fill>
    </dxf>
    <dxf>
      <font>
        <b/>
      </font>
    </dxf>
    <dxf>
      <font>
        <b/>
      </font>
    </dxf>
    <dxf>
      <font>
        <b/>
      </font>
    </dxf>
    <dxf>
      <font>
        <b/>
      </font>
    </dxf>
    <dxf>
      <font>
        <b/>
      </font>
    </dxf>
    <dxf>
      <font>
        <b/>
      </font>
    </dxf>
    <dxf>
      <font>
        <b/>
      </font>
    </dxf>
    <dxf>
      <font>
        <b/>
      </font>
    </dxf>
    <dxf>
      <numFmt numFmtId="176" formatCode="[$-804]aaaa;@"/>
    </dxf>
    <dxf>
      <numFmt numFmtId="176" formatCode="[$-804]aaaa;@"/>
    </dxf>
    <dxf>
      <numFmt numFmtId="176" formatCode="[$-804]aaaa;@"/>
    </dxf>
    <dxf>
      <numFmt numFmtId="176" formatCode="[$-804]aaaa;@"/>
    </dxf>
    <dxf>
      <numFmt numFmtId="176" formatCode="[$-804]aaaa;@"/>
    </dxf>
    <dxf>
      <font>
        <b/>
      </font>
    </dxf>
    <dxf>
      <font>
        <b/>
      </font>
    </dxf>
    <dxf>
      <font>
        <b/>
      </font>
    </dxf>
    <dxf>
      <font>
        <b/>
      </font>
    </dxf>
    <dxf>
      <font>
        <b/>
      </font>
    </dxf>
    <dxf>
      <font>
        <b/>
      </font>
    </dxf>
    <dxf>
      <font>
        <b/>
      </font>
    </dxf>
    <dxf>
      <font>
        <b/>
      </font>
    </dxf>
    <dxf>
      <numFmt numFmtId="176" formatCode="[$-804]aaaa;@"/>
    </dxf>
    <dxf>
      <numFmt numFmtId="176" formatCode="[$-804]aaaa;@"/>
    </dxf>
    <dxf>
      <numFmt numFmtId="176" formatCode="[$-804]aaaa;@"/>
    </dxf>
    <dxf>
      <numFmt numFmtId="176" formatCode="[$-804]aaaa;@"/>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0-&#24320;&#21457;&#20845;&#37096;/&#31649;&#29702;&#32452;&#21608;&#25253;/&#31649;&#29702;&#32452;&#21608;&#25253;/&#31649;&#29702;&#32452;&#21608;&#25253;20180402/&#26412;&#21608;&#20869;SIT-UAT&#36229;&#26399;201804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查询表-子系统"/>
      <sheetName val="SIT"/>
      <sheetName val="UAT"/>
      <sheetName val="统计"/>
    </sheetNames>
    <sheetDataSet>
      <sheetData sheetId="0">
        <row r="1">
          <cell r="A1" t="str">
            <v>实物资产管理信息系统</v>
          </cell>
          <cell r="B1" t="str">
            <v>高健青</v>
          </cell>
          <cell r="C1" t="str">
            <v>统计管理组</v>
          </cell>
        </row>
        <row r="2">
          <cell r="A2" t="str">
            <v>分行数据托管区（旧）</v>
          </cell>
          <cell r="B2" t="str">
            <v>陈峥豪</v>
          </cell>
          <cell r="C2" t="str">
            <v>实时数据组</v>
          </cell>
        </row>
        <row r="3">
          <cell r="A3" t="str">
            <v>海外分行报表转换系统（旧）</v>
          </cell>
          <cell r="B3" t="str">
            <v>陈柳</v>
          </cell>
          <cell r="C3" t="str">
            <v>风险报送组</v>
          </cell>
        </row>
        <row r="4">
          <cell r="A4" t="str">
            <v>财务管理信息系统</v>
          </cell>
          <cell r="B4" t="str">
            <v>王聚铭</v>
          </cell>
          <cell r="C4" t="str">
            <v>统计管理组</v>
          </cell>
        </row>
        <row r="5">
          <cell r="A5" t="str">
            <v>电银统计分析系统</v>
          </cell>
          <cell r="B5" t="str">
            <v>王聚铭</v>
          </cell>
          <cell r="C5" t="str">
            <v>统计管理组</v>
          </cell>
        </row>
        <row r="6">
          <cell r="A6" t="str">
            <v>对公内部评级系统（澳台离）</v>
          </cell>
          <cell r="B6" t="str">
            <v>许佳卿</v>
          </cell>
          <cell r="C6" t="str">
            <v>统计管理组</v>
          </cell>
        </row>
        <row r="7">
          <cell r="A7" t="str">
            <v>对公内部评级系统</v>
          </cell>
          <cell r="B7" t="str">
            <v>周军</v>
          </cell>
          <cell r="C7" t="str">
            <v>统计管理组</v>
          </cell>
        </row>
        <row r="8">
          <cell r="A8" t="str">
            <v>风险监测中心模型实验室</v>
          </cell>
          <cell r="B8" t="str">
            <v>许佳卿</v>
          </cell>
          <cell r="C8" t="str">
            <v>统计管理组</v>
          </cell>
        </row>
        <row r="9">
          <cell r="A9" t="str">
            <v>综合信息服务系统一期</v>
          </cell>
          <cell r="B9" t="str">
            <v>王聚铭</v>
          </cell>
          <cell r="C9" t="str">
            <v>统计管理组</v>
          </cell>
        </row>
        <row r="10">
          <cell r="A10" t="str">
            <v>国际业务统计分析系统</v>
          </cell>
          <cell r="B10" t="str">
            <v>张啸仑</v>
          </cell>
          <cell r="C10" t="str">
            <v>统计管理组</v>
          </cell>
        </row>
        <row r="11">
          <cell r="A11" t="str">
            <v>基金分析系统</v>
          </cell>
          <cell r="B11" t="str">
            <v>王聚铭</v>
          </cell>
          <cell r="C11" t="str">
            <v>统计管理组</v>
          </cell>
        </row>
        <row r="12">
          <cell r="A12" t="str">
            <v>531金融产品分析系统</v>
          </cell>
          <cell r="B12" t="str">
            <v>王聚铭</v>
          </cell>
          <cell r="C12" t="str">
            <v>统计管理组</v>
          </cell>
        </row>
        <row r="13">
          <cell r="A13" t="str">
            <v>LCR计量管理系统</v>
          </cell>
          <cell r="B13" t="str">
            <v>张啸仑</v>
          </cell>
          <cell r="C13" t="str">
            <v>统计管理组</v>
          </cell>
        </row>
        <row r="14">
          <cell r="A14" t="str">
            <v>授信理财分析子系统</v>
          </cell>
          <cell r="B14" t="str">
            <v>赵欢</v>
          </cell>
          <cell r="C14" t="str">
            <v>统计管理组</v>
          </cell>
        </row>
        <row r="15">
          <cell r="A15" t="str">
            <v>零贷报表应用接口</v>
          </cell>
          <cell r="B15" t="str">
            <v>张啸仑</v>
          </cell>
          <cell r="C15" t="str">
            <v>统计管理组</v>
          </cell>
        </row>
        <row r="16">
          <cell r="A16" t="str">
            <v>渠道信息管理子系统</v>
          </cell>
          <cell r="B16" t="str">
            <v>杨浩</v>
          </cell>
          <cell r="C16" t="str">
            <v>统计管理组</v>
          </cell>
        </row>
        <row r="17">
          <cell r="A17" t="str">
            <v>国际业务分析子系统</v>
          </cell>
          <cell r="B17" t="str">
            <v>赵欢</v>
          </cell>
          <cell r="C17" t="str">
            <v>统计管理组</v>
          </cell>
        </row>
        <row r="18">
          <cell r="A18" t="str">
            <v>基金产品分析子系统</v>
          </cell>
          <cell r="B18" t="str">
            <v>杨浩</v>
          </cell>
          <cell r="C18" t="str">
            <v>统计管理组</v>
          </cell>
        </row>
        <row r="19">
          <cell r="A19" t="str">
            <v>金融产品统计分析系统</v>
          </cell>
          <cell r="B19" t="str">
            <v>王聚铭</v>
          </cell>
          <cell r="C19" t="str">
            <v>统计管理组</v>
          </cell>
        </row>
        <row r="20">
          <cell r="A20" t="str">
            <v>零贷管理服务系统</v>
          </cell>
          <cell r="B20" t="str">
            <v>张啸仑</v>
          </cell>
          <cell r="C20" t="str">
            <v>统计管理组</v>
          </cell>
        </row>
        <row r="21">
          <cell r="A21" t="str">
            <v>零售内部评级系统</v>
          </cell>
          <cell r="B21" t="str">
            <v>周军</v>
          </cell>
          <cell r="C21" t="str">
            <v>统计管理组</v>
          </cell>
        </row>
        <row r="22">
          <cell r="A22" t="str">
            <v>内部财务</v>
          </cell>
          <cell r="B22" t="str">
            <v>王聚铭</v>
          </cell>
          <cell r="C22" t="str">
            <v>统计管理组</v>
          </cell>
        </row>
        <row r="23">
          <cell r="A23" t="str">
            <v>531内部评级系统（境外）</v>
          </cell>
          <cell r="B23" t="str">
            <v>周军</v>
          </cell>
          <cell r="C23" t="str">
            <v>统计管理组</v>
          </cell>
        </row>
        <row r="24">
          <cell r="A24" t="str">
            <v>531内部评级</v>
          </cell>
          <cell r="B24" t="str">
            <v>周军</v>
          </cell>
          <cell r="C24" t="str">
            <v>统计管理组</v>
          </cell>
        </row>
        <row r="25">
          <cell r="A25" t="str">
            <v>企业年金报表系统</v>
          </cell>
          <cell r="B25" t="str">
            <v>王聚铭</v>
          </cell>
          <cell r="C25" t="str">
            <v>统计管理组</v>
          </cell>
        </row>
        <row r="26">
          <cell r="A26" t="str">
            <v>商户管理系统</v>
          </cell>
          <cell r="B26" t="str">
            <v>王聚铭</v>
          </cell>
          <cell r="C26" t="str">
            <v>统计管理组</v>
          </cell>
        </row>
        <row r="27">
          <cell r="A27" t="str">
            <v>531审计系统</v>
          </cell>
          <cell r="B27" t="str">
            <v>张啸仑</v>
          </cell>
          <cell r="C27" t="str">
            <v>统计管理组</v>
          </cell>
        </row>
        <row r="28">
          <cell r="A28" t="str">
            <v>审计系统</v>
          </cell>
          <cell r="B28" t="str">
            <v>张啸仑</v>
          </cell>
          <cell r="C28" t="str">
            <v>统计管理组</v>
          </cell>
        </row>
        <row r="29">
          <cell r="A29" t="str">
            <v>数据拆分</v>
          </cell>
          <cell r="B29" t="str">
            <v>张啸仑</v>
          </cell>
          <cell r="C29" t="str">
            <v>统计管理组</v>
          </cell>
        </row>
        <row r="30">
          <cell r="A30" t="str">
            <v>市场风险管理系统</v>
          </cell>
          <cell r="B30" t="str">
            <v>孙盼盼</v>
          </cell>
          <cell r="C30" t="str">
            <v>统计管理组</v>
          </cell>
        </row>
        <row r="31">
          <cell r="A31" t="str">
            <v>数字交行个金条线</v>
          </cell>
          <cell r="B31" t="str">
            <v>许佳卿</v>
          </cell>
          <cell r="C31" t="str">
            <v>统计管理组</v>
          </cell>
        </row>
        <row r="32">
          <cell r="A32" t="str">
            <v>信息整合平台</v>
          </cell>
          <cell r="B32" t="str">
            <v>周军</v>
          </cell>
          <cell r="C32" t="str">
            <v>统计管理组</v>
          </cell>
        </row>
        <row r="33">
          <cell r="A33" t="str">
            <v>资产负债管理系统</v>
          </cell>
          <cell r="B33" t="str">
            <v>张啸仑</v>
          </cell>
          <cell r="C33" t="str">
            <v>统计管理组</v>
          </cell>
        </row>
        <row r="34">
          <cell r="A34" t="str">
            <v>风险管理应用接口</v>
          </cell>
          <cell r="B34" t="str">
            <v>车金根</v>
          </cell>
          <cell r="C34" t="str">
            <v>数据仓库组</v>
          </cell>
        </row>
        <row r="35">
          <cell r="A35" t="str">
            <v>业务领域主题集市</v>
          </cell>
          <cell r="B35" t="str">
            <v>王哲</v>
          </cell>
          <cell r="C35" t="str">
            <v>数据仓库组</v>
          </cell>
        </row>
        <row r="36">
          <cell r="A36" t="str">
            <v>客户管理应用接口</v>
          </cell>
          <cell r="B36" t="str">
            <v>王宁</v>
          </cell>
          <cell r="C36" t="str">
            <v>数据仓库组</v>
          </cell>
        </row>
        <row r="37">
          <cell r="A37" t="str">
            <v>企业基础数据模型</v>
          </cell>
          <cell r="B37" t="str">
            <v>陈标</v>
          </cell>
          <cell r="C37" t="str">
            <v>数据仓库组</v>
          </cell>
        </row>
        <row r="38">
          <cell r="A38" t="str">
            <v>报表管理应用接口</v>
          </cell>
          <cell r="B38" t="str">
            <v>曹嘉欣</v>
          </cell>
          <cell r="C38" t="str">
            <v>数据仓库组</v>
          </cell>
        </row>
        <row r="39">
          <cell r="A39" t="str">
            <v>数字交行预财条线</v>
          </cell>
          <cell r="B39" t="str">
            <v>计旻晖</v>
          </cell>
          <cell r="C39" t="str">
            <v>数据仓库组</v>
          </cell>
        </row>
        <row r="40">
          <cell r="A40" t="str">
            <v>香港数据仓库</v>
          </cell>
          <cell r="B40" t="str">
            <v>孟悦</v>
          </cell>
          <cell r="C40" t="str">
            <v>数据仓库组</v>
          </cell>
        </row>
        <row r="41">
          <cell r="A41" t="str">
            <v>新一代风险数据集市</v>
          </cell>
          <cell r="B41" t="str">
            <v>王哲</v>
          </cell>
          <cell r="C41" t="str">
            <v>数据仓库组</v>
          </cell>
        </row>
        <row r="42">
          <cell r="A42" t="str">
            <v>信息分析预测系统</v>
          </cell>
          <cell r="B42" t="str">
            <v>王哲</v>
          </cell>
          <cell r="C42" t="str">
            <v>数据仓库组</v>
          </cell>
        </row>
        <row r="43">
          <cell r="A43" t="str">
            <v>数据分析挖掘系统</v>
          </cell>
          <cell r="B43" t="str">
            <v>俞书浩</v>
          </cell>
          <cell r="C43" t="str">
            <v>数据仓库组</v>
          </cell>
        </row>
        <row r="44">
          <cell r="A44" t="str">
            <v>531海外操作型数据存储系统</v>
          </cell>
          <cell r="B44" t="str">
            <v>赵俊</v>
          </cell>
          <cell r="C44" t="str">
            <v>实时数据组</v>
          </cell>
        </row>
        <row r="45">
          <cell r="A45" t="str">
            <v>531海外特殊名单系统</v>
          </cell>
          <cell r="B45" t="str">
            <v>屠超</v>
          </cell>
          <cell r="C45" t="str">
            <v>实时数据组</v>
          </cell>
        </row>
        <row r="46">
          <cell r="A46" t="str">
            <v>操作型基础数据模型</v>
          </cell>
          <cell r="B46" t="str">
            <v>徐珂珂</v>
          </cell>
          <cell r="C46" t="str">
            <v>实时数据组</v>
          </cell>
        </row>
        <row r="47">
          <cell r="A47" t="str">
            <v>操作型数据风险应用</v>
          </cell>
          <cell r="B47" t="str">
            <v>赵俊</v>
          </cell>
          <cell r="C47" t="str">
            <v>实时数据组</v>
          </cell>
        </row>
        <row r="48">
          <cell r="A48" t="str">
            <v>操作型数据报表接口</v>
          </cell>
          <cell r="B48" t="str">
            <v>陈柳</v>
          </cell>
          <cell r="C48" t="str">
            <v>实时数据组</v>
          </cell>
        </row>
        <row r="49">
          <cell r="A49" t="str">
            <v>操作型数据客户应用</v>
          </cell>
          <cell r="B49" t="str">
            <v>陈柳</v>
          </cell>
          <cell r="C49" t="str">
            <v>实时数据组</v>
          </cell>
        </row>
        <row r="50">
          <cell r="A50" t="str">
            <v>操作型数据营运管理</v>
          </cell>
          <cell r="B50" t="str">
            <v>陈柳</v>
          </cell>
          <cell r="C50" t="str">
            <v>实时数据组</v>
          </cell>
        </row>
        <row r="51">
          <cell r="A51" t="str">
            <v>531历史库</v>
          </cell>
          <cell r="B51" t="str">
            <v>王毅</v>
          </cell>
          <cell r="C51" t="str">
            <v>实时数据组</v>
          </cell>
        </row>
        <row r="52">
          <cell r="A52" t="str">
            <v>历史库</v>
          </cell>
          <cell r="B52" t="str">
            <v>刘程程</v>
          </cell>
          <cell r="C52" t="str">
            <v>实时数据组</v>
          </cell>
        </row>
        <row r="53">
          <cell r="A53" t="str">
            <v>实时数据服务系统</v>
          </cell>
          <cell r="B53" t="str">
            <v>陈峥豪</v>
          </cell>
          <cell r="C53" t="str">
            <v>实时数据组</v>
          </cell>
        </row>
        <row r="54">
          <cell r="A54" t="str">
            <v>数字交行公司条线</v>
          </cell>
          <cell r="B54" t="str">
            <v>陈峥豪</v>
          </cell>
          <cell r="C54" t="str">
            <v>实时数据组</v>
          </cell>
        </row>
        <row r="55">
          <cell r="A55" t="str">
            <v>特殊名单系统</v>
          </cell>
          <cell r="B55" t="str">
            <v>屠超</v>
          </cell>
          <cell r="C55" t="str">
            <v>实时数据组</v>
          </cell>
        </row>
        <row r="56">
          <cell r="A56" t="str">
            <v>特殊名单系统（离岸）</v>
          </cell>
          <cell r="B56" t="str">
            <v>屠超</v>
          </cell>
          <cell r="C56" t="str">
            <v>实时数据组</v>
          </cell>
        </row>
        <row r="57">
          <cell r="A57" t="str">
            <v>香港操作型数据存储</v>
          </cell>
          <cell r="B57" t="str">
            <v>徐珂珂</v>
          </cell>
          <cell r="C57" t="str">
            <v>实时数据组</v>
          </cell>
        </row>
        <row r="58">
          <cell r="A58" t="str">
            <v>香港交易风险监测系统</v>
          </cell>
          <cell r="B58" t="str">
            <v>屠超</v>
          </cell>
          <cell r="C58" t="str">
            <v>实时数据组</v>
          </cell>
        </row>
        <row r="59">
          <cell r="A59" t="str">
            <v>香港分行特殊名单系统</v>
          </cell>
          <cell r="B59" t="str">
            <v>屠超</v>
          </cell>
          <cell r="C59" t="str">
            <v>实时数据组</v>
          </cell>
        </row>
        <row r="60">
          <cell r="A60" t="str">
            <v>香港历史库</v>
          </cell>
          <cell r="B60" t="str">
            <v>王毅</v>
          </cell>
          <cell r="C60" t="str">
            <v>实时数据组</v>
          </cell>
        </row>
        <row r="61">
          <cell r="A61" t="str">
            <v>香港子行操作型数据存储系统</v>
          </cell>
          <cell r="B61" t="str">
            <v>徐珂珂</v>
          </cell>
          <cell r="C61" t="str">
            <v>实时数据组</v>
          </cell>
        </row>
        <row r="62">
          <cell r="A62" t="str">
            <v>香港子行交易风险监测系统</v>
          </cell>
          <cell r="B62" t="str">
            <v>屠超</v>
          </cell>
          <cell r="C62" t="str">
            <v>实时数据组</v>
          </cell>
        </row>
        <row r="63">
          <cell r="A63" t="str">
            <v>香港子行特殊名单系统</v>
          </cell>
          <cell r="B63" t="str">
            <v>屠超</v>
          </cell>
          <cell r="C63" t="str">
            <v>实时数据组</v>
          </cell>
        </row>
        <row r="64">
          <cell r="A64" t="str">
            <v>531海外企业级客户关系管理系统</v>
          </cell>
          <cell r="B64" t="str">
            <v>潘国巍</v>
          </cell>
          <cell r="C64" t="str">
            <v>客户关系组</v>
          </cell>
        </row>
        <row r="65">
          <cell r="A65" t="str">
            <v>ACRM</v>
          </cell>
          <cell r="B65" t="str">
            <v>刘剑</v>
          </cell>
          <cell r="C65" t="str">
            <v>客户关系组</v>
          </cell>
        </row>
        <row r="66">
          <cell r="A66" t="str">
            <v>财富管理系统</v>
          </cell>
          <cell r="B66" t="str">
            <v>刘剑</v>
          </cell>
          <cell r="C66" t="str">
            <v>客户关系组</v>
          </cell>
        </row>
        <row r="67">
          <cell r="A67" t="str">
            <v>531公司客户关系管理子系统</v>
          </cell>
          <cell r="B67" t="str">
            <v>匡勇</v>
          </cell>
          <cell r="C67" t="str">
            <v>客户关系组</v>
          </cell>
        </row>
        <row r="68">
          <cell r="A68" t="str">
            <v>531零售客户关系管理子系统</v>
          </cell>
          <cell r="B68" t="str">
            <v>刘剑</v>
          </cell>
          <cell r="C68" t="str">
            <v>客户关系组</v>
          </cell>
        </row>
        <row r="69">
          <cell r="A69" t="str">
            <v>531同业客户关系管理子系统</v>
          </cell>
          <cell r="B69" t="str">
            <v>匡勇</v>
          </cell>
          <cell r="C69" t="str">
            <v>客户关系组</v>
          </cell>
        </row>
        <row r="70">
          <cell r="A70" t="str">
            <v>531客户关系管理公共子系统</v>
          </cell>
          <cell r="B70" t="str">
            <v>匡勇</v>
          </cell>
          <cell r="C70" t="str">
            <v>客户关系组</v>
          </cell>
        </row>
        <row r="71">
          <cell r="A71" t="str">
            <v>离岸企业级客户关系管理系统</v>
          </cell>
          <cell r="B71" t="str">
            <v>朱俊彦</v>
          </cell>
          <cell r="C71" t="str">
            <v>客户关系组</v>
          </cell>
        </row>
        <row r="72">
          <cell r="A72" t="str">
            <v>数字交行公共应用</v>
          </cell>
          <cell r="B72" t="str">
            <v>朱俊彦</v>
          </cell>
          <cell r="C72" t="str">
            <v>客户关系组</v>
          </cell>
        </row>
        <row r="73">
          <cell r="A73" t="str">
            <v>私银专属业务系统</v>
          </cell>
          <cell r="B73" t="str">
            <v>朱俊彦</v>
          </cell>
          <cell r="C73" t="str">
            <v>客户关系组</v>
          </cell>
        </row>
        <row r="74">
          <cell r="A74" t="str">
            <v>香港分行客户关系管理系统</v>
          </cell>
          <cell r="B74" t="str">
            <v>潘国巍</v>
          </cell>
          <cell r="C74" t="str">
            <v>客户关系组</v>
          </cell>
        </row>
        <row r="75">
          <cell r="A75" t="str">
            <v>香港子行客户关系管理系统</v>
          </cell>
          <cell r="B75" t="str">
            <v>朱俊彦</v>
          </cell>
          <cell r="C75" t="str">
            <v>客户关系组</v>
          </cell>
        </row>
        <row r="76">
          <cell r="A76" t="str">
            <v>管理会计</v>
          </cell>
          <cell r="B76" t="str">
            <v>王仰东</v>
          </cell>
          <cell r="C76" t="str">
            <v>绩效管会组</v>
          </cell>
        </row>
        <row r="77">
          <cell r="A77" t="str">
            <v>管理会计数据处理</v>
          </cell>
          <cell r="B77" t="str">
            <v>王仰东</v>
          </cell>
          <cell r="C77" t="str">
            <v>绩效管会组</v>
          </cell>
        </row>
        <row r="78">
          <cell r="A78" t="str">
            <v>业绩分析与绩效考核平台</v>
          </cell>
          <cell r="B78" t="str">
            <v>王仰东</v>
          </cell>
          <cell r="C78" t="str">
            <v>绩效管会组</v>
          </cell>
        </row>
        <row r="79">
          <cell r="A79" t="str">
            <v>531绩效考核系统</v>
          </cell>
          <cell r="B79" t="str">
            <v>刘程程</v>
          </cell>
          <cell r="C79" t="str">
            <v>绩效管会组</v>
          </cell>
        </row>
        <row r="80">
          <cell r="A80" t="str">
            <v>数字交行</v>
          </cell>
          <cell r="B80" t="str">
            <v>童蕙</v>
          </cell>
          <cell r="C80" t="str">
            <v>绩效管会组</v>
          </cell>
        </row>
        <row r="81">
          <cell r="A81" t="str">
            <v>数字交行风险条线</v>
          </cell>
          <cell r="B81" t="str">
            <v>童蕙</v>
          </cell>
          <cell r="C81" t="str">
            <v>绩效管会组</v>
          </cell>
        </row>
        <row r="82">
          <cell r="A82" t="str">
            <v>百宝箱手机客户端应用</v>
          </cell>
          <cell r="B82" t="str">
            <v>刘程程</v>
          </cell>
          <cell r="C82" t="str">
            <v>绩效管会组</v>
          </cell>
        </row>
        <row r="83">
          <cell r="A83" t="str">
            <v>数字交行技术平台</v>
          </cell>
          <cell r="B83" t="str">
            <v>孙峰</v>
          </cell>
          <cell r="C83" t="str">
            <v>技术组</v>
          </cell>
        </row>
        <row r="84">
          <cell r="A84" t="str">
            <v>反洗钱系统（国内）</v>
          </cell>
          <cell r="B84" t="str">
            <v>陈浩</v>
          </cell>
          <cell r="C84" t="str">
            <v>风险报送组</v>
          </cell>
        </row>
        <row r="85">
          <cell r="A85" t="str">
            <v>个人征信管理平台</v>
          </cell>
          <cell r="B85" t="str">
            <v>贾荣</v>
          </cell>
          <cell r="C85" t="str">
            <v>风险报送组</v>
          </cell>
        </row>
        <row r="86">
          <cell r="A86" t="str">
            <v>531对外报送系统</v>
          </cell>
          <cell r="B86" t="str">
            <v>董骐</v>
          </cell>
          <cell r="C86" t="str">
            <v>风险报送组</v>
          </cell>
        </row>
        <row r="87">
          <cell r="A87" t="str">
            <v>境内监管报送系统(NSRS)</v>
          </cell>
          <cell r="B87" t="str">
            <v>董骐</v>
          </cell>
          <cell r="C87" t="str">
            <v>风险报送组</v>
          </cell>
        </row>
        <row r="88">
          <cell r="A88" t="str">
            <v>交易风险监测系统</v>
          </cell>
          <cell r="B88" t="str">
            <v>陈浩</v>
          </cell>
          <cell r="C88" t="str">
            <v>风险报送组</v>
          </cell>
        </row>
        <row r="89">
          <cell r="A89" t="str">
            <v>交易风险监测（客户风险等级）</v>
          </cell>
          <cell r="B89" t="str">
            <v>陈浩</v>
          </cell>
          <cell r="C89" t="str">
            <v>风险报送组</v>
          </cell>
        </row>
        <row r="90">
          <cell r="A90" t="str">
            <v>交易风险监测（营运风险）</v>
          </cell>
          <cell r="B90" t="str">
            <v>陈浩</v>
          </cell>
          <cell r="C90" t="str">
            <v>风险报送组</v>
          </cell>
        </row>
        <row r="91">
          <cell r="A91" t="str">
            <v>跨境人民币报送业务系统</v>
          </cell>
          <cell r="B91" t="str">
            <v>董骐</v>
          </cell>
          <cell r="C91" t="str">
            <v>风险报送组</v>
          </cell>
        </row>
        <row r="92">
          <cell r="A92" t="str">
            <v>数字交行同业条线</v>
          </cell>
          <cell r="B92" t="str">
            <v>董骐</v>
          </cell>
          <cell r="C92" t="str">
            <v>风险报送组</v>
          </cell>
        </row>
        <row r="93">
          <cell r="A93" t="str">
            <v>资本充足率计算系统</v>
          </cell>
          <cell r="B93" t="str">
            <v>陈柳</v>
          </cell>
          <cell r="C93" t="str">
            <v>风险报送组</v>
          </cell>
        </row>
        <row r="94">
          <cell r="A94" t="str">
            <v>综合报备</v>
          </cell>
          <cell r="B94" t="str">
            <v>董骐</v>
          </cell>
          <cell r="C94" t="str">
            <v>风险报送组</v>
          </cell>
        </row>
      </sheetData>
      <sheetData sheetId="1"/>
      <sheetData sheetId="2"/>
      <sheetData sheetId="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bocom" refreshedDate="43248.439448032404" createdVersion="6" refreshedVersion="6" minRefreshableVersion="3" recordCount="15">
  <cacheSource type="worksheet">
    <worksheetSource ref="A1:R1048576" sheet="SIT超期明细"/>
  </cacheSource>
  <cacheFields count="18">
    <cacheField name="问题编号" numFmtId="0">
      <sharedItems containsBlank="1" count="11">
        <s v="BoCom02405353"/>
        <s v="BoCom02491620"/>
        <s v="BoCom02496029"/>
        <s v="BoCom02517212"/>
        <s v="BoCom02508291"/>
        <m/>
        <s v="BoCom02418629" u="1"/>
        <s v="BoCom02491730" u="1"/>
        <s v="BoCom02477788" u="1"/>
        <s v="BoCom02499002" u="1"/>
        <s v="BoCom02499326" u="1"/>
      </sharedItems>
    </cacheField>
    <cacheField name="子单号" numFmtId="0">
      <sharedItems containsString="0" containsBlank="1" containsNumber="1" containsInteger="1" minValue="1" maxValue="30" count="10">
        <n v="14"/>
        <n v="30"/>
        <n v="8"/>
        <n v="6"/>
        <n v="27"/>
        <n v="4"/>
        <n v="1"/>
        <n v="3"/>
        <m/>
        <n v="5" u="1"/>
      </sharedItems>
    </cacheField>
    <cacheField name="State" numFmtId="0">
      <sharedItems containsBlank="1"/>
    </cacheField>
    <cacheField name="UAT检测结果" numFmtId="0">
      <sharedItems containsNonDate="0" containsString="0" containsBlank="1"/>
    </cacheField>
    <cacheField name="变更名称" numFmtId="0">
      <sharedItems containsBlank="1" count="11">
        <s v="05200700009-营运部-531个人客户号合并功能优化需求（二）（客户体验，自主挖掘 ）"/>
        <s v="00200300042-531结构性存款产品投资相关功能优化需求(政策实施，上级交办）-二三点内容"/>
        <s v="07000100111-营运部-集中营运业务公共基础报表优化需求（201804）（效率提升，自主挖掘）（防伪验印）"/>
        <s v="资产负债业务和客户分析系统功能优化（4月）"/>
        <s v="关于531公司条线全员全产品计价考核平台新增业绩百宝箱新增总行战略客户贷款大额变动提醒需求的工作联系单"/>
        <m/>
        <s v="私银专属系统产品状态自动化逻辑" u="1"/>
        <s v="关于在&quot;绩效考核和业绩分析&quot;平台开发分行特色报表的需求" u="1"/>
        <s v="00501200101公司部-ECRM_单位智慧定期存款报表数据业务需求" u="1"/>
        <s v="00300100174-营运部-531对公账户管理补充需求(红盾数据变更待办任务推送)" u="1"/>
        <s v="分散式外呼系统需求——快速搜索客户导入外呼系统需求v1.0" u="1"/>
      </sharedItems>
    </cacheField>
    <cacheField name="涉及系统" numFmtId="0">
      <sharedItems containsBlank="1"/>
    </cacheField>
    <cacheField name="涉及子系统" numFmtId="0">
      <sharedItems containsBlank="1"/>
    </cacheField>
    <cacheField name="owner.fullname" numFmtId="0">
      <sharedItems containsBlank="1"/>
    </cacheField>
    <cacheField name="计划更新SIT日期" numFmtId="14">
      <sharedItems containsNonDate="0" containsDate="1" containsString="0" containsBlank="1" minDate="2018-03-09T00:00:00" maxDate="2018-05-22T00:00:00"/>
    </cacheField>
    <cacheField name="计划更新UAT日期" numFmtId="14">
      <sharedItems containsNonDate="0" containsDate="1" containsString="0" containsBlank="1" minDate="2018-04-24T00:00:00" maxDate="2018-05-26T00:00:00"/>
    </cacheField>
    <cacheField name="计划投产日期" numFmtId="0">
      <sharedItems containsNonDate="0" containsDate="1" containsString="0" containsBlank="1" minDate="2018-06-23T00:00:00" maxDate="2018-07-22T00:00:00"/>
    </cacheField>
    <cacheField name="投产标志" numFmtId="0">
      <sharedItems containsBlank="1"/>
    </cacheField>
    <cacheField name="项目编号" numFmtId="0">
      <sharedItems containsNonDate="0" containsString="0" containsBlank="1"/>
    </cacheField>
    <cacheField name="工程主题类型" numFmtId="0">
      <sharedItems containsBlank="1"/>
    </cacheField>
    <cacheField name="数据日期" numFmtId="0">
      <sharedItems containsNonDate="0" containsDate="1" containsString="0" containsBlank="1" minDate="2018-05-21T00:00:00" maxDate="2018-05-25T00:00:00"/>
    </cacheField>
    <cacheField name="星期" numFmtId="176">
      <sharedItems containsNonDate="0" containsDate="1" containsString="0" containsBlank="1" minDate="1900-01-01T00:00:00" maxDate="1900-01-06T00:00:00" count="6">
        <d v="1900-01-01T00:00:00"/>
        <d v="1900-01-02T00:00:00"/>
        <d v="1900-01-03T00:00:00"/>
        <d v="1900-01-04T00:00:00"/>
        <m/>
        <d v="1900-01-05T00:00:00" u="1"/>
      </sharedItems>
    </cacheField>
    <cacheField name="超期天数" numFmtId="0">
      <sharedItems containsString="0" containsBlank="1" containsNumber="1" containsInteger="1" minValue="1" maxValue="74"/>
    </cacheField>
    <cacheField name="项目组" numFmtId="0">
      <sharedItems containsBlank="1" count="5">
        <s v="客户关系组"/>
        <s v="数据仓库组"/>
        <s v="实时数据组"/>
        <m/>
        <s v="绩效管会组"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bocom" refreshedDate="43248.439501388886" createdVersion="6" refreshedVersion="6" minRefreshableVersion="3" recordCount="10">
  <cacheSource type="worksheet">
    <worksheetSource ref="A1:R1048576" sheet="UAT超期明细"/>
  </cacheSource>
  <cacheFields count="18">
    <cacheField name="问题编号" numFmtId="0">
      <sharedItems containsBlank="1" count="7">
        <s v="BoCom02405353"/>
        <s v="BoCom02491620"/>
        <s v="BoCom02496029"/>
        <m/>
        <s v="BoCom02494545" u="1"/>
        <s v="BoCom02466045" u="1"/>
        <s v="BoCom02477788" u="1"/>
      </sharedItems>
    </cacheField>
    <cacheField name="子单号" numFmtId="0">
      <sharedItems containsString="0" containsBlank="1" containsNumber="1" containsInteger="1" minValue="3" maxValue="30" count="9">
        <n v="14"/>
        <n v="30"/>
        <n v="8"/>
        <n v="6"/>
        <n v="27"/>
        <n v="4"/>
        <m/>
        <n v="3" u="1"/>
        <n v="5" u="1"/>
      </sharedItems>
    </cacheField>
    <cacheField name="State" numFmtId="0">
      <sharedItems containsBlank="1"/>
    </cacheField>
    <cacheField name="UAT检测结果" numFmtId="0">
      <sharedItems containsNonDate="0" containsString="0" containsBlank="1"/>
    </cacheField>
    <cacheField name="变更名称" numFmtId="0">
      <sharedItems containsBlank="1" count="7">
        <s v="05200700009-营运部-531个人客户号合并功能优化需求（二）（客户体验，自主挖掘 ）"/>
        <s v="00200300042-531结构性存款产品投资相关功能优化需求(政策实施，上级交办）-二三点内容"/>
        <s v="07000100111-营运部-集中营运业务公共基础报表优化需求（201804）（效率提升，自主挖掘）（防伪验印）"/>
        <m/>
        <s v="01300400315-营运部-531资金业务公共需求-资金业务大数据报表功能（海外summit专用）" u="1"/>
        <s v="00300100174-营运部-531对公账户管理补充需求(红盾数据变更待办任务推送)" u="1"/>
        <s v="理财产品推广模板管理台配置需求" u="1"/>
      </sharedItems>
    </cacheField>
    <cacheField name="涉及系统" numFmtId="0">
      <sharedItems containsBlank="1"/>
    </cacheField>
    <cacheField name="涉及子系统" numFmtId="0">
      <sharedItems containsBlank="1"/>
    </cacheField>
    <cacheField name="owner.fullname" numFmtId="0">
      <sharedItems containsBlank="1"/>
    </cacheField>
    <cacheField name="计划更新SIT日期" numFmtId="0">
      <sharedItems containsNonDate="0" containsDate="1" containsString="0" containsBlank="1" minDate="2018-03-09T00:00:00" maxDate="2018-05-12T00:00:00"/>
    </cacheField>
    <cacheField name="计划更新UAT日期" numFmtId="0">
      <sharedItems containsNonDate="0" containsDate="1" containsString="0" containsBlank="1" minDate="2018-04-24T00:00:00" maxDate="2018-05-19T00:00:00"/>
    </cacheField>
    <cacheField name="计划投产日期" numFmtId="0">
      <sharedItems containsNonDate="0" containsDate="1" containsString="0" containsBlank="1" minDate="2018-06-23T00:00:00" maxDate="2018-06-24T00:00:00"/>
    </cacheField>
    <cacheField name="投产标志" numFmtId="0">
      <sharedItems containsBlank="1"/>
    </cacheField>
    <cacheField name="项目编号" numFmtId="0">
      <sharedItems containsNonDate="0" containsString="0" containsBlank="1"/>
    </cacheField>
    <cacheField name="工程主题类型" numFmtId="0">
      <sharedItems containsBlank="1"/>
    </cacheField>
    <cacheField name="数据日期" numFmtId="0">
      <sharedItems containsNonDate="0" containsDate="1" containsString="0" containsBlank="1" minDate="2018-05-21T00:00:00" maxDate="2018-05-24T00:00:00"/>
    </cacheField>
    <cacheField name="星期" numFmtId="176">
      <sharedItems containsNonDate="0" containsDate="1" containsString="0" containsBlank="1" minDate="1900-01-01T00:00:00" maxDate="1900-01-06T00:00:00" count="6">
        <d v="1900-01-01T00:00:00"/>
        <d v="1900-01-02T00:00:00"/>
        <d v="1900-01-03T00:00:00"/>
        <m/>
        <d v="1900-01-04T00:00:00" u="1"/>
        <d v="1900-01-05T00:00:00" u="1"/>
      </sharedItems>
    </cacheField>
    <cacheField name="超期天数" numFmtId="0">
      <sharedItems containsString="0" containsBlank="1" containsNumber="1" containsInteger="1" minValue="3" maxValue="27"/>
    </cacheField>
    <cacheField name="项目组" numFmtId="0">
      <sharedItems containsBlank="1" count="5">
        <s v="客户关系组"/>
        <s v="数据仓库组"/>
        <s v="实时数据组"/>
        <m/>
        <s v="统计管理组"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
  <r>
    <x v="0"/>
    <x v="0"/>
    <s v="等待审核"/>
    <m/>
    <x v="0"/>
    <s v="企业级客户关系管理系统"/>
    <s v="531零售客户关系管理子系统"/>
    <s v="刘剑"/>
    <d v="2018-03-09T00:00:00"/>
    <d v="2018-04-24T00:00:00"/>
    <d v="2018-06-23T00:00:00"/>
    <s v="Y"/>
    <m/>
    <s v="531工程-境内行"/>
    <d v="2018-05-21T00:00:00"/>
    <x v="0"/>
    <n v="73"/>
    <x v="0"/>
  </r>
  <r>
    <x v="0"/>
    <x v="1"/>
    <s v="等待审核"/>
    <m/>
    <x v="0"/>
    <s v="数据仓库系统"/>
    <s v="客户管理应用接口"/>
    <s v="娄亮亮"/>
    <d v="2018-04-23T00:00:00"/>
    <d v="2018-04-24T00:00:00"/>
    <d v="2018-06-23T00:00:00"/>
    <s v="Y"/>
    <m/>
    <s v="531工程-境内行"/>
    <d v="2018-05-21T00:00:00"/>
    <x v="0"/>
    <n v="28"/>
    <x v="1"/>
  </r>
  <r>
    <x v="0"/>
    <x v="2"/>
    <s v="等待审核"/>
    <m/>
    <x v="0"/>
    <s v="数据仓库系统"/>
    <s v="报表管理应用接口"/>
    <s v="刘梦甜"/>
    <d v="2018-04-23T00:00:00"/>
    <d v="2018-04-24T00:00:00"/>
    <d v="2018-06-23T00:00:00"/>
    <s v="Y"/>
    <m/>
    <s v="531工程-境内行"/>
    <d v="2018-05-21T00:00:00"/>
    <x v="0"/>
    <n v="28"/>
    <x v="1"/>
  </r>
  <r>
    <x v="0"/>
    <x v="3"/>
    <s v="等待审核"/>
    <m/>
    <x v="0"/>
    <s v="数据仓库系统"/>
    <s v="业务领域主题集市"/>
    <s v="江燕青"/>
    <d v="2018-04-23T00:00:00"/>
    <d v="2018-04-24T00:00:00"/>
    <d v="2018-06-23T00:00:00"/>
    <s v="Y"/>
    <m/>
    <s v="531工程-境内行"/>
    <d v="2018-05-21T00:00:00"/>
    <x v="0"/>
    <n v="28"/>
    <x v="1"/>
  </r>
  <r>
    <x v="0"/>
    <x v="4"/>
    <s v="等待审核"/>
    <m/>
    <x v="0"/>
    <s v="数据仓库系统"/>
    <s v="企业基础数据模型"/>
    <s v="江燕青"/>
    <d v="2018-04-23T00:00:00"/>
    <d v="2018-04-24T00:00:00"/>
    <d v="2018-06-23T00:00:00"/>
    <s v="Y"/>
    <m/>
    <s v="531工程-境内行"/>
    <d v="2018-05-21T00:00:00"/>
    <x v="0"/>
    <n v="28"/>
    <x v="1"/>
  </r>
  <r>
    <x v="1"/>
    <x v="3"/>
    <s v="等待审核"/>
    <m/>
    <x v="1"/>
    <s v="历史库系统"/>
    <s v="531历史库"/>
    <s v="郑旭"/>
    <d v="2018-04-25T00:00:00"/>
    <d v="2018-04-26T00:00:00"/>
    <d v="2018-06-23T00:00:00"/>
    <s v="Y"/>
    <m/>
    <s v="531工程-境内行"/>
    <d v="2018-05-21T00:00:00"/>
    <x v="0"/>
    <n v="26"/>
    <x v="2"/>
  </r>
  <r>
    <x v="2"/>
    <x v="5"/>
    <s v="等待审核"/>
    <m/>
    <x v="2"/>
    <s v="操作型数据存储系统"/>
    <s v="操作型数据报表接口"/>
    <s v="曹冬"/>
    <d v="2018-05-11T00:00:00"/>
    <d v="2018-05-18T00:00:00"/>
    <d v="2018-06-23T00:00:00"/>
    <s v="Y"/>
    <m/>
    <s v="531工程-境内行"/>
    <d v="2018-05-21T00:00:00"/>
    <x v="0"/>
    <n v="10"/>
    <x v="2"/>
  </r>
  <r>
    <x v="3"/>
    <x v="6"/>
    <s v="正在开发"/>
    <m/>
    <x v="3"/>
    <s v="数字交行"/>
    <s v="数字交行公共应用"/>
    <s v="曾雪"/>
    <d v="2018-05-18T00:00:00"/>
    <d v="2018-05-21T00:00:00"/>
    <d v="2018-06-23T00:00:00"/>
    <s v="Y"/>
    <m/>
    <s v="531工程-境内行"/>
    <d v="2018-05-21T00:00:00"/>
    <x v="0"/>
    <n v="3"/>
    <x v="0"/>
  </r>
  <r>
    <x v="0"/>
    <x v="0"/>
    <s v="等待开发"/>
    <m/>
    <x v="0"/>
    <s v="企业级客户关系管理系统"/>
    <s v="531零售客户关系管理子系统"/>
    <s v="刘剑"/>
    <d v="2018-03-09T00:00:00"/>
    <d v="2018-05-23T00:00:00"/>
    <d v="2018-07-21T00:00:00"/>
    <s v="Y"/>
    <m/>
    <s v="531工程-境内行"/>
    <d v="2018-05-22T00:00:00"/>
    <x v="1"/>
    <n v="74"/>
    <x v="0"/>
  </r>
  <r>
    <x v="0"/>
    <x v="1"/>
    <s v="等待审核"/>
    <m/>
    <x v="0"/>
    <s v="数据仓库系统"/>
    <s v="客户管理应用接口"/>
    <s v="娄亮亮"/>
    <d v="2018-04-23T00:00:00"/>
    <d v="2018-05-23T00:00:00"/>
    <d v="2018-07-21T00:00:00"/>
    <s v="Y"/>
    <m/>
    <s v="531工程-境内行"/>
    <d v="2018-05-22T00:00:00"/>
    <x v="1"/>
    <n v="29"/>
    <x v="1"/>
  </r>
  <r>
    <x v="1"/>
    <x v="3"/>
    <s v="等待审核"/>
    <m/>
    <x v="1"/>
    <s v="历史库系统"/>
    <s v="531历史库"/>
    <s v="郑旭"/>
    <d v="2018-04-25T00:00:00"/>
    <d v="2018-04-26T00:00:00"/>
    <d v="2018-06-23T00:00:00"/>
    <s v="Y"/>
    <m/>
    <s v="531工程-境内行"/>
    <d v="2018-05-22T00:00:00"/>
    <x v="1"/>
    <n v="27"/>
    <x v="2"/>
  </r>
  <r>
    <x v="4"/>
    <x v="7"/>
    <s v="等待安装SIT"/>
    <m/>
    <x v="4"/>
    <s v="实时数据服务系统"/>
    <s v="实时数据服务系统"/>
    <s v="毛冰沁"/>
    <d v="2018-05-21T00:00:00"/>
    <d v="2018-05-23T00:00:00"/>
    <d v="2018-06-23T00:00:00"/>
    <s v="Y"/>
    <m/>
    <s v="531工程-境内行"/>
    <d v="2018-05-22T00:00:00"/>
    <x v="1"/>
    <n v="1"/>
    <x v="2"/>
  </r>
  <r>
    <x v="1"/>
    <x v="3"/>
    <s v="等待审核"/>
    <m/>
    <x v="1"/>
    <s v="历史库系统"/>
    <s v="531历史库"/>
    <s v="郑旭"/>
    <d v="2018-04-25T00:00:00"/>
    <d v="2018-04-26T00:00:00"/>
    <d v="2018-06-23T00:00:00"/>
    <s v="Y"/>
    <m/>
    <s v="531工程-境内行"/>
    <d v="2018-05-23T00:00:00"/>
    <x v="2"/>
    <n v="28"/>
    <x v="2"/>
  </r>
  <r>
    <x v="1"/>
    <x v="3"/>
    <s v="等待审核"/>
    <m/>
    <x v="1"/>
    <s v="历史库系统"/>
    <s v="531历史库"/>
    <s v="郑旭"/>
    <d v="2018-04-25T00:00:00"/>
    <d v="2018-05-25T00:00:00"/>
    <d v="2018-07-21T00:00:00"/>
    <s v="Y"/>
    <m/>
    <s v="531工程-境内行"/>
    <d v="2018-05-24T00:00:00"/>
    <x v="3"/>
    <n v="29"/>
    <x v="2"/>
  </r>
  <r>
    <x v="5"/>
    <x v="8"/>
    <m/>
    <m/>
    <x v="5"/>
    <m/>
    <m/>
    <m/>
    <m/>
    <m/>
    <m/>
    <m/>
    <m/>
    <m/>
    <m/>
    <x v="4"/>
    <m/>
    <x v="3"/>
  </r>
</pivotCacheRecords>
</file>

<file path=xl/pivotCache/pivotCacheRecords2.xml><?xml version="1.0" encoding="utf-8"?>
<pivotCacheRecords xmlns="http://schemas.openxmlformats.org/spreadsheetml/2006/main" xmlns:r="http://schemas.openxmlformats.org/officeDocument/2006/relationships" count="10">
  <r>
    <x v="0"/>
    <x v="0"/>
    <s v="等待审核"/>
    <m/>
    <x v="0"/>
    <s v="企业级客户关系管理系统"/>
    <s v="531零售客户关系管理子系统"/>
    <s v="刘剑"/>
    <d v="2018-03-09T00:00:00"/>
    <d v="2018-04-24T00:00:00"/>
    <d v="2018-06-23T00:00:00"/>
    <s v="Y"/>
    <m/>
    <s v="531工程-境内行"/>
    <d v="2018-05-21T00:00:00"/>
    <x v="0"/>
    <n v="27"/>
    <x v="0"/>
  </r>
  <r>
    <x v="0"/>
    <x v="1"/>
    <s v="等待审核"/>
    <m/>
    <x v="0"/>
    <s v="数据仓库系统"/>
    <s v="客户管理应用接口"/>
    <s v="娄亮亮"/>
    <d v="2018-04-23T00:00:00"/>
    <d v="2018-04-24T00:00:00"/>
    <d v="2018-06-23T00:00:00"/>
    <s v="Y"/>
    <m/>
    <s v="531工程-境内行"/>
    <d v="2018-05-21T00:00:00"/>
    <x v="0"/>
    <n v="27"/>
    <x v="1"/>
  </r>
  <r>
    <x v="0"/>
    <x v="2"/>
    <s v="等待审核"/>
    <m/>
    <x v="0"/>
    <s v="数据仓库系统"/>
    <s v="报表管理应用接口"/>
    <s v="刘梦甜"/>
    <d v="2018-04-23T00:00:00"/>
    <d v="2018-04-24T00:00:00"/>
    <d v="2018-06-23T00:00:00"/>
    <s v="Y"/>
    <m/>
    <s v="531工程-境内行"/>
    <d v="2018-05-21T00:00:00"/>
    <x v="0"/>
    <n v="27"/>
    <x v="1"/>
  </r>
  <r>
    <x v="0"/>
    <x v="3"/>
    <s v="等待审核"/>
    <m/>
    <x v="0"/>
    <s v="数据仓库系统"/>
    <s v="业务领域主题集市"/>
    <s v="江燕青"/>
    <d v="2018-04-23T00:00:00"/>
    <d v="2018-04-24T00:00:00"/>
    <d v="2018-06-23T00:00:00"/>
    <s v="Y"/>
    <m/>
    <s v="531工程-境内行"/>
    <d v="2018-05-21T00:00:00"/>
    <x v="0"/>
    <n v="27"/>
    <x v="1"/>
  </r>
  <r>
    <x v="0"/>
    <x v="4"/>
    <s v="等待审核"/>
    <m/>
    <x v="0"/>
    <s v="数据仓库系统"/>
    <s v="企业基础数据模型"/>
    <s v="江燕青"/>
    <d v="2018-04-23T00:00:00"/>
    <d v="2018-04-24T00:00:00"/>
    <d v="2018-06-23T00:00:00"/>
    <s v="Y"/>
    <m/>
    <s v="531工程-境内行"/>
    <d v="2018-05-21T00:00:00"/>
    <x v="0"/>
    <n v="27"/>
    <x v="1"/>
  </r>
  <r>
    <x v="1"/>
    <x v="3"/>
    <s v="等待审核"/>
    <m/>
    <x v="1"/>
    <s v="历史库系统"/>
    <s v="531历史库"/>
    <s v="郑旭"/>
    <d v="2018-04-25T00:00:00"/>
    <d v="2018-04-26T00:00:00"/>
    <d v="2018-06-23T00:00:00"/>
    <s v="Y"/>
    <m/>
    <s v="531工程-境内行"/>
    <d v="2018-05-21T00:00:00"/>
    <x v="0"/>
    <n v="25"/>
    <x v="2"/>
  </r>
  <r>
    <x v="2"/>
    <x v="5"/>
    <s v="等待审核"/>
    <m/>
    <x v="2"/>
    <s v="操作型数据存储系统"/>
    <s v="操作型数据报表接口"/>
    <s v="曹冬"/>
    <d v="2018-05-11T00:00:00"/>
    <d v="2018-05-18T00:00:00"/>
    <d v="2018-06-23T00:00:00"/>
    <s v="Y"/>
    <m/>
    <s v="531工程-境内行"/>
    <d v="2018-05-21T00:00:00"/>
    <x v="0"/>
    <n v="3"/>
    <x v="2"/>
  </r>
  <r>
    <x v="1"/>
    <x v="3"/>
    <s v="等待审核"/>
    <m/>
    <x v="1"/>
    <s v="历史库系统"/>
    <s v="531历史库"/>
    <s v="郑旭"/>
    <d v="2018-04-25T00:00:00"/>
    <d v="2018-04-26T00:00:00"/>
    <d v="2018-06-23T00:00:00"/>
    <s v="Y"/>
    <m/>
    <s v="531工程-境内行"/>
    <d v="2018-05-22T00:00:00"/>
    <x v="1"/>
    <n v="26"/>
    <x v="2"/>
  </r>
  <r>
    <x v="1"/>
    <x v="3"/>
    <s v="等待审核"/>
    <m/>
    <x v="1"/>
    <s v="历史库系统"/>
    <s v="531历史库"/>
    <s v="郑旭"/>
    <d v="2018-04-25T00:00:00"/>
    <d v="2018-04-26T00:00:00"/>
    <d v="2018-06-23T00:00:00"/>
    <s v="Y"/>
    <m/>
    <s v="531工程-境内行"/>
    <d v="2018-05-23T00:00:00"/>
    <x v="2"/>
    <n v="27"/>
    <x v="2"/>
  </r>
  <r>
    <x v="3"/>
    <x v="6"/>
    <m/>
    <m/>
    <x v="3"/>
    <m/>
    <m/>
    <m/>
    <m/>
    <m/>
    <m/>
    <m/>
    <m/>
    <m/>
    <m/>
    <x v="3"/>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数据透视表1" cacheId="10"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H12" firstHeaderRow="1" firstDataRow="2" firstDataCol="3" rowPageCount="1" colPageCount="1"/>
  <pivotFields count="18">
    <pivotField axis="axisRow" outline="0" showAll="0" defaultSubtotal="0">
      <items count="11">
        <item x="0"/>
        <item m="1" x="6"/>
        <item m="1" x="8"/>
        <item x="1"/>
        <item m="1" x="7"/>
        <item x="2"/>
        <item m="1" x="9"/>
        <item m="1" x="10"/>
        <item h="1" x="5"/>
        <item h="1" x="3"/>
        <item h="1" x="4"/>
      </items>
    </pivotField>
    <pivotField axis="axisRow" outline="0" showAll="0" defaultSubtotal="0">
      <items count="10">
        <item x="6"/>
        <item x="5"/>
        <item m="1" x="9"/>
        <item x="3"/>
        <item x="2"/>
        <item x="0"/>
        <item x="4"/>
        <item x="1"/>
        <item x="8"/>
        <item x="7"/>
      </items>
    </pivotField>
    <pivotField showAll="0"/>
    <pivotField showAll="0"/>
    <pivotField axis="axisRow" showAll="0">
      <items count="12">
        <item x="1"/>
        <item m="1" x="9"/>
        <item m="1" x="8"/>
        <item x="0"/>
        <item x="2"/>
        <item m="1" x="10"/>
        <item m="1" x="7"/>
        <item m="1" x="6"/>
        <item x="5"/>
        <item x="3"/>
        <item x="4"/>
        <item t="default"/>
      </items>
    </pivotField>
    <pivotField showAll="0"/>
    <pivotField showAll="0"/>
    <pivotField showAll="0"/>
    <pivotField showAll="0"/>
    <pivotField showAll="0"/>
    <pivotField showAll="0"/>
    <pivotField showAll="0"/>
    <pivotField showAll="0"/>
    <pivotField showAll="0"/>
    <pivotField showAll="0"/>
    <pivotField axis="axisCol" showAll="0">
      <items count="7">
        <item x="0"/>
        <item x="1"/>
        <item x="2"/>
        <item x="3"/>
        <item m="1" x="5"/>
        <item x="4"/>
        <item t="default"/>
      </items>
    </pivotField>
    <pivotField dataField="1" showAll="0"/>
    <pivotField axis="axisPage" multipleItemSelectionAllowed="1" showAll="0">
      <items count="6">
        <item m="1" x="4"/>
        <item x="0"/>
        <item x="2"/>
        <item x="1"/>
        <item h="1" x="3"/>
        <item t="default"/>
      </items>
    </pivotField>
  </pivotFields>
  <rowFields count="3">
    <field x="0"/>
    <field x="1"/>
    <field x="4"/>
  </rowFields>
  <rowItems count="8">
    <i>
      <x/>
      <x v="3"/>
      <x v="3"/>
    </i>
    <i r="1">
      <x v="4"/>
      <x v="3"/>
    </i>
    <i r="1">
      <x v="5"/>
      <x v="3"/>
    </i>
    <i r="1">
      <x v="6"/>
      <x v="3"/>
    </i>
    <i r="1">
      <x v="7"/>
      <x v="3"/>
    </i>
    <i>
      <x v="3"/>
      <x v="3"/>
      <x/>
    </i>
    <i>
      <x v="5"/>
      <x v="1"/>
      <x v="4"/>
    </i>
    <i t="grand">
      <x/>
    </i>
  </rowItems>
  <colFields count="1">
    <field x="15"/>
  </colFields>
  <colItems count="5">
    <i>
      <x/>
    </i>
    <i>
      <x v="1"/>
    </i>
    <i>
      <x v="2"/>
    </i>
    <i>
      <x v="3"/>
    </i>
    <i t="grand">
      <x/>
    </i>
  </colItems>
  <pageFields count="1">
    <pageField fld="17" hier="-1"/>
  </pageFields>
  <dataFields count="1">
    <dataField name="计数项:超期天数" fld="16" subtotal="count" baseField="0" baseItem="0"/>
  </dataFields>
  <formats count="17">
    <format dxfId="61">
      <pivotArea field="0" type="button" dataOnly="0" labelOnly="1" outline="0" axis="axisRow" fieldPosition="0"/>
    </format>
    <format dxfId="60">
      <pivotArea field="1" type="button" dataOnly="0" labelOnly="1" outline="0" axis="axisRow" fieldPosition="1"/>
    </format>
    <format dxfId="59">
      <pivotArea dataOnly="0" labelOnly="1" fieldPosition="0">
        <references count="1">
          <reference field="15" count="0"/>
        </references>
      </pivotArea>
    </format>
    <format dxfId="58">
      <pivotArea dataOnly="0" labelOnly="1" grandCol="1" outline="0" fieldPosition="0"/>
    </format>
    <format dxfId="57">
      <pivotArea type="origin" dataOnly="0" labelOnly="1" outline="0" fieldPosition="0"/>
    </format>
    <format dxfId="56">
      <pivotArea field="15" type="button" dataOnly="0" labelOnly="1" outline="0" axis="axisCol" fieldPosition="0"/>
    </format>
    <format dxfId="55">
      <pivotArea type="topRight" dataOnly="0" labelOnly="1" outline="0" fieldPosition="0"/>
    </format>
    <format dxfId="54">
      <pivotArea field="0" type="button" dataOnly="0" labelOnly="1" outline="0" axis="axisRow" fieldPosition="0"/>
    </format>
    <format dxfId="53">
      <pivotArea field="1" type="button" dataOnly="0" labelOnly="1" outline="0" axis="axisRow" fieldPosition="1"/>
    </format>
    <format dxfId="52">
      <pivotArea field="4" type="button" dataOnly="0" labelOnly="1" outline="0" axis="axisRow" fieldPosition="2"/>
    </format>
    <format dxfId="51">
      <pivotArea dataOnly="0" labelOnly="1" fieldPosition="0">
        <references count="1">
          <reference field="15" count="5">
            <x v="0"/>
            <x v="1"/>
            <x v="2"/>
            <x v="3"/>
            <x v="4"/>
          </reference>
        </references>
      </pivotArea>
    </format>
    <format dxfId="50">
      <pivotArea dataOnly="0" labelOnly="1" grandCol="1" outline="0" fieldPosition="0"/>
    </format>
    <format dxfId="9">
      <pivotArea field="0" type="button" dataOnly="0" labelOnly="1" outline="0" axis="axisRow" fieldPosition="0"/>
    </format>
    <format dxfId="8">
      <pivotArea field="1" type="button" dataOnly="0" labelOnly="1" outline="0" axis="axisRow" fieldPosition="1"/>
    </format>
    <format dxfId="7">
      <pivotArea field="4" type="button" dataOnly="0" labelOnly="1" outline="0" axis="axisRow" fieldPosition="2"/>
    </format>
    <format dxfId="6">
      <pivotArea dataOnly="0" labelOnly="1" fieldPosition="0">
        <references count="1">
          <reference field="15" count="4">
            <x v="0"/>
            <x v="1"/>
            <x v="2"/>
            <x v="3"/>
          </reference>
        </references>
      </pivotArea>
    </format>
    <format dxfId="5">
      <pivotArea dataOnly="0" labelOnly="1" grandCol="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数据透视表2" cacheId="17"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G11" firstHeaderRow="1" firstDataRow="2" firstDataCol="3" rowPageCount="1" colPageCount="1"/>
  <pivotFields count="18">
    <pivotField axis="axisRow" outline="0" showAll="0" defaultSubtotal="0">
      <items count="7">
        <item x="0"/>
        <item m="1" x="5"/>
        <item m="1" x="6"/>
        <item x="1"/>
        <item m="1" x="4"/>
        <item h="1" x="3"/>
        <item h="1" x="2"/>
      </items>
    </pivotField>
    <pivotField axis="axisRow" outline="0" showAll="0" defaultSubtotal="0">
      <items count="9">
        <item m="1" x="7"/>
        <item x="5"/>
        <item m="1" x="8"/>
        <item x="3"/>
        <item x="2"/>
        <item x="0"/>
        <item x="4"/>
        <item x="1"/>
        <item x="6"/>
      </items>
    </pivotField>
    <pivotField showAll="0"/>
    <pivotField showAll="0"/>
    <pivotField axis="axisRow" outline="0" showAll="0" defaultSubtotal="0">
      <items count="7">
        <item x="1"/>
        <item m="1" x="5"/>
        <item m="1" x="4"/>
        <item x="0"/>
        <item m="1" x="6"/>
        <item x="3"/>
        <item x="2"/>
      </items>
    </pivotField>
    <pivotField showAll="0"/>
    <pivotField showAll="0"/>
    <pivotField showAll="0"/>
    <pivotField showAll="0"/>
    <pivotField showAll="0"/>
    <pivotField showAll="0"/>
    <pivotField showAll="0"/>
    <pivotField showAll="0"/>
    <pivotField showAll="0"/>
    <pivotField showAll="0"/>
    <pivotField axis="axisCol" showAll="0">
      <items count="7">
        <item x="0"/>
        <item x="1"/>
        <item x="2"/>
        <item m="1" x="4"/>
        <item m="1" x="5"/>
        <item x="3"/>
        <item t="default"/>
      </items>
    </pivotField>
    <pivotField dataField="1" showAll="0"/>
    <pivotField axis="axisPage" showAll="0">
      <items count="6">
        <item x="0"/>
        <item x="2"/>
        <item x="1"/>
        <item m="1" x="4"/>
        <item x="3"/>
        <item t="default"/>
      </items>
    </pivotField>
  </pivotFields>
  <rowFields count="3">
    <field x="0"/>
    <field x="1"/>
    <field x="4"/>
  </rowFields>
  <rowItems count="7">
    <i>
      <x/>
      <x v="3"/>
      <x v="3"/>
    </i>
    <i r="1">
      <x v="4"/>
      <x v="3"/>
    </i>
    <i r="1">
      <x v="5"/>
      <x v="3"/>
    </i>
    <i r="1">
      <x v="6"/>
      <x v="3"/>
    </i>
    <i r="1">
      <x v="7"/>
      <x v="3"/>
    </i>
    <i>
      <x v="3"/>
      <x v="3"/>
      <x/>
    </i>
    <i t="grand">
      <x/>
    </i>
  </rowItems>
  <colFields count="1">
    <field x="15"/>
  </colFields>
  <colItems count="4">
    <i>
      <x/>
    </i>
    <i>
      <x v="1"/>
    </i>
    <i>
      <x v="2"/>
    </i>
    <i t="grand">
      <x/>
    </i>
  </colItems>
  <pageFields count="1">
    <pageField fld="17" hier="-1"/>
  </pageFields>
  <dataFields count="1">
    <dataField name="计数项:超期天数" fld="16" subtotal="count" baseField="0" baseItem="0"/>
  </dataFields>
  <formats count="18">
    <format dxfId="49">
      <pivotArea field="0" type="button" dataOnly="0" labelOnly="1" outline="0" axis="axisRow" fieldPosition="0"/>
    </format>
    <format dxfId="48">
      <pivotArea field="1" type="button" dataOnly="0" labelOnly="1" outline="0" axis="axisRow" fieldPosition="1"/>
    </format>
    <format dxfId="47">
      <pivotArea field="4" type="button" dataOnly="0" labelOnly="1" outline="0" axis="axisRow" fieldPosition="2"/>
    </format>
    <format dxfId="46">
      <pivotArea dataOnly="0" labelOnly="1" fieldPosition="0">
        <references count="1">
          <reference field="15" count="5">
            <x v="0"/>
            <x v="1"/>
            <x v="2"/>
            <x v="3"/>
            <x v="4"/>
          </reference>
        </references>
      </pivotArea>
    </format>
    <format dxfId="45">
      <pivotArea dataOnly="0" labelOnly="1" grandCol="1" outline="0" fieldPosition="0"/>
    </format>
    <format dxfId="44">
      <pivotArea type="origin" dataOnly="0" labelOnly="1" outline="0" fieldPosition="0"/>
    </format>
    <format dxfId="43">
      <pivotArea field="15" type="button" dataOnly="0" labelOnly="1" outline="0" axis="axisCol" fieldPosition="0"/>
    </format>
    <format dxfId="42">
      <pivotArea type="topRight" dataOnly="0" labelOnly="1" outline="0" fieldPosition="0"/>
    </format>
    <format dxfId="41">
      <pivotArea field="0" type="button" dataOnly="0" labelOnly="1" outline="0" axis="axisRow" fieldPosition="0"/>
    </format>
    <format dxfId="40">
      <pivotArea field="1" type="button" dataOnly="0" labelOnly="1" outline="0" axis="axisRow" fieldPosition="1"/>
    </format>
    <format dxfId="39">
      <pivotArea field="4" type="button" dataOnly="0" labelOnly="1" outline="0" axis="axisRow" fieldPosition="2"/>
    </format>
    <format dxfId="38">
      <pivotArea dataOnly="0" labelOnly="1" fieldPosition="0">
        <references count="1">
          <reference field="15" count="5">
            <x v="0"/>
            <x v="1"/>
            <x v="2"/>
            <x v="3"/>
            <x v="4"/>
          </reference>
        </references>
      </pivotArea>
    </format>
    <format dxfId="37">
      <pivotArea dataOnly="0" labelOnly="1" grandCol="1" outline="0" fieldPosition="0"/>
    </format>
    <format dxfId="4">
      <pivotArea field="0" type="button" dataOnly="0" labelOnly="1" outline="0" axis="axisRow" fieldPosition="0"/>
    </format>
    <format dxfId="3">
      <pivotArea field="1" type="button" dataOnly="0" labelOnly="1" outline="0" axis="axisRow" fieldPosition="1"/>
    </format>
    <format dxfId="2">
      <pivotArea field="4" type="button" dataOnly="0" labelOnly="1" outline="0" axis="axisRow" fieldPosition="2"/>
    </format>
    <format dxfId="1">
      <pivotArea dataOnly="0" labelOnly="1" fieldPosition="0">
        <references count="1">
          <reference field="15" count="3">
            <x v="0"/>
            <x v="1"/>
            <x v="2"/>
          </reference>
        </references>
      </pivotArea>
    </format>
    <format dxfId="0">
      <pivotArea dataOnly="0" labelOnly="1" grandCol="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0" nextId="15">
    <queryTableFields count="14">
      <queryTableField id="1" dataBound="0"/>
      <queryTableField id="2" dataBound="0"/>
      <queryTableField id="3" dataBound="0"/>
      <queryTableField id="4" dataBound="0"/>
      <queryTableField id="5" dataBound="0"/>
      <queryTableField id="6" dataBound="0"/>
      <queryTableField id="7" dataBound="0"/>
      <queryTableField id="8" dataBound="0"/>
      <queryTableField id="9" dataBound="0"/>
      <queryTableField id="10" dataBound="0"/>
      <queryTableField id="11" dataBound="0"/>
      <queryTableField id="12" dataBound="0"/>
      <queryTableField id="13" dataBound="0"/>
      <queryTableField id="14" dataBound="0"/>
    </queryTableFields>
  </queryTableRefresh>
</query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opLeftCell="A64" workbookViewId="0">
      <selection activeCell="A64" sqref="A1:C1048576"/>
    </sheetView>
  </sheetViews>
  <sheetFormatPr defaultColWidth="9" defaultRowHeight="13.5" x14ac:dyDescent="0.15"/>
  <cols>
    <col min="1" max="1" width="30.875" style="22" customWidth="1"/>
    <col min="2" max="2" width="7.125" style="22" customWidth="1"/>
    <col min="3" max="3" width="11" style="22" customWidth="1"/>
    <col min="6" max="16384" width="9" style="12"/>
  </cols>
  <sheetData>
    <row r="1" spans="1:3" x14ac:dyDescent="0.15">
      <c r="A1" s="2" t="s">
        <v>81</v>
      </c>
      <c r="B1" s="2" t="s">
        <v>36</v>
      </c>
      <c r="C1" s="2" t="s">
        <v>17</v>
      </c>
    </row>
    <row r="2" spans="1:3" x14ac:dyDescent="0.15">
      <c r="A2" s="13" t="s">
        <v>49</v>
      </c>
      <c r="B2" s="2" t="s">
        <v>50</v>
      </c>
      <c r="C2" s="2" t="s">
        <v>8</v>
      </c>
    </row>
    <row r="3" spans="1:3" x14ac:dyDescent="0.15">
      <c r="A3" s="2" t="s">
        <v>57</v>
      </c>
      <c r="B3" s="2" t="s">
        <v>58</v>
      </c>
      <c r="C3" s="2" t="s">
        <v>2</v>
      </c>
    </row>
    <row r="4" spans="1:3" x14ac:dyDescent="0.15">
      <c r="A4" s="2" t="s">
        <v>35</v>
      </c>
      <c r="B4" s="2" t="s">
        <v>43</v>
      </c>
      <c r="C4" s="2" t="s">
        <v>17</v>
      </c>
    </row>
    <row r="5" spans="1:3" x14ac:dyDescent="0.15">
      <c r="A5" s="2" t="s">
        <v>42</v>
      </c>
      <c r="B5" s="2" t="s">
        <v>43</v>
      </c>
      <c r="C5" s="2" t="s">
        <v>17</v>
      </c>
    </row>
    <row r="6" spans="1:3" x14ac:dyDescent="0.15">
      <c r="A6" s="2" t="s">
        <v>45</v>
      </c>
      <c r="B6" s="2" t="s">
        <v>46</v>
      </c>
      <c r="C6" s="2" t="s">
        <v>17</v>
      </c>
    </row>
    <row r="7" spans="1:3" x14ac:dyDescent="0.15">
      <c r="A7" s="2" t="s">
        <v>44</v>
      </c>
      <c r="B7" s="2" t="s">
        <v>25</v>
      </c>
      <c r="C7" s="2" t="s">
        <v>17</v>
      </c>
    </row>
    <row r="8" spans="1:3" x14ac:dyDescent="0.15">
      <c r="A8" s="2" t="s">
        <v>122</v>
      </c>
      <c r="B8" s="2" t="s">
        <v>46</v>
      </c>
      <c r="C8" s="21" t="s">
        <v>17</v>
      </c>
    </row>
    <row r="9" spans="1:3" x14ac:dyDescent="0.15">
      <c r="A9" s="2" t="s">
        <v>121</v>
      </c>
      <c r="B9" s="2" t="s">
        <v>43</v>
      </c>
      <c r="C9" s="2" t="s">
        <v>17</v>
      </c>
    </row>
    <row r="10" spans="1:3" x14ac:dyDescent="0.15">
      <c r="A10" s="2" t="s">
        <v>56</v>
      </c>
      <c r="B10" s="2" t="s">
        <v>28</v>
      </c>
      <c r="C10" s="2" t="s">
        <v>17</v>
      </c>
    </row>
    <row r="11" spans="1:3" x14ac:dyDescent="0.15">
      <c r="A11" s="2" t="s">
        <v>60</v>
      </c>
      <c r="B11" s="2" t="s">
        <v>43</v>
      </c>
      <c r="C11" s="2" t="s">
        <v>17</v>
      </c>
    </row>
    <row r="12" spans="1:3" x14ac:dyDescent="0.15">
      <c r="A12" s="2" t="s">
        <v>15</v>
      </c>
      <c r="B12" s="2" t="s">
        <v>43</v>
      </c>
      <c r="C12" s="2" t="s">
        <v>17</v>
      </c>
    </row>
    <row r="13" spans="1:3" x14ac:dyDescent="0.15">
      <c r="A13" s="2" t="s">
        <v>31</v>
      </c>
      <c r="B13" s="2" t="s">
        <v>28</v>
      </c>
      <c r="C13" s="2" t="s">
        <v>17</v>
      </c>
    </row>
    <row r="14" spans="1:3" x14ac:dyDescent="0.15">
      <c r="A14" s="2" t="s">
        <v>83</v>
      </c>
      <c r="B14" s="2" t="s">
        <v>16</v>
      </c>
      <c r="C14" s="2" t="s">
        <v>17</v>
      </c>
    </row>
    <row r="15" spans="1:3" x14ac:dyDescent="0.15">
      <c r="A15" s="2" t="s">
        <v>70</v>
      </c>
      <c r="B15" s="2" t="s">
        <v>28</v>
      </c>
      <c r="C15" s="2" t="s">
        <v>17</v>
      </c>
    </row>
    <row r="16" spans="1:3" x14ac:dyDescent="0.15">
      <c r="A16" s="2" t="s">
        <v>76</v>
      </c>
      <c r="B16" s="2" t="s">
        <v>77</v>
      </c>
      <c r="C16" s="2" t="s">
        <v>17</v>
      </c>
    </row>
    <row r="17" spans="1:3" x14ac:dyDescent="0.15">
      <c r="A17" s="2" t="s">
        <v>123</v>
      </c>
      <c r="B17" s="2" t="s">
        <v>16</v>
      </c>
      <c r="C17" s="2" t="s">
        <v>17</v>
      </c>
    </row>
    <row r="18" spans="1:3" x14ac:dyDescent="0.15">
      <c r="A18" s="2" t="s">
        <v>59</v>
      </c>
      <c r="B18" s="2" t="s">
        <v>77</v>
      </c>
      <c r="C18" s="2" t="s">
        <v>17</v>
      </c>
    </row>
    <row r="19" spans="1:3" x14ac:dyDescent="0.15">
      <c r="A19" s="2" t="s">
        <v>62</v>
      </c>
      <c r="B19" s="2" t="s">
        <v>43</v>
      </c>
      <c r="C19" s="2" t="s">
        <v>17</v>
      </c>
    </row>
    <row r="20" spans="1:3" x14ac:dyDescent="0.15">
      <c r="A20" s="2" t="s">
        <v>71</v>
      </c>
      <c r="B20" s="2" t="s">
        <v>28</v>
      </c>
      <c r="C20" s="2" t="s">
        <v>17</v>
      </c>
    </row>
    <row r="21" spans="1:3" x14ac:dyDescent="0.15">
      <c r="A21" s="2" t="s">
        <v>72</v>
      </c>
      <c r="B21" s="2" t="s">
        <v>25</v>
      </c>
      <c r="C21" s="2" t="s">
        <v>17</v>
      </c>
    </row>
    <row r="22" spans="1:3" x14ac:dyDescent="0.15">
      <c r="A22" s="2" t="s">
        <v>73</v>
      </c>
      <c r="B22" s="2" t="s">
        <v>43</v>
      </c>
      <c r="C22" s="2" t="s">
        <v>17</v>
      </c>
    </row>
    <row r="23" spans="1:3" x14ac:dyDescent="0.15">
      <c r="A23" s="2" t="s">
        <v>26</v>
      </c>
      <c r="B23" s="2" t="s">
        <v>25</v>
      </c>
      <c r="C23" s="2" t="s">
        <v>17</v>
      </c>
    </row>
    <row r="24" spans="1:3" x14ac:dyDescent="0.15">
      <c r="A24" s="2" t="s">
        <v>24</v>
      </c>
      <c r="B24" s="2" t="s">
        <v>25</v>
      </c>
      <c r="C24" s="2" t="s">
        <v>17</v>
      </c>
    </row>
    <row r="25" spans="1:3" x14ac:dyDescent="0.15">
      <c r="A25" s="21" t="s">
        <v>157</v>
      </c>
      <c r="B25" s="21" t="s">
        <v>7</v>
      </c>
      <c r="C25" s="21" t="s">
        <v>14</v>
      </c>
    </row>
    <row r="26" spans="1:3" x14ac:dyDescent="0.15">
      <c r="A26" s="2" t="s">
        <v>75</v>
      </c>
      <c r="B26" s="2" t="s">
        <v>43</v>
      </c>
      <c r="C26" s="2" t="s">
        <v>17</v>
      </c>
    </row>
    <row r="27" spans="1:3" x14ac:dyDescent="0.15">
      <c r="A27" s="2" t="s">
        <v>78</v>
      </c>
      <c r="B27" s="2" t="s">
        <v>43</v>
      </c>
      <c r="C27" s="2" t="s">
        <v>17</v>
      </c>
    </row>
    <row r="28" spans="1:3" x14ac:dyDescent="0.15">
      <c r="A28" s="2" t="s">
        <v>27</v>
      </c>
      <c r="B28" s="2" t="s">
        <v>28</v>
      </c>
      <c r="C28" s="2" t="s">
        <v>17</v>
      </c>
    </row>
    <row r="29" spans="1:3" x14ac:dyDescent="0.15">
      <c r="A29" s="2" t="s">
        <v>79</v>
      </c>
      <c r="B29" s="2" t="s">
        <v>28</v>
      </c>
      <c r="C29" s="2" t="s">
        <v>17</v>
      </c>
    </row>
    <row r="30" spans="1:3" x14ac:dyDescent="0.15">
      <c r="A30" s="2" t="s">
        <v>84</v>
      </c>
      <c r="B30" s="2" t="s">
        <v>28</v>
      </c>
      <c r="C30" s="2" t="s">
        <v>17</v>
      </c>
    </row>
    <row r="31" spans="1:3" x14ac:dyDescent="0.15">
      <c r="A31" s="2" t="s">
        <v>82</v>
      </c>
      <c r="B31" s="2" t="s">
        <v>148</v>
      </c>
      <c r="C31" s="2" t="s">
        <v>17</v>
      </c>
    </row>
    <row r="32" spans="1:3" x14ac:dyDescent="0.15">
      <c r="A32" s="2" t="s">
        <v>91</v>
      </c>
      <c r="B32" s="2" t="s">
        <v>46</v>
      </c>
      <c r="C32" s="21" t="s">
        <v>17</v>
      </c>
    </row>
    <row r="33" spans="1:3" x14ac:dyDescent="0.15">
      <c r="A33" s="2" t="s">
        <v>116</v>
      </c>
      <c r="B33" s="2" t="s">
        <v>25</v>
      </c>
      <c r="C33" s="2" t="s">
        <v>17</v>
      </c>
    </row>
    <row r="34" spans="1:3" x14ac:dyDescent="0.15">
      <c r="A34" s="2" t="s">
        <v>119</v>
      </c>
      <c r="B34" s="2" t="s">
        <v>28</v>
      </c>
      <c r="C34" s="2" t="s">
        <v>17</v>
      </c>
    </row>
    <row r="35" spans="1:3" x14ac:dyDescent="0.15">
      <c r="A35" s="2" t="s">
        <v>51</v>
      </c>
      <c r="B35" s="2" t="s">
        <v>52</v>
      </c>
      <c r="C35" s="2" t="s">
        <v>5</v>
      </c>
    </row>
    <row r="36" spans="1:3" x14ac:dyDescent="0.15">
      <c r="A36" s="2" t="s">
        <v>117</v>
      </c>
      <c r="B36" s="2" t="s">
        <v>114</v>
      </c>
      <c r="C36" s="2" t="s">
        <v>5</v>
      </c>
    </row>
    <row r="37" spans="1:3" x14ac:dyDescent="0.15">
      <c r="A37" s="2" t="s">
        <v>64</v>
      </c>
      <c r="B37" s="2" t="s">
        <v>65</v>
      </c>
      <c r="C37" s="2" t="s">
        <v>5</v>
      </c>
    </row>
    <row r="38" spans="1:3" x14ac:dyDescent="0.15">
      <c r="A38" s="2" t="s">
        <v>74</v>
      </c>
      <c r="B38" s="2" t="s">
        <v>149</v>
      </c>
      <c r="C38" s="2" t="s">
        <v>5</v>
      </c>
    </row>
    <row r="39" spans="1:3" x14ac:dyDescent="0.15">
      <c r="A39" s="2" t="s">
        <v>32</v>
      </c>
      <c r="B39" s="2" t="s">
        <v>33</v>
      </c>
      <c r="C39" s="2" t="s">
        <v>5</v>
      </c>
    </row>
    <row r="40" spans="1:3" x14ac:dyDescent="0.15">
      <c r="A40" s="2" t="s">
        <v>97</v>
      </c>
      <c r="B40" s="2" t="s">
        <v>98</v>
      </c>
      <c r="C40" s="21" t="s">
        <v>5</v>
      </c>
    </row>
    <row r="41" spans="1:3" x14ac:dyDescent="0.15">
      <c r="A41" s="2" t="s">
        <v>108</v>
      </c>
      <c r="B41" s="2" t="s">
        <v>150</v>
      </c>
      <c r="C41" s="2" t="s">
        <v>5</v>
      </c>
    </row>
    <row r="42" spans="1:3" x14ac:dyDescent="0.15">
      <c r="A42" s="2" t="s">
        <v>113</v>
      </c>
      <c r="B42" s="2" t="s">
        <v>114</v>
      </c>
      <c r="C42" s="2" t="s">
        <v>5</v>
      </c>
    </row>
    <row r="43" spans="1:3" x14ac:dyDescent="0.15">
      <c r="A43" s="2" t="s">
        <v>115</v>
      </c>
      <c r="B43" s="2" t="s">
        <v>114</v>
      </c>
      <c r="C43" s="2" t="s">
        <v>5</v>
      </c>
    </row>
    <row r="44" spans="1:3" x14ac:dyDescent="0.15">
      <c r="A44" s="2" t="s">
        <v>85</v>
      </c>
      <c r="B44" s="2" t="s">
        <v>86</v>
      </c>
      <c r="C44" s="2" t="s">
        <v>5</v>
      </c>
    </row>
    <row r="45" spans="1:3" x14ac:dyDescent="0.15">
      <c r="A45" s="2" t="s">
        <v>6</v>
      </c>
      <c r="B45" s="2" t="s">
        <v>151</v>
      </c>
      <c r="C45" s="2" t="s">
        <v>8</v>
      </c>
    </row>
    <row r="46" spans="1:3" x14ac:dyDescent="0.15">
      <c r="A46" s="2" t="s">
        <v>11</v>
      </c>
      <c r="B46" s="2" t="s">
        <v>12</v>
      </c>
      <c r="C46" s="2" t="s">
        <v>8</v>
      </c>
    </row>
    <row r="47" spans="1:3" x14ac:dyDescent="0.15">
      <c r="A47" s="2" t="s">
        <v>37</v>
      </c>
      <c r="B47" s="2" t="s">
        <v>103</v>
      </c>
      <c r="C47" s="2" t="s">
        <v>8</v>
      </c>
    </row>
    <row r="48" spans="1:3" x14ac:dyDescent="0.15">
      <c r="A48" s="2" t="s">
        <v>39</v>
      </c>
      <c r="B48" s="2" t="s">
        <v>151</v>
      </c>
      <c r="C48" s="2" t="s">
        <v>8</v>
      </c>
    </row>
    <row r="49" spans="1:3" x14ac:dyDescent="0.15">
      <c r="A49" s="2" t="s">
        <v>38</v>
      </c>
      <c r="B49" s="2" t="s">
        <v>58</v>
      </c>
      <c r="C49" s="2" t="s">
        <v>8</v>
      </c>
    </row>
    <row r="50" spans="1:3" x14ac:dyDescent="0.15">
      <c r="A50" s="2" t="s">
        <v>40</v>
      </c>
      <c r="B50" s="2" t="s">
        <v>58</v>
      </c>
      <c r="C50" s="2" t="s">
        <v>8</v>
      </c>
    </row>
    <row r="51" spans="1:3" x14ac:dyDescent="0.15">
      <c r="A51" s="2" t="s">
        <v>41</v>
      </c>
      <c r="B51" s="2" t="s">
        <v>58</v>
      </c>
      <c r="C51" s="2" t="s">
        <v>8</v>
      </c>
    </row>
    <row r="52" spans="1:3" x14ac:dyDescent="0.15">
      <c r="A52" s="2" t="s">
        <v>20</v>
      </c>
      <c r="B52" s="2" t="s">
        <v>21</v>
      </c>
      <c r="C52" s="2" t="s">
        <v>8</v>
      </c>
    </row>
    <row r="53" spans="1:3" x14ac:dyDescent="0.15">
      <c r="A53" s="2" t="s">
        <v>69</v>
      </c>
      <c r="B53" s="2" t="s">
        <v>7</v>
      </c>
      <c r="C53" s="2" t="s">
        <v>8</v>
      </c>
    </row>
    <row r="54" spans="1:3" x14ac:dyDescent="0.15">
      <c r="A54" s="2" t="s">
        <v>80</v>
      </c>
      <c r="B54" s="2" t="s">
        <v>50</v>
      </c>
      <c r="C54" s="2" t="s">
        <v>8</v>
      </c>
    </row>
    <row r="55" spans="1:3" x14ac:dyDescent="0.15">
      <c r="A55" s="2" t="s">
        <v>93</v>
      </c>
      <c r="B55" s="2" t="s">
        <v>50</v>
      </c>
      <c r="C55" s="21" t="s">
        <v>8</v>
      </c>
    </row>
    <row r="56" spans="1:3" x14ac:dyDescent="0.15">
      <c r="A56" s="2" t="s">
        <v>100</v>
      </c>
      <c r="B56" s="2" t="s">
        <v>12</v>
      </c>
      <c r="C56" s="2" t="s">
        <v>8</v>
      </c>
    </row>
    <row r="57" spans="1:3" x14ac:dyDescent="0.15">
      <c r="A57" s="2" t="s">
        <v>101</v>
      </c>
      <c r="B57" s="2" t="s">
        <v>12</v>
      </c>
      <c r="C57" s="2" t="s">
        <v>8</v>
      </c>
    </row>
    <row r="58" spans="1:3" x14ac:dyDescent="0.15">
      <c r="A58" s="2" t="s">
        <v>102</v>
      </c>
      <c r="B58" s="2" t="s">
        <v>103</v>
      </c>
      <c r="C58" s="2" t="s">
        <v>8</v>
      </c>
    </row>
    <row r="59" spans="1:3" x14ac:dyDescent="0.15">
      <c r="A59" s="2" t="s">
        <v>106</v>
      </c>
      <c r="B59" s="2" t="s">
        <v>12</v>
      </c>
      <c r="C59" s="2" t="s">
        <v>8</v>
      </c>
    </row>
    <row r="60" spans="1:3" x14ac:dyDescent="0.15">
      <c r="A60" s="2" t="s">
        <v>105</v>
      </c>
      <c r="B60" s="2" t="s">
        <v>12</v>
      </c>
      <c r="C60" s="2" t="s">
        <v>8</v>
      </c>
    </row>
    <row r="61" spans="1:3" x14ac:dyDescent="0.15">
      <c r="A61" s="2" t="s">
        <v>107</v>
      </c>
      <c r="B61" s="2" t="s">
        <v>21</v>
      </c>
      <c r="C61" s="2" t="s">
        <v>8</v>
      </c>
    </row>
    <row r="62" spans="1:3" x14ac:dyDescent="0.15">
      <c r="A62" s="2" t="s">
        <v>109</v>
      </c>
      <c r="B62" s="2" t="s">
        <v>103</v>
      </c>
      <c r="C62" s="2" t="s">
        <v>8</v>
      </c>
    </row>
    <row r="63" spans="1:3" x14ac:dyDescent="0.15">
      <c r="A63" s="2" t="s">
        <v>110</v>
      </c>
      <c r="B63" s="2" t="s">
        <v>12</v>
      </c>
      <c r="C63" s="2" t="s">
        <v>8</v>
      </c>
    </row>
    <row r="64" spans="1:3" x14ac:dyDescent="0.15">
      <c r="A64" s="2" t="s">
        <v>112</v>
      </c>
      <c r="B64" s="2" t="s">
        <v>12</v>
      </c>
      <c r="C64" s="2" t="s">
        <v>8</v>
      </c>
    </row>
    <row r="65" spans="1:3" x14ac:dyDescent="0.15">
      <c r="A65" s="2" t="s">
        <v>9</v>
      </c>
      <c r="B65" s="2" t="s">
        <v>10</v>
      </c>
      <c r="C65" s="2" t="s">
        <v>4</v>
      </c>
    </row>
    <row r="66" spans="1:3" x14ac:dyDescent="0.15">
      <c r="A66" s="2" t="s">
        <v>30</v>
      </c>
      <c r="B66" s="2" t="s">
        <v>23</v>
      </c>
      <c r="C66" s="2" t="s">
        <v>4</v>
      </c>
    </row>
    <row r="67" spans="1:3" x14ac:dyDescent="0.15">
      <c r="A67" s="2" t="s">
        <v>34</v>
      </c>
      <c r="B67" s="2" t="s">
        <v>23</v>
      </c>
      <c r="C67" s="2" t="s">
        <v>4</v>
      </c>
    </row>
    <row r="68" spans="1:3" x14ac:dyDescent="0.15">
      <c r="A68" s="2" t="s">
        <v>3</v>
      </c>
      <c r="B68" s="2" t="s">
        <v>19</v>
      </c>
      <c r="C68" s="2" t="s">
        <v>4</v>
      </c>
    </row>
    <row r="69" spans="1:3" x14ac:dyDescent="0.15">
      <c r="A69" s="2" t="s">
        <v>22</v>
      </c>
      <c r="B69" s="2" t="s">
        <v>23</v>
      </c>
      <c r="C69" s="2" t="s">
        <v>4</v>
      </c>
    </row>
    <row r="70" spans="1:3" x14ac:dyDescent="0.15">
      <c r="A70" s="2" t="s">
        <v>29</v>
      </c>
      <c r="B70" s="2" t="s">
        <v>19</v>
      </c>
      <c r="C70" s="2" t="s">
        <v>4</v>
      </c>
    </row>
    <row r="71" spans="1:3" x14ac:dyDescent="0.15">
      <c r="A71" s="2" t="s">
        <v>18</v>
      </c>
      <c r="B71" s="2" t="s">
        <v>19</v>
      </c>
      <c r="C71" s="2" t="s">
        <v>4</v>
      </c>
    </row>
    <row r="72" spans="1:3" x14ac:dyDescent="0.15">
      <c r="A72" s="2" t="s">
        <v>67</v>
      </c>
      <c r="B72" s="2" t="s">
        <v>68</v>
      </c>
      <c r="C72" s="2" t="s">
        <v>4</v>
      </c>
    </row>
    <row r="73" spans="1:3" x14ac:dyDescent="0.15">
      <c r="A73" s="2" t="s">
        <v>92</v>
      </c>
      <c r="B73" s="2" t="s">
        <v>68</v>
      </c>
      <c r="C73" s="21" t="s">
        <v>4</v>
      </c>
    </row>
    <row r="74" spans="1:3" x14ac:dyDescent="0.15">
      <c r="A74" s="2" t="s">
        <v>99</v>
      </c>
      <c r="B74" s="2" t="s">
        <v>68</v>
      </c>
      <c r="C74" s="2" t="s">
        <v>4</v>
      </c>
    </row>
    <row r="75" spans="1:3" x14ac:dyDescent="0.15">
      <c r="A75" s="2" t="s">
        <v>104</v>
      </c>
      <c r="B75" s="2" t="s">
        <v>10</v>
      </c>
      <c r="C75" s="2" t="s">
        <v>4</v>
      </c>
    </row>
    <row r="76" spans="1:3" x14ac:dyDescent="0.15">
      <c r="A76" s="2" t="s">
        <v>111</v>
      </c>
      <c r="B76" s="2" t="s">
        <v>68</v>
      </c>
      <c r="C76" s="2" t="s">
        <v>4</v>
      </c>
    </row>
    <row r="77" spans="1:3" x14ac:dyDescent="0.15">
      <c r="A77" s="2" t="s">
        <v>55</v>
      </c>
      <c r="B77" s="21" t="s">
        <v>146</v>
      </c>
      <c r="C77" s="2" t="s">
        <v>14</v>
      </c>
    </row>
    <row r="78" spans="1:3" x14ac:dyDescent="0.15">
      <c r="A78" s="2" t="s">
        <v>152</v>
      </c>
      <c r="B78" s="2" t="s">
        <v>146</v>
      </c>
      <c r="C78" s="2" t="s">
        <v>14</v>
      </c>
    </row>
    <row r="79" spans="1:3" x14ac:dyDescent="0.15">
      <c r="A79" s="2" t="s">
        <v>145</v>
      </c>
      <c r="B79" s="2" t="s">
        <v>146</v>
      </c>
      <c r="C79" s="2" t="s">
        <v>14</v>
      </c>
    </row>
    <row r="80" spans="1:3" x14ac:dyDescent="0.15">
      <c r="A80" s="2" t="s">
        <v>13</v>
      </c>
      <c r="B80" s="21" t="s">
        <v>7</v>
      </c>
      <c r="C80" s="2" t="s">
        <v>14</v>
      </c>
    </row>
    <row r="81" spans="1:3" x14ac:dyDescent="0.15">
      <c r="A81" s="2" t="s">
        <v>88</v>
      </c>
      <c r="B81" s="2" t="s">
        <v>89</v>
      </c>
      <c r="C81" s="2" t="s">
        <v>14</v>
      </c>
    </row>
    <row r="82" spans="1:3" x14ac:dyDescent="0.15">
      <c r="A82" s="2" t="s">
        <v>90</v>
      </c>
      <c r="B82" s="2" t="s">
        <v>89</v>
      </c>
      <c r="C82" s="2" t="s">
        <v>14</v>
      </c>
    </row>
    <row r="83" spans="1:3" x14ac:dyDescent="0.15">
      <c r="A83" s="2" t="s">
        <v>153</v>
      </c>
      <c r="B83" s="21" t="s">
        <v>7</v>
      </c>
      <c r="C83" s="2" t="s">
        <v>14</v>
      </c>
    </row>
    <row r="84" spans="1:3" x14ac:dyDescent="0.15">
      <c r="A84" s="2" t="s">
        <v>94</v>
      </c>
      <c r="B84" s="2" t="s">
        <v>95</v>
      </c>
      <c r="C84" s="21" t="s">
        <v>87</v>
      </c>
    </row>
    <row r="85" spans="1:3" x14ac:dyDescent="0.15">
      <c r="A85" s="2" t="s">
        <v>47</v>
      </c>
      <c r="B85" s="2" t="s">
        <v>48</v>
      </c>
      <c r="C85" s="2" t="s">
        <v>2</v>
      </c>
    </row>
    <row r="86" spans="1:3" x14ac:dyDescent="0.15">
      <c r="A86" s="2" t="s">
        <v>53</v>
      </c>
      <c r="B86" s="2" t="s">
        <v>54</v>
      </c>
      <c r="C86" s="2" t="s">
        <v>2</v>
      </c>
    </row>
    <row r="87" spans="1:3" x14ac:dyDescent="0.15">
      <c r="A87" s="2" t="s">
        <v>0</v>
      </c>
      <c r="B87" s="2" t="s">
        <v>1</v>
      </c>
      <c r="C87" s="2" t="s">
        <v>2</v>
      </c>
    </row>
    <row r="88" spans="1:3" x14ac:dyDescent="0.15">
      <c r="A88" s="2" t="s">
        <v>63</v>
      </c>
      <c r="B88" s="2" t="s">
        <v>1</v>
      </c>
      <c r="C88" s="2" t="s">
        <v>2</v>
      </c>
    </row>
    <row r="89" spans="1:3" x14ac:dyDescent="0.15">
      <c r="A89" s="2" t="s">
        <v>61</v>
      </c>
      <c r="B89" s="2" t="s">
        <v>48</v>
      </c>
      <c r="C89" s="2" t="s">
        <v>2</v>
      </c>
    </row>
    <row r="90" spans="1:3" x14ac:dyDescent="0.15">
      <c r="A90" s="2" t="s">
        <v>154</v>
      </c>
      <c r="B90" s="2" t="s">
        <v>48</v>
      </c>
      <c r="C90" s="2" t="s">
        <v>2</v>
      </c>
    </row>
    <row r="91" spans="1:3" x14ac:dyDescent="0.15">
      <c r="A91" s="2" t="s">
        <v>147</v>
      </c>
      <c r="B91" s="2" t="s">
        <v>48</v>
      </c>
      <c r="C91" s="2" t="s">
        <v>2</v>
      </c>
    </row>
    <row r="92" spans="1:3" x14ac:dyDescent="0.15">
      <c r="A92" s="2" t="s">
        <v>66</v>
      </c>
      <c r="B92" s="2" t="s">
        <v>1</v>
      </c>
      <c r="C92" s="2" t="s">
        <v>2</v>
      </c>
    </row>
    <row r="93" spans="1:3" x14ac:dyDescent="0.15">
      <c r="A93" s="2" t="s">
        <v>96</v>
      </c>
      <c r="B93" s="2" t="s">
        <v>1</v>
      </c>
      <c r="C93" s="21" t="s">
        <v>2</v>
      </c>
    </row>
    <row r="94" spans="1:3" x14ac:dyDescent="0.15">
      <c r="A94" s="2" t="s">
        <v>118</v>
      </c>
      <c r="B94" s="2" t="s">
        <v>58</v>
      </c>
      <c r="C94" s="2" t="s">
        <v>2</v>
      </c>
    </row>
    <row r="95" spans="1:3" x14ac:dyDescent="0.15">
      <c r="A95" s="2" t="s">
        <v>120</v>
      </c>
      <c r="B95" s="2" t="s">
        <v>1</v>
      </c>
      <c r="C95" s="2" t="s">
        <v>2</v>
      </c>
    </row>
  </sheetData>
  <phoneticPr fontId="3" type="noConversion"/>
  <conditionalFormatting sqref="A83:C95">
    <cfRule type="expression" dxfId="36" priority="1" stopIfTrue="1">
      <formula>$B83="已交接深研"</formula>
    </cfRule>
  </conditionalFormatting>
  <conditionalFormatting sqref="A1:C82">
    <cfRule type="expression" dxfId="35" priority="2" stopIfTrue="1">
      <formula>$B1="已交接深研"</formula>
    </cfRule>
  </conditionalFormatting>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election activeCell="G22" sqref="G22"/>
    </sheetView>
  </sheetViews>
  <sheetFormatPr defaultColWidth="9" defaultRowHeight="13.5" x14ac:dyDescent="0.15"/>
  <cols>
    <col min="1" max="1" width="15" customWidth="1"/>
    <col min="3" max="3" width="12.25" customWidth="1"/>
    <col min="5" max="5" width="31" customWidth="1"/>
    <col min="6" max="6" width="22.625" customWidth="1"/>
    <col min="7" max="7" width="23.875" customWidth="1"/>
    <col min="9" max="10" width="16.375" style="7" customWidth="1"/>
    <col min="11" max="11" width="13" customWidth="1"/>
    <col min="13" max="13" width="11.625" bestFit="1" customWidth="1"/>
    <col min="14" max="14" width="15.375" customWidth="1"/>
    <col min="15" max="15" width="11.625" customWidth="1"/>
    <col min="16" max="16" width="7.125" style="1" bestFit="1" customWidth="1"/>
    <col min="17" max="17" width="9" bestFit="1" customWidth="1"/>
    <col min="18" max="18" width="11" customWidth="1"/>
  </cols>
  <sheetData>
    <row r="1" spans="1:18" x14ac:dyDescent="0.15">
      <c r="A1" s="8" t="s">
        <v>124</v>
      </c>
      <c r="B1" s="8" t="s">
        <v>125</v>
      </c>
      <c r="C1" s="8" t="s">
        <v>126</v>
      </c>
      <c r="D1" s="8" t="s">
        <v>127</v>
      </c>
      <c r="E1" s="8" t="s">
        <v>128</v>
      </c>
      <c r="F1" s="8" t="s">
        <v>129</v>
      </c>
      <c r="G1" s="8" t="s">
        <v>130</v>
      </c>
      <c r="H1" s="8" t="s">
        <v>131</v>
      </c>
      <c r="I1" s="9" t="s">
        <v>132</v>
      </c>
      <c r="J1" s="9" t="s">
        <v>133</v>
      </c>
      <c r="K1" s="8" t="s">
        <v>134</v>
      </c>
      <c r="L1" s="8" t="s">
        <v>135</v>
      </c>
      <c r="M1" s="5" t="s">
        <v>136</v>
      </c>
      <c r="N1" s="10" t="s">
        <v>137</v>
      </c>
      <c r="O1" s="8" t="s">
        <v>138</v>
      </c>
      <c r="P1" s="11" t="s">
        <v>139</v>
      </c>
      <c r="Q1" s="8" t="s">
        <v>140</v>
      </c>
      <c r="R1" s="8" t="s">
        <v>141</v>
      </c>
    </row>
    <row r="2" spans="1:18" s="3" customFormat="1" x14ac:dyDescent="0.15">
      <c r="A2" s="13" t="s">
        <v>164</v>
      </c>
      <c r="B2" s="13">
        <v>14</v>
      </c>
      <c r="C2" s="13" t="s">
        <v>142</v>
      </c>
      <c r="D2" s="13"/>
      <c r="E2" s="13" t="s">
        <v>165</v>
      </c>
      <c r="F2" s="13" t="s">
        <v>155</v>
      </c>
      <c r="G2" s="13" t="s">
        <v>22</v>
      </c>
      <c r="H2" s="13" t="s">
        <v>23</v>
      </c>
      <c r="I2" s="14">
        <v>43168</v>
      </c>
      <c r="J2" s="14">
        <v>43214</v>
      </c>
      <c r="K2" s="14">
        <v>43274</v>
      </c>
      <c r="L2" s="13" t="s">
        <v>143</v>
      </c>
      <c r="M2" s="13"/>
      <c r="N2" s="15" t="s">
        <v>144</v>
      </c>
      <c r="O2" s="16">
        <v>43241</v>
      </c>
      <c r="P2" s="17">
        <f t="shared" ref="P2:P15" si="0">WEEKDAY(O2,1)</f>
        <v>2</v>
      </c>
      <c r="Q2" s="18">
        <f t="shared" ref="Q2:Q15" si="1">TEXT(O2,"yyyy-mm-dd")-TEXT(I2,"yyyy-mm-dd")</f>
        <v>73</v>
      </c>
      <c r="R2" s="2" t="str">
        <f>VLOOKUP(G2,'查询表-子系统'!$A:$C,3,FALSE)</f>
        <v>客户关系组</v>
      </c>
    </row>
    <row r="3" spans="1:18" s="3" customFormat="1" x14ac:dyDescent="0.15">
      <c r="A3" s="13" t="s">
        <v>164</v>
      </c>
      <c r="B3" s="13">
        <v>30</v>
      </c>
      <c r="C3" s="13" t="s">
        <v>142</v>
      </c>
      <c r="D3" s="13"/>
      <c r="E3" s="13" t="s">
        <v>165</v>
      </c>
      <c r="F3" s="13" t="s">
        <v>166</v>
      </c>
      <c r="G3" s="13" t="s">
        <v>64</v>
      </c>
      <c r="H3" s="13" t="s">
        <v>167</v>
      </c>
      <c r="I3" s="14">
        <v>43213</v>
      </c>
      <c r="J3" s="14">
        <v>43214</v>
      </c>
      <c r="K3" s="14">
        <v>43274</v>
      </c>
      <c r="L3" s="13" t="s">
        <v>143</v>
      </c>
      <c r="M3" s="13"/>
      <c r="N3" s="15" t="s">
        <v>144</v>
      </c>
      <c r="O3" s="16">
        <v>43241</v>
      </c>
      <c r="P3" s="17">
        <f t="shared" si="0"/>
        <v>2</v>
      </c>
      <c r="Q3" s="18">
        <f t="shared" si="1"/>
        <v>28</v>
      </c>
      <c r="R3" s="2" t="str">
        <f>VLOOKUP(G3,'查询表-子系统'!$A:$C,3,FALSE)</f>
        <v>数据仓库组</v>
      </c>
    </row>
    <row r="4" spans="1:18" s="3" customFormat="1" x14ac:dyDescent="0.15">
      <c r="A4" s="13" t="s">
        <v>164</v>
      </c>
      <c r="B4" s="13">
        <v>8</v>
      </c>
      <c r="C4" s="13" t="s">
        <v>142</v>
      </c>
      <c r="D4" s="13"/>
      <c r="E4" s="13" t="s">
        <v>165</v>
      </c>
      <c r="F4" s="13" t="s">
        <v>166</v>
      </c>
      <c r="G4" s="13" t="s">
        <v>32</v>
      </c>
      <c r="H4" s="13" t="s">
        <v>168</v>
      </c>
      <c r="I4" s="14">
        <v>43213</v>
      </c>
      <c r="J4" s="14">
        <v>43214</v>
      </c>
      <c r="K4" s="14">
        <v>43274</v>
      </c>
      <c r="L4" s="13" t="s">
        <v>143</v>
      </c>
      <c r="M4" s="13"/>
      <c r="N4" s="15" t="s">
        <v>144</v>
      </c>
      <c r="O4" s="16">
        <v>43241</v>
      </c>
      <c r="P4" s="17">
        <f t="shared" si="0"/>
        <v>2</v>
      </c>
      <c r="Q4" s="18">
        <f t="shared" si="1"/>
        <v>28</v>
      </c>
      <c r="R4" s="2" t="str">
        <f>VLOOKUP(G4,'查询表-子系统'!$A:$C,3,FALSE)</f>
        <v>数据仓库组</v>
      </c>
    </row>
    <row r="5" spans="1:18" s="3" customFormat="1" x14ac:dyDescent="0.15">
      <c r="A5" s="13" t="s">
        <v>164</v>
      </c>
      <c r="B5" s="13">
        <v>6</v>
      </c>
      <c r="C5" s="13" t="s">
        <v>142</v>
      </c>
      <c r="D5" s="13"/>
      <c r="E5" s="13" t="s">
        <v>165</v>
      </c>
      <c r="F5" s="13" t="s">
        <v>166</v>
      </c>
      <c r="G5" s="13" t="s">
        <v>117</v>
      </c>
      <c r="H5" s="13" t="s">
        <v>169</v>
      </c>
      <c r="I5" s="14">
        <v>43213</v>
      </c>
      <c r="J5" s="14">
        <v>43214</v>
      </c>
      <c r="K5" s="14">
        <v>43274</v>
      </c>
      <c r="L5" s="13" t="s">
        <v>143</v>
      </c>
      <c r="M5" s="13"/>
      <c r="N5" s="15" t="s">
        <v>144</v>
      </c>
      <c r="O5" s="16">
        <v>43241</v>
      </c>
      <c r="P5" s="17">
        <f t="shared" si="0"/>
        <v>2</v>
      </c>
      <c r="Q5" s="18">
        <f t="shared" si="1"/>
        <v>28</v>
      </c>
      <c r="R5" s="2" t="str">
        <f>VLOOKUP(G5,'查询表-子系统'!$A:$C,3,FALSE)</f>
        <v>数据仓库组</v>
      </c>
    </row>
    <row r="6" spans="1:18" s="3" customFormat="1" x14ac:dyDescent="0.15">
      <c r="A6" s="13" t="s">
        <v>164</v>
      </c>
      <c r="B6" s="13">
        <v>27</v>
      </c>
      <c r="C6" s="13" t="s">
        <v>142</v>
      </c>
      <c r="D6" s="13"/>
      <c r="E6" s="13" t="s">
        <v>165</v>
      </c>
      <c r="F6" s="13" t="s">
        <v>166</v>
      </c>
      <c r="G6" s="13" t="s">
        <v>74</v>
      </c>
      <c r="H6" s="13" t="s">
        <v>169</v>
      </c>
      <c r="I6" s="14">
        <v>43213</v>
      </c>
      <c r="J6" s="14">
        <v>43214</v>
      </c>
      <c r="K6" s="14">
        <v>43274</v>
      </c>
      <c r="L6" s="13" t="s">
        <v>143</v>
      </c>
      <c r="M6" s="13"/>
      <c r="N6" s="15" t="s">
        <v>144</v>
      </c>
      <c r="O6" s="16">
        <v>43241</v>
      </c>
      <c r="P6" s="17">
        <f t="shared" si="0"/>
        <v>2</v>
      </c>
      <c r="Q6" s="18">
        <f t="shared" si="1"/>
        <v>28</v>
      </c>
      <c r="R6" s="2" t="str">
        <f>VLOOKUP(G6,'查询表-子系统'!$A:$C,3,FALSE)</f>
        <v>数据仓库组</v>
      </c>
    </row>
    <row r="7" spans="1:18" s="3" customFormat="1" x14ac:dyDescent="0.15">
      <c r="A7" s="13" t="s">
        <v>174</v>
      </c>
      <c r="B7" s="13">
        <v>6</v>
      </c>
      <c r="C7" s="13" t="s">
        <v>142</v>
      </c>
      <c r="D7" s="13"/>
      <c r="E7" s="13" t="s">
        <v>175</v>
      </c>
      <c r="F7" s="13" t="s">
        <v>156</v>
      </c>
      <c r="G7" s="13" t="s">
        <v>20</v>
      </c>
      <c r="H7" s="13" t="s">
        <v>176</v>
      </c>
      <c r="I7" s="14">
        <v>43215</v>
      </c>
      <c r="J7" s="14">
        <v>43216</v>
      </c>
      <c r="K7" s="14">
        <v>43274</v>
      </c>
      <c r="L7" s="13" t="s">
        <v>143</v>
      </c>
      <c r="M7" s="13"/>
      <c r="N7" s="15" t="s">
        <v>144</v>
      </c>
      <c r="O7" s="16">
        <v>43241</v>
      </c>
      <c r="P7" s="17">
        <f t="shared" si="0"/>
        <v>2</v>
      </c>
      <c r="Q7" s="18">
        <f t="shared" si="1"/>
        <v>26</v>
      </c>
      <c r="R7" s="2" t="str">
        <f>VLOOKUP(G7,'查询表-子系统'!$A:$C,3,FALSE)</f>
        <v>实时数据组</v>
      </c>
    </row>
    <row r="8" spans="1:18" s="3" customFormat="1" x14ac:dyDescent="0.15">
      <c r="A8" s="13" t="s">
        <v>171</v>
      </c>
      <c r="B8" s="13">
        <v>4</v>
      </c>
      <c r="C8" s="13" t="s">
        <v>142</v>
      </c>
      <c r="D8" s="13"/>
      <c r="E8" s="13" t="s">
        <v>172</v>
      </c>
      <c r="F8" s="13" t="s">
        <v>158</v>
      </c>
      <c r="G8" s="13" t="s">
        <v>38</v>
      </c>
      <c r="H8" s="13" t="s">
        <v>173</v>
      </c>
      <c r="I8" s="14">
        <v>43231</v>
      </c>
      <c r="J8" s="14">
        <v>43238</v>
      </c>
      <c r="K8" s="14">
        <v>43274</v>
      </c>
      <c r="L8" s="13" t="s">
        <v>143</v>
      </c>
      <c r="M8" s="13"/>
      <c r="N8" s="15" t="s">
        <v>144</v>
      </c>
      <c r="O8" s="16">
        <v>43241</v>
      </c>
      <c r="P8" s="17">
        <f t="shared" si="0"/>
        <v>2</v>
      </c>
      <c r="Q8" s="18">
        <f t="shared" si="1"/>
        <v>10</v>
      </c>
      <c r="R8" s="2" t="str">
        <f>VLOOKUP(G8,'查询表-子系统'!$A:$C,3,FALSE)</f>
        <v>实时数据组</v>
      </c>
    </row>
    <row r="9" spans="1:18" s="3" customFormat="1" x14ac:dyDescent="0.15">
      <c r="A9" s="13" t="s">
        <v>179</v>
      </c>
      <c r="B9" s="13">
        <v>1</v>
      </c>
      <c r="C9" s="13" t="s">
        <v>163</v>
      </c>
      <c r="D9" s="13"/>
      <c r="E9" s="13" t="s">
        <v>180</v>
      </c>
      <c r="F9" s="13" t="s">
        <v>88</v>
      </c>
      <c r="G9" s="13" t="s">
        <v>92</v>
      </c>
      <c r="H9" s="13" t="s">
        <v>181</v>
      </c>
      <c r="I9" s="14">
        <v>43238</v>
      </c>
      <c r="J9" s="14">
        <v>43241</v>
      </c>
      <c r="K9" s="14">
        <v>43274</v>
      </c>
      <c r="L9" s="13" t="s">
        <v>143</v>
      </c>
      <c r="M9" s="13"/>
      <c r="N9" s="15" t="s">
        <v>144</v>
      </c>
      <c r="O9" s="16">
        <v>43241</v>
      </c>
      <c r="P9" s="17">
        <f t="shared" si="0"/>
        <v>2</v>
      </c>
      <c r="Q9" s="18">
        <f t="shared" si="1"/>
        <v>3</v>
      </c>
      <c r="R9" s="2" t="str">
        <f>VLOOKUP(G9,'查询表-子系统'!$A:$C,3,FALSE)</f>
        <v>客户关系组</v>
      </c>
    </row>
    <row r="10" spans="1:18" s="3" customFormat="1" x14ac:dyDescent="0.15">
      <c r="A10" s="13" t="s">
        <v>164</v>
      </c>
      <c r="B10" s="13">
        <v>14</v>
      </c>
      <c r="C10" s="13" t="s">
        <v>170</v>
      </c>
      <c r="D10" s="13"/>
      <c r="E10" s="13" t="s">
        <v>165</v>
      </c>
      <c r="F10" s="13" t="s">
        <v>155</v>
      </c>
      <c r="G10" s="13" t="s">
        <v>22</v>
      </c>
      <c r="H10" s="13" t="s">
        <v>23</v>
      </c>
      <c r="I10" s="14">
        <v>43168</v>
      </c>
      <c r="J10" s="14">
        <v>43243</v>
      </c>
      <c r="K10" s="14">
        <v>43302</v>
      </c>
      <c r="L10" s="13" t="s">
        <v>143</v>
      </c>
      <c r="M10" s="13"/>
      <c r="N10" s="15" t="s">
        <v>144</v>
      </c>
      <c r="O10" s="16">
        <v>43242</v>
      </c>
      <c r="P10" s="17">
        <f t="shared" si="0"/>
        <v>3</v>
      </c>
      <c r="Q10" s="18">
        <f t="shared" si="1"/>
        <v>74</v>
      </c>
      <c r="R10" s="2" t="str">
        <f>VLOOKUP(G10,'查询表-子系统'!$A:$C,3,FALSE)</f>
        <v>客户关系组</v>
      </c>
    </row>
    <row r="11" spans="1:18" s="3" customFormat="1" x14ac:dyDescent="0.15">
      <c r="A11" s="13" t="s">
        <v>164</v>
      </c>
      <c r="B11" s="13">
        <v>30</v>
      </c>
      <c r="C11" s="13" t="s">
        <v>142</v>
      </c>
      <c r="D11" s="13"/>
      <c r="E11" s="13" t="s">
        <v>165</v>
      </c>
      <c r="F11" s="13" t="s">
        <v>166</v>
      </c>
      <c r="G11" s="13" t="s">
        <v>64</v>
      </c>
      <c r="H11" s="13" t="s">
        <v>167</v>
      </c>
      <c r="I11" s="14">
        <v>43213</v>
      </c>
      <c r="J11" s="14">
        <v>43243</v>
      </c>
      <c r="K11" s="14">
        <v>43302</v>
      </c>
      <c r="L11" s="13" t="s">
        <v>143</v>
      </c>
      <c r="M11" s="13"/>
      <c r="N11" s="15" t="s">
        <v>144</v>
      </c>
      <c r="O11" s="16">
        <v>43242</v>
      </c>
      <c r="P11" s="17">
        <f t="shared" si="0"/>
        <v>3</v>
      </c>
      <c r="Q11" s="18">
        <f t="shared" si="1"/>
        <v>29</v>
      </c>
      <c r="R11" s="2" t="str">
        <f>VLOOKUP(G11,'查询表-子系统'!$A:$C,3,FALSE)</f>
        <v>数据仓库组</v>
      </c>
    </row>
    <row r="12" spans="1:18" s="3" customFormat="1" x14ac:dyDescent="0.15">
      <c r="A12" s="13" t="s">
        <v>174</v>
      </c>
      <c r="B12" s="13">
        <v>6</v>
      </c>
      <c r="C12" s="13" t="s">
        <v>142</v>
      </c>
      <c r="D12" s="13"/>
      <c r="E12" s="13" t="s">
        <v>175</v>
      </c>
      <c r="F12" s="13" t="s">
        <v>156</v>
      </c>
      <c r="G12" s="13" t="s">
        <v>20</v>
      </c>
      <c r="H12" s="13" t="s">
        <v>176</v>
      </c>
      <c r="I12" s="14">
        <v>43215</v>
      </c>
      <c r="J12" s="14">
        <v>43216</v>
      </c>
      <c r="K12" s="14">
        <v>43274</v>
      </c>
      <c r="L12" s="13" t="s">
        <v>143</v>
      </c>
      <c r="M12" s="13"/>
      <c r="N12" s="15" t="s">
        <v>144</v>
      </c>
      <c r="O12" s="16">
        <v>43242</v>
      </c>
      <c r="P12" s="17">
        <f t="shared" si="0"/>
        <v>3</v>
      </c>
      <c r="Q12" s="18">
        <f t="shared" si="1"/>
        <v>27</v>
      </c>
      <c r="R12" s="2" t="str">
        <f>VLOOKUP(G12,'查询表-子系统'!$A:$C,3,FALSE)</f>
        <v>实时数据组</v>
      </c>
    </row>
    <row r="13" spans="1:18" s="3" customFormat="1" x14ac:dyDescent="0.15">
      <c r="A13" s="13" t="s">
        <v>182</v>
      </c>
      <c r="B13" s="13">
        <v>3</v>
      </c>
      <c r="C13" s="13" t="s">
        <v>183</v>
      </c>
      <c r="D13" s="13"/>
      <c r="E13" s="13" t="s">
        <v>184</v>
      </c>
      <c r="F13" s="13" t="s">
        <v>80</v>
      </c>
      <c r="G13" s="13" t="s">
        <v>80</v>
      </c>
      <c r="H13" s="13" t="s">
        <v>185</v>
      </c>
      <c r="I13" s="14">
        <v>43241</v>
      </c>
      <c r="J13" s="14">
        <v>43243</v>
      </c>
      <c r="K13" s="14">
        <v>43274</v>
      </c>
      <c r="L13" s="13" t="s">
        <v>143</v>
      </c>
      <c r="M13" s="13"/>
      <c r="N13" s="15" t="s">
        <v>144</v>
      </c>
      <c r="O13" s="16">
        <v>43242</v>
      </c>
      <c r="P13" s="17">
        <f t="shared" si="0"/>
        <v>3</v>
      </c>
      <c r="Q13" s="18">
        <f t="shared" si="1"/>
        <v>1</v>
      </c>
      <c r="R13" s="2" t="str">
        <f>VLOOKUP(G13,'查询表-子系统'!$A:$C,3,FALSE)</f>
        <v>实时数据组</v>
      </c>
    </row>
    <row r="14" spans="1:18" s="3" customFormat="1" x14ac:dyDescent="0.15">
      <c r="A14" s="13" t="s">
        <v>174</v>
      </c>
      <c r="B14" s="13">
        <v>6</v>
      </c>
      <c r="C14" s="13" t="s">
        <v>142</v>
      </c>
      <c r="D14" s="13"/>
      <c r="E14" s="13" t="s">
        <v>175</v>
      </c>
      <c r="F14" s="13" t="s">
        <v>156</v>
      </c>
      <c r="G14" s="13" t="s">
        <v>20</v>
      </c>
      <c r="H14" s="13" t="s">
        <v>176</v>
      </c>
      <c r="I14" s="14">
        <v>43215</v>
      </c>
      <c r="J14" s="14">
        <v>43216</v>
      </c>
      <c r="K14" s="14">
        <v>43274</v>
      </c>
      <c r="L14" s="13" t="s">
        <v>143</v>
      </c>
      <c r="M14" s="13"/>
      <c r="N14" s="15" t="s">
        <v>144</v>
      </c>
      <c r="O14" s="16">
        <v>43243</v>
      </c>
      <c r="P14" s="17">
        <f t="shared" si="0"/>
        <v>4</v>
      </c>
      <c r="Q14" s="18">
        <f t="shared" si="1"/>
        <v>28</v>
      </c>
      <c r="R14" s="2" t="str">
        <f>VLOOKUP(G14,'查询表-子系统'!$A:$C,3,FALSE)</f>
        <v>实时数据组</v>
      </c>
    </row>
    <row r="15" spans="1:18" s="3" customFormat="1" x14ac:dyDescent="0.15">
      <c r="A15" s="13" t="s">
        <v>174</v>
      </c>
      <c r="B15" s="13">
        <v>6</v>
      </c>
      <c r="C15" s="13" t="s">
        <v>142</v>
      </c>
      <c r="D15" s="13"/>
      <c r="E15" s="13" t="s">
        <v>175</v>
      </c>
      <c r="F15" s="13" t="s">
        <v>156</v>
      </c>
      <c r="G15" s="13" t="s">
        <v>20</v>
      </c>
      <c r="H15" s="13" t="s">
        <v>176</v>
      </c>
      <c r="I15" s="14">
        <v>43215</v>
      </c>
      <c r="J15" s="14">
        <v>43245</v>
      </c>
      <c r="K15" s="14">
        <v>43302</v>
      </c>
      <c r="L15" s="13" t="s">
        <v>143</v>
      </c>
      <c r="M15" s="13"/>
      <c r="N15" s="15" t="s">
        <v>144</v>
      </c>
      <c r="O15" s="16">
        <v>43244</v>
      </c>
      <c r="P15" s="17">
        <f t="shared" si="0"/>
        <v>5</v>
      </c>
      <c r="Q15" s="18">
        <f t="shared" si="1"/>
        <v>29</v>
      </c>
      <c r="R15" s="2" t="str">
        <f>VLOOKUP(G15,'查询表-子系统'!$A:$C,3,FALSE)</f>
        <v>实时数据组</v>
      </c>
    </row>
  </sheetData>
  <phoneticPr fontId="3" type="noConversion"/>
  <pageMargins left="0.69930555555555596" right="0.69930555555555596" top="0.75" bottom="0.75" header="0.3" footer="0.3"/>
  <pageSetup paperSize="9" orientation="portrait" horizontalDpi="2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2"/>
  <sheetViews>
    <sheetView tabSelected="1" workbookViewId="0">
      <selection activeCell="D28" sqref="D28"/>
    </sheetView>
  </sheetViews>
  <sheetFormatPr defaultRowHeight="13.5" x14ac:dyDescent="0.15"/>
  <cols>
    <col min="1" max="1" width="17.625" customWidth="1"/>
    <col min="2" max="2" width="9.75" bestFit="1" customWidth="1"/>
    <col min="3" max="3" width="100.625" bestFit="1" customWidth="1"/>
    <col min="4" max="4" width="9.75" bestFit="1" customWidth="1"/>
    <col min="5" max="5" width="7.75" bestFit="1" customWidth="1"/>
    <col min="6" max="7" width="7.75" customWidth="1"/>
    <col min="8" max="8" width="5.75" customWidth="1"/>
    <col min="9" max="9" width="5.25" customWidth="1"/>
  </cols>
  <sheetData>
    <row r="1" spans="1:9" s="42" customFormat="1" x14ac:dyDescent="0.15">
      <c r="A1" s="46" t="s">
        <v>141</v>
      </c>
      <c r="B1" s="47" t="s">
        <v>178</v>
      </c>
    </row>
    <row r="2" spans="1:9" s="42" customFormat="1" x14ac:dyDescent="0.15"/>
    <row r="3" spans="1:9" s="42" customFormat="1" x14ac:dyDescent="0.15">
      <c r="A3" s="43" t="s">
        <v>162</v>
      </c>
      <c r="B3" s="44"/>
      <c r="C3" s="44"/>
      <c r="D3" s="43" t="s">
        <v>161</v>
      </c>
      <c r="E3" s="44"/>
      <c r="F3" s="44"/>
      <c r="G3" s="44"/>
      <c r="H3" s="45"/>
      <c r="I3"/>
    </row>
    <row r="4" spans="1:9" s="41" customFormat="1" x14ac:dyDescent="0.15">
      <c r="A4" s="48" t="s">
        <v>159</v>
      </c>
      <c r="B4" s="49" t="s">
        <v>125</v>
      </c>
      <c r="C4" s="50" t="s">
        <v>128</v>
      </c>
      <c r="D4" s="48">
        <v>2</v>
      </c>
      <c r="E4" s="51">
        <v>3</v>
      </c>
      <c r="F4" s="51">
        <v>4</v>
      </c>
      <c r="G4" s="51">
        <v>5</v>
      </c>
      <c r="H4" s="52" t="s">
        <v>160</v>
      </c>
      <c r="I4"/>
    </row>
    <row r="5" spans="1:9" x14ac:dyDescent="0.15">
      <c r="A5" s="25" t="s">
        <v>164</v>
      </c>
      <c r="B5" s="39">
        <v>6</v>
      </c>
      <c r="C5" s="39" t="s">
        <v>165</v>
      </c>
      <c r="D5" s="33">
        <v>1</v>
      </c>
      <c r="E5" s="34"/>
      <c r="F5" s="34"/>
      <c r="G5" s="34"/>
      <c r="H5" s="26">
        <v>1</v>
      </c>
    </row>
    <row r="6" spans="1:9" x14ac:dyDescent="0.15">
      <c r="A6" s="24"/>
      <c r="B6" s="40">
        <v>8</v>
      </c>
      <c r="C6" s="40" t="s">
        <v>165</v>
      </c>
      <c r="D6" s="37">
        <v>1</v>
      </c>
      <c r="E6" s="38"/>
      <c r="F6" s="38"/>
      <c r="G6" s="38"/>
      <c r="H6" s="28">
        <v>1</v>
      </c>
    </row>
    <row r="7" spans="1:9" x14ac:dyDescent="0.15">
      <c r="A7" s="24"/>
      <c r="B7" s="40">
        <v>14</v>
      </c>
      <c r="C7" s="40" t="s">
        <v>165</v>
      </c>
      <c r="D7" s="37">
        <v>1</v>
      </c>
      <c r="E7" s="38">
        <v>1</v>
      </c>
      <c r="F7" s="38"/>
      <c r="G7" s="38"/>
      <c r="H7" s="28">
        <v>2</v>
      </c>
    </row>
    <row r="8" spans="1:9" x14ac:dyDescent="0.15">
      <c r="A8" s="24"/>
      <c r="B8" s="40">
        <v>27</v>
      </c>
      <c r="C8" s="40" t="s">
        <v>165</v>
      </c>
      <c r="D8" s="37">
        <v>1</v>
      </c>
      <c r="E8" s="38"/>
      <c r="F8" s="38"/>
      <c r="G8" s="38"/>
      <c r="H8" s="28">
        <v>1</v>
      </c>
    </row>
    <row r="9" spans="1:9" x14ac:dyDescent="0.15">
      <c r="A9" s="24"/>
      <c r="B9" s="40">
        <v>30</v>
      </c>
      <c r="C9" s="40" t="s">
        <v>165</v>
      </c>
      <c r="D9" s="37">
        <v>1</v>
      </c>
      <c r="E9" s="38">
        <v>1</v>
      </c>
      <c r="F9" s="38"/>
      <c r="G9" s="38"/>
      <c r="H9" s="28">
        <v>2</v>
      </c>
    </row>
    <row r="10" spans="1:9" x14ac:dyDescent="0.15">
      <c r="A10" s="27" t="s">
        <v>174</v>
      </c>
      <c r="B10" s="40">
        <v>6</v>
      </c>
      <c r="C10" s="40" t="s">
        <v>175</v>
      </c>
      <c r="D10" s="37">
        <v>1</v>
      </c>
      <c r="E10" s="38">
        <v>1</v>
      </c>
      <c r="F10" s="38">
        <v>1</v>
      </c>
      <c r="G10" s="38">
        <v>1</v>
      </c>
      <c r="H10" s="28">
        <v>4</v>
      </c>
    </row>
    <row r="11" spans="1:9" x14ac:dyDescent="0.15">
      <c r="A11" s="27" t="s">
        <v>171</v>
      </c>
      <c r="B11" s="40">
        <v>4</v>
      </c>
      <c r="C11" s="40" t="s">
        <v>172</v>
      </c>
      <c r="D11" s="37">
        <v>1</v>
      </c>
      <c r="E11" s="38"/>
      <c r="F11" s="38"/>
      <c r="G11" s="38"/>
      <c r="H11" s="28">
        <v>1</v>
      </c>
    </row>
    <row r="12" spans="1:9" x14ac:dyDescent="0.15">
      <c r="A12" s="29" t="s">
        <v>160</v>
      </c>
      <c r="B12" s="32"/>
      <c r="C12" s="32"/>
      <c r="D12" s="35">
        <v>7</v>
      </c>
      <c r="E12" s="36">
        <v>3</v>
      </c>
      <c r="F12" s="36">
        <v>1</v>
      </c>
      <c r="G12" s="36">
        <v>1</v>
      </c>
      <c r="H12" s="30">
        <v>12</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topLeftCell="F1" workbookViewId="0">
      <selection activeCell="K22" sqref="K22"/>
    </sheetView>
  </sheetViews>
  <sheetFormatPr defaultColWidth="9" defaultRowHeight="13.5" x14ac:dyDescent="0.15"/>
  <cols>
    <col min="1" max="1" width="15" style="3" customWidth="1"/>
    <col min="2" max="2" width="9" style="3"/>
    <col min="3" max="3" width="16.375" style="3" customWidth="1"/>
    <col min="4" max="4" width="12.25" style="3" customWidth="1"/>
    <col min="5" max="5" width="59" style="3" customWidth="1"/>
    <col min="6" max="6" width="22.625" style="3" customWidth="1"/>
    <col min="7" max="7" width="23.875" style="3" customWidth="1"/>
    <col min="8" max="8" width="16.125" style="3" customWidth="1"/>
    <col min="9" max="9" width="15.25" style="3" customWidth="1"/>
    <col min="10" max="10" width="16.25" style="3" customWidth="1"/>
    <col min="11" max="11" width="13" style="3" customWidth="1"/>
    <col min="12" max="12" width="9" style="3"/>
    <col min="13" max="13" width="9" style="3" bestFit="1" customWidth="1"/>
    <col min="14" max="14" width="15.375" style="3" customWidth="1"/>
    <col min="15" max="15" width="10.5" style="3" bestFit="1" customWidth="1"/>
    <col min="16" max="16" width="7.125" style="4" bestFit="1" customWidth="1"/>
    <col min="17" max="17" width="9" style="3" bestFit="1" customWidth="1"/>
    <col min="18" max="18" width="11" style="3" customWidth="1"/>
    <col min="19" max="16384" width="9" style="3"/>
  </cols>
  <sheetData>
    <row r="1" spans="1:18" x14ac:dyDescent="0.15">
      <c r="A1" s="5" t="s">
        <v>124</v>
      </c>
      <c r="B1" s="5" t="s">
        <v>125</v>
      </c>
      <c r="C1" s="5" t="s">
        <v>126</v>
      </c>
      <c r="D1" s="5" t="s">
        <v>127</v>
      </c>
      <c r="E1" s="5" t="s">
        <v>128</v>
      </c>
      <c r="F1" s="5" t="s">
        <v>129</v>
      </c>
      <c r="G1" s="5" t="s">
        <v>130</v>
      </c>
      <c r="H1" s="5" t="s">
        <v>131</v>
      </c>
      <c r="I1" s="5" t="s">
        <v>132</v>
      </c>
      <c r="J1" s="5" t="s">
        <v>133</v>
      </c>
      <c r="K1" s="5" t="s">
        <v>134</v>
      </c>
      <c r="L1" s="5" t="s">
        <v>135</v>
      </c>
      <c r="M1" s="5" t="s">
        <v>136</v>
      </c>
      <c r="N1" s="5" t="s">
        <v>137</v>
      </c>
      <c r="O1" s="5" t="s">
        <v>138</v>
      </c>
      <c r="P1" s="6" t="s">
        <v>139</v>
      </c>
      <c r="Q1" s="5" t="s">
        <v>140</v>
      </c>
      <c r="R1" s="5" t="s">
        <v>141</v>
      </c>
    </row>
    <row r="2" spans="1:18" customFormat="1" x14ac:dyDescent="0.15">
      <c r="A2" s="19" t="s">
        <v>164</v>
      </c>
      <c r="B2" s="19">
        <v>14</v>
      </c>
      <c r="C2" s="19" t="s">
        <v>142</v>
      </c>
      <c r="D2" s="19"/>
      <c r="E2" s="19" t="s">
        <v>165</v>
      </c>
      <c r="F2" s="19" t="s">
        <v>155</v>
      </c>
      <c r="G2" s="19" t="s">
        <v>22</v>
      </c>
      <c r="H2" s="19" t="s">
        <v>23</v>
      </c>
      <c r="I2" s="20">
        <v>43168</v>
      </c>
      <c r="J2" s="20">
        <v>43214</v>
      </c>
      <c r="K2" s="20">
        <v>43274</v>
      </c>
      <c r="L2" s="19" t="s">
        <v>143</v>
      </c>
      <c r="M2" s="19"/>
      <c r="N2" s="19" t="s">
        <v>144</v>
      </c>
      <c r="O2" s="16">
        <v>43241</v>
      </c>
      <c r="P2" s="17">
        <f t="shared" ref="P2:P10" si="0">WEEKDAY(O2,1)</f>
        <v>2</v>
      </c>
      <c r="Q2" s="18">
        <f t="shared" ref="Q2:Q10" si="1">TEXT(O2,"yyyy-mm-dd")-TEXT(J2,"yyyy-mm-dd")</f>
        <v>27</v>
      </c>
      <c r="R2" s="2" t="str">
        <f>VLOOKUP(G2,'[1]查询表-子系统'!$A:$C,3,FALSE)</f>
        <v>客户关系组</v>
      </c>
    </row>
    <row r="3" spans="1:18" customFormat="1" x14ac:dyDescent="0.15">
      <c r="A3" s="19" t="s">
        <v>164</v>
      </c>
      <c r="B3" s="19">
        <v>30</v>
      </c>
      <c r="C3" s="19" t="s">
        <v>142</v>
      </c>
      <c r="D3" s="19"/>
      <c r="E3" s="19" t="s">
        <v>165</v>
      </c>
      <c r="F3" s="19" t="s">
        <v>166</v>
      </c>
      <c r="G3" s="19" t="s">
        <v>64</v>
      </c>
      <c r="H3" s="19" t="s">
        <v>167</v>
      </c>
      <c r="I3" s="20">
        <v>43213</v>
      </c>
      <c r="J3" s="20">
        <v>43214</v>
      </c>
      <c r="K3" s="20">
        <v>43274</v>
      </c>
      <c r="L3" s="19" t="s">
        <v>143</v>
      </c>
      <c r="M3" s="19"/>
      <c r="N3" s="19" t="s">
        <v>144</v>
      </c>
      <c r="O3" s="16">
        <v>43241</v>
      </c>
      <c r="P3" s="17">
        <f t="shared" si="0"/>
        <v>2</v>
      </c>
      <c r="Q3" s="18">
        <f t="shared" si="1"/>
        <v>27</v>
      </c>
      <c r="R3" s="2" t="str">
        <f>VLOOKUP(G3,'[1]查询表-子系统'!$A:$C,3,FALSE)</f>
        <v>数据仓库组</v>
      </c>
    </row>
    <row r="4" spans="1:18" customFormat="1" x14ac:dyDescent="0.15">
      <c r="A4" s="19" t="s">
        <v>164</v>
      </c>
      <c r="B4" s="19">
        <v>8</v>
      </c>
      <c r="C4" s="19" t="s">
        <v>142</v>
      </c>
      <c r="D4" s="19"/>
      <c r="E4" s="19" t="s">
        <v>165</v>
      </c>
      <c r="F4" s="19" t="s">
        <v>166</v>
      </c>
      <c r="G4" s="19" t="s">
        <v>32</v>
      </c>
      <c r="H4" s="19" t="s">
        <v>168</v>
      </c>
      <c r="I4" s="20">
        <v>43213</v>
      </c>
      <c r="J4" s="20">
        <v>43214</v>
      </c>
      <c r="K4" s="20">
        <v>43274</v>
      </c>
      <c r="L4" s="19" t="s">
        <v>143</v>
      </c>
      <c r="M4" s="19"/>
      <c r="N4" s="19" t="s">
        <v>144</v>
      </c>
      <c r="O4" s="16">
        <v>43241</v>
      </c>
      <c r="P4" s="17">
        <f t="shared" si="0"/>
        <v>2</v>
      </c>
      <c r="Q4" s="18">
        <f t="shared" si="1"/>
        <v>27</v>
      </c>
      <c r="R4" s="2" t="str">
        <f>VLOOKUP(G4,'[1]查询表-子系统'!$A:$C,3,FALSE)</f>
        <v>数据仓库组</v>
      </c>
    </row>
    <row r="5" spans="1:18" customFormat="1" x14ac:dyDescent="0.15">
      <c r="A5" s="19" t="s">
        <v>164</v>
      </c>
      <c r="B5" s="19">
        <v>6</v>
      </c>
      <c r="C5" s="19" t="s">
        <v>142</v>
      </c>
      <c r="D5" s="19"/>
      <c r="E5" s="19" t="s">
        <v>165</v>
      </c>
      <c r="F5" s="19" t="s">
        <v>166</v>
      </c>
      <c r="G5" s="19" t="s">
        <v>117</v>
      </c>
      <c r="H5" s="19" t="s">
        <v>169</v>
      </c>
      <c r="I5" s="20">
        <v>43213</v>
      </c>
      <c r="J5" s="20">
        <v>43214</v>
      </c>
      <c r="K5" s="20">
        <v>43274</v>
      </c>
      <c r="L5" s="19" t="s">
        <v>143</v>
      </c>
      <c r="M5" s="19"/>
      <c r="N5" s="19" t="s">
        <v>144</v>
      </c>
      <c r="O5" s="16">
        <v>43241</v>
      </c>
      <c r="P5" s="17">
        <f t="shared" si="0"/>
        <v>2</v>
      </c>
      <c r="Q5" s="18">
        <f t="shared" si="1"/>
        <v>27</v>
      </c>
      <c r="R5" s="2" t="str">
        <f>VLOOKUP(G5,'[1]查询表-子系统'!$A:$C,3,FALSE)</f>
        <v>数据仓库组</v>
      </c>
    </row>
    <row r="6" spans="1:18" customFormat="1" x14ac:dyDescent="0.15">
      <c r="A6" s="19" t="s">
        <v>164</v>
      </c>
      <c r="B6" s="19">
        <v>27</v>
      </c>
      <c r="C6" s="19" t="s">
        <v>142</v>
      </c>
      <c r="D6" s="19"/>
      <c r="E6" s="19" t="s">
        <v>165</v>
      </c>
      <c r="F6" s="19" t="s">
        <v>166</v>
      </c>
      <c r="G6" s="19" t="s">
        <v>74</v>
      </c>
      <c r="H6" s="19" t="s">
        <v>169</v>
      </c>
      <c r="I6" s="20">
        <v>43213</v>
      </c>
      <c r="J6" s="20">
        <v>43214</v>
      </c>
      <c r="K6" s="20">
        <v>43274</v>
      </c>
      <c r="L6" s="19" t="s">
        <v>143</v>
      </c>
      <c r="M6" s="19"/>
      <c r="N6" s="19" t="s">
        <v>144</v>
      </c>
      <c r="O6" s="16">
        <v>43241</v>
      </c>
      <c r="P6" s="17">
        <f t="shared" si="0"/>
        <v>2</v>
      </c>
      <c r="Q6" s="18">
        <f t="shared" si="1"/>
        <v>27</v>
      </c>
      <c r="R6" s="2" t="str">
        <f>VLOOKUP(G6,'[1]查询表-子系统'!$A:$C,3,FALSE)</f>
        <v>数据仓库组</v>
      </c>
    </row>
    <row r="7" spans="1:18" customFormat="1" x14ac:dyDescent="0.15">
      <c r="A7" s="19" t="s">
        <v>174</v>
      </c>
      <c r="B7" s="19">
        <v>6</v>
      </c>
      <c r="C7" s="19" t="s">
        <v>142</v>
      </c>
      <c r="D7" s="19"/>
      <c r="E7" s="19" t="s">
        <v>175</v>
      </c>
      <c r="F7" s="19" t="s">
        <v>156</v>
      </c>
      <c r="G7" s="19" t="s">
        <v>20</v>
      </c>
      <c r="H7" s="19" t="s">
        <v>176</v>
      </c>
      <c r="I7" s="20">
        <v>43215</v>
      </c>
      <c r="J7" s="20">
        <v>43216</v>
      </c>
      <c r="K7" s="20">
        <v>43274</v>
      </c>
      <c r="L7" s="19" t="s">
        <v>143</v>
      </c>
      <c r="M7" s="19"/>
      <c r="N7" s="19" t="s">
        <v>144</v>
      </c>
      <c r="O7" s="16">
        <v>43241</v>
      </c>
      <c r="P7" s="17">
        <f t="shared" si="0"/>
        <v>2</v>
      </c>
      <c r="Q7" s="18">
        <f t="shared" si="1"/>
        <v>25</v>
      </c>
      <c r="R7" s="2" t="str">
        <f>VLOOKUP(G7,'[1]查询表-子系统'!$A:$C,3,FALSE)</f>
        <v>实时数据组</v>
      </c>
    </row>
    <row r="8" spans="1:18" customFormat="1" x14ac:dyDescent="0.15">
      <c r="A8" s="19" t="s">
        <v>171</v>
      </c>
      <c r="B8" s="19">
        <v>4</v>
      </c>
      <c r="C8" s="19" t="s">
        <v>142</v>
      </c>
      <c r="D8" s="19"/>
      <c r="E8" s="19" t="s">
        <v>172</v>
      </c>
      <c r="F8" s="19" t="s">
        <v>158</v>
      </c>
      <c r="G8" s="19" t="s">
        <v>38</v>
      </c>
      <c r="H8" s="19" t="s">
        <v>173</v>
      </c>
      <c r="I8" s="20">
        <v>43231</v>
      </c>
      <c r="J8" s="20">
        <v>43238</v>
      </c>
      <c r="K8" s="20">
        <v>43274</v>
      </c>
      <c r="L8" s="19" t="s">
        <v>143</v>
      </c>
      <c r="M8" s="19"/>
      <c r="N8" s="19" t="s">
        <v>144</v>
      </c>
      <c r="O8" s="16">
        <v>43241</v>
      </c>
      <c r="P8" s="17">
        <f t="shared" si="0"/>
        <v>2</v>
      </c>
      <c r="Q8" s="18">
        <f t="shared" si="1"/>
        <v>3</v>
      </c>
      <c r="R8" s="2" t="str">
        <f>VLOOKUP(G8,'[1]查询表-子系统'!$A:$C,3,FALSE)</f>
        <v>实时数据组</v>
      </c>
    </row>
    <row r="9" spans="1:18" customFormat="1" x14ac:dyDescent="0.15">
      <c r="A9" s="19" t="s">
        <v>174</v>
      </c>
      <c r="B9" s="19">
        <v>6</v>
      </c>
      <c r="C9" s="19" t="s">
        <v>142</v>
      </c>
      <c r="D9" s="19"/>
      <c r="E9" s="19" t="s">
        <v>175</v>
      </c>
      <c r="F9" s="19" t="s">
        <v>156</v>
      </c>
      <c r="G9" s="19" t="s">
        <v>20</v>
      </c>
      <c r="H9" s="19" t="s">
        <v>176</v>
      </c>
      <c r="I9" s="20">
        <v>43215</v>
      </c>
      <c r="J9" s="20">
        <v>43216</v>
      </c>
      <c r="K9" s="20">
        <v>43274</v>
      </c>
      <c r="L9" s="19" t="s">
        <v>143</v>
      </c>
      <c r="M9" s="19"/>
      <c r="N9" s="19" t="s">
        <v>144</v>
      </c>
      <c r="O9" s="16">
        <v>43242</v>
      </c>
      <c r="P9" s="17">
        <f t="shared" si="0"/>
        <v>3</v>
      </c>
      <c r="Q9" s="18">
        <f t="shared" si="1"/>
        <v>26</v>
      </c>
      <c r="R9" s="2" t="str">
        <f>VLOOKUP(G9,'[1]查询表-子系统'!$A:$C,3,FALSE)</f>
        <v>实时数据组</v>
      </c>
    </row>
    <row r="10" spans="1:18" customFormat="1" x14ac:dyDescent="0.15">
      <c r="A10" s="19" t="s">
        <v>174</v>
      </c>
      <c r="B10" s="19">
        <v>6</v>
      </c>
      <c r="C10" s="19" t="s">
        <v>142</v>
      </c>
      <c r="D10" s="19"/>
      <c r="E10" s="19" t="s">
        <v>175</v>
      </c>
      <c r="F10" s="19" t="s">
        <v>156</v>
      </c>
      <c r="G10" s="19" t="s">
        <v>20</v>
      </c>
      <c r="H10" s="19" t="s">
        <v>176</v>
      </c>
      <c r="I10" s="20">
        <v>43215</v>
      </c>
      <c r="J10" s="20">
        <v>43216</v>
      </c>
      <c r="K10" s="20">
        <v>43274</v>
      </c>
      <c r="L10" s="19" t="s">
        <v>143</v>
      </c>
      <c r="M10" s="19"/>
      <c r="N10" s="19" t="s">
        <v>144</v>
      </c>
      <c r="O10" s="16">
        <v>43243</v>
      </c>
      <c r="P10" s="17">
        <f t="shared" si="0"/>
        <v>4</v>
      </c>
      <c r="Q10" s="18">
        <f t="shared" si="1"/>
        <v>27</v>
      </c>
      <c r="R10" s="2" t="str">
        <f>VLOOKUP(G10,'[1]查询表-子系统'!$A:$C,3,FALSE)</f>
        <v>实时数据组</v>
      </c>
    </row>
  </sheetData>
  <phoneticPr fontId="3" type="noConversion"/>
  <pageMargins left="0.69930555555555596" right="0.69930555555555596" top="0.75" bottom="0.75" header="0.3" footer="0.3"/>
  <pageSetup paperSize="9" orientation="portrait" horizontalDpi="2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1"/>
  <sheetViews>
    <sheetView workbookViewId="0">
      <selection activeCell="C24" sqref="C24"/>
    </sheetView>
  </sheetViews>
  <sheetFormatPr defaultRowHeight="13.5" x14ac:dyDescent="0.15"/>
  <cols>
    <col min="1" max="1" width="17.625" customWidth="1"/>
    <col min="2" max="2" width="9.75" customWidth="1"/>
    <col min="3" max="3" width="86" bestFit="1" customWidth="1"/>
    <col min="4" max="4" width="9.75" bestFit="1" customWidth="1"/>
    <col min="5" max="6" width="7.75" customWidth="1"/>
    <col min="7" max="7" width="5.75" customWidth="1"/>
    <col min="8" max="8" width="9.5" bestFit="1" customWidth="1"/>
    <col min="9" max="10" width="5.25" customWidth="1"/>
  </cols>
  <sheetData>
    <row r="1" spans="1:9" s="42" customFormat="1" x14ac:dyDescent="0.15">
      <c r="A1" s="46" t="s">
        <v>141</v>
      </c>
      <c r="B1" s="47" t="s">
        <v>177</v>
      </c>
    </row>
    <row r="2" spans="1:9" s="42" customFormat="1" x14ac:dyDescent="0.15"/>
    <row r="3" spans="1:9" s="42" customFormat="1" x14ac:dyDescent="0.15">
      <c r="A3" s="43" t="s">
        <v>162</v>
      </c>
      <c r="B3" s="44"/>
      <c r="C3" s="44"/>
      <c r="D3" s="43" t="s">
        <v>161</v>
      </c>
      <c r="E3" s="44"/>
      <c r="F3" s="44"/>
      <c r="G3" s="45"/>
      <c r="H3"/>
      <c r="I3"/>
    </row>
    <row r="4" spans="1:9" s="41" customFormat="1" x14ac:dyDescent="0.15">
      <c r="A4" s="48" t="s">
        <v>159</v>
      </c>
      <c r="B4" s="49" t="s">
        <v>125</v>
      </c>
      <c r="C4" s="49" t="s">
        <v>128</v>
      </c>
      <c r="D4" s="48">
        <v>2</v>
      </c>
      <c r="E4" s="51">
        <v>3</v>
      </c>
      <c r="F4" s="51">
        <v>4</v>
      </c>
      <c r="G4" s="52" t="s">
        <v>160</v>
      </c>
      <c r="H4"/>
      <c r="I4"/>
    </row>
    <row r="5" spans="1:9" x14ac:dyDescent="0.15">
      <c r="A5" s="23" t="s">
        <v>164</v>
      </c>
      <c r="B5" s="23">
        <v>6</v>
      </c>
      <c r="C5" s="23" t="s">
        <v>165</v>
      </c>
      <c r="D5" s="33">
        <v>1</v>
      </c>
      <c r="E5" s="34"/>
      <c r="F5" s="34"/>
      <c r="G5" s="26">
        <v>1</v>
      </c>
    </row>
    <row r="6" spans="1:9" x14ac:dyDescent="0.15">
      <c r="A6" s="24"/>
      <c r="B6" s="23">
        <v>8</v>
      </c>
      <c r="C6" s="23" t="s">
        <v>165</v>
      </c>
      <c r="D6" s="33">
        <v>1</v>
      </c>
      <c r="E6" s="34"/>
      <c r="F6" s="34"/>
      <c r="G6" s="26">
        <v>1</v>
      </c>
    </row>
    <row r="7" spans="1:9" x14ac:dyDescent="0.15">
      <c r="A7" s="24"/>
      <c r="B7" s="23">
        <v>14</v>
      </c>
      <c r="C7" s="23" t="s">
        <v>165</v>
      </c>
      <c r="D7" s="33">
        <v>1</v>
      </c>
      <c r="E7" s="34"/>
      <c r="F7" s="34"/>
      <c r="G7" s="26">
        <v>1</v>
      </c>
    </row>
    <row r="8" spans="1:9" x14ac:dyDescent="0.15">
      <c r="A8" s="24"/>
      <c r="B8" s="23">
        <v>27</v>
      </c>
      <c r="C8" s="23" t="s">
        <v>165</v>
      </c>
      <c r="D8" s="33">
        <v>1</v>
      </c>
      <c r="E8" s="34"/>
      <c r="F8" s="34"/>
      <c r="G8" s="26">
        <v>1</v>
      </c>
    </row>
    <row r="9" spans="1:9" x14ac:dyDescent="0.15">
      <c r="A9" s="24"/>
      <c r="B9" s="23">
        <v>30</v>
      </c>
      <c r="C9" s="23" t="s">
        <v>165</v>
      </c>
      <c r="D9" s="33">
        <v>1</v>
      </c>
      <c r="E9" s="34"/>
      <c r="F9" s="34"/>
      <c r="G9" s="26">
        <v>1</v>
      </c>
    </row>
    <row r="10" spans="1:9" x14ac:dyDescent="0.15">
      <c r="A10" s="23" t="s">
        <v>174</v>
      </c>
      <c r="B10" s="23">
        <v>6</v>
      </c>
      <c r="C10" s="23" t="s">
        <v>175</v>
      </c>
      <c r="D10" s="33">
        <v>1</v>
      </c>
      <c r="E10" s="34">
        <v>1</v>
      </c>
      <c r="F10" s="34">
        <v>1</v>
      </c>
      <c r="G10" s="26">
        <v>3</v>
      </c>
    </row>
    <row r="11" spans="1:9" x14ac:dyDescent="0.15">
      <c r="A11" s="31" t="s">
        <v>160</v>
      </c>
      <c r="B11" s="32"/>
      <c r="C11" s="32"/>
      <c r="D11" s="35">
        <v>6</v>
      </c>
      <c r="E11" s="36">
        <v>1</v>
      </c>
      <c r="F11" s="36">
        <v>1</v>
      </c>
      <c r="G11" s="30">
        <v>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查询表-子系统</vt:lpstr>
      <vt:lpstr>SIT超期明细</vt:lpstr>
      <vt:lpstr>SIT超期统计</vt:lpstr>
      <vt:lpstr>UAT超期明细</vt:lpstr>
      <vt:lpstr>UAT超期统计</vt:lpstr>
      <vt:lpstr>SIT超期明细!ExternalData_1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bocom</cp:lastModifiedBy>
  <dcterms:created xsi:type="dcterms:W3CDTF">2006-09-13T11:21:00Z</dcterms:created>
  <dcterms:modified xsi:type="dcterms:W3CDTF">2018-05-28T02:33:44Z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2052-10.8.0.5472</vt:lpwstr>
  </property>
</Properties>
</file>