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ly\Desktop\ENG_3DQ5\project\"/>
    </mc:Choice>
  </mc:AlternateContent>
  <xr:revisionPtr revIDLastSave="0" documentId="13_ncr:1_{7701F9BE-19A3-48B8-95EB-0BAA71118DBC}" xr6:coauthVersionLast="45" xr6:coauthVersionMax="45" xr10:uidLastSave="{00000000-0000-0000-0000-000000000000}"/>
  <bookViews>
    <workbookView xWindow="-110" yWindow="-110" windowWidth="19420" windowHeight="10420" activeTab="7" xr2:uid="{A82B5884-56A8-4458-B7EA-DF4018B85FC4}"/>
  </bookViews>
  <sheets>
    <sheet name="general state" sheetId="3" r:id="rId1"/>
    <sheet name="LI_F's" sheetId="1" r:id="rId2"/>
    <sheet name="LI_Ct" sheetId="6" r:id="rId3"/>
    <sheet name="CC_Cs&amp;F's" sheetId="7" r:id="rId4"/>
    <sheet name="CC_Ct&amp;Ws" sheetId="4" r:id="rId5"/>
    <sheet name="DPRAM" sheetId="5" r:id="rId6"/>
    <sheet name="Sheet1" sheetId="9" r:id="rId7"/>
    <sheet name="SCREEN LAYOUT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54" i="8" l="1"/>
  <c r="M55" i="8"/>
  <c r="M56" i="8"/>
  <c r="M57" i="8"/>
  <c r="M58" i="8"/>
  <c r="M59" i="8"/>
  <c r="L54" i="8"/>
  <c r="L55" i="8"/>
  <c r="L56" i="8"/>
  <c r="L57" i="8"/>
  <c r="L58" i="8"/>
  <c r="L59" i="8"/>
  <c r="K54" i="8"/>
  <c r="K55" i="8"/>
  <c r="K56" i="8"/>
  <c r="K57" i="8"/>
  <c r="K58" i="8"/>
  <c r="K59" i="8"/>
  <c r="L60" i="8"/>
  <c r="M60" i="8"/>
  <c r="K60" i="8"/>
  <c r="J55" i="8"/>
  <c r="J56" i="8" s="1"/>
  <c r="J57" i="8" s="1"/>
  <c r="J58" i="8" s="1"/>
  <c r="J59" i="8" s="1"/>
  <c r="J60" i="8" s="1"/>
  <c r="J54" i="8"/>
  <c r="P60" i="8"/>
  <c r="O60" i="8" s="1"/>
  <c r="Q59" i="8"/>
  <c r="Q58" i="8" s="1"/>
  <c r="Q57" i="8" s="1"/>
  <c r="Q56" i="8" s="1"/>
  <c r="Q55" i="8" s="1"/>
  <c r="Q54" i="8" s="1"/>
  <c r="Q53" i="8" s="1"/>
  <c r="N40" i="8"/>
  <c r="O40" i="8" s="1"/>
  <c r="P40" i="8" s="1"/>
  <c r="N39" i="8"/>
  <c r="O39" i="8" s="1"/>
  <c r="P39" i="8" s="1"/>
  <c r="M41" i="8"/>
  <c r="N41" i="8" s="1"/>
  <c r="O41" i="8" s="1"/>
  <c r="P41" i="8" s="1"/>
  <c r="M40" i="8"/>
  <c r="N60" i="8" l="1"/>
  <c r="N59" i="8" s="1"/>
  <c r="N58" i="8" s="1"/>
  <c r="N57" i="8" s="1"/>
  <c r="N56" i="8" s="1"/>
  <c r="N55" i="8" s="1"/>
  <c r="N54" i="8" s="1"/>
  <c r="N53" i="8" s="1"/>
  <c r="O59" i="8"/>
  <c r="O58" i="8" s="1"/>
  <c r="O57" i="8" s="1"/>
  <c r="O56" i="8" s="1"/>
  <c r="O55" i="8" s="1"/>
  <c r="O54" i="8" s="1"/>
  <c r="O53" i="8" s="1"/>
  <c r="P59" i="8"/>
  <c r="P58" i="8" s="1"/>
  <c r="P57" i="8" s="1"/>
  <c r="P56" i="8" s="1"/>
  <c r="P55" i="8" s="1"/>
  <c r="P54" i="8" s="1"/>
  <c r="P53" i="8" s="1"/>
  <c r="M42" i="8"/>
  <c r="L29" i="8"/>
  <c r="L30" i="8" s="1"/>
  <c r="L31" i="8" s="1"/>
  <c r="L32" i="8" s="1"/>
  <c r="L33" i="8" s="1"/>
  <c r="L34" i="8" s="1"/>
  <c r="L35" i="8" s="1"/>
  <c r="H39" i="8"/>
  <c r="H40" i="8" s="1"/>
  <c r="H41" i="8" s="1"/>
  <c r="H42" i="8" s="1"/>
  <c r="H43" i="8" s="1"/>
  <c r="H44" i="8" s="1"/>
  <c r="H45" i="8" s="1"/>
  <c r="I38" i="8"/>
  <c r="J38" i="8" s="1"/>
  <c r="K38" i="8" s="1"/>
  <c r="H33" i="8"/>
  <c r="H32" i="8" s="1"/>
  <c r="H31" i="8" s="1"/>
  <c r="H30" i="8" s="1"/>
  <c r="H29" i="8" s="1"/>
  <c r="H28" i="8" s="1"/>
  <c r="I28" i="8" s="1"/>
  <c r="J28" i="8" s="1"/>
  <c r="K28" i="8" s="1"/>
  <c r="H34" i="8"/>
  <c r="A36" i="8"/>
  <c r="A35" i="8" s="1"/>
  <c r="A34" i="8" s="1"/>
  <c r="A33" i="8" s="1"/>
  <c r="A32" i="8" s="1"/>
  <c r="M43" i="8" l="1"/>
  <c r="N42" i="8"/>
  <c r="O42" i="8" s="1"/>
  <c r="P42" i="8" s="1"/>
  <c r="J27" i="5"/>
  <c r="D26" i="8"/>
  <c r="E26" i="8" s="1"/>
  <c r="R2" i="8"/>
  <c r="S2" i="8" s="1"/>
  <c r="T2" i="8" s="1"/>
  <c r="U2" i="8" s="1"/>
  <c r="E1" i="8"/>
  <c r="E2" i="8" s="1"/>
  <c r="A2" i="8"/>
  <c r="B2" i="8" s="1"/>
  <c r="C2" i="8" s="1"/>
  <c r="D2" i="8" s="1"/>
  <c r="M44" i="8" l="1"/>
  <c r="N43" i="8"/>
  <c r="O43" i="8" s="1"/>
  <c r="P43" i="8" s="1"/>
  <c r="F1" i="8"/>
  <c r="G1" i="8" s="1"/>
  <c r="H1" i="8" s="1"/>
  <c r="I1" i="8" s="1"/>
  <c r="J1" i="8" s="1"/>
  <c r="K1" i="8" s="1"/>
  <c r="L1" i="8" s="1"/>
  <c r="M1" i="8" s="1"/>
  <c r="N1" i="8" s="1"/>
  <c r="O1" i="8" s="1"/>
  <c r="P1" i="8" s="1"/>
  <c r="F26" i="8"/>
  <c r="G26" i="8" s="1"/>
  <c r="H26" i="8" s="1"/>
  <c r="I26" i="8" s="1"/>
  <c r="J26" i="8" s="1"/>
  <c r="K26" i="8" s="1"/>
  <c r="L26" i="8" s="1"/>
  <c r="M26" i="8" s="1"/>
  <c r="N26" i="8" s="1"/>
  <c r="O26" i="8" s="1"/>
  <c r="P26" i="8" s="1"/>
  <c r="Q26" i="8" s="1"/>
  <c r="R26" i="8" s="1"/>
  <c r="S26" i="8" s="1"/>
  <c r="T26" i="8" s="1"/>
  <c r="U26" i="8" s="1"/>
  <c r="V26" i="8" s="1"/>
  <c r="W26" i="8" s="1"/>
  <c r="X26" i="8" s="1"/>
  <c r="Y26" i="8" s="1"/>
  <c r="Z26" i="8" s="1"/>
  <c r="AA26" i="8" s="1"/>
  <c r="AB26" i="8" s="1"/>
  <c r="AC26" i="8" s="1"/>
  <c r="AD26" i="8" s="1"/>
  <c r="AE26" i="8" s="1"/>
  <c r="AF26" i="8" s="1"/>
  <c r="AG26" i="8" s="1"/>
  <c r="AH26" i="8" s="1"/>
  <c r="AI26" i="8" s="1"/>
  <c r="AJ26" i="8" s="1"/>
  <c r="AK26" i="8" s="1"/>
  <c r="AL26" i="8" s="1"/>
  <c r="AM26" i="8" s="1"/>
  <c r="AN26" i="8" s="1"/>
  <c r="AO26" i="8" s="1"/>
  <c r="AP26" i="8" s="1"/>
  <c r="F2" i="8"/>
  <c r="G2" i="8" s="1"/>
  <c r="H2" i="8" s="1"/>
  <c r="E3" i="8"/>
  <c r="A3" i="8"/>
  <c r="R3" i="8"/>
  <c r="AA11" i="6"/>
  <c r="AB11" i="6" s="1"/>
  <c r="AC11" i="6" s="1"/>
  <c r="D11" i="6"/>
  <c r="C11" i="6"/>
  <c r="I2" i="8" l="1"/>
  <c r="M2" i="8"/>
  <c r="M45" i="8"/>
  <c r="N44" i="8"/>
  <c r="O44" i="8" s="1"/>
  <c r="P44" i="8" s="1"/>
  <c r="A4" i="8"/>
  <c r="B3" i="8"/>
  <c r="C3" i="8" s="1"/>
  <c r="D3" i="8" s="1"/>
  <c r="E4" i="8"/>
  <c r="F3" i="8"/>
  <c r="G3" i="8" s="1"/>
  <c r="H3" i="8" s="1"/>
  <c r="R4" i="8"/>
  <c r="S3" i="8"/>
  <c r="T3" i="8" s="1"/>
  <c r="U3" i="8" s="1"/>
  <c r="N2" i="8"/>
  <c r="O2" i="8" s="1"/>
  <c r="P2" i="8" s="1"/>
  <c r="M3" i="8"/>
  <c r="J2" i="8"/>
  <c r="K2" i="8" s="1"/>
  <c r="L2" i="8" s="1"/>
  <c r="I3" i="8"/>
  <c r="Z18" i="4"/>
  <c r="AA18" i="4" s="1"/>
  <c r="AB18" i="4" s="1"/>
  <c r="V18" i="4"/>
  <c r="M46" i="8" l="1"/>
  <c r="N46" i="8" s="1"/>
  <c r="O46" i="8" s="1"/>
  <c r="P46" i="8" s="1"/>
  <c r="N45" i="8"/>
  <c r="O45" i="8" s="1"/>
  <c r="P45" i="8" s="1"/>
  <c r="E5" i="8"/>
  <c r="F4" i="8"/>
  <c r="G4" i="8" s="1"/>
  <c r="H4" i="8" s="1"/>
  <c r="A5" i="8"/>
  <c r="B4" i="8"/>
  <c r="C4" i="8" s="1"/>
  <c r="D4" i="8" s="1"/>
  <c r="R5" i="8"/>
  <c r="S4" i="8"/>
  <c r="T4" i="8" s="1"/>
  <c r="U4" i="8" s="1"/>
  <c r="M4" i="8"/>
  <c r="N3" i="8"/>
  <c r="O3" i="8" s="1"/>
  <c r="P3" i="8" s="1"/>
  <c r="I4" i="8"/>
  <c r="J3" i="8"/>
  <c r="K3" i="8" s="1"/>
  <c r="L3" i="8" s="1"/>
  <c r="A6" i="8" l="1"/>
  <c r="B5" i="8"/>
  <c r="C5" i="8" s="1"/>
  <c r="D5" i="8" s="1"/>
  <c r="E6" i="8"/>
  <c r="F5" i="8"/>
  <c r="G5" i="8" s="1"/>
  <c r="H5" i="8" s="1"/>
  <c r="R6" i="8"/>
  <c r="S5" i="8"/>
  <c r="T5" i="8" s="1"/>
  <c r="U5" i="8" s="1"/>
  <c r="N4" i="8"/>
  <c r="O4" i="8" s="1"/>
  <c r="P4" i="8" s="1"/>
  <c r="M5" i="8"/>
  <c r="J4" i="8"/>
  <c r="K4" i="8" s="1"/>
  <c r="L4" i="8" s="1"/>
  <c r="I5" i="8"/>
  <c r="E7" i="8" l="1"/>
  <c r="F6" i="8"/>
  <c r="G6" i="8" s="1"/>
  <c r="H6" i="8" s="1"/>
  <c r="A7" i="8"/>
  <c r="B6" i="8"/>
  <c r="C6" i="8" s="1"/>
  <c r="D6" i="8" s="1"/>
  <c r="R7" i="8"/>
  <c r="S6" i="8"/>
  <c r="T6" i="8" s="1"/>
  <c r="U6" i="8" s="1"/>
  <c r="M6" i="8"/>
  <c r="N5" i="8"/>
  <c r="O5" i="8" s="1"/>
  <c r="P5" i="8" s="1"/>
  <c r="J5" i="8"/>
  <c r="K5" i="8" s="1"/>
  <c r="L5" i="8" s="1"/>
  <c r="I6" i="8"/>
  <c r="B7" i="8" l="1"/>
  <c r="C7" i="8" s="1"/>
  <c r="D7" i="8" s="1"/>
  <c r="A8" i="8"/>
  <c r="E8" i="8"/>
  <c r="F8" i="8" s="1"/>
  <c r="G8" i="8" s="1"/>
  <c r="H8" i="8" s="1"/>
  <c r="F7" i="8"/>
  <c r="G7" i="8" s="1"/>
  <c r="H7" i="8" s="1"/>
  <c r="R8" i="8"/>
  <c r="S8" i="8" s="1"/>
  <c r="T8" i="8" s="1"/>
  <c r="U8" i="8" s="1"/>
  <c r="S7" i="8"/>
  <c r="T7" i="8" s="1"/>
  <c r="U7" i="8" s="1"/>
  <c r="M7" i="8"/>
  <c r="N6" i="8"/>
  <c r="O6" i="8" s="1"/>
  <c r="P6" i="8" s="1"/>
  <c r="J6" i="8"/>
  <c r="K6" i="8" s="1"/>
  <c r="L6" i="8" s="1"/>
  <c r="I7" i="8"/>
  <c r="B8" i="8" l="1"/>
  <c r="C8" i="8" s="1"/>
  <c r="D8" i="8" s="1"/>
  <c r="A9" i="8"/>
  <c r="M8" i="8"/>
  <c r="N8" i="8" s="1"/>
  <c r="O8" i="8" s="1"/>
  <c r="P8" i="8" s="1"/>
  <c r="N7" i="8"/>
  <c r="O7" i="8" s="1"/>
  <c r="P7" i="8" s="1"/>
  <c r="I8" i="8"/>
  <c r="J8" i="8" s="1"/>
  <c r="K8" i="8" s="1"/>
  <c r="L8" i="8" s="1"/>
  <c r="J7" i="8"/>
  <c r="K7" i="8" s="1"/>
  <c r="L7" i="8" s="1"/>
  <c r="A10" i="8" l="1"/>
  <c r="B9" i="8"/>
  <c r="C9" i="8" s="1"/>
  <c r="D9" i="8" s="1"/>
  <c r="B10" i="8" l="1"/>
  <c r="C10" i="8" s="1"/>
  <c r="D10" i="8" s="1"/>
  <c r="A11" i="8"/>
  <c r="A12" i="8" l="1"/>
  <c r="B11" i="8"/>
  <c r="C11" i="8" s="1"/>
  <c r="D11" i="8" s="1"/>
  <c r="A13" i="8" l="1"/>
  <c r="B12" i="8"/>
  <c r="C12" i="8" s="1"/>
  <c r="D12" i="8" s="1"/>
  <c r="A14" i="8" l="1"/>
  <c r="B13" i="8"/>
  <c r="C13" i="8" s="1"/>
  <c r="D13" i="8" s="1"/>
  <c r="A15" i="8" l="1"/>
  <c r="B14" i="8"/>
  <c r="C14" i="8" s="1"/>
  <c r="D14" i="8" s="1"/>
  <c r="B15" i="8" l="1"/>
  <c r="C15" i="8" s="1"/>
  <c r="D15" i="8" s="1"/>
  <c r="A16" i="8"/>
  <c r="B16" i="8" s="1"/>
  <c r="C16" i="8" s="1"/>
  <c r="D16" i="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tc={190F4851-C626-41C1-A073-60529319A71F}</author>
  </authors>
  <commentList>
    <comment ref="P13" authorId="0" shapeId="0" xr:uid="{190F4851-C626-41C1-A073-60529319A71F}">
      <text>
        <t>[Threaded comment]
Your version of Excel allows you to read this threaded comment; however, any edits to it will get removed if the file is opened in a newer version of Excel. Learn more: https://go.microsoft.com/fwlink/?linkid=870924
Comment:
    problem</t>
      </text>
    </comment>
  </commentList>
</comments>
</file>

<file path=xl/sharedStrings.xml><?xml version="1.0" encoding="utf-8"?>
<sst xmlns="http://schemas.openxmlformats.org/spreadsheetml/2006/main" count="988" uniqueCount="423">
  <si>
    <t>CLOCK Cycle</t>
  </si>
  <si>
    <t>SRAM_ADDRESS</t>
  </si>
  <si>
    <t>SRAM_read_data</t>
  </si>
  <si>
    <t>SRAM_write_data</t>
  </si>
  <si>
    <t>SRAM_we_n</t>
  </si>
  <si>
    <t>Address_0</t>
  </si>
  <si>
    <t>Data_in_0</t>
  </si>
  <si>
    <t>Write_en_0</t>
  </si>
  <si>
    <t>Address_1</t>
  </si>
  <si>
    <t>Data_in_1</t>
  </si>
  <si>
    <t>Write_en_1</t>
  </si>
  <si>
    <t>Data_out_1</t>
  </si>
  <si>
    <t>S'</t>
  </si>
  <si>
    <t>C</t>
  </si>
  <si>
    <t>step 1: fetch 1 block of IDCT data into DPRAM as S'</t>
  </si>
  <si>
    <t>Y-offset = 76800</t>
  </si>
  <si>
    <t>row_address = 8*block_row_index+row_index</t>
  </si>
  <si>
    <t>col_address   = 8*block_col_index+col_index</t>
  </si>
  <si>
    <t>Read_address = Y_offset + row_address+col_address</t>
  </si>
  <si>
    <t>F'S - BLOCK 0</t>
  </si>
  <si>
    <t>Ct - BLOCK 0</t>
  </si>
  <si>
    <t>Cs - BLOCK 0</t>
  </si>
  <si>
    <t>Ws - BLOCK 0</t>
  </si>
  <si>
    <t>block_row_index (0~29) - (no update)</t>
  </si>
  <si>
    <t>block_col_index (0~39) - (no update)</t>
  </si>
  <si>
    <t>col_index(0~7)  (update to zero)</t>
  </si>
  <si>
    <t>row_index(0~7)  (update to zero)</t>
  </si>
  <si>
    <t>F's - BLOCK 1</t>
  </si>
  <si>
    <t>Ct - BLOCK 1</t>
  </si>
  <si>
    <t>Cs - BLOCK1</t>
  </si>
  <si>
    <t>Ws - BLOCK 1</t>
  </si>
  <si>
    <t>CC0</t>
  </si>
  <si>
    <t>CC1</t>
  </si>
  <si>
    <t>BLOCK i</t>
  </si>
  <si>
    <t>BLOCK i+1</t>
  </si>
  <si>
    <t>CC</t>
  </si>
  <si>
    <t>Lead Out</t>
  </si>
  <si>
    <t>Lead in</t>
  </si>
  <si>
    <t>Cs - C(transpose)  * Ct- 256 cycle</t>
  </si>
  <si>
    <t>F's - read from SRAM to DRAM - 64 CLK</t>
  </si>
  <si>
    <t>Ws - write data from DRAM to SRAM - 32 CLK Cycle</t>
  </si>
  <si>
    <t>Ct = S' * C 256cycle; write the data into the DRAM</t>
  </si>
  <si>
    <t>F's</t>
  </si>
  <si>
    <t>32 bits</t>
  </si>
  <si>
    <t>T = S' * C</t>
  </si>
  <si>
    <t>DPSRAM 1</t>
  </si>
  <si>
    <t>DPSRAM 0</t>
  </si>
  <si>
    <t>S = T * C(transpose)</t>
  </si>
  <si>
    <t>…</t>
  </si>
  <si>
    <t>….</t>
  </si>
  <si>
    <t>Y0</t>
  </si>
  <si>
    <t>Y1</t>
  </si>
  <si>
    <t>Y2247</t>
  </si>
  <si>
    <t>n/a</t>
  </si>
  <si>
    <t>row_index (0~7)</t>
  </si>
  <si>
    <t>col_index (0~7)</t>
  </si>
  <si>
    <t>Y3</t>
  </si>
  <si>
    <t>Y2</t>
  </si>
  <si>
    <t>Y0*C0</t>
  </si>
  <si>
    <t>Y1*C8</t>
  </si>
  <si>
    <t>Y2*C16</t>
  </si>
  <si>
    <t>Y4</t>
  </si>
  <si>
    <t>Y5</t>
  </si>
  <si>
    <t>Y6</t>
  </si>
  <si>
    <t>Y7</t>
  </si>
  <si>
    <t>Y2*C17</t>
  </si>
  <si>
    <t>Y4*C32</t>
  </si>
  <si>
    <t>Y5*C40</t>
  </si>
  <si>
    <t>Y6*C48</t>
  </si>
  <si>
    <t>Y3*C24</t>
  </si>
  <si>
    <t>Y6*C49</t>
  </si>
  <si>
    <t>Y7*C56</t>
  </si>
  <si>
    <t>row_index</t>
  </si>
  <si>
    <t>col_index</t>
  </si>
  <si>
    <t>Y62</t>
  </si>
  <si>
    <t xml:space="preserve"> =T(0,0)</t>
  </si>
  <si>
    <t>Y63</t>
  </si>
  <si>
    <t>Y62*C55</t>
  </si>
  <si>
    <t>Y63*C63</t>
  </si>
  <si>
    <t xml:space="preserve"> = T(7,7)</t>
  </si>
  <si>
    <t>Y8</t>
  </si>
  <si>
    <t>Y10</t>
  </si>
  <si>
    <t>Y12</t>
  </si>
  <si>
    <t>Y14</t>
  </si>
  <si>
    <t>Y16</t>
  </si>
  <si>
    <t>Y9</t>
  </si>
  <si>
    <t>Y11</t>
  </si>
  <si>
    <t>Y13</t>
  </si>
  <si>
    <t>Y15</t>
  </si>
  <si>
    <t>Y17</t>
  </si>
  <si>
    <t>Y19</t>
  </si>
  <si>
    <t>Y8*C0</t>
  </si>
  <si>
    <t>Y10*C16</t>
  </si>
  <si>
    <t>Y12*C32</t>
  </si>
  <si>
    <t>Y14*C48</t>
  </si>
  <si>
    <t>T(0,1)</t>
  </si>
  <si>
    <t>Y9*C8</t>
  </si>
  <si>
    <t>Y11*C24</t>
  </si>
  <si>
    <t>Y13*C40</t>
  </si>
  <si>
    <t>T(1,0)</t>
  </si>
  <si>
    <t>T (0,0)</t>
  </si>
  <si>
    <t>C(,0)</t>
  </si>
  <si>
    <t>Y(0,)</t>
  </si>
  <si>
    <t>Y(1)</t>
  </si>
  <si>
    <t>C(,1)</t>
  </si>
  <si>
    <t>C(,2)</t>
  </si>
  <si>
    <t>T(2,0)</t>
  </si>
  <si>
    <t>T(0,2)</t>
  </si>
  <si>
    <t>Y15*C56</t>
  </si>
  <si>
    <t>Y18</t>
  </si>
  <si>
    <t>Y20</t>
  </si>
  <si>
    <t>Y22</t>
  </si>
  <si>
    <t>Y21</t>
  </si>
  <si>
    <t>Y23</t>
  </si>
  <si>
    <t>Y56</t>
  </si>
  <si>
    <t>Y58</t>
  </si>
  <si>
    <t>Y60</t>
  </si>
  <si>
    <t>Y57</t>
  </si>
  <si>
    <t>Y59</t>
  </si>
  <si>
    <t>Y61</t>
  </si>
  <si>
    <t>T(7,0)</t>
  </si>
  <si>
    <t>Y0*C1</t>
  </si>
  <si>
    <t>Y1*C9</t>
  </si>
  <si>
    <t>Y3*C25</t>
  </si>
  <si>
    <t>Y4*C33</t>
  </si>
  <si>
    <t>Y5*C41</t>
  </si>
  <si>
    <t>Y7*C57</t>
  </si>
  <si>
    <t>Y8*C1</t>
  </si>
  <si>
    <t>Y9*C9</t>
  </si>
  <si>
    <t>Y10*C17</t>
  </si>
  <si>
    <t>Y11*C25</t>
  </si>
  <si>
    <t>Y12*C33</t>
  </si>
  <si>
    <t>Y13*C41</t>
  </si>
  <si>
    <t>Y14*C49</t>
  </si>
  <si>
    <t>Y15*C57</t>
  </si>
  <si>
    <t>…………</t>
  </si>
  <si>
    <t>……….</t>
  </si>
  <si>
    <t>read T</t>
  </si>
  <si>
    <t>READ FROM S</t>
  </si>
  <si>
    <t>WRITE RESULT INTO SRAM S</t>
  </si>
  <si>
    <t>read S' , write result into T</t>
  </si>
  <si>
    <t>write into S'</t>
  </si>
  <si>
    <t>Write T into DPRAM</t>
  </si>
  <si>
    <t>Address_2</t>
  </si>
  <si>
    <t>Data_in_2</t>
  </si>
  <si>
    <t>Write_en_2</t>
  </si>
  <si>
    <t>Data_out_2</t>
  </si>
  <si>
    <t>T(0,0)</t>
  </si>
  <si>
    <t>Write T into DPRAM/READ S, write to SRAM</t>
  </si>
  <si>
    <t>Y0Y1</t>
  </si>
  <si>
    <t>Y2Y3</t>
  </si>
  <si>
    <t>Y4Y5</t>
  </si>
  <si>
    <t>Y6Y7</t>
  </si>
  <si>
    <t>Y8Y9</t>
  </si>
  <si>
    <t>Parameter</t>
  </si>
  <si>
    <t>Variable</t>
  </si>
  <si>
    <t>block_row = 29</t>
  </si>
  <si>
    <t>y_block_col = 39</t>
  </si>
  <si>
    <t>uv_block_col = 19</t>
  </si>
  <si>
    <t>block_col_index</t>
  </si>
  <si>
    <t>block_row_index</t>
  </si>
  <si>
    <t>y_row_index = 7</t>
  </si>
  <si>
    <t>uv_row_index = 3</t>
  </si>
  <si>
    <t>CC_0 = F's + Cs</t>
  </si>
  <si>
    <t>Y2246</t>
  </si>
  <si>
    <t>b_row_index</t>
  </si>
  <si>
    <t xml:space="preserve">b_col_index </t>
  </si>
  <si>
    <t>1) read the data from pre-IDCT for each block
2)  write data into SRAM</t>
  </si>
  <si>
    <t>common case</t>
  </si>
  <si>
    <t>LO</t>
  </si>
  <si>
    <t>Y54*C55</t>
  </si>
  <si>
    <t>Y55*C63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</si>
  <si>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</si>
  <si>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</si>
  <si>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</si>
  <si>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</si>
  <si>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</si>
  <si>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</si>
  <si>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</si>
  <si>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</si>
  <si>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</si>
  <si>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</si>
  <si>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</si>
  <si>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</si>
  <si>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</si>
  <si>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</si>
  <si>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</si>
  <si>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</si>
  <si>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</si>
  <si>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</si>
  <si>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</si>
  <si>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</si>
  <si>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</si>
  <si>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</si>
  <si>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</si>
  <si>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</si>
  <si>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</si>
  <si>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</si>
  <si>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</si>
  <si>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</si>
  <si>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</si>
  <si>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</si>
  <si>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C31</t>
  </si>
  <si>
    <t>C32</t>
  </si>
  <si>
    <t>C33</t>
  </si>
  <si>
    <t>C34</t>
  </si>
  <si>
    <t>C35</t>
  </si>
  <si>
    <t>C36</t>
  </si>
  <si>
    <t>C37</t>
  </si>
  <si>
    <t>C38</t>
  </si>
  <si>
    <t>C39</t>
  </si>
  <si>
    <t>C40</t>
  </si>
  <si>
    <t>C41</t>
  </si>
  <si>
    <t>C42</t>
  </si>
  <si>
    <t>C43</t>
  </si>
  <si>
    <t>C44</t>
  </si>
  <si>
    <t>C45</t>
  </si>
  <si>
    <t>C46</t>
  </si>
  <si>
    <t>C47</t>
  </si>
  <si>
    <t>C48</t>
  </si>
  <si>
    <t>C49</t>
  </si>
  <si>
    <t>C50</t>
  </si>
  <si>
    <t>C51</t>
  </si>
  <si>
    <t>C52</t>
  </si>
  <si>
    <t>C53</t>
  </si>
  <si>
    <t>C54</t>
  </si>
  <si>
    <t>C55</t>
  </si>
  <si>
    <t>C56</t>
  </si>
  <si>
    <t>C57</t>
  </si>
  <si>
    <t>C58</t>
  </si>
  <si>
    <t>C59</t>
  </si>
  <si>
    <t>C60</t>
  </si>
  <si>
    <t>C61</t>
  </si>
  <si>
    <t>C62</t>
  </si>
  <si>
    <t>C63</t>
  </si>
  <si>
    <t>C0</t>
  </si>
  <si>
    <t>Cs - C(transpose)  * T- 256 cycle</t>
  </si>
  <si>
    <t>address_0</t>
  </si>
  <si>
    <t>address_1</t>
  </si>
  <si>
    <t>address_2</t>
  </si>
  <si>
    <t>address_3</t>
  </si>
  <si>
    <t>T(3,0)</t>
  </si>
  <si>
    <t>T(4,0)</t>
  </si>
  <si>
    <t>T(5,0)</t>
  </si>
  <si>
    <t>T(6,0)</t>
  </si>
  <si>
    <t>T(1,1)</t>
  </si>
  <si>
    <t>T(1,2)</t>
  </si>
  <si>
    <t>T(0,3)</t>
  </si>
  <si>
    <t>T(1,3)</t>
  </si>
  <si>
    <t>T(0,4)</t>
  </si>
  <si>
    <t>T(1,4)</t>
  </si>
  <si>
    <t>T(0,5)</t>
  </si>
  <si>
    <t>T(1,5)</t>
  </si>
  <si>
    <t>T(0,6)</t>
  </si>
  <si>
    <t>T(1,6)</t>
  </si>
  <si>
    <t>T(0,7)</t>
  </si>
  <si>
    <t>T(1,7)</t>
  </si>
  <si>
    <t>T(7,7)</t>
  </si>
  <si>
    <t>….....</t>
  </si>
  <si>
    <t>Y320</t>
  </si>
  <si>
    <t>Y2241</t>
  </si>
  <si>
    <t>Y2242</t>
  </si>
  <si>
    <t>Y2243</t>
  </si>
  <si>
    <t>Y2244</t>
  </si>
  <si>
    <t>Y2245</t>
  </si>
  <si>
    <t>Y321</t>
  </si>
  <si>
    <t>Y322</t>
  </si>
  <si>
    <t xml:space="preserve">Y0 = </t>
  </si>
  <si>
    <t>y1  =</t>
  </si>
  <si>
    <t>Multiplication</t>
  </si>
  <si>
    <t>T(0,0) * C0</t>
  </si>
  <si>
    <t>T(0,2) * C2</t>
  </si>
  <si>
    <t>T(0,1) * C1</t>
  </si>
  <si>
    <t>T(0,3) * C3</t>
  </si>
  <si>
    <t>T(0,4)*C4</t>
  </si>
  <si>
    <t>T(0,5)*C5</t>
  </si>
  <si>
    <t>T(0,6)*C6</t>
  </si>
  <si>
    <t>T(0,7)*C7</t>
  </si>
  <si>
    <t>76808(SECOND BLOCK)</t>
  </si>
  <si>
    <t>Y24</t>
  </si>
  <si>
    <t>Y25</t>
  </si>
  <si>
    <t>Y26</t>
  </si>
  <si>
    <t>Y27</t>
  </si>
  <si>
    <t>Y28</t>
  </si>
  <si>
    <t>Y29</t>
  </si>
  <si>
    <t>Y30</t>
  </si>
  <si>
    <t>Y31</t>
  </si>
  <si>
    <t>Y32</t>
  </si>
  <si>
    <t>Y33</t>
  </si>
  <si>
    <t>Y34</t>
  </si>
  <si>
    <t>Y35</t>
  </si>
  <si>
    <t>Y36</t>
  </si>
  <si>
    <t>Y37</t>
  </si>
  <si>
    <t>Y38</t>
  </si>
  <si>
    <t>Y39</t>
  </si>
  <si>
    <t>Y40</t>
  </si>
  <si>
    <t>Y41</t>
  </si>
  <si>
    <t>Y42</t>
  </si>
  <si>
    <t>Y43</t>
  </si>
  <si>
    <t>Y44</t>
  </si>
  <si>
    <t>Y45</t>
  </si>
  <si>
    <t>Y46</t>
  </si>
  <si>
    <t>Y47</t>
  </si>
  <si>
    <t xml:space="preserve">Y8 = </t>
  </si>
  <si>
    <t xml:space="preserve">Y9 = </t>
  </si>
  <si>
    <t>T(0,0)*C8</t>
  </si>
  <si>
    <t>Y48</t>
  </si>
  <si>
    <t>Y49</t>
  </si>
  <si>
    <t>Y50</t>
  </si>
  <si>
    <t>Y51</t>
  </si>
  <si>
    <t>Y52</t>
  </si>
  <si>
    <t>Y53</t>
  </si>
  <si>
    <t>Y54</t>
  </si>
  <si>
    <t>Y55</t>
  </si>
  <si>
    <t>T(7,1)</t>
  </si>
  <si>
    <t>T(7,2)</t>
  </si>
  <si>
    <t>T(7,3)</t>
  </si>
  <si>
    <t>T(7,4)</t>
  </si>
  <si>
    <t>T(7,5)</t>
  </si>
  <si>
    <t>T(7,6)</t>
  </si>
  <si>
    <t>76052(SECOND BLOCK)</t>
  </si>
  <si>
    <t>Address_3</t>
  </si>
  <si>
    <t>y_row_index(0~7)=</t>
  </si>
  <si>
    <t xml:space="preserve">y_col_index (0~7)= </t>
  </si>
  <si>
    <t>i = (0,1,2,3)</t>
  </si>
  <si>
    <t>block</t>
  </si>
  <si>
    <t>start address</t>
  </si>
  <si>
    <t>ADDRESS IN DPSRAM1</t>
  </si>
  <si>
    <t>Y'8</t>
  </si>
  <si>
    <t>Y'9</t>
  </si>
  <si>
    <t>Y'10</t>
  </si>
  <si>
    <t>Y2252</t>
  </si>
  <si>
    <t>Y2253</t>
  </si>
  <si>
    <t>SRAM_ADDRESS = block_col_index*4+int(y_row_index)/2)+160*int(y_col_index/2)</t>
  </si>
  <si>
    <t>ADDRESS_0 =  row_index * 8 + col_index</t>
  </si>
  <si>
    <t>ADDRESS_1 =  row_index * 8 + col_index+1</t>
  </si>
  <si>
    <t xml:space="preserve">ADDRESS_2 </t>
  </si>
  <si>
    <t>check the block_col and block_row index</t>
  </si>
  <si>
    <t>LI_Fs_0</t>
  </si>
  <si>
    <t>LI_Fs_1</t>
  </si>
  <si>
    <t>LI_Fs_2</t>
  </si>
  <si>
    <t>Data_in_1(32 BITS)</t>
  </si>
  <si>
    <t>LI</t>
  </si>
  <si>
    <t>LI_Ct_0</t>
  </si>
  <si>
    <t>M2_IDLE_0</t>
  </si>
  <si>
    <t>M2_IDLE_1</t>
  </si>
  <si>
    <t>multiplication    C0</t>
  </si>
  <si>
    <t>Fs_2</t>
  </si>
  <si>
    <t xml:space="preserve">                                 C1</t>
  </si>
  <si>
    <t>LI_Ct_LO_0</t>
  </si>
  <si>
    <t>LI_Ct_LO_1</t>
  </si>
  <si>
    <t>LI_Ct_LO_2</t>
  </si>
  <si>
    <t>LI_Ct_LO_3</t>
  </si>
  <si>
    <t xml:space="preserve">identify whether it's Y/U/V </t>
  </si>
  <si>
    <t>Identify whether to increment block index or not</t>
  </si>
  <si>
    <t>row_index = y_row_index</t>
  </si>
  <si>
    <t>Y0*C2</t>
  </si>
  <si>
    <t>Y1*C10</t>
  </si>
  <si>
    <t>Y2*C18</t>
  </si>
  <si>
    <t>Y3*C26</t>
  </si>
  <si>
    <t>Y4*C34</t>
  </si>
  <si>
    <t>Y5*C42</t>
  </si>
  <si>
    <t>Y6*C50</t>
  </si>
  <si>
    <t>Y7*C58</t>
  </si>
  <si>
    <t xml:space="preserve"> =T(1,0)</t>
  </si>
  <si>
    <t>LI_Ct_LO_4</t>
  </si>
  <si>
    <t>LI_Ct_LO_5</t>
  </si>
  <si>
    <t>LI_Ct_CC</t>
  </si>
  <si>
    <t>…..</t>
  </si>
  <si>
    <t>Y0*C7</t>
  </si>
  <si>
    <t>Y1*C15</t>
  </si>
  <si>
    <t>Y2*C23</t>
  </si>
  <si>
    <t>Y3*C31</t>
  </si>
  <si>
    <t>Y4*C39</t>
  </si>
  <si>
    <t>Y5*C47</t>
  </si>
  <si>
    <t>Y6*C55</t>
  </si>
  <si>
    <t>Y7*C63</t>
  </si>
  <si>
    <t>CC0_Cs_Fs_0</t>
  </si>
  <si>
    <t>CC0_Cs_Fs_1</t>
  </si>
  <si>
    <t>CC0_Cs_Fs_2</t>
  </si>
  <si>
    <t>CC0_Cs_Fs_3</t>
  </si>
  <si>
    <t>S' 16 bits</t>
  </si>
  <si>
    <t>WRITE S into DPRAM</t>
  </si>
  <si>
    <t>Y62, Y63</t>
  </si>
  <si>
    <t>Y60Y61</t>
  </si>
  <si>
    <t>SRAM_ADDRESS = Y_offset + (block_col_index+1)*8+y_col_index+320* y_row_index</t>
  </si>
  <si>
    <t>y_col_index</t>
  </si>
  <si>
    <t>Address_1 =  Address_1 + 1</t>
  </si>
  <si>
    <t xml:space="preserve">Address_0 = Address_0 + 1 </t>
  </si>
  <si>
    <t>LI_Ct_1</t>
  </si>
  <si>
    <t>Address_2 = (3,0,1)+1; (2) -3</t>
  </si>
  <si>
    <t>if row index +=1, (2) +1</t>
  </si>
  <si>
    <t>flag_cs</t>
  </si>
  <si>
    <t>CC1_Ct_Ws_0</t>
  </si>
  <si>
    <t>CC1_Ct_Ws_1</t>
  </si>
  <si>
    <t>row_address = 8*block_row_index+row_index*320</t>
  </si>
  <si>
    <t>write address = (block_col_index + block_row_index)*8 + +col_index/2 + row_index * 160</t>
  </si>
  <si>
    <t>CC1_Ct_Ws_6</t>
  </si>
  <si>
    <t>CC1_Ct_Ws_7</t>
  </si>
  <si>
    <t>CC1_Ct_Ws_8</t>
  </si>
  <si>
    <t>CC1_Ct_Ws_9</t>
  </si>
  <si>
    <t>CC1_Ct_Ws_10</t>
  </si>
  <si>
    <t>CC1_Ct_Ws_11</t>
  </si>
  <si>
    <t>flag_ct</t>
  </si>
  <si>
    <t>LI_Ct_LO_6</t>
  </si>
  <si>
    <t>LI_Ct_LO_7</t>
  </si>
  <si>
    <t>Y2240</t>
  </si>
  <si>
    <t>32bits</t>
  </si>
  <si>
    <t>Y2246 Y2247</t>
  </si>
  <si>
    <t>Y'8 Y'9</t>
  </si>
  <si>
    <t>Y2254 Y2255</t>
  </si>
  <si>
    <t>Data_out_0[15:8]</t>
  </si>
  <si>
    <t>Data_out_0[7:0]</t>
  </si>
  <si>
    <t>Data_out_0 [15:8]</t>
  </si>
  <si>
    <t>Data_out_0 [7:0]</t>
  </si>
  <si>
    <t>Data_in_1(8 + 8 BITS)</t>
  </si>
  <si>
    <t>F'S - BLOCK 2</t>
  </si>
  <si>
    <t>Ct - BLOCK 2</t>
  </si>
  <si>
    <t>Cs - BLOCK 2</t>
  </si>
  <si>
    <t>Ws - BLOCK 2</t>
  </si>
  <si>
    <t>S</t>
  </si>
  <si>
    <t>T0</t>
  </si>
  <si>
    <t>T1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</si>
</sst>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EBB4A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0" borderId="0" xfId="0" applyAlignment="1">
      <alignment horizontal="center"/>
    </xf>
    <xf numFmtId="0" fontId="0" fillId="3" borderId="0" xfId="0" applyFill="1"/>
    <xf numFmtId="0" fontId="0" fillId="4" borderId="0" xfId="0" applyFill="1"/>
    <xf numFmtId="0" fontId="0" fillId="5" borderId="0" xfId="0" applyFill="1" applyAlignment="1">
      <alignment horizontal="center"/>
    </xf>
    <xf numFmtId="0" fontId="0" fillId="5" borderId="0" xfId="0" applyFill="1" applyAlignment="1"/>
    <xf numFmtId="0" fontId="0" fillId="6" borderId="0" xfId="0" applyFill="1" applyAlignment="1">
      <alignment horizontal="center"/>
    </xf>
    <xf numFmtId="0" fontId="0" fillId="7" borderId="0" xfId="0" applyFill="1"/>
    <xf numFmtId="0" fontId="0" fillId="8" borderId="0" xfId="0" applyFill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3" borderId="2" xfId="0" applyFill="1" applyBorder="1"/>
    <xf numFmtId="0" fontId="0" fillId="7" borderId="2" xfId="0" applyFill="1" applyBorder="1"/>
    <xf numFmtId="0" fontId="0" fillId="4" borderId="2" xfId="0" applyFill="1" applyBorder="1"/>
    <xf numFmtId="0" fontId="0" fillId="0" borderId="2" xfId="0" applyBorder="1"/>
    <xf numFmtId="0" fontId="1" fillId="8" borderId="2" xfId="0" applyFont="1" applyFill="1" applyBorder="1"/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3" borderId="5" xfId="0" applyFill="1" applyBorder="1"/>
    <xf numFmtId="0" fontId="0" fillId="7" borderId="5" xfId="0" applyFill="1" applyBorder="1"/>
    <xf numFmtId="0" fontId="0" fillId="4" borderId="5" xfId="0" applyFill="1" applyBorder="1"/>
    <xf numFmtId="0" fontId="1" fillId="8" borderId="5" xfId="0" applyFont="1" applyFill="1" applyBorder="1"/>
    <xf numFmtId="0" fontId="0" fillId="8" borderId="5" xfId="0" applyFill="1" applyBorder="1"/>
    <xf numFmtId="0" fontId="0" fillId="0" borderId="1" xfId="0" applyBorder="1"/>
    <xf numFmtId="0" fontId="0" fillId="0" borderId="6" xfId="0" applyBorder="1"/>
    <xf numFmtId="0" fontId="0" fillId="0" borderId="3" xfId="0" applyBorder="1"/>
    <xf numFmtId="0" fontId="0" fillId="0" borderId="7" xfId="0" applyBorder="1"/>
    <xf numFmtId="0" fontId="0" fillId="0" borderId="4" xfId="0" applyBorder="1"/>
    <xf numFmtId="0" fontId="0" fillId="0" borderId="8" xfId="0" applyBorder="1"/>
    <xf numFmtId="0" fontId="0" fillId="0" borderId="0" xfId="0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10" borderId="0" xfId="0" applyFill="1" applyBorder="1" applyAlignment="1">
      <alignment horizontal="center"/>
    </xf>
    <xf numFmtId="0" fontId="0" fillId="10" borderId="0" xfId="0" applyFill="1" applyBorder="1"/>
    <xf numFmtId="0" fontId="0" fillId="5" borderId="0" xfId="0" applyFill="1"/>
    <xf numFmtId="0" fontId="0" fillId="0" borderId="0" xfId="0" applyAlignment="1">
      <alignment horizontal="left"/>
    </xf>
    <xf numFmtId="0" fontId="0" fillId="0" borderId="9" xfId="0" applyBorder="1"/>
    <xf numFmtId="0" fontId="0" fillId="13" borderId="0" xfId="0" applyFill="1"/>
    <xf numFmtId="0" fontId="0" fillId="13" borderId="0" xfId="0" applyFill="1" applyAlignment="1">
      <alignment horizontal="center"/>
    </xf>
    <xf numFmtId="0" fontId="0" fillId="9" borderId="0" xfId="0" applyFill="1"/>
    <xf numFmtId="0" fontId="1" fillId="3" borderId="0" xfId="0" applyFont="1" applyFill="1"/>
    <xf numFmtId="0" fontId="0" fillId="10" borderId="0" xfId="0" applyFill="1"/>
    <xf numFmtId="0" fontId="0" fillId="10" borderId="0" xfId="0" applyFill="1" applyAlignment="1">
      <alignment horizontal="center"/>
    </xf>
    <xf numFmtId="0" fontId="0" fillId="14" borderId="0" xfId="0" applyFill="1" applyAlignment="1"/>
    <xf numFmtId="0" fontId="0" fillId="14" borderId="0" xfId="0" applyFill="1"/>
    <xf numFmtId="0" fontId="0" fillId="0" borderId="0" xfId="0" applyAlignment="1">
      <alignment horizontal="center" wrapText="1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0" xfId="0" applyAlignment="1">
      <alignment wrapText="1"/>
    </xf>
    <xf numFmtId="0" fontId="0" fillId="0" borderId="0" xfId="0" applyAlignment="1"/>
    <xf numFmtId="0" fontId="0" fillId="0" borderId="17" xfId="0" applyBorder="1"/>
    <xf numFmtId="0" fontId="0" fillId="0" borderId="18" xfId="0" applyBorder="1"/>
    <xf numFmtId="0" fontId="0" fillId="0" borderId="0" xfId="0" applyAlignment="1">
      <alignment horizontal="center"/>
    </xf>
    <xf numFmtId="0" fontId="0" fillId="12" borderId="0" xfId="0" applyFill="1" applyAlignment="1">
      <alignment horizontal="center"/>
    </xf>
    <xf numFmtId="0" fontId="0" fillId="0" borderId="0" xfId="0" applyFill="1" applyBorder="1" applyAlignment="1">
      <alignment horizontal="center"/>
    </xf>
    <xf numFmtId="0" fontId="0" fillId="8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/>
    <xf numFmtId="0" fontId="0" fillId="13" borderId="0" xfId="0" applyFill="1" applyAlignment="1"/>
    <xf numFmtId="0" fontId="0" fillId="9" borderId="0" xfId="0" applyFill="1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15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16" borderId="0" xfId="0" applyFill="1" applyAlignment="1">
      <alignment horizontal="center"/>
    </xf>
    <xf numFmtId="0" fontId="0" fillId="16" borderId="0" xfId="0" applyFill="1"/>
    <xf numFmtId="0" fontId="0" fillId="0" borderId="0" xfId="0" applyAlignment="1">
      <alignment horizontal="center"/>
    </xf>
    <xf numFmtId="0" fontId="0" fillId="17" borderId="0" xfId="0" applyFill="1"/>
    <xf numFmtId="0" fontId="0" fillId="0" borderId="0" xfId="0" applyAlignment="1">
      <alignment horizontal="left" wrapText="1"/>
    </xf>
    <xf numFmtId="0" fontId="0" fillId="0" borderId="0" xfId="0" applyAlignment="1">
      <alignment horizontal="center"/>
    </xf>
    <xf numFmtId="0" fontId="0" fillId="11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14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BB4A9"/>
      <color rgb="FFFFCCFF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Zishu wu" id="{AFA75F92-A79E-49AA-83D0-C5F756E7A237}" userId="6a353cc572a86465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P13" dT="2019-11-16T19:22:13.29" personId="{AFA75F92-A79E-49AA-83D0-C5F756E7A237}" id="{190F4851-C626-41C1-A073-60529319A71F}">
    <text>problem</text>
  </threadedComment>
</ThreadedComment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6027C-7FE9-4926-A677-5AA3EC746748}">
  <dimension ref="A1:J475"/>
  <sheetViews>
    <sheetView workbookViewId="0">
      <selection activeCell="H14" sqref="H14"/>
    </sheetView>
  </sheetViews>
  <sheetFormatPr defaultRowHeight="14.5" x14ac:dyDescent="0.35"/>
  <cols>
    <col min="1" max="1" width="15.7265625" bestFit="1" customWidth="1"/>
    <col min="2" max="2" width="11.54296875" bestFit="1" customWidth="1"/>
    <col min="3" max="3" width="25.7265625" bestFit="1" customWidth="1"/>
    <col min="4" max="4" width="24.453125" bestFit="1" customWidth="1"/>
    <col min="5" max="5" width="18.1796875" bestFit="1" customWidth="1"/>
    <col min="6" max="6" width="12.453125" bestFit="1" customWidth="1"/>
    <col min="7" max="7" width="10.81640625" bestFit="1" customWidth="1"/>
    <col min="8" max="8" width="15.453125" bestFit="1" customWidth="1"/>
    <col min="9" max="9" width="38.54296875" bestFit="1" customWidth="1"/>
  </cols>
  <sheetData>
    <row r="1" spans="1:10" x14ac:dyDescent="0.35">
      <c r="C1" s="3" t="s">
        <v>31</v>
      </c>
      <c r="D1" s="3" t="s">
        <v>32</v>
      </c>
      <c r="E1" s="3"/>
      <c r="F1" s="3"/>
      <c r="G1" t="s">
        <v>169</v>
      </c>
    </row>
    <row r="2" spans="1:10" x14ac:dyDescent="0.35">
      <c r="A2" t="s">
        <v>19</v>
      </c>
      <c r="B2" t="s">
        <v>20</v>
      </c>
      <c r="C2" s="2" t="s">
        <v>21</v>
      </c>
      <c r="D2" s="2" t="s">
        <v>22</v>
      </c>
    </row>
    <row r="3" spans="1:10" x14ac:dyDescent="0.35">
      <c r="C3" s="2" t="s">
        <v>27</v>
      </c>
      <c r="D3" s="2" t="s">
        <v>28</v>
      </c>
      <c r="E3" s="2" t="s">
        <v>29</v>
      </c>
      <c r="F3" s="2" t="s">
        <v>30</v>
      </c>
    </row>
    <row r="4" spans="1:10" x14ac:dyDescent="0.35">
      <c r="C4" t="s">
        <v>137</v>
      </c>
      <c r="D4" t="s">
        <v>138</v>
      </c>
      <c r="E4" s="2" t="s">
        <v>416</v>
      </c>
      <c r="F4" s="2" t="s">
        <v>417</v>
      </c>
      <c r="G4" s="4" t="s">
        <v>418</v>
      </c>
      <c r="H4" s="4" t="s">
        <v>419</v>
      </c>
      <c r="I4" t="s">
        <v>38</v>
      </c>
    </row>
    <row r="5" spans="1:10" x14ac:dyDescent="0.35">
      <c r="C5" t="s">
        <v>139</v>
      </c>
      <c r="D5" t="s">
        <v>140</v>
      </c>
      <c r="I5" t="s">
        <v>39</v>
      </c>
    </row>
    <row r="6" spans="1:10" x14ac:dyDescent="0.35">
      <c r="C6" t="s">
        <v>141</v>
      </c>
      <c r="I6" t="s">
        <v>40</v>
      </c>
    </row>
    <row r="7" spans="1:10" ht="29" x14ac:dyDescent="0.35">
      <c r="C7" s="56" t="s">
        <v>337</v>
      </c>
      <c r="I7" t="s">
        <v>41</v>
      </c>
    </row>
    <row r="8" spans="1:10" x14ac:dyDescent="0.35">
      <c r="H8" t="s">
        <v>154</v>
      </c>
    </row>
    <row r="9" spans="1:10" x14ac:dyDescent="0.35">
      <c r="C9" t="s">
        <v>353</v>
      </c>
      <c r="D9" t="s">
        <v>354</v>
      </c>
      <c r="H9" t="s">
        <v>156</v>
      </c>
      <c r="I9" t="s">
        <v>155</v>
      </c>
    </row>
    <row r="10" spans="1:10" x14ac:dyDescent="0.35">
      <c r="H10" t="s">
        <v>157</v>
      </c>
      <c r="I10" t="s">
        <v>159</v>
      </c>
    </row>
    <row r="11" spans="1:10" x14ac:dyDescent="0.35">
      <c r="H11" t="s">
        <v>162</v>
      </c>
      <c r="I11" t="s">
        <v>160</v>
      </c>
    </row>
    <row r="12" spans="1:10" x14ac:dyDescent="0.35">
      <c r="H12" t="s">
        <v>161</v>
      </c>
      <c r="I12" t="s">
        <v>165</v>
      </c>
      <c r="J12" s="77" t="s">
        <v>167</v>
      </c>
    </row>
    <row r="13" spans="1:10" x14ac:dyDescent="0.35">
      <c r="H13" t="s">
        <v>158</v>
      </c>
      <c r="I13" t="s">
        <v>166</v>
      </c>
      <c r="J13" s="77"/>
    </row>
    <row r="15" spans="1:10" x14ac:dyDescent="0.35">
      <c r="B15" t="s">
        <v>37</v>
      </c>
      <c r="C15">
        <v>0</v>
      </c>
      <c r="D15" t="s">
        <v>19</v>
      </c>
      <c r="E15" t="s">
        <v>20</v>
      </c>
    </row>
    <row r="17" spans="2:5" x14ac:dyDescent="0.35">
      <c r="B17" t="s">
        <v>35</v>
      </c>
      <c r="C17" t="s">
        <v>33</v>
      </c>
      <c r="D17" t="s">
        <v>34</v>
      </c>
    </row>
    <row r="18" spans="2:5" ht="14.25" customHeight="1" x14ac:dyDescent="0.35">
      <c r="B18">
        <v>0</v>
      </c>
      <c r="C18">
        <v>0</v>
      </c>
      <c r="D18">
        <v>1</v>
      </c>
    </row>
    <row r="19" spans="2:5" ht="14.25" customHeight="1" x14ac:dyDescent="0.35">
      <c r="B19">
        <v>1</v>
      </c>
      <c r="C19">
        <v>1</v>
      </c>
      <c r="D19">
        <v>2</v>
      </c>
    </row>
    <row r="20" spans="2:5" ht="14.25" customHeight="1" x14ac:dyDescent="0.35">
      <c r="B20">
        <v>2</v>
      </c>
      <c r="C20">
        <v>2</v>
      </c>
      <c r="D20">
        <v>3</v>
      </c>
    </row>
    <row r="21" spans="2:5" ht="14.25" customHeight="1" x14ac:dyDescent="0.35">
      <c r="B21">
        <v>3</v>
      </c>
      <c r="C21">
        <v>3</v>
      </c>
      <c r="D21">
        <v>4</v>
      </c>
    </row>
    <row r="22" spans="2:5" ht="14.25" customHeight="1" x14ac:dyDescent="0.35">
      <c r="B22">
        <v>4</v>
      </c>
      <c r="C22">
        <v>4</v>
      </c>
      <c r="D22">
        <v>5</v>
      </c>
    </row>
    <row r="23" spans="2:5" ht="14.25" customHeight="1" x14ac:dyDescent="0.35">
      <c r="B23">
        <v>232</v>
      </c>
      <c r="C23">
        <v>232</v>
      </c>
      <c r="D23">
        <v>233</v>
      </c>
    </row>
    <row r="24" spans="2:5" ht="14.25" customHeight="1" x14ac:dyDescent="0.35">
      <c r="B24">
        <v>233</v>
      </c>
      <c r="C24">
        <v>233</v>
      </c>
      <c r="D24">
        <v>234</v>
      </c>
    </row>
    <row r="25" spans="2:5" ht="14.25" customHeight="1" x14ac:dyDescent="0.35">
      <c r="B25">
        <v>234</v>
      </c>
      <c r="C25">
        <v>234</v>
      </c>
      <c r="D25">
        <v>235</v>
      </c>
    </row>
    <row r="26" spans="2:5" ht="14.25" customHeight="1" x14ac:dyDescent="0.35">
      <c r="B26">
        <v>235</v>
      </c>
      <c r="C26">
        <v>235</v>
      </c>
      <c r="D26">
        <v>236</v>
      </c>
    </row>
    <row r="27" spans="2:5" ht="14.25" customHeight="1" x14ac:dyDescent="0.35">
      <c r="B27">
        <v>236</v>
      </c>
      <c r="C27">
        <v>236</v>
      </c>
      <c r="D27">
        <v>237</v>
      </c>
    </row>
    <row r="28" spans="2:5" ht="14.25" customHeight="1" x14ac:dyDescent="0.35">
      <c r="B28">
        <v>237</v>
      </c>
      <c r="C28">
        <v>237</v>
      </c>
      <c r="D28">
        <v>238</v>
      </c>
    </row>
    <row r="29" spans="2:5" ht="14.25" customHeight="1" x14ac:dyDescent="0.35">
      <c r="B29">
        <v>238</v>
      </c>
      <c r="C29">
        <v>238</v>
      </c>
      <c r="D29">
        <v>239</v>
      </c>
    </row>
    <row r="30" spans="2:5" ht="14.25" customHeight="1" x14ac:dyDescent="0.35"/>
    <row r="31" spans="2:5" ht="14.25" customHeight="1" x14ac:dyDescent="0.35"/>
    <row r="32" spans="2:5" ht="14.25" customHeight="1" x14ac:dyDescent="0.35">
      <c r="B32" t="s">
        <v>36</v>
      </c>
      <c r="C32">
        <v>239</v>
      </c>
      <c r="D32" t="s">
        <v>21</v>
      </c>
      <c r="E32" t="s">
        <v>22</v>
      </c>
    </row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9" hidden="1" x14ac:dyDescent="0.35"/>
    <row r="250" hidden="1" x14ac:dyDescent="0.35"/>
    <row r="251" hidden="1" x14ac:dyDescent="0.35"/>
    <row r="252" hidden="1" x14ac:dyDescent="0.35"/>
    <row r="253" hidden="1" x14ac:dyDescent="0.35"/>
    <row r="254" hidden="1" x14ac:dyDescent="0.35"/>
    <row r="255" hidden="1" x14ac:dyDescent="0.35"/>
    <row r="256" hidden="1" x14ac:dyDescent="0.35"/>
    <row r="257" hidden="1" x14ac:dyDescent="0.35"/>
    <row r="258" hidden="1" x14ac:dyDescent="0.35"/>
    <row r="259" hidden="1" x14ac:dyDescent="0.35"/>
    <row r="260" hidden="1" x14ac:dyDescent="0.35"/>
    <row r="261" hidden="1" x14ac:dyDescent="0.35"/>
    <row r="262" hidden="1" x14ac:dyDescent="0.35"/>
    <row r="263" hidden="1" x14ac:dyDescent="0.35"/>
    <row r="264" hidden="1" x14ac:dyDescent="0.35"/>
    <row r="265" hidden="1" x14ac:dyDescent="0.35"/>
    <row r="266" hidden="1" x14ac:dyDescent="0.35"/>
    <row r="267" hidden="1" x14ac:dyDescent="0.35"/>
    <row r="268" hidden="1" x14ac:dyDescent="0.35"/>
    <row r="269" hidden="1" x14ac:dyDescent="0.35"/>
    <row r="270" hidden="1" x14ac:dyDescent="0.35"/>
    <row r="271" hidden="1" x14ac:dyDescent="0.35"/>
    <row r="272" hidden="1" x14ac:dyDescent="0.35"/>
    <row r="273" hidden="1" x14ac:dyDescent="0.35"/>
    <row r="274" hidden="1" x14ac:dyDescent="0.35"/>
    <row r="275" hidden="1" x14ac:dyDescent="0.35"/>
    <row r="276" hidden="1" x14ac:dyDescent="0.35"/>
    <row r="277" hidden="1" x14ac:dyDescent="0.35"/>
    <row r="278" hidden="1" x14ac:dyDescent="0.35"/>
    <row r="279" hidden="1" x14ac:dyDescent="0.35"/>
    <row r="280" hidden="1" x14ac:dyDescent="0.35"/>
    <row r="281" hidden="1" x14ac:dyDescent="0.35"/>
    <row r="282" hidden="1" x14ac:dyDescent="0.35"/>
    <row r="283" hidden="1" x14ac:dyDescent="0.35"/>
    <row r="284" hidden="1" x14ac:dyDescent="0.35"/>
    <row r="285" hidden="1" x14ac:dyDescent="0.35"/>
    <row r="286" hidden="1" x14ac:dyDescent="0.35"/>
    <row r="287" hidden="1" x14ac:dyDescent="0.35"/>
    <row r="288" hidden="1" x14ac:dyDescent="0.35"/>
    <row r="289" hidden="1" x14ac:dyDescent="0.35"/>
    <row r="290" hidden="1" x14ac:dyDescent="0.35"/>
    <row r="291" hidden="1" x14ac:dyDescent="0.35"/>
    <row r="292" hidden="1" x14ac:dyDescent="0.35"/>
    <row r="293" hidden="1" x14ac:dyDescent="0.35"/>
    <row r="294" hidden="1" x14ac:dyDescent="0.35"/>
    <row r="295" hidden="1" x14ac:dyDescent="0.35"/>
    <row r="296" hidden="1" x14ac:dyDescent="0.35"/>
    <row r="297" hidden="1" x14ac:dyDescent="0.35"/>
    <row r="298" hidden="1" x14ac:dyDescent="0.35"/>
    <row r="299" hidden="1" x14ac:dyDescent="0.35"/>
    <row r="300" hidden="1" x14ac:dyDescent="0.35"/>
    <row r="301" hidden="1" x14ac:dyDescent="0.35"/>
    <row r="302" hidden="1" x14ac:dyDescent="0.35"/>
    <row r="303" hidden="1" x14ac:dyDescent="0.35"/>
    <row r="304" hidden="1" x14ac:dyDescent="0.35"/>
    <row r="305" hidden="1" x14ac:dyDescent="0.35"/>
    <row r="306" hidden="1" x14ac:dyDescent="0.35"/>
    <row r="307" hidden="1" x14ac:dyDescent="0.35"/>
    <row r="308" hidden="1" x14ac:dyDescent="0.35"/>
    <row r="309" hidden="1" x14ac:dyDescent="0.35"/>
    <row r="310" hidden="1" x14ac:dyDescent="0.35"/>
    <row r="311" hidden="1" x14ac:dyDescent="0.35"/>
    <row r="312" hidden="1" x14ac:dyDescent="0.35"/>
    <row r="313" hidden="1" x14ac:dyDescent="0.35"/>
    <row r="314" hidden="1" x14ac:dyDescent="0.35"/>
    <row r="315" hidden="1" x14ac:dyDescent="0.35"/>
    <row r="316" hidden="1" x14ac:dyDescent="0.35"/>
    <row r="317" hidden="1" x14ac:dyDescent="0.35"/>
    <row r="318" hidden="1" x14ac:dyDescent="0.35"/>
    <row r="319" hidden="1" x14ac:dyDescent="0.35"/>
    <row r="320" hidden="1" x14ac:dyDescent="0.35"/>
    <row r="321" hidden="1" x14ac:dyDescent="0.35"/>
    <row r="322" hidden="1" x14ac:dyDescent="0.35"/>
    <row r="323" hidden="1" x14ac:dyDescent="0.35"/>
    <row r="324" hidden="1" x14ac:dyDescent="0.35"/>
    <row r="325" hidden="1" x14ac:dyDescent="0.35"/>
    <row r="326" hidden="1" x14ac:dyDescent="0.35"/>
    <row r="327" hidden="1" x14ac:dyDescent="0.35"/>
    <row r="328" hidden="1" x14ac:dyDescent="0.35"/>
    <row r="329" hidden="1" x14ac:dyDescent="0.35"/>
    <row r="330" hidden="1" x14ac:dyDescent="0.35"/>
    <row r="331" hidden="1" x14ac:dyDescent="0.35"/>
    <row r="332" hidden="1" x14ac:dyDescent="0.35"/>
    <row r="333" hidden="1" x14ac:dyDescent="0.35"/>
    <row r="334" hidden="1" x14ac:dyDescent="0.35"/>
    <row r="335" hidden="1" x14ac:dyDescent="0.35"/>
    <row r="336" hidden="1" x14ac:dyDescent="0.35"/>
    <row r="337" hidden="1" x14ac:dyDescent="0.35"/>
    <row r="338" hidden="1" x14ac:dyDescent="0.35"/>
    <row r="339" hidden="1" x14ac:dyDescent="0.35"/>
    <row r="340" hidden="1" x14ac:dyDescent="0.35"/>
    <row r="341" hidden="1" x14ac:dyDescent="0.35"/>
    <row r="342" hidden="1" x14ac:dyDescent="0.35"/>
    <row r="343" hidden="1" x14ac:dyDescent="0.35"/>
    <row r="344" hidden="1" x14ac:dyDescent="0.35"/>
    <row r="345" hidden="1" x14ac:dyDescent="0.35"/>
    <row r="346" hidden="1" x14ac:dyDescent="0.35"/>
    <row r="347" hidden="1" x14ac:dyDescent="0.35"/>
    <row r="348" hidden="1" x14ac:dyDescent="0.35"/>
    <row r="349" hidden="1" x14ac:dyDescent="0.35"/>
    <row r="350" hidden="1" x14ac:dyDescent="0.35"/>
    <row r="351" hidden="1" x14ac:dyDescent="0.35"/>
    <row r="352" hidden="1" x14ac:dyDescent="0.35"/>
    <row r="353" hidden="1" x14ac:dyDescent="0.35"/>
    <row r="354" hidden="1" x14ac:dyDescent="0.35"/>
    <row r="355" hidden="1" x14ac:dyDescent="0.35"/>
    <row r="356" hidden="1" x14ac:dyDescent="0.35"/>
    <row r="357" hidden="1" x14ac:dyDescent="0.35"/>
    <row r="358" hidden="1" x14ac:dyDescent="0.35"/>
    <row r="359" hidden="1" x14ac:dyDescent="0.35"/>
    <row r="360" hidden="1" x14ac:dyDescent="0.35"/>
    <row r="361" hidden="1" x14ac:dyDescent="0.35"/>
    <row r="362" hidden="1" x14ac:dyDescent="0.35"/>
    <row r="363" hidden="1" x14ac:dyDescent="0.35"/>
    <row r="364" hidden="1" x14ac:dyDescent="0.35"/>
    <row r="365" hidden="1" x14ac:dyDescent="0.35"/>
    <row r="366" hidden="1" x14ac:dyDescent="0.35"/>
    <row r="367" hidden="1" x14ac:dyDescent="0.35"/>
    <row r="368" hidden="1" x14ac:dyDescent="0.35"/>
    <row r="369" hidden="1" x14ac:dyDescent="0.35"/>
    <row r="370" hidden="1" x14ac:dyDescent="0.35"/>
    <row r="371" hidden="1" x14ac:dyDescent="0.35"/>
    <row r="372" hidden="1" x14ac:dyDescent="0.35"/>
    <row r="373" hidden="1" x14ac:dyDescent="0.35"/>
    <row r="374" hidden="1" x14ac:dyDescent="0.35"/>
    <row r="375" hidden="1" x14ac:dyDescent="0.35"/>
    <row r="376" hidden="1" x14ac:dyDescent="0.35"/>
    <row r="377" hidden="1" x14ac:dyDescent="0.35"/>
    <row r="378" hidden="1" x14ac:dyDescent="0.35"/>
    <row r="379" hidden="1" x14ac:dyDescent="0.35"/>
    <row r="380" hidden="1" x14ac:dyDescent="0.35"/>
    <row r="381" hidden="1" x14ac:dyDescent="0.35"/>
    <row r="382" hidden="1" x14ac:dyDescent="0.35"/>
    <row r="383" hidden="1" x14ac:dyDescent="0.35"/>
    <row r="384" hidden="1" x14ac:dyDescent="0.35"/>
    <row r="385" hidden="1" x14ac:dyDescent="0.35"/>
    <row r="386" hidden="1" x14ac:dyDescent="0.35"/>
    <row r="387" hidden="1" x14ac:dyDescent="0.35"/>
    <row r="388" hidden="1" x14ac:dyDescent="0.35"/>
    <row r="389" hidden="1" x14ac:dyDescent="0.35"/>
    <row r="390" hidden="1" x14ac:dyDescent="0.35"/>
    <row r="391" hidden="1" x14ac:dyDescent="0.35"/>
    <row r="392" hidden="1" x14ac:dyDescent="0.35"/>
    <row r="393" hidden="1" x14ac:dyDescent="0.35"/>
    <row r="394" hidden="1" x14ac:dyDescent="0.35"/>
    <row r="395" hidden="1" x14ac:dyDescent="0.35"/>
    <row r="396" hidden="1" x14ac:dyDescent="0.35"/>
    <row r="397" hidden="1" x14ac:dyDescent="0.35"/>
    <row r="398" hidden="1" x14ac:dyDescent="0.35"/>
    <row r="399" hidden="1" x14ac:dyDescent="0.35"/>
    <row r="400" hidden="1" x14ac:dyDescent="0.35"/>
    <row r="401" hidden="1" x14ac:dyDescent="0.35"/>
    <row r="402" hidden="1" x14ac:dyDescent="0.35"/>
    <row r="403" hidden="1" x14ac:dyDescent="0.35"/>
    <row r="404" hidden="1" x14ac:dyDescent="0.35"/>
    <row r="405" hidden="1" x14ac:dyDescent="0.35"/>
    <row r="406" hidden="1" x14ac:dyDescent="0.35"/>
    <row r="407" hidden="1" x14ac:dyDescent="0.35"/>
    <row r="408" hidden="1" x14ac:dyDescent="0.35"/>
    <row r="409" hidden="1" x14ac:dyDescent="0.35"/>
    <row r="410" hidden="1" x14ac:dyDescent="0.35"/>
    <row r="411" hidden="1" x14ac:dyDescent="0.35"/>
    <row r="412" hidden="1" x14ac:dyDescent="0.35"/>
    <row r="413" hidden="1" x14ac:dyDescent="0.35"/>
    <row r="414" hidden="1" x14ac:dyDescent="0.35"/>
    <row r="415" hidden="1" x14ac:dyDescent="0.35"/>
    <row r="416" hidden="1" x14ac:dyDescent="0.35"/>
    <row r="417" hidden="1" x14ac:dyDescent="0.35"/>
    <row r="418" hidden="1" x14ac:dyDescent="0.35"/>
    <row r="419" hidden="1" x14ac:dyDescent="0.35"/>
    <row r="420" hidden="1" x14ac:dyDescent="0.35"/>
    <row r="421" hidden="1" x14ac:dyDescent="0.35"/>
    <row r="422" hidden="1" x14ac:dyDescent="0.35"/>
    <row r="423" hidden="1" x14ac:dyDescent="0.35"/>
    <row r="424" hidden="1" x14ac:dyDescent="0.35"/>
    <row r="425" hidden="1" x14ac:dyDescent="0.35"/>
    <row r="426" hidden="1" x14ac:dyDescent="0.35"/>
    <row r="427" hidden="1" x14ac:dyDescent="0.35"/>
    <row r="428" hidden="1" x14ac:dyDescent="0.35"/>
    <row r="429" hidden="1" x14ac:dyDescent="0.35"/>
    <row r="430" hidden="1" x14ac:dyDescent="0.35"/>
    <row r="431" hidden="1" x14ac:dyDescent="0.35"/>
    <row r="432" hidden="1" x14ac:dyDescent="0.35"/>
    <row r="433" hidden="1" x14ac:dyDescent="0.35"/>
    <row r="434" hidden="1" x14ac:dyDescent="0.35"/>
    <row r="435" hidden="1" x14ac:dyDescent="0.35"/>
    <row r="436" hidden="1" x14ac:dyDescent="0.35"/>
    <row r="437" hidden="1" x14ac:dyDescent="0.35"/>
    <row r="438" hidden="1" x14ac:dyDescent="0.35"/>
    <row r="439" hidden="1" x14ac:dyDescent="0.35"/>
    <row r="440" hidden="1" x14ac:dyDescent="0.35"/>
    <row r="441" hidden="1" x14ac:dyDescent="0.35"/>
    <row r="442" hidden="1" x14ac:dyDescent="0.35"/>
    <row r="443" hidden="1" x14ac:dyDescent="0.35"/>
    <row r="444" hidden="1" x14ac:dyDescent="0.35"/>
    <row r="445" hidden="1" x14ac:dyDescent="0.35"/>
    <row r="446" hidden="1" x14ac:dyDescent="0.35"/>
    <row r="447" hidden="1" x14ac:dyDescent="0.35"/>
    <row r="448" hidden="1" x14ac:dyDescent="0.35"/>
    <row r="449" hidden="1" x14ac:dyDescent="0.35"/>
    <row r="450" hidden="1" x14ac:dyDescent="0.35"/>
    <row r="451" hidden="1" x14ac:dyDescent="0.35"/>
    <row r="452" hidden="1" x14ac:dyDescent="0.35"/>
    <row r="453" hidden="1" x14ac:dyDescent="0.35"/>
    <row r="454" hidden="1" x14ac:dyDescent="0.35"/>
    <row r="455" hidden="1" x14ac:dyDescent="0.35"/>
    <row r="456" hidden="1" x14ac:dyDescent="0.35"/>
    <row r="457" hidden="1" x14ac:dyDescent="0.35"/>
    <row r="458" hidden="1" x14ac:dyDescent="0.35"/>
    <row r="459" hidden="1" x14ac:dyDescent="0.35"/>
    <row r="460" hidden="1" x14ac:dyDescent="0.35"/>
    <row r="461" hidden="1" x14ac:dyDescent="0.35"/>
    <row r="462" hidden="1" x14ac:dyDescent="0.35"/>
    <row r="463" hidden="1" x14ac:dyDescent="0.35"/>
    <row r="464" hidden="1" x14ac:dyDescent="0.35"/>
    <row r="465" hidden="1" x14ac:dyDescent="0.35"/>
    <row r="466" hidden="1" x14ac:dyDescent="0.35"/>
    <row r="467" hidden="1" x14ac:dyDescent="0.35"/>
    <row r="468" hidden="1" x14ac:dyDescent="0.35"/>
    <row r="469" hidden="1" x14ac:dyDescent="0.35"/>
    <row r="470" hidden="1" x14ac:dyDescent="0.35"/>
    <row r="471" hidden="1" x14ac:dyDescent="0.35"/>
    <row r="472" hidden="1" x14ac:dyDescent="0.35"/>
    <row r="473" hidden="1" x14ac:dyDescent="0.35"/>
    <row r="474" hidden="1" x14ac:dyDescent="0.35"/>
    <row r="475" hidden="1" x14ac:dyDescent="0.35"/>
  </sheetData>
  <mergeCells count="1">
    <mergeCell ref="J12:J13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C4B5C-E60B-4C58-B0AC-DA2C5A237356}">
  <dimension ref="A1:U37"/>
  <sheetViews>
    <sheetView topLeftCell="A9" workbookViewId="0">
      <selection activeCell="C32" sqref="C32"/>
    </sheetView>
  </sheetViews>
  <sheetFormatPr defaultRowHeight="14.5" x14ac:dyDescent="0.35"/>
  <cols>
    <col min="1" max="1" width="48.26953125" bestFit="1" customWidth="1"/>
    <col min="2" max="2" width="16.7265625" customWidth="1"/>
    <col min="3" max="3" width="10.453125" bestFit="1" customWidth="1"/>
    <col min="14" max="14" width="11.7265625" customWidth="1"/>
  </cols>
  <sheetData>
    <row r="1" spans="1:21" x14ac:dyDescent="0.35">
      <c r="A1" t="s">
        <v>42</v>
      </c>
    </row>
    <row r="2" spans="1:21" x14ac:dyDescent="0.35">
      <c r="A2" t="s">
        <v>15</v>
      </c>
    </row>
    <row r="3" spans="1:21" x14ac:dyDescent="0.35">
      <c r="A3" t="s">
        <v>18</v>
      </c>
    </row>
    <row r="5" spans="1:21" x14ac:dyDescent="0.35">
      <c r="A5" t="s">
        <v>23</v>
      </c>
    </row>
    <row r="6" spans="1:21" x14ac:dyDescent="0.35">
      <c r="A6" t="s">
        <v>24</v>
      </c>
    </row>
    <row r="7" spans="1:21" x14ac:dyDescent="0.35">
      <c r="A7" t="s">
        <v>25</v>
      </c>
    </row>
    <row r="8" spans="1:21" x14ac:dyDescent="0.35">
      <c r="A8" t="s">
        <v>26</v>
      </c>
    </row>
    <row r="9" spans="1:21" x14ac:dyDescent="0.35">
      <c r="A9" t="s">
        <v>17</v>
      </c>
    </row>
    <row r="10" spans="1:21" x14ac:dyDescent="0.35">
      <c r="A10" t="s">
        <v>16</v>
      </c>
    </row>
    <row r="12" spans="1:21" x14ac:dyDescent="0.35">
      <c r="B12" t="s">
        <v>344</v>
      </c>
      <c r="C12" t="s">
        <v>345</v>
      </c>
      <c r="D12" s="78" t="s">
        <v>338</v>
      </c>
      <c r="E12" s="78"/>
      <c r="F12" s="78"/>
      <c r="G12" s="78"/>
      <c r="H12" s="78"/>
      <c r="I12" s="78"/>
      <c r="J12" s="78"/>
      <c r="K12" s="78"/>
      <c r="L12" s="78"/>
      <c r="M12" t="s">
        <v>339</v>
      </c>
      <c r="N12" t="s">
        <v>340</v>
      </c>
      <c r="S12" s="1"/>
      <c r="T12" s="1"/>
      <c r="U12" s="1"/>
    </row>
    <row r="13" spans="1:21" x14ac:dyDescent="0.35">
      <c r="A13" s="6" t="s">
        <v>0</v>
      </c>
      <c r="B13" s="6">
        <v>0</v>
      </c>
      <c r="C13" s="6">
        <v>1</v>
      </c>
      <c r="D13" s="6">
        <v>2</v>
      </c>
      <c r="E13" s="6">
        <v>3</v>
      </c>
      <c r="F13" s="6" t="s">
        <v>48</v>
      </c>
      <c r="G13" s="6">
        <v>7</v>
      </c>
      <c r="H13" s="6">
        <v>8</v>
      </c>
      <c r="I13" s="6" t="s">
        <v>48</v>
      </c>
      <c r="J13" s="6">
        <v>15</v>
      </c>
      <c r="K13" s="6" t="s">
        <v>48</v>
      </c>
      <c r="L13" s="37"/>
      <c r="M13" s="6"/>
      <c r="N13" s="37"/>
    </row>
    <row r="14" spans="1:21" x14ac:dyDescent="0.35">
      <c r="A14" s="1" t="s">
        <v>1</v>
      </c>
      <c r="B14" s="1">
        <v>76800</v>
      </c>
      <c r="C14" s="75">
        <v>76801</v>
      </c>
      <c r="D14" s="75">
        <v>76802</v>
      </c>
      <c r="E14" s="75">
        <v>76803</v>
      </c>
      <c r="F14" s="1" t="s">
        <v>48</v>
      </c>
      <c r="G14" s="1">
        <v>76807</v>
      </c>
      <c r="H14" s="1">
        <v>77120</v>
      </c>
      <c r="I14" s="1" t="s">
        <v>49</v>
      </c>
      <c r="J14" s="1">
        <v>77127</v>
      </c>
      <c r="K14" t="s">
        <v>48</v>
      </c>
      <c r="L14" s="1">
        <v>79047</v>
      </c>
    </row>
    <row r="15" spans="1:21" x14ac:dyDescent="0.35">
      <c r="A15" s="1" t="s">
        <v>2</v>
      </c>
      <c r="D15" t="s">
        <v>50</v>
      </c>
      <c r="E15" t="s">
        <v>51</v>
      </c>
      <c r="F15" s="1" t="s">
        <v>48</v>
      </c>
      <c r="M15" t="s">
        <v>164</v>
      </c>
      <c r="N15" t="s">
        <v>52</v>
      </c>
    </row>
    <row r="16" spans="1:21" x14ac:dyDescent="0.35">
      <c r="A16" s="1" t="s">
        <v>3</v>
      </c>
    </row>
    <row r="17" spans="1:15" x14ac:dyDescent="0.35">
      <c r="A17" s="1"/>
    </row>
    <row r="18" spans="1:15" x14ac:dyDescent="0.35">
      <c r="A18" s="38"/>
    </row>
    <row r="19" spans="1:15" x14ac:dyDescent="0.35">
      <c r="A19" s="1" t="s">
        <v>8</v>
      </c>
      <c r="E19" s="1">
        <v>0</v>
      </c>
      <c r="F19" s="1" t="s">
        <v>48</v>
      </c>
      <c r="N19" s="1">
        <v>63</v>
      </c>
      <c r="O19">
        <v>1</v>
      </c>
    </row>
    <row r="20" spans="1:15" x14ac:dyDescent="0.35">
      <c r="A20" s="1" t="s">
        <v>341</v>
      </c>
      <c r="D20" s="1"/>
      <c r="E20" s="1" t="s">
        <v>149</v>
      </c>
      <c r="F20" s="1" t="s">
        <v>48</v>
      </c>
      <c r="G20" s="1"/>
      <c r="N20" s="1" t="s">
        <v>408</v>
      </c>
    </row>
    <row r="21" spans="1:15" x14ac:dyDescent="0.35">
      <c r="A21" s="3" t="s">
        <v>10</v>
      </c>
      <c r="D21" s="3"/>
      <c r="E21" s="3">
        <v>1</v>
      </c>
      <c r="F21" s="3">
        <v>1</v>
      </c>
      <c r="G21" s="3">
        <v>1</v>
      </c>
      <c r="H21" s="3">
        <v>1</v>
      </c>
      <c r="I21" s="3">
        <v>1</v>
      </c>
      <c r="J21" s="3">
        <v>1</v>
      </c>
      <c r="K21" s="3">
        <v>1</v>
      </c>
      <c r="L21" s="3">
        <v>1</v>
      </c>
      <c r="M21" s="3">
        <v>1</v>
      </c>
      <c r="N21" s="3">
        <v>1</v>
      </c>
    </row>
    <row r="22" spans="1:15" x14ac:dyDescent="0.35">
      <c r="A22" s="3" t="s">
        <v>11</v>
      </c>
      <c r="B22" s="3" t="s">
        <v>53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</row>
    <row r="23" spans="1:15" x14ac:dyDescent="0.35">
      <c r="A23" s="3"/>
    </row>
    <row r="24" spans="1:15" x14ac:dyDescent="0.35">
      <c r="A24" s="3"/>
    </row>
    <row r="25" spans="1:15" x14ac:dyDescent="0.35">
      <c r="A25" s="3"/>
    </row>
    <row r="26" spans="1:15" x14ac:dyDescent="0.35">
      <c r="A26" s="3" t="s">
        <v>163</v>
      </c>
    </row>
    <row r="27" spans="1:15" x14ac:dyDescent="0.35">
      <c r="A27" s="3"/>
    </row>
    <row r="28" spans="1:15" x14ac:dyDescent="0.35">
      <c r="A28" s="3"/>
    </row>
    <row r="29" spans="1:15" x14ac:dyDescent="0.35">
      <c r="A29" s="3"/>
    </row>
    <row r="30" spans="1:15" x14ac:dyDescent="0.35">
      <c r="A30" s="3"/>
      <c r="B30">
        <v>0</v>
      </c>
      <c r="C30">
        <v>1</v>
      </c>
      <c r="D30">
        <v>2</v>
      </c>
      <c r="E30">
        <v>3</v>
      </c>
      <c r="F30">
        <v>4</v>
      </c>
      <c r="G30">
        <v>5</v>
      </c>
      <c r="H30">
        <v>6</v>
      </c>
      <c r="I30">
        <v>7</v>
      </c>
      <c r="J30">
        <v>0</v>
      </c>
      <c r="K30">
        <v>0</v>
      </c>
      <c r="L30">
        <v>0</v>
      </c>
      <c r="M30">
        <v>0</v>
      </c>
    </row>
    <row r="31" spans="1:15" x14ac:dyDescent="0.35">
      <c r="A31" s="3"/>
      <c r="B31" s="72">
        <v>76800</v>
      </c>
      <c r="C31" s="72">
        <v>76801</v>
      </c>
      <c r="D31" s="72">
        <v>76802</v>
      </c>
      <c r="E31" s="72">
        <v>76803</v>
      </c>
      <c r="F31" s="72">
        <v>76804</v>
      </c>
      <c r="G31" s="72">
        <v>76805</v>
      </c>
      <c r="H31" s="72">
        <v>76806</v>
      </c>
      <c r="I31" s="72">
        <v>76807</v>
      </c>
    </row>
    <row r="32" spans="1:15" x14ac:dyDescent="0.35">
      <c r="A32" s="3"/>
      <c r="D32" t="s">
        <v>50</v>
      </c>
      <c r="E32" t="s">
        <v>51</v>
      </c>
      <c r="F32" t="s">
        <v>57</v>
      </c>
      <c r="G32" t="s">
        <v>56</v>
      </c>
      <c r="H32" t="s">
        <v>61</v>
      </c>
      <c r="I32" t="s">
        <v>62</v>
      </c>
      <c r="J32" t="s">
        <v>63</v>
      </c>
      <c r="K32" t="s">
        <v>64</v>
      </c>
      <c r="L32" t="s">
        <v>80</v>
      </c>
      <c r="M32" t="s">
        <v>85</v>
      </c>
    </row>
    <row r="33" spans="1:13" x14ac:dyDescent="0.35">
      <c r="A33" s="3"/>
    </row>
    <row r="34" spans="1:13" x14ac:dyDescent="0.35">
      <c r="E34">
        <v>0</v>
      </c>
      <c r="G34">
        <v>1</v>
      </c>
      <c r="I34">
        <v>2</v>
      </c>
      <c r="K34">
        <v>3</v>
      </c>
      <c r="M34">
        <v>4</v>
      </c>
    </row>
    <row r="37" spans="1:13" x14ac:dyDescent="0.35">
      <c r="A37" t="s">
        <v>14</v>
      </c>
    </row>
  </sheetData>
  <mergeCells count="1">
    <mergeCell ref="D12:L12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BC9EF-7C9C-48D3-9A65-4DEDFF08E056}">
  <dimension ref="A1:AQ29"/>
  <sheetViews>
    <sheetView workbookViewId="0">
      <selection activeCell="AQ18" sqref="AQ18"/>
    </sheetView>
  </sheetViews>
  <sheetFormatPr defaultRowHeight="14.5" x14ac:dyDescent="0.35"/>
  <cols>
    <col min="1" max="1" width="37.26953125" bestFit="1" customWidth="1"/>
    <col min="2" max="2" width="8.54296875" customWidth="1"/>
    <col min="5" max="6" width="10.54296875" bestFit="1" customWidth="1"/>
    <col min="7" max="7" width="9.81640625" bestFit="1" customWidth="1"/>
    <col min="8" max="13" width="10.54296875" bestFit="1" customWidth="1"/>
    <col min="14" max="14" width="11.453125" bestFit="1" customWidth="1"/>
    <col min="20" max="23" width="10.54296875" bestFit="1" customWidth="1"/>
    <col min="34" max="37" width="10.54296875" bestFit="1" customWidth="1"/>
    <col min="38" max="42" width="9.81640625" bestFit="1" customWidth="1"/>
    <col min="43" max="43" width="10.1796875" bestFit="1" customWidth="1"/>
  </cols>
  <sheetData>
    <row r="1" spans="1:43" x14ac:dyDescent="0.35">
      <c r="E1" t="s">
        <v>367</v>
      </c>
    </row>
    <row r="2" spans="1:43" x14ac:dyDescent="0.35">
      <c r="B2" t="s">
        <v>347</v>
      </c>
      <c r="C2" t="s">
        <v>343</v>
      </c>
      <c r="D2" t="s">
        <v>389</v>
      </c>
      <c r="E2" s="10">
        <v>0</v>
      </c>
      <c r="F2" s="10">
        <v>1</v>
      </c>
      <c r="G2" s="42">
        <v>2</v>
      </c>
      <c r="H2" s="42">
        <v>3</v>
      </c>
      <c r="I2" s="10">
        <v>0</v>
      </c>
      <c r="J2" s="10">
        <v>1</v>
      </c>
      <c r="K2" s="42">
        <v>2</v>
      </c>
      <c r="L2" s="42">
        <v>3</v>
      </c>
      <c r="M2" s="10">
        <v>0</v>
      </c>
      <c r="N2" s="10">
        <v>1</v>
      </c>
      <c r="O2" s="10">
        <v>2</v>
      </c>
      <c r="P2" s="10">
        <v>3</v>
      </c>
      <c r="R2" s="42">
        <v>2</v>
      </c>
      <c r="S2" s="42">
        <v>3</v>
      </c>
      <c r="T2" s="10">
        <v>0</v>
      </c>
      <c r="U2" s="10">
        <v>1</v>
      </c>
      <c r="V2" s="42">
        <v>2</v>
      </c>
      <c r="W2" s="42">
        <v>3</v>
      </c>
    </row>
    <row r="3" spans="1:43" x14ac:dyDescent="0.35">
      <c r="C3" s="78" t="s">
        <v>342</v>
      </c>
      <c r="D3" s="78"/>
      <c r="E3" s="79" t="s">
        <v>168</v>
      </c>
      <c r="F3" s="79"/>
      <c r="G3" s="79"/>
      <c r="H3" s="79"/>
      <c r="I3" s="80" t="s">
        <v>168</v>
      </c>
      <c r="J3" s="80"/>
      <c r="K3" s="80"/>
      <c r="L3" s="80"/>
      <c r="M3" s="79" t="s">
        <v>168</v>
      </c>
      <c r="N3" s="79"/>
      <c r="O3" s="79"/>
      <c r="P3" s="79"/>
      <c r="T3" s="79" t="s">
        <v>168</v>
      </c>
      <c r="U3" s="79"/>
      <c r="V3" s="79"/>
      <c r="W3" s="79"/>
      <c r="X3" s="78" t="s">
        <v>168</v>
      </c>
      <c r="Y3" s="78"/>
      <c r="Z3" s="78"/>
      <c r="AA3" s="78"/>
      <c r="AB3" s="79" t="s">
        <v>168</v>
      </c>
      <c r="AC3" s="79"/>
      <c r="AD3" s="79"/>
      <c r="AE3" s="79"/>
      <c r="AH3" s="10">
        <v>0</v>
      </c>
      <c r="AI3" s="10">
        <v>1</v>
      </c>
      <c r="AJ3" s="42">
        <v>2</v>
      </c>
      <c r="AK3" s="42">
        <v>3</v>
      </c>
      <c r="AL3" s="66" t="s">
        <v>349</v>
      </c>
      <c r="AM3" s="66" t="s">
        <v>350</v>
      </c>
      <c r="AN3" s="66" t="s">
        <v>351</v>
      </c>
      <c r="AO3" s="66" t="s">
        <v>352</v>
      </c>
      <c r="AP3" s="66" t="s">
        <v>365</v>
      </c>
      <c r="AQ3" s="66" t="s">
        <v>366</v>
      </c>
    </row>
    <row r="4" spans="1:43" x14ac:dyDescent="0.35">
      <c r="A4" s="3" t="s">
        <v>0</v>
      </c>
      <c r="B4" s="60"/>
      <c r="C4" s="6">
        <v>0</v>
      </c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8">
        <v>8</v>
      </c>
      <c r="L4" s="8">
        <v>9</v>
      </c>
      <c r="M4" s="8">
        <v>10</v>
      </c>
      <c r="N4" s="8">
        <v>11</v>
      </c>
    </row>
    <row r="5" spans="1:43" x14ac:dyDescent="0.35">
      <c r="A5" s="3" t="s">
        <v>72</v>
      </c>
      <c r="B5" s="60"/>
      <c r="C5" s="7">
        <v>0</v>
      </c>
      <c r="D5" s="7">
        <v>0</v>
      </c>
      <c r="E5" s="7">
        <v>0</v>
      </c>
      <c r="F5" s="7">
        <v>0</v>
      </c>
      <c r="G5" s="7">
        <v>1</v>
      </c>
      <c r="H5" s="7">
        <v>1</v>
      </c>
      <c r="I5" s="7">
        <v>1</v>
      </c>
      <c r="J5" s="7">
        <v>1</v>
      </c>
      <c r="K5" s="8">
        <v>2</v>
      </c>
      <c r="L5" s="8">
        <v>2</v>
      </c>
      <c r="M5" s="8">
        <v>2</v>
      </c>
      <c r="N5" s="8">
        <v>2</v>
      </c>
      <c r="R5" s="8">
        <v>7</v>
      </c>
      <c r="S5" s="8">
        <v>7</v>
      </c>
      <c r="T5" s="8">
        <v>7</v>
      </c>
      <c r="U5" s="8">
        <v>7</v>
      </c>
      <c r="V5" s="8">
        <v>0</v>
      </c>
      <c r="W5" s="8">
        <v>0</v>
      </c>
      <c r="X5" s="8">
        <v>0</v>
      </c>
      <c r="Y5" s="8">
        <v>0</v>
      </c>
      <c r="Z5" s="8">
        <v>1</v>
      </c>
      <c r="AA5" s="8">
        <v>1</v>
      </c>
      <c r="AB5" s="8">
        <v>1</v>
      </c>
      <c r="AC5" s="8">
        <v>1</v>
      </c>
      <c r="AI5">
        <v>6</v>
      </c>
      <c r="AJ5">
        <v>7</v>
      </c>
      <c r="AK5">
        <v>7</v>
      </c>
      <c r="AM5">
        <v>7</v>
      </c>
    </row>
    <row r="6" spans="1:43" x14ac:dyDescent="0.35">
      <c r="A6" s="3" t="s">
        <v>73</v>
      </c>
      <c r="B6" s="60"/>
      <c r="C6" s="3">
        <v>0</v>
      </c>
      <c r="D6" s="3">
        <v>1</v>
      </c>
      <c r="E6" s="3">
        <v>2</v>
      </c>
      <c r="F6" s="3">
        <v>3</v>
      </c>
      <c r="G6" s="3">
        <v>0</v>
      </c>
      <c r="H6" s="3">
        <v>1</v>
      </c>
      <c r="I6" s="3">
        <v>2</v>
      </c>
      <c r="J6" s="3">
        <v>3</v>
      </c>
      <c r="K6" s="3">
        <v>0</v>
      </c>
      <c r="L6" s="3">
        <v>1</v>
      </c>
      <c r="M6" s="3">
        <v>2</v>
      </c>
      <c r="N6" s="3">
        <v>3</v>
      </c>
      <c r="R6" s="3">
        <v>0</v>
      </c>
      <c r="S6" s="3">
        <v>1</v>
      </c>
      <c r="T6" s="3">
        <v>2</v>
      </c>
      <c r="U6" s="3">
        <v>3</v>
      </c>
      <c r="V6" s="3">
        <v>0</v>
      </c>
      <c r="W6" s="3">
        <v>1</v>
      </c>
      <c r="X6" s="3">
        <v>2</v>
      </c>
      <c r="Y6" s="3">
        <v>3</v>
      </c>
      <c r="Z6" s="3">
        <v>0</v>
      </c>
      <c r="AA6" s="3">
        <v>1</v>
      </c>
      <c r="AB6" s="3">
        <v>2</v>
      </c>
      <c r="AC6" s="3">
        <v>3</v>
      </c>
      <c r="AJ6">
        <v>0</v>
      </c>
      <c r="AK6">
        <v>1</v>
      </c>
      <c r="AM6">
        <v>3</v>
      </c>
    </row>
    <row r="7" spans="1:43" s="16" customFormat="1" x14ac:dyDescent="0.35">
      <c r="A7" s="12" t="s">
        <v>5</v>
      </c>
      <c r="B7" s="68"/>
      <c r="C7" s="13">
        <v>0</v>
      </c>
      <c r="D7" s="13">
        <v>1</v>
      </c>
      <c r="E7" s="13">
        <v>2</v>
      </c>
      <c r="F7" s="13">
        <v>3</v>
      </c>
      <c r="G7" s="14">
        <v>0</v>
      </c>
      <c r="H7" s="14">
        <v>1</v>
      </c>
      <c r="I7" s="14">
        <v>2</v>
      </c>
      <c r="J7" s="14">
        <v>3</v>
      </c>
      <c r="K7" s="15">
        <v>0</v>
      </c>
      <c r="L7" s="15">
        <v>1</v>
      </c>
      <c r="M7" s="15">
        <v>2</v>
      </c>
      <c r="N7" s="15">
        <v>3</v>
      </c>
      <c r="O7" s="16" t="s">
        <v>135</v>
      </c>
      <c r="P7" s="16" t="s">
        <v>135</v>
      </c>
      <c r="R7" s="17">
        <v>0</v>
      </c>
      <c r="S7" s="17">
        <v>1</v>
      </c>
      <c r="T7" s="17">
        <v>2</v>
      </c>
      <c r="U7" s="17">
        <v>3</v>
      </c>
      <c r="V7" s="13">
        <v>4</v>
      </c>
      <c r="W7" s="13">
        <v>5</v>
      </c>
      <c r="X7" s="13">
        <v>6</v>
      </c>
      <c r="Y7" s="13">
        <v>7</v>
      </c>
      <c r="Z7" s="14">
        <v>4</v>
      </c>
      <c r="AA7" s="14">
        <v>5</v>
      </c>
      <c r="AB7" s="14">
        <v>6</v>
      </c>
      <c r="AC7" s="14">
        <v>7</v>
      </c>
      <c r="AD7" s="15">
        <v>4</v>
      </c>
      <c r="AE7" s="15">
        <v>5</v>
      </c>
      <c r="AF7" s="15">
        <v>6</v>
      </c>
      <c r="AG7" s="15">
        <v>7</v>
      </c>
      <c r="AJ7" s="14">
        <v>28</v>
      </c>
      <c r="AK7" s="14">
        <v>29</v>
      </c>
      <c r="AL7" s="14">
        <v>30</v>
      </c>
      <c r="AM7" s="14">
        <v>31</v>
      </c>
    </row>
    <row r="8" spans="1:43" s="19" customFormat="1" x14ac:dyDescent="0.35">
      <c r="A8" s="18" t="s">
        <v>6</v>
      </c>
      <c r="B8" s="33"/>
    </row>
    <row r="9" spans="1:43" s="19" customFormat="1" x14ac:dyDescent="0.35">
      <c r="A9" s="18" t="s">
        <v>7</v>
      </c>
      <c r="B9" s="33"/>
    </row>
    <row r="10" spans="1:43" s="21" customFormat="1" x14ac:dyDescent="0.35">
      <c r="A10" s="20" t="s">
        <v>411</v>
      </c>
      <c r="B10" s="69"/>
      <c r="D10" s="22" t="s">
        <v>50</v>
      </c>
      <c r="E10" s="22" t="s">
        <v>57</v>
      </c>
      <c r="F10" s="22" t="s">
        <v>61</v>
      </c>
      <c r="G10" s="22" t="s">
        <v>63</v>
      </c>
      <c r="H10" s="23" t="s">
        <v>50</v>
      </c>
      <c r="I10" s="23" t="s">
        <v>57</v>
      </c>
      <c r="J10" s="23" t="s">
        <v>61</v>
      </c>
      <c r="K10" s="23" t="s">
        <v>63</v>
      </c>
      <c r="L10" s="24" t="s">
        <v>50</v>
      </c>
      <c r="M10" s="24" t="s">
        <v>57</v>
      </c>
      <c r="N10" s="24" t="s">
        <v>61</v>
      </c>
      <c r="O10" s="24" t="s">
        <v>63</v>
      </c>
      <c r="P10" s="21" t="s">
        <v>136</v>
      </c>
      <c r="R10" s="21" t="s">
        <v>136</v>
      </c>
      <c r="S10" s="25" t="s">
        <v>50</v>
      </c>
      <c r="T10" s="25" t="s">
        <v>57</v>
      </c>
      <c r="U10" s="25" t="s">
        <v>61</v>
      </c>
      <c r="V10" s="25" t="s">
        <v>63</v>
      </c>
      <c r="W10" s="22" t="s">
        <v>50</v>
      </c>
      <c r="X10" s="22" t="s">
        <v>57</v>
      </c>
      <c r="Y10" s="22" t="s">
        <v>61</v>
      </c>
      <c r="Z10" s="22" t="s">
        <v>63</v>
      </c>
      <c r="AA10" s="23" t="s">
        <v>80</v>
      </c>
      <c r="AB10" s="23" t="s">
        <v>81</v>
      </c>
      <c r="AC10" s="23" t="s">
        <v>82</v>
      </c>
      <c r="AD10" s="23" t="s">
        <v>83</v>
      </c>
      <c r="AE10" s="24" t="s">
        <v>84</v>
      </c>
      <c r="AF10" s="24" t="s">
        <v>109</v>
      </c>
      <c r="AG10" s="24" t="s">
        <v>110</v>
      </c>
      <c r="AH10" s="24" t="s">
        <v>111</v>
      </c>
    </row>
    <row r="11" spans="1:43" s="16" customFormat="1" hidden="1" x14ac:dyDescent="0.35">
      <c r="A11" s="12" t="s">
        <v>8</v>
      </c>
      <c r="B11" s="68"/>
      <c r="C11" s="13">
        <f>D5*8+D6</f>
        <v>1</v>
      </c>
      <c r="D11" s="13">
        <f>F5*8+F6</f>
        <v>3</v>
      </c>
      <c r="E11" s="13">
        <v>5</v>
      </c>
      <c r="F11" s="13">
        <v>7</v>
      </c>
      <c r="G11" s="14">
        <v>1</v>
      </c>
      <c r="H11" s="14">
        <v>3</v>
      </c>
      <c r="I11" s="14">
        <v>5</v>
      </c>
      <c r="J11" s="14">
        <v>7</v>
      </c>
      <c r="K11" s="15">
        <v>1</v>
      </c>
      <c r="L11" s="15">
        <v>3</v>
      </c>
      <c r="M11" s="15">
        <v>5</v>
      </c>
      <c r="N11" s="15">
        <v>7</v>
      </c>
      <c r="O11" s="16" t="s">
        <v>136</v>
      </c>
      <c r="P11" s="16" t="s">
        <v>136</v>
      </c>
      <c r="R11" s="17">
        <v>1</v>
      </c>
      <c r="S11" s="17">
        <v>3</v>
      </c>
      <c r="T11" s="17">
        <v>5</v>
      </c>
      <c r="U11" s="17">
        <v>7</v>
      </c>
      <c r="V11" s="13">
        <v>9</v>
      </c>
      <c r="W11" s="13">
        <v>11</v>
      </c>
      <c r="X11" s="13">
        <v>13</v>
      </c>
      <c r="Y11" s="13">
        <v>15</v>
      </c>
      <c r="Z11" s="14">
        <v>9</v>
      </c>
      <c r="AA11" s="14">
        <f>Z11+2</f>
        <v>11</v>
      </c>
      <c r="AB11" s="14">
        <f t="shared" ref="AB11:AC11" si="0">AA11+2</f>
        <v>13</v>
      </c>
      <c r="AC11" s="14">
        <f t="shared" si="0"/>
        <v>15</v>
      </c>
      <c r="AD11" s="15">
        <v>9</v>
      </c>
      <c r="AE11" s="15">
        <v>11</v>
      </c>
      <c r="AF11" s="15">
        <v>13</v>
      </c>
      <c r="AG11" s="15">
        <v>15</v>
      </c>
      <c r="AJ11" s="14">
        <v>57</v>
      </c>
      <c r="AK11" s="14">
        <v>59</v>
      </c>
      <c r="AL11" s="14">
        <v>61</v>
      </c>
      <c r="AM11" s="14">
        <v>63</v>
      </c>
    </row>
    <row r="12" spans="1:43" s="19" customFormat="1" hidden="1" x14ac:dyDescent="0.35">
      <c r="A12" s="18" t="s">
        <v>9</v>
      </c>
      <c r="B12" s="33"/>
    </row>
    <row r="13" spans="1:43" s="19" customFormat="1" hidden="1" x14ac:dyDescent="0.35">
      <c r="A13" s="18" t="s">
        <v>10</v>
      </c>
      <c r="B13" s="33"/>
    </row>
    <row r="14" spans="1:43" s="21" customFormat="1" x14ac:dyDescent="0.35">
      <c r="A14" s="20" t="s">
        <v>412</v>
      </c>
      <c r="B14" s="69"/>
      <c r="D14" s="22" t="s">
        <v>51</v>
      </c>
      <c r="E14" s="22" t="s">
        <v>56</v>
      </c>
      <c r="F14" s="22" t="s">
        <v>62</v>
      </c>
      <c r="G14" s="22" t="s">
        <v>64</v>
      </c>
      <c r="H14" s="23" t="s">
        <v>51</v>
      </c>
      <c r="I14" s="23" t="s">
        <v>56</v>
      </c>
      <c r="J14" s="23" t="s">
        <v>62</v>
      </c>
      <c r="K14" s="23" t="s">
        <v>64</v>
      </c>
      <c r="L14" s="24" t="s">
        <v>51</v>
      </c>
      <c r="M14" s="24" t="s">
        <v>56</v>
      </c>
      <c r="N14" s="24" t="s">
        <v>62</v>
      </c>
      <c r="O14" s="24" t="s">
        <v>64</v>
      </c>
      <c r="P14" s="21" t="s">
        <v>136</v>
      </c>
      <c r="R14" s="21" t="s">
        <v>136</v>
      </c>
      <c r="S14" s="26" t="s">
        <v>51</v>
      </c>
      <c r="T14" s="26" t="s">
        <v>56</v>
      </c>
      <c r="U14" s="26" t="s">
        <v>62</v>
      </c>
      <c r="V14" s="26" t="s">
        <v>64</v>
      </c>
      <c r="W14" s="22" t="s">
        <v>51</v>
      </c>
      <c r="X14" s="22" t="s">
        <v>56</v>
      </c>
      <c r="Y14" s="22" t="s">
        <v>62</v>
      </c>
      <c r="Z14" s="22" t="s">
        <v>64</v>
      </c>
      <c r="AA14" s="23" t="s">
        <v>85</v>
      </c>
      <c r="AB14" s="23" t="s">
        <v>86</v>
      </c>
      <c r="AC14" s="23" t="s">
        <v>87</v>
      </c>
      <c r="AD14" s="23" t="s">
        <v>88</v>
      </c>
      <c r="AE14" s="24" t="s">
        <v>89</v>
      </c>
      <c r="AF14" s="24" t="s">
        <v>90</v>
      </c>
      <c r="AG14" s="24" t="s">
        <v>112</v>
      </c>
      <c r="AH14" s="24" t="s">
        <v>113</v>
      </c>
    </row>
    <row r="15" spans="1:43" x14ac:dyDescent="0.35">
      <c r="A15" s="3" t="s">
        <v>346</v>
      </c>
      <c r="B15" s="60"/>
      <c r="E15" s="4" t="s">
        <v>58</v>
      </c>
      <c r="F15" s="4" t="s">
        <v>60</v>
      </c>
      <c r="G15" s="4" t="s">
        <v>66</v>
      </c>
      <c r="H15" s="4" t="s">
        <v>68</v>
      </c>
      <c r="I15" s="9" t="s">
        <v>121</v>
      </c>
      <c r="J15" s="9" t="s">
        <v>65</v>
      </c>
      <c r="K15" s="9" t="s">
        <v>124</v>
      </c>
      <c r="L15" s="9" t="s">
        <v>70</v>
      </c>
      <c r="M15" s="5" t="s">
        <v>356</v>
      </c>
      <c r="N15" s="5" t="s">
        <v>358</v>
      </c>
      <c r="O15" s="5" t="s">
        <v>360</v>
      </c>
      <c r="P15" s="5" t="s">
        <v>362</v>
      </c>
      <c r="Q15" s="65"/>
      <c r="R15" t="s">
        <v>136</v>
      </c>
      <c r="S15" t="s">
        <v>136</v>
      </c>
      <c r="T15" s="10" t="s">
        <v>369</v>
      </c>
      <c r="U15" s="10" t="s">
        <v>371</v>
      </c>
      <c r="V15" s="10" t="s">
        <v>373</v>
      </c>
      <c r="W15" s="10" t="s">
        <v>375</v>
      </c>
      <c r="X15" s="47" t="s">
        <v>91</v>
      </c>
      <c r="Y15" s="47" t="s">
        <v>92</v>
      </c>
      <c r="Z15" s="47" t="s">
        <v>93</v>
      </c>
      <c r="AA15" s="47" t="s">
        <v>94</v>
      </c>
      <c r="AB15" s="9" t="s">
        <v>127</v>
      </c>
      <c r="AC15" s="9" t="s">
        <v>129</v>
      </c>
      <c r="AD15" s="9" t="s">
        <v>131</v>
      </c>
      <c r="AE15" s="9" t="s">
        <v>133</v>
      </c>
      <c r="AK15" s="9" t="s">
        <v>170</v>
      </c>
      <c r="AO15" s="5" t="s">
        <v>77</v>
      </c>
    </row>
    <row r="16" spans="1:43" x14ac:dyDescent="0.35">
      <c r="A16" s="62" t="s">
        <v>348</v>
      </c>
      <c r="B16" s="62"/>
      <c r="E16" s="4" t="s">
        <v>59</v>
      </c>
      <c r="F16" s="4" t="s">
        <v>69</v>
      </c>
      <c r="G16" s="4" t="s">
        <v>67</v>
      </c>
      <c r="H16" s="4" t="s">
        <v>71</v>
      </c>
      <c r="I16" s="9" t="s">
        <v>122</v>
      </c>
      <c r="J16" s="9" t="s">
        <v>123</v>
      </c>
      <c r="K16" s="9" t="s">
        <v>125</v>
      </c>
      <c r="L16" s="9" t="s">
        <v>126</v>
      </c>
      <c r="M16" s="5" t="s">
        <v>357</v>
      </c>
      <c r="N16" s="5" t="s">
        <v>359</v>
      </c>
      <c r="O16" s="5" t="s">
        <v>361</v>
      </c>
      <c r="P16" s="5" t="s">
        <v>363</v>
      </c>
      <c r="Q16" s="65"/>
      <c r="T16" s="10" t="s">
        <v>370</v>
      </c>
      <c r="U16" s="10" t="s">
        <v>372</v>
      </c>
      <c r="V16" s="10" t="s">
        <v>374</v>
      </c>
      <c r="W16" s="10" t="s">
        <v>376</v>
      </c>
      <c r="X16" s="47" t="s">
        <v>96</v>
      </c>
      <c r="Y16" s="47" t="s">
        <v>97</v>
      </c>
      <c r="Z16" s="47" t="s">
        <v>98</v>
      </c>
      <c r="AA16" s="47" t="s">
        <v>108</v>
      </c>
      <c r="AB16" s="9" t="s">
        <v>128</v>
      </c>
      <c r="AC16" s="9" t="s">
        <v>130</v>
      </c>
      <c r="AD16" s="9" t="s">
        <v>132</v>
      </c>
      <c r="AE16" s="9" t="s">
        <v>134</v>
      </c>
      <c r="AK16" s="9" t="s">
        <v>171</v>
      </c>
      <c r="AO16" s="5" t="s">
        <v>78</v>
      </c>
    </row>
    <row r="17" spans="1:42" x14ac:dyDescent="0.35">
      <c r="A17" s="3"/>
      <c r="B17" s="60"/>
      <c r="E17" t="s">
        <v>101</v>
      </c>
      <c r="H17" t="s">
        <v>75</v>
      </c>
      <c r="I17" t="s">
        <v>101</v>
      </c>
      <c r="L17" t="s">
        <v>95</v>
      </c>
      <c r="P17" t="s">
        <v>107</v>
      </c>
      <c r="W17" t="s">
        <v>255</v>
      </c>
      <c r="X17" t="s">
        <v>104</v>
      </c>
      <c r="AA17" t="s">
        <v>364</v>
      </c>
      <c r="AE17" t="s">
        <v>107</v>
      </c>
      <c r="AK17" t="s">
        <v>79</v>
      </c>
      <c r="AO17" t="s">
        <v>79</v>
      </c>
    </row>
    <row r="18" spans="1:42" s="16" customFormat="1" x14ac:dyDescent="0.35">
      <c r="A18" s="64" t="s">
        <v>403</v>
      </c>
      <c r="D18" s="16">
        <v>0</v>
      </c>
      <c r="E18" s="16">
        <v>0</v>
      </c>
      <c r="F18" s="16">
        <v>0</v>
      </c>
      <c r="G18" s="16">
        <v>1</v>
      </c>
      <c r="H18" s="16">
        <v>1</v>
      </c>
      <c r="I18" s="16">
        <v>1</v>
      </c>
      <c r="J18" s="16">
        <v>1</v>
      </c>
      <c r="K18" s="16">
        <v>2</v>
      </c>
      <c r="L18" s="16">
        <v>2</v>
      </c>
      <c r="M18" s="16">
        <v>2</v>
      </c>
      <c r="N18" s="16">
        <v>2</v>
      </c>
      <c r="O18" s="16">
        <v>1</v>
      </c>
      <c r="P18" s="16">
        <v>1</v>
      </c>
      <c r="Q18" s="16">
        <v>1</v>
      </c>
    </row>
    <row r="19" spans="1:42" s="19" customFormat="1" x14ac:dyDescent="0.35">
      <c r="A19" s="27" t="s">
        <v>142</v>
      </c>
    </row>
    <row r="20" spans="1:42" s="19" customFormat="1" x14ac:dyDescent="0.35">
      <c r="A20" s="18" t="s">
        <v>143</v>
      </c>
      <c r="B20" s="33"/>
      <c r="C20"/>
      <c r="D20"/>
      <c r="J20" s="35" t="s">
        <v>147</v>
      </c>
      <c r="K20" s="33"/>
      <c r="N20" s="35" t="s">
        <v>95</v>
      </c>
      <c r="O20"/>
      <c r="P20" s="33"/>
      <c r="Q20" s="35" t="s">
        <v>107</v>
      </c>
      <c r="S20"/>
      <c r="T20"/>
      <c r="W20" s="33"/>
      <c r="X20" s="35" t="s">
        <v>255</v>
      </c>
      <c r="Y20"/>
      <c r="Z20"/>
      <c r="AA20" s="33"/>
      <c r="AB20" s="35" t="s">
        <v>364</v>
      </c>
      <c r="AC20" s="33"/>
      <c r="AD20" s="33"/>
      <c r="AE20" s="33"/>
      <c r="AF20" s="35" t="s">
        <v>245</v>
      </c>
      <c r="AL20" s="35"/>
      <c r="AP20" s="35"/>
    </row>
    <row r="21" spans="1:42" s="19" customFormat="1" x14ac:dyDescent="0.35">
      <c r="A21" s="18" t="s">
        <v>144</v>
      </c>
      <c r="B21" s="33"/>
      <c r="C21"/>
      <c r="D21"/>
      <c r="J21"/>
      <c r="K21" s="33"/>
      <c r="O21" s="33"/>
      <c r="P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L21" s="35" t="s">
        <v>319</v>
      </c>
      <c r="AP21" s="35" t="s">
        <v>257</v>
      </c>
    </row>
    <row r="22" spans="1:42" s="19" customFormat="1" x14ac:dyDescent="0.35">
      <c r="A22" s="18" t="s">
        <v>145</v>
      </c>
      <c r="B22" s="33"/>
      <c r="C22"/>
      <c r="D22"/>
      <c r="I22"/>
      <c r="J22"/>
      <c r="AL22" s="36"/>
      <c r="AP22" s="36"/>
    </row>
    <row r="23" spans="1:42" s="19" customFormat="1" x14ac:dyDescent="0.35">
      <c r="A23" s="33" t="s">
        <v>146</v>
      </c>
      <c r="B23" s="33"/>
      <c r="C23"/>
      <c r="D23"/>
      <c r="E23"/>
      <c r="I23"/>
      <c r="J23"/>
      <c r="K23"/>
      <c r="O23"/>
      <c r="T23"/>
      <c r="Z23"/>
    </row>
    <row r="24" spans="1:42" x14ac:dyDescent="0.35">
      <c r="A24" s="3"/>
      <c r="B24" s="60"/>
      <c r="N24" s="19"/>
    </row>
    <row r="25" spans="1:42" s="19" customFormat="1" x14ac:dyDescent="0.35">
      <c r="A25" s="3"/>
      <c r="B25" s="60"/>
      <c r="I25"/>
      <c r="J25"/>
    </row>
    <row r="26" spans="1:42" x14ac:dyDescent="0.35">
      <c r="A26" s="3"/>
      <c r="B26" s="60"/>
      <c r="AL26" s="70"/>
      <c r="AP26" s="70"/>
    </row>
    <row r="27" spans="1:42" x14ac:dyDescent="0.35">
      <c r="AL27" s="70"/>
      <c r="AP27" s="70"/>
    </row>
    <row r="28" spans="1:42" x14ac:dyDescent="0.35">
      <c r="AL28" s="70"/>
      <c r="AP28" s="70"/>
    </row>
    <row r="29" spans="1:42" x14ac:dyDescent="0.35">
      <c r="AL29" s="70"/>
      <c r="AP29" s="70"/>
    </row>
  </sheetData>
  <mergeCells count="7">
    <mergeCell ref="E3:H3"/>
    <mergeCell ref="C3:D3"/>
    <mergeCell ref="I3:L3"/>
    <mergeCell ref="X3:AA3"/>
    <mergeCell ref="AB3:AE3"/>
    <mergeCell ref="T3:W3"/>
    <mergeCell ref="M3:P3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5D4FD-A0E0-4EA4-9DBF-B46123C7F080}">
  <dimension ref="A1:AO56"/>
  <sheetViews>
    <sheetView topLeftCell="A13" workbookViewId="0">
      <selection activeCell="AM34" sqref="AM34"/>
    </sheetView>
  </sheetViews>
  <sheetFormatPr defaultRowHeight="14.5" x14ac:dyDescent="0.35"/>
  <cols>
    <col min="1" max="1" width="34" customWidth="1"/>
    <col min="2" max="2" width="10.81640625" customWidth="1"/>
    <col min="3" max="3" width="9.81640625" bestFit="1" customWidth="1"/>
    <col min="4" max="6" width="11.26953125" bestFit="1" customWidth="1"/>
    <col min="7" max="7" width="12.1796875" bestFit="1" customWidth="1"/>
    <col min="8" max="8" width="11.26953125" bestFit="1" customWidth="1"/>
    <col min="22" max="22" width="10.1796875" customWidth="1"/>
    <col min="38" max="38" width="11.453125" bestFit="1" customWidth="1"/>
    <col min="40" max="40" width="12.81640625" bestFit="1" customWidth="1"/>
  </cols>
  <sheetData>
    <row r="1" spans="1:40" x14ac:dyDescent="0.35">
      <c r="A1" s="58" t="s">
        <v>236</v>
      </c>
      <c r="D1" s="43" t="s">
        <v>147</v>
      </c>
      <c r="E1" s="43" t="s">
        <v>95</v>
      </c>
      <c r="F1" s="43" t="s">
        <v>107</v>
      </c>
      <c r="G1" s="43" t="s">
        <v>247</v>
      </c>
      <c r="H1" s="43" t="s">
        <v>249</v>
      </c>
      <c r="I1" s="43" t="s">
        <v>251</v>
      </c>
      <c r="J1" s="43" t="s">
        <v>253</v>
      </c>
      <c r="K1" s="43" t="s">
        <v>255</v>
      </c>
      <c r="O1" t="s">
        <v>50</v>
      </c>
      <c r="P1" t="s">
        <v>51</v>
      </c>
      <c r="Q1" t="s">
        <v>57</v>
      </c>
      <c r="R1" t="s">
        <v>56</v>
      </c>
      <c r="S1" t="s">
        <v>61</v>
      </c>
      <c r="T1" t="s">
        <v>62</v>
      </c>
      <c r="U1" t="s">
        <v>63</v>
      </c>
      <c r="V1" t="s">
        <v>64</v>
      </c>
    </row>
    <row r="2" spans="1:40" ht="15" thickBot="1" x14ac:dyDescent="0.4">
      <c r="A2" s="59" t="s">
        <v>39</v>
      </c>
      <c r="D2" s="2" t="s">
        <v>99</v>
      </c>
      <c r="E2" s="2" t="s">
        <v>245</v>
      </c>
      <c r="F2" s="2" t="s">
        <v>246</v>
      </c>
      <c r="G2" s="2" t="s">
        <v>248</v>
      </c>
      <c r="H2" s="2" t="s">
        <v>250</v>
      </c>
      <c r="I2" s="2" t="s">
        <v>252</v>
      </c>
      <c r="J2" s="2" t="s">
        <v>254</v>
      </c>
      <c r="K2" s="2" t="s">
        <v>256</v>
      </c>
      <c r="O2" t="s">
        <v>80</v>
      </c>
      <c r="P2" t="s">
        <v>85</v>
      </c>
      <c r="Q2" t="s">
        <v>81</v>
      </c>
      <c r="R2" t="s">
        <v>86</v>
      </c>
      <c r="S2" t="s">
        <v>82</v>
      </c>
      <c r="T2" t="s">
        <v>87</v>
      </c>
      <c r="U2" t="s">
        <v>83</v>
      </c>
      <c r="V2" t="s">
        <v>88</v>
      </c>
    </row>
    <row r="3" spans="1:40" x14ac:dyDescent="0.35">
      <c r="D3" t="s">
        <v>106</v>
      </c>
      <c r="O3" t="s">
        <v>84</v>
      </c>
      <c r="P3" t="s">
        <v>89</v>
      </c>
      <c r="Q3" t="s">
        <v>109</v>
      </c>
      <c r="R3" t="s">
        <v>90</v>
      </c>
      <c r="S3" t="s">
        <v>110</v>
      </c>
      <c r="T3" t="s">
        <v>112</v>
      </c>
      <c r="U3" t="s">
        <v>111</v>
      </c>
      <c r="V3" t="s">
        <v>113</v>
      </c>
    </row>
    <row r="4" spans="1:40" x14ac:dyDescent="0.35">
      <c r="A4" t="s">
        <v>322</v>
      </c>
      <c r="D4" t="s">
        <v>241</v>
      </c>
      <c r="O4" t="s">
        <v>279</v>
      </c>
      <c r="P4" t="s">
        <v>280</v>
      </c>
      <c r="Q4" t="s">
        <v>281</v>
      </c>
      <c r="R4" t="s">
        <v>282</v>
      </c>
      <c r="S4" t="s">
        <v>283</v>
      </c>
      <c r="T4" t="s">
        <v>284</v>
      </c>
      <c r="U4" t="s">
        <v>285</v>
      </c>
      <c r="V4" t="s">
        <v>286</v>
      </c>
    </row>
    <row r="5" spans="1:40" x14ac:dyDescent="0.35">
      <c r="A5" t="s">
        <v>323</v>
      </c>
      <c r="D5" t="s">
        <v>242</v>
      </c>
      <c r="O5" t="s">
        <v>287</v>
      </c>
      <c r="P5" t="s">
        <v>288</v>
      </c>
      <c r="Q5" t="s">
        <v>289</v>
      </c>
      <c r="R5" t="s">
        <v>290</v>
      </c>
      <c r="S5" t="s">
        <v>291</v>
      </c>
      <c r="T5" t="s">
        <v>292</v>
      </c>
      <c r="U5" t="s">
        <v>293</v>
      </c>
      <c r="V5" t="s">
        <v>294</v>
      </c>
    </row>
    <row r="6" spans="1:40" x14ac:dyDescent="0.35">
      <c r="A6" t="s">
        <v>324</v>
      </c>
      <c r="D6" t="s">
        <v>243</v>
      </c>
      <c r="F6" t="s">
        <v>267</v>
      </c>
      <c r="G6" t="s">
        <v>314</v>
      </c>
      <c r="H6" t="s">
        <v>315</v>
      </c>
      <c r="I6" t="s">
        <v>316</v>
      </c>
      <c r="J6" t="s">
        <v>317</v>
      </c>
      <c r="K6" t="s">
        <v>318</v>
      </c>
      <c r="L6" t="s">
        <v>319</v>
      </c>
      <c r="M6" t="s">
        <v>257</v>
      </c>
    </row>
    <row r="7" spans="1:40" x14ac:dyDescent="0.35">
      <c r="A7" t="s">
        <v>390</v>
      </c>
      <c r="B7" t="s">
        <v>391</v>
      </c>
      <c r="D7" t="s">
        <v>244</v>
      </c>
      <c r="G7" s="4" t="s">
        <v>147</v>
      </c>
      <c r="H7" s="4" t="s">
        <v>95</v>
      </c>
      <c r="I7" s="4" t="s">
        <v>107</v>
      </c>
      <c r="J7" s="4" t="s">
        <v>247</v>
      </c>
      <c r="K7" s="4" t="s">
        <v>249</v>
      </c>
      <c r="L7" s="4" t="s">
        <v>251</v>
      </c>
      <c r="M7" s="4" t="s">
        <v>253</v>
      </c>
      <c r="N7" s="4" t="s">
        <v>255</v>
      </c>
    </row>
    <row r="8" spans="1:40" x14ac:dyDescent="0.35">
      <c r="A8" t="s">
        <v>387</v>
      </c>
      <c r="D8" t="s">
        <v>120</v>
      </c>
      <c r="F8" t="s">
        <v>268</v>
      </c>
      <c r="G8" t="s">
        <v>235</v>
      </c>
      <c r="H8" t="s">
        <v>172</v>
      </c>
      <c r="I8" t="s">
        <v>173</v>
      </c>
      <c r="J8" t="s">
        <v>174</v>
      </c>
      <c r="K8" t="s">
        <v>175</v>
      </c>
      <c r="L8" t="s">
        <v>176</v>
      </c>
      <c r="M8" t="s">
        <v>177</v>
      </c>
      <c r="N8" t="s">
        <v>178</v>
      </c>
    </row>
    <row r="9" spans="1:40" x14ac:dyDescent="0.35">
      <c r="A9" t="s">
        <v>388</v>
      </c>
      <c r="G9" s="4" t="s">
        <v>147</v>
      </c>
      <c r="H9" s="4" t="s">
        <v>95</v>
      </c>
      <c r="I9" s="4" t="s">
        <v>107</v>
      </c>
      <c r="J9" s="4" t="s">
        <v>247</v>
      </c>
      <c r="K9" s="4" t="s">
        <v>249</v>
      </c>
      <c r="L9" s="4" t="s">
        <v>251</v>
      </c>
      <c r="M9" s="4" t="s">
        <v>253</v>
      </c>
      <c r="N9" s="4" t="s">
        <v>255</v>
      </c>
    </row>
    <row r="10" spans="1:40" x14ac:dyDescent="0.35">
      <c r="A10" s="57" t="s">
        <v>385</v>
      </c>
      <c r="G10" t="s">
        <v>179</v>
      </c>
      <c r="H10" t="s">
        <v>180</v>
      </c>
      <c r="I10" t="s">
        <v>181</v>
      </c>
      <c r="J10" t="s">
        <v>182</v>
      </c>
      <c r="K10" t="s">
        <v>183</v>
      </c>
      <c r="L10" t="s">
        <v>184</v>
      </c>
      <c r="M10" t="s">
        <v>185</v>
      </c>
      <c r="N10" t="s">
        <v>186</v>
      </c>
    </row>
    <row r="12" spans="1:40" x14ac:dyDescent="0.35">
      <c r="B12" t="s">
        <v>366</v>
      </c>
      <c r="C12" t="s">
        <v>404</v>
      </c>
      <c r="D12" t="s">
        <v>405</v>
      </c>
      <c r="E12" t="s">
        <v>377</v>
      </c>
      <c r="F12" t="s">
        <v>378</v>
      </c>
      <c r="G12" t="s">
        <v>379</v>
      </c>
      <c r="H12" t="s">
        <v>380</v>
      </c>
      <c r="I12">
        <v>0</v>
      </c>
      <c r="J12">
        <v>1</v>
      </c>
      <c r="K12">
        <v>2</v>
      </c>
      <c r="L12">
        <v>3</v>
      </c>
      <c r="M12">
        <v>0</v>
      </c>
      <c r="N12">
        <v>1</v>
      </c>
      <c r="O12">
        <v>2</v>
      </c>
      <c r="P12">
        <v>3</v>
      </c>
      <c r="Q12">
        <v>0</v>
      </c>
      <c r="R12">
        <v>1</v>
      </c>
      <c r="S12">
        <v>2</v>
      </c>
      <c r="T12">
        <v>3</v>
      </c>
      <c r="AI12">
        <v>3</v>
      </c>
      <c r="AJ12">
        <v>0</v>
      </c>
      <c r="AK12">
        <v>1</v>
      </c>
      <c r="AL12">
        <v>4</v>
      </c>
      <c r="AM12">
        <v>5</v>
      </c>
      <c r="AN12" t="s">
        <v>393</v>
      </c>
    </row>
    <row r="13" spans="1:40" x14ac:dyDescent="0.35">
      <c r="E13" s="81" t="s">
        <v>168</v>
      </c>
      <c r="F13" s="81"/>
      <c r="G13" s="81"/>
      <c r="H13" s="81"/>
      <c r="I13" s="80" t="s">
        <v>168</v>
      </c>
      <c r="J13" s="80"/>
      <c r="K13" s="80"/>
      <c r="L13" s="80"/>
      <c r="M13" s="81" t="s">
        <v>168</v>
      </c>
      <c r="N13" s="81"/>
      <c r="O13" s="81"/>
      <c r="P13" s="81"/>
      <c r="Q13" s="80" t="s">
        <v>168</v>
      </c>
      <c r="R13" s="80"/>
      <c r="S13" s="80"/>
      <c r="T13" s="80"/>
      <c r="X13" s="61" t="s">
        <v>168</v>
      </c>
      <c r="Y13" s="61"/>
      <c r="Z13" s="61"/>
      <c r="AA13" s="61"/>
      <c r="AB13" s="61"/>
      <c r="AC13" s="61"/>
      <c r="AD13" s="61"/>
      <c r="AE13" s="61"/>
      <c r="AF13" s="80" t="s">
        <v>168</v>
      </c>
      <c r="AG13" s="80"/>
      <c r="AH13" s="80"/>
      <c r="AI13" s="80"/>
      <c r="AJ13" s="81" t="s">
        <v>168</v>
      </c>
      <c r="AK13" s="81"/>
      <c r="AL13" s="81"/>
      <c r="AM13" s="81"/>
    </row>
    <row r="14" spans="1:40" x14ac:dyDescent="0.35">
      <c r="A14" s="6" t="s">
        <v>0</v>
      </c>
      <c r="B14" s="6"/>
      <c r="C14" s="6"/>
      <c r="D14" s="6"/>
      <c r="E14" s="6">
        <v>0</v>
      </c>
      <c r="F14" s="6">
        <v>1</v>
      </c>
      <c r="G14" s="6">
        <v>2</v>
      </c>
      <c r="H14" s="6">
        <v>3</v>
      </c>
      <c r="I14" s="6">
        <v>5</v>
      </c>
      <c r="J14" s="6">
        <v>6</v>
      </c>
      <c r="K14" s="6">
        <v>7</v>
      </c>
      <c r="L14" s="6">
        <v>8</v>
      </c>
      <c r="M14" s="6">
        <v>9</v>
      </c>
      <c r="N14" s="6">
        <v>10</v>
      </c>
      <c r="O14" s="6">
        <v>11</v>
      </c>
      <c r="P14" s="6">
        <v>12</v>
      </c>
      <c r="Q14" s="6">
        <v>13</v>
      </c>
      <c r="R14" s="6">
        <v>14</v>
      </c>
      <c r="S14" s="6">
        <v>15</v>
      </c>
      <c r="T14" s="6">
        <v>16</v>
      </c>
      <c r="V14" s="44">
        <v>241</v>
      </c>
      <c r="W14" s="44">
        <v>242</v>
      </c>
      <c r="X14" s="44">
        <v>242</v>
      </c>
      <c r="Y14" s="44">
        <v>243</v>
      </c>
      <c r="Z14" s="44">
        <v>244</v>
      </c>
      <c r="AA14" s="44">
        <v>245</v>
      </c>
      <c r="AB14" s="44">
        <v>246</v>
      </c>
      <c r="AC14" s="44">
        <v>247</v>
      </c>
      <c r="AD14" s="42">
        <v>248</v>
      </c>
      <c r="AE14" s="42">
        <v>249</v>
      </c>
      <c r="AF14" s="42">
        <v>250</v>
      </c>
      <c r="AG14" s="42">
        <v>251</v>
      </c>
      <c r="AH14" s="42">
        <v>252</v>
      </c>
      <c r="AI14" s="42">
        <v>253</v>
      </c>
      <c r="AJ14" s="42">
        <v>254</v>
      </c>
      <c r="AK14" s="42">
        <v>255</v>
      </c>
    </row>
    <row r="15" spans="1:40" x14ac:dyDescent="0.35">
      <c r="A15" s="60" t="s">
        <v>143</v>
      </c>
      <c r="B15" s="2">
        <v>31</v>
      </c>
      <c r="C15" s="2">
        <v>0</v>
      </c>
      <c r="D15" s="2">
        <v>2</v>
      </c>
      <c r="E15" s="2">
        <v>4</v>
      </c>
      <c r="F15" s="2">
        <v>6</v>
      </c>
      <c r="G15" s="9">
        <v>0</v>
      </c>
      <c r="H15" s="9">
        <v>2</v>
      </c>
      <c r="I15" s="9">
        <v>4</v>
      </c>
      <c r="J15" s="9">
        <v>6</v>
      </c>
      <c r="K15" s="44">
        <v>0</v>
      </c>
      <c r="L15" s="44">
        <v>2</v>
      </c>
      <c r="M15" s="44">
        <v>4</v>
      </c>
      <c r="N15" s="44">
        <v>6</v>
      </c>
      <c r="Q15" s="44">
        <v>2</v>
      </c>
      <c r="R15" s="44">
        <v>4</v>
      </c>
      <c r="S15" s="44">
        <v>6</v>
      </c>
      <c r="T15" s="9">
        <v>8</v>
      </c>
      <c r="V15" s="2">
        <v>60</v>
      </c>
      <c r="W15" s="2">
        <v>61</v>
      </c>
      <c r="X15" s="2">
        <v>62</v>
      </c>
      <c r="Y15" s="2">
        <v>63</v>
      </c>
      <c r="Z15" s="9">
        <v>60</v>
      </c>
      <c r="AA15" s="9">
        <v>61</v>
      </c>
      <c r="AB15" s="9">
        <v>62</v>
      </c>
      <c r="AC15" s="9">
        <v>63</v>
      </c>
      <c r="AD15" s="44">
        <v>60</v>
      </c>
      <c r="AE15" s="45">
        <v>61</v>
      </c>
      <c r="AF15" s="45">
        <v>62</v>
      </c>
      <c r="AG15" s="45">
        <v>63</v>
      </c>
      <c r="AH15" s="42">
        <v>56</v>
      </c>
      <c r="AI15" s="42">
        <v>58</v>
      </c>
      <c r="AJ15" s="42">
        <v>60</v>
      </c>
      <c r="AK15" s="42">
        <v>62</v>
      </c>
    </row>
    <row r="16" spans="1:40" x14ac:dyDescent="0.35">
      <c r="A16" s="71" t="s">
        <v>321</v>
      </c>
      <c r="B16" s="2"/>
      <c r="C16" s="2">
        <v>1</v>
      </c>
      <c r="D16" s="2">
        <v>3</v>
      </c>
      <c r="E16" s="2">
        <v>5</v>
      </c>
      <c r="F16" s="2">
        <v>7</v>
      </c>
      <c r="G16" s="9">
        <v>1</v>
      </c>
      <c r="H16" s="9">
        <v>3</v>
      </c>
      <c r="I16" s="9">
        <v>5</v>
      </c>
      <c r="J16" s="9">
        <v>7</v>
      </c>
      <c r="K16" s="44">
        <v>1</v>
      </c>
      <c r="L16" s="44">
        <v>3</v>
      </c>
      <c r="M16" s="44">
        <v>5</v>
      </c>
      <c r="N16" s="44">
        <v>7</v>
      </c>
      <c r="Q16" s="44">
        <v>3</v>
      </c>
      <c r="R16" s="44">
        <v>5</v>
      </c>
      <c r="S16" s="44">
        <v>7</v>
      </c>
      <c r="T16" s="9">
        <v>9</v>
      </c>
      <c r="V16" s="2"/>
      <c r="W16" s="2"/>
      <c r="X16" s="2"/>
      <c r="Y16" s="2"/>
      <c r="Z16" s="9"/>
      <c r="AA16" s="9"/>
      <c r="AB16" s="9"/>
      <c r="AC16" s="9"/>
      <c r="AD16" s="44"/>
      <c r="AE16" s="45"/>
      <c r="AF16" s="45"/>
      <c r="AG16" s="45"/>
      <c r="AH16" s="42">
        <v>57</v>
      </c>
      <c r="AI16" s="42">
        <v>59</v>
      </c>
      <c r="AJ16" s="42">
        <v>61</v>
      </c>
      <c r="AK16" s="42">
        <v>63</v>
      </c>
    </row>
    <row r="17" spans="1:41" s="74" customFormat="1" x14ac:dyDescent="0.35">
      <c r="A17" s="73" t="s">
        <v>355</v>
      </c>
      <c r="D17" s="74">
        <v>0</v>
      </c>
      <c r="E17" s="74">
        <v>0</v>
      </c>
      <c r="F17" s="74">
        <v>0</v>
      </c>
      <c r="G17" s="74">
        <v>0</v>
      </c>
      <c r="H17" s="74">
        <v>0</v>
      </c>
      <c r="I17" s="74">
        <v>0</v>
      </c>
      <c r="J17" s="74">
        <v>0</v>
      </c>
      <c r="K17" s="74">
        <v>0</v>
      </c>
      <c r="L17" s="74">
        <v>0</v>
      </c>
      <c r="Q17" s="74">
        <v>0</v>
      </c>
      <c r="S17" s="74">
        <v>0</v>
      </c>
      <c r="T17" s="74">
        <v>1</v>
      </c>
      <c r="V17" s="74">
        <v>7</v>
      </c>
      <c r="Z17" s="74">
        <v>7</v>
      </c>
      <c r="AH17" s="74">
        <v>7</v>
      </c>
      <c r="AI17" s="74">
        <v>7</v>
      </c>
      <c r="AJ17" s="74">
        <v>7</v>
      </c>
      <c r="AK17" s="74">
        <v>7</v>
      </c>
      <c r="AL17" s="74">
        <v>7</v>
      </c>
    </row>
    <row r="18" spans="1:41" s="74" customFormat="1" x14ac:dyDescent="0.35">
      <c r="A18" s="73" t="s">
        <v>386</v>
      </c>
      <c r="D18" s="74">
        <v>0</v>
      </c>
      <c r="E18" s="74">
        <v>0</v>
      </c>
      <c r="F18" s="74">
        <v>0</v>
      </c>
      <c r="G18" s="74">
        <v>0</v>
      </c>
      <c r="H18" s="74">
        <v>1</v>
      </c>
      <c r="I18" s="74">
        <v>1</v>
      </c>
      <c r="J18" s="74">
        <v>1</v>
      </c>
      <c r="K18" s="74">
        <v>1</v>
      </c>
      <c r="L18" s="74">
        <v>2</v>
      </c>
      <c r="M18" s="74">
        <v>2</v>
      </c>
      <c r="N18" s="74">
        <v>2</v>
      </c>
      <c r="O18" s="74">
        <v>2</v>
      </c>
      <c r="P18" s="74">
        <v>3</v>
      </c>
      <c r="Q18" s="74">
        <v>3</v>
      </c>
      <c r="R18" s="74" t="s">
        <v>49</v>
      </c>
      <c r="S18" s="74">
        <v>7</v>
      </c>
      <c r="T18" s="74">
        <v>0</v>
      </c>
      <c r="V18" s="74">
        <v>3</v>
      </c>
      <c r="W18" s="74">
        <v>4</v>
      </c>
      <c r="X18" s="74">
        <v>4</v>
      </c>
      <c r="Y18" s="74">
        <v>4</v>
      </c>
      <c r="Z18" s="74">
        <v>4</v>
      </c>
      <c r="AA18" s="74">
        <v>5</v>
      </c>
      <c r="AB18" s="74">
        <v>5</v>
      </c>
      <c r="AC18" s="74">
        <v>5</v>
      </c>
      <c r="AD18" s="74">
        <v>5</v>
      </c>
      <c r="AE18" s="74">
        <v>6</v>
      </c>
      <c r="AF18" s="74">
        <v>6</v>
      </c>
      <c r="AG18" s="74">
        <v>6</v>
      </c>
      <c r="AH18" s="74">
        <v>6</v>
      </c>
      <c r="AI18" s="74">
        <v>7</v>
      </c>
      <c r="AJ18" s="74">
        <v>7</v>
      </c>
      <c r="AK18" s="74">
        <v>7</v>
      </c>
      <c r="AL18" s="74">
        <v>7</v>
      </c>
    </row>
    <row r="19" spans="1:41" x14ac:dyDescent="0.35">
      <c r="A19" s="60" t="s">
        <v>392</v>
      </c>
      <c r="C19">
        <v>0</v>
      </c>
      <c r="D19">
        <v>0</v>
      </c>
      <c r="E19">
        <v>0</v>
      </c>
      <c r="F19">
        <v>0</v>
      </c>
      <c r="G19">
        <v>0</v>
      </c>
      <c r="H19">
        <v>1</v>
      </c>
      <c r="I19">
        <v>1</v>
      </c>
      <c r="J19">
        <v>1</v>
      </c>
      <c r="K19">
        <v>1</v>
      </c>
      <c r="L19">
        <v>2</v>
      </c>
      <c r="M19">
        <v>2</v>
      </c>
      <c r="N19">
        <v>2</v>
      </c>
      <c r="O19">
        <v>2</v>
      </c>
      <c r="Q19">
        <v>1</v>
      </c>
      <c r="R19">
        <v>1</v>
      </c>
      <c r="S19">
        <v>1</v>
      </c>
      <c r="T19">
        <v>1</v>
      </c>
      <c r="AI19">
        <v>1</v>
      </c>
      <c r="AJ19">
        <v>1</v>
      </c>
      <c r="AK19">
        <v>1</v>
      </c>
      <c r="AL19">
        <v>1</v>
      </c>
    </row>
    <row r="20" spans="1:41" x14ac:dyDescent="0.35">
      <c r="A20" s="60" t="s">
        <v>146</v>
      </c>
      <c r="D20" s="2" t="s">
        <v>147</v>
      </c>
      <c r="E20" s="2" t="s">
        <v>107</v>
      </c>
      <c r="F20" s="2" t="s">
        <v>249</v>
      </c>
      <c r="G20" s="2" t="s">
        <v>253</v>
      </c>
      <c r="H20" s="9" t="s">
        <v>147</v>
      </c>
      <c r="I20" s="9" t="s">
        <v>107</v>
      </c>
      <c r="J20" s="9" t="s">
        <v>249</v>
      </c>
      <c r="K20" s="9" t="s">
        <v>253</v>
      </c>
      <c r="L20" s="44"/>
      <c r="M20" s="44"/>
      <c r="N20" s="44"/>
      <c r="O20" s="44"/>
      <c r="W20" s="2" t="s">
        <v>120</v>
      </c>
      <c r="X20" s="2" t="s">
        <v>315</v>
      </c>
      <c r="Y20" s="2" t="s">
        <v>317</v>
      </c>
      <c r="Z20" s="2" t="s">
        <v>319</v>
      </c>
      <c r="AA20" s="9" t="s">
        <v>120</v>
      </c>
      <c r="AB20" s="9" t="s">
        <v>315</v>
      </c>
      <c r="AC20" s="9" t="s">
        <v>317</v>
      </c>
      <c r="AD20" s="9" t="s">
        <v>319</v>
      </c>
      <c r="AE20" s="44" t="s">
        <v>120</v>
      </c>
      <c r="AF20" s="44" t="s">
        <v>315</v>
      </c>
      <c r="AG20" s="45" t="s">
        <v>317</v>
      </c>
      <c r="AH20" s="45" t="s">
        <v>319</v>
      </c>
      <c r="AI20" s="42" t="s">
        <v>120</v>
      </c>
      <c r="AJ20" s="42" t="s">
        <v>315</v>
      </c>
      <c r="AK20" s="42" t="s">
        <v>317</v>
      </c>
      <c r="AL20" s="42" t="s">
        <v>319</v>
      </c>
    </row>
    <row r="21" spans="1:41" x14ac:dyDescent="0.35">
      <c r="A21" s="60"/>
      <c r="D21" s="2" t="s">
        <v>95</v>
      </c>
      <c r="E21" s="2" t="s">
        <v>247</v>
      </c>
      <c r="F21" s="2" t="s">
        <v>251</v>
      </c>
      <c r="G21" s="2" t="s">
        <v>255</v>
      </c>
      <c r="H21" s="9" t="s">
        <v>95</v>
      </c>
      <c r="I21" s="9" t="s">
        <v>247</v>
      </c>
      <c r="J21" s="9" t="s">
        <v>251</v>
      </c>
      <c r="K21" s="9" t="s">
        <v>255</v>
      </c>
      <c r="L21" s="45"/>
      <c r="M21" s="45"/>
      <c r="N21" s="45"/>
      <c r="O21" s="45"/>
      <c r="W21" s="2" t="s">
        <v>314</v>
      </c>
      <c r="X21" s="2" t="s">
        <v>316</v>
      </c>
      <c r="Y21" s="2" t="s">
        <v>318</v>
      </c>
      <c r="Z21" s="2" t="s">
        <v>257</v>
      </c>
      <c r="AA21" s="9" t="s">
        <v>314</v>
      </c>
      <c r="AB21" s="9" t="s">
        <v>316</v>
      </c>
      <c r="AC21" s="9" t="s">
        <v>318</v>
      </c>
      <c r="AD21" s="9" t="s">
        <v>257</v>
      </c>
      <c r="AE21" s="44" t="s">
        <v>314</v>
      </c>
      <c r="AF21" s="44" t="s">
        <v>316</v>
      </c>
      <c r="AG21" s="45" t="s">
        <v>318</v>
      </c>
      <c r="AH21" s="45" t="s">
        <v>257</v>
      </c>
      <c r="AI21" s="42" t="s">
        <v>314</v>
      </c>
      <c r="AJ21" s="42" t="s">
        <v>316</v>
      </c>
      <c r="AK21" s="42" t="s">
        <v>318</v>
      </c>
      <c r="AL21" s="42" t="s">
        <v>257</v>
      </c>
    </row>
    <row r="23" spans="1:41" x14ac:dyDescent="0.35">
      <c r="A23" s="60" t="s">
        <v>13</v>
      </c>
      <c r="D23" s="2" t="s">
        <v>235</v>
      </c>
      <c r="E23" s="2" t="s">
        <v>173</v>
      </c>
      <c r="F23" s="2" t="s">
        <v>175</v>
      </c>
      <c r="G23" s="2" t="s">
        <v>177</v>
      </c>
      <c r="H23" s="9" t="s">
        <v>179</v>
      </c>
      <c r="I23" s="9" t="s">
        <v>181</v>
      </c>
      <c r="J23" s="9" t="s">
        <v>183</v>
      </c>
      <c r="K23" s="9" t="s">
        <v>185</v>
      </c>
      <c r="L23" s="44"/>
      <c r="M23" s="44"/>
      <c r="N23" s="44"/>
      <c r="O23" s="44"/>
      <c r="W23" s="2"/>
      <c r="X23" s="2"/>
      <c r="Y23" s="2"/>
      <c r="Z23" s="2"/>
      <c r="AA23" s="9"/>
      <c r="AB23" s="9"/>
      <c r="AC23" s="9"/>
      <c r="AD23" s="9"/>
      <c r="AE23" s="44"/>
      <c r="AF23" s="44"/>
      <c r="AG23" s="44"/>
      <c r="AH23" s="44"/>
      <c r="AI23" s="42"/>
      <c r="AJ23" s="42"/>
      <c r="AK23" s="42"/>
      <c r="AL23" s="42"/>
    </row>
    <row r="24" spans="1:41" x14ac:dyDescent="0.35">
      <c r="D24" s="2" t="s">
        <v>172</v>
      </c>
      <c r="E24" s="2" t="s">
        <v>174</v>
      </c>
      <c r="F24" s="2" t="s">
        <v>176</v>
      </c>
      <c r="G24" s="2" t="s">
        <v>178</v>
      </c>
      <c r="H24" s="9" t="s">
        <v>180</v>
      </c>
      <c r="I24" s="9" t="s">
        <v>182</v>
      </c>
      <c r="J24" s="9" t="s">
        <v>184</v>
      </c>
      <c r="K24" s="9" t="s">
        <v>186</v>
      </c>
      <c r="L24" s="44"/>
      <c r="M24" s="44"/>
      <c r="N24" s="44"/>
      <c r="O24" s="44"/>
      <c r="W24" s="2"/>
      <c r="X24" s="2"/>
      <c r="Y24" s="2"/>
      <c r="Z24" s="2"/>
      <c r="AA24" s="9"/>
      <c r="AB24" s="9"/>
      <c r="AC24" s="9"/>
      <c r="AD24" s="9"/>
      <c r="AE24" s="44"/>
      <c r="AF24" s="44"/>
      <c r="AG24" s="44"/>
      <c r="AH24" s="44"/>
      <c r="AI24" s="42"/>
      <c r="AJ24" s="42"/>
      <c r="AK24" s="42"/>
      <c r="AL24" s="42"/>
    </row>
    <row r="25" spans="1:41" x14ac:dyDescent="0.35">
      <c r="I25" s="60"/>
      <c r="AB25" s="60"/>
    </row>
    <row r="26" spans="1:41" x14ac:dyDescent="0.35">
      <c r="A26" s="60" t="s">
        <v>269</v>
      </c>
      <c r="E26" s="2" t="s">
        <v>270</v>
      </c>
      <c r="F26" s="2" t="s">
        <v>271</v>
      </c>
      <c r="G26" s="2" t="s">
        <v>274</v>
      </c>
      <c r="H26" s="2" t="s">
        <v>276</v>
      </c>
      <c r="I26" s="9" t="s">
        <v>305</v>
      </c>
      <c r="J26" s="9"/>
      <c r="K26" s="9"/>
      <c r="L26" s="9"/>
      <c r="M26" s="44"/>
      <c r="N26" s="44"/>
      <c r="O26" s="44"/>
      <c r="P26" s="44"/>
      <c r="X26" s="2"/>
      <c r="Y26" s="2"/>
      <c r="Z26" s="2"/>
      <c r="AA26" s="2"/>
      <c r="AB26" s="9"/>
      <c r="AC26" s="9"/>
      <c r="AD26" s="9"/>
      <c r="AE26" s="9"/>
      <c r="AF26" s="44"/>
      <c r="AG26" s="44"/>
      <c r="AH26" s="44"/>
      <c r="AI26" s="44"/>
      <c r="AJ26" s="42"/>
      <c r="AK26" s="42"/>
      <c r="AL26" s="42"/>
      <c r="AM26" s="42"/>
    </row>
    <row r="27" spans="1:41" x14ac:dyDescent="0.35">
      <c r="E27" s="2" t="s">
        <v>272</v>
      </c>
      <c r="F27" s="2" t="s">
        <v>273</v>
      </c>
      <c r="G27" s="2" t="s">
        <v>275</v>
      </c>
      <c r="H27" s="2" t="s">
        <v>277</v>
      </c>
      <c r="I27" s="9"/>
      <c r="J27" s="9"/>
      <c r="K27" s="9"/>
      <c r="L27" s="9"/>
      <c r="M27" s="44"/>
      <c r="N27" s="44"/>
      <c r="O27" s="44"/>
      <c r="P27" s="44"/>
      <c r="X27" s="2"/>
      <c r="Y27" s="2"/>
      <c r="Z27" s="2"/>
      <c r="AA27" s="2"/>
      <c r="AB27" s="9"/>
      <c r="AC27" s="9"/>
      <c r="AD27" s="9"/>
      <c r="AE27" s="9"/>
      <c r="AF27" s="44"/>
      <c r="AG27" s="44"/>
      <c r="AH27" s="44"/>
      <c r="AI27" s="44"/>
      <c r="AJ27" s="42"/>
      <c r="AK27" s="42"/>
      <c r="AL27" s="42"/>
      <c r="AM27" s="42"/>
    </row>
    <row r="28" spans="1:41" x14ac:dyDescent="0.35">
      <c r="I28" s="2" t="s">
        <v>50</v>
      </c>
      <c r="M28" s="9" t="s">
        <v>51</v>
      </c>
      <c r="Q28" s="44" t="s">
        <v>57</v>
      </c>
      <c r="AB28" s="2" t="s">
        <v>116</v>
      </c>
      <c r="AF28" s="9" t="s">
        <v>119</v>
      </c>
      <c r="AJ28" s="44" t="s">
        <v>74</v>
      </c>
      <c r="AN28" s="42" t="s">
        <v>76</v>
      </c>
    </row>
    <row r="29" spans="1:41" x14ac:dyDescent="0.35">
      <c r="A29" s="60" t="s">
        <v>382</v>
      </c>
      <c r="AO29" t="s">
        <v>420</v>
      </c>
    </row>
    <row r="30" spans="1:41" x14ac:dyDescent="0.35">
      <c r="A30" s="60" t="s">
        <v>8</v>
      </c>
      <c r="K30" s="42">
        <v>0</v>
      </c>
      <c r="N30" s="63">
        <v>64</v>
      </c>
      <c r="S30" s="42">
        <v>1</v>
      </c>
      <c r="X30" s="63">
        <v>65</v>
      </c>
      <c r="AA30" s="60"/>
      <c r="AG30" s="60">
        <v>126</v>
      </c>
      <c r="AO30">
        <v>127</v>
      </c>
    </row>
    <row r="31" spans="1:41" x14ac:dyDescent="0.35">
      <c r="A31" s="60" t="s">
        <v>415</v>
      </c>
      <c r="K31" t="s">
        <v>409</v>
      </c>
      <c r="N31" s="60" t="s">
        <v>149</v>
      </c>
      <c r="S31" s="11" t="s">
        <v>329</v>
      </c>
      <c r="X31" s="60" t="s">
        <v>150</v>
      </c>
      <c r="AA31" t="s">
        <v>116</v>
      </c>
      <c r="AG31" s="60" t="s">
        <v>384</v>
      </c>
      <c r="AI31" t="s">
        <v>74</v>
      </c>
      <c r="AO31" t="s">
        <v>383</v>
      </c>
    </row>
    <row r="32" spans="1:41" x14ac:dyDescent="0.35">
      <c r="A32" s="60" t="s">
        <v>10</v>
      </c>
      <c r="F32" s="60"/>
      <c r="G32" s="60"/>
      <c r="H32" s="60"/>
      <c r="I32" s="60"/>
      <c r="J32" s="60"/>
      <c r="K32" s="60"/>
      <c r="L32" s="60"/>
      <c r="M32" s="60"/>
      <c r="N32" s="60"/>
      <c r="O32" s="60"/>
      <c r="P32" s="60"/>
      <c r="Y32" s="60"/>
      <c r="Z32" s="60"/>
      <c r="AA32" s="60"/>
      <c r="AB32" s="60"/>
      <c r="AC32" s="60"/>
      <c r="AD32" s="60"/>
      <c r="AE32" s="60"/>
    </row>
    <row r="34" spans="1:40" x14ac:dyDescent="0.35">
      <c r="A34" s="60" t="s">
        <v>1</v>
      </c>
      <c r="E34" s="46" t="s">
        <v>278</v>
      </c>
      <c r="I34" s="47">
        <v>76809</v>
      </c>
      <c r="M34" s="47">
        <v>76810</v>
      </c>
      <c r="AA34" s="60"/>
      <c r="AB34">
        <v>75053</v>
      </c>
      <c r="AE34">
        <v>1126</v>
      </c>
      <c r="AF34">
        <v>79054</v>
      </c>
      <c r="AJ34">
        <v>79054</v>
      </c>
      <c r="AK34">
        <v>79055</v>
      </c>
      <c r="AN34" t="s">
        <v>12</v>
      </c>
    </row>
    <row r="35" spans="1:40" x14ac:dyDescent="0.35">
      <c r="A35" s="60" t="s">
        <v>2</v>
      </c>
      <c r="G35" t="s">
        <v>328</v>
      </c>
      <c r="X35" s="47" t="s">
        <v>320</v>
      </c>
      <c r="AN35" s="60" t="s">
        <v>410</v>
      </c>
    </row>
    <row r="37" spans="1:40" x14ac:dyDescent="0.35">
      <c r="A37" s="57"/>
      <c r="B37" s="60"/>
      <c r="C37" s="64"/>
      <c r="D37" s="64"/>
      <c r="H37" s="48"/>
      <c r="I37" s="60"/>
      <c r="J37" s="60"/>
      <c r="K37" s="60"/>
      <c r="L37" s="60"/>
      <c r="V37" s="60"/>
      <c r="AA37" s="60"/>
      <c r="AB37" s="60"/>
      <c r="AC37" s="60"/>
      <c r="AD37" s="60"/>
      <c r="AE37" s="60"/>
    </row>
    <row r="38" spans="1:40" x14ac:dyDescent="0.35">
      <c r="A38" s="67"/>
      <c r="B38" s="60"/>
      <c r="C38" s="64"/>
      <c r="D38" s="64"/>
      <c r="M38" s="60"/>
      <c r="N38" s="60"/>
      <c r="W38" s="42">
        <v>2</v>
      </c>
      <c r="Z38" s="42" t="s">
        <v>331</v>
      </c>
      <c r="AB38" s="60"/>
      <c r="AC38" s="60"/>
      <c r="AD38" s="60"/>
    </row>
    <row r="39" spans="1:40" x14ac:dyDescent="0.35">
      <c r="A39" s="11"/>
      <c r="B39" s="11"/>
      <c r="C39" s="64"/>
      <c r="D39" s="64"/>
      <c r="M39" s="11"/>
      <c r="N39" s="11"/>
      <c r="W39" t="s">
        <v>330</v>
      </c>
      <c r="AB39" s="60"/>
      <c r="AC39" s="60"/>
      <c r="AD39" t="s">
        <v>332</v>
      </c>
    </row>
    <row r="40" spans="1:40" x14ac:dyDescent="0.35">
      <c r="A40" s="11"/>
      <c r="B40" s="11"/>
      <c r="C40" s="64"/>
      <c r="D40" s="64"/>
      <c r="I40" s="11"/>
      <c r="J40" s="11"/>
      <c r="K40" s="11"/>
      <c r="L40" s="11"/>
      <c r="V40" s="11"/>
      <c r="AA40" s="60"/>
      <c r="AB40" s="60"/>
      <c r="AC40" s="60"/>
      <c r="AD40" s="60"/>
      <c r="AE40" s="60"/>
    </row>
    <row r="41" spans="1:40" x14ac:dyDescent="0.35">
      <c r="A41" s="11"/>
      <c r="B41" s="11"/>
      <c r="C41" s="64"/>
      <c r="D41" s="64"/>
      <c r="L41" s="11"/>
      <c r="V41" s="11"/>
      <c r="AA41" s="60"/>
      <c r="AB41" s="60"/>
      <c r="AC41" s="60"/>
      <c r="AD41" s="60"/>
      <c r="AE41" s="60"/>
    </row>
    <row r="56" ht="13.5" customHeight="1" x14ac:dyDescent="0.35"/>
  </sheetData>
  <mergeCells count="6">
    <mergeCell ref="E13:H13"/>
    <mergeCell ref="AJ13:AM13"/>
    <mergeCell ref="AF13:AI13"/>
    <mergeCell ref="Q13:T13"/>
    <mergeCell ref="I13:L13"/>
    <mergeCell ref="M13:P13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7CC4A-9044-4B56-BEC2-E69B0F010A55}">
  <dimension ref="A1:AU42"/>
  <sheetViews>
    <sheetView topLeftCell="B9" zoomScaleNormal="100" workbookViewId="0">
      <selection activeCell="AP29" sqref="AP29"/>
    </sheetView>
  </sheetViews>
  <sheetFormatPr defaultRowHeight="14.5" x14ac:dyDescent="0.35"/>
  <cols>
    <col min="1" max="1" width="41.54296875" customWidth="1"/>
    <col min="2" max="2" width="11.26953125" bestFit="1" customWidth="1"/>
    <col min="3" max="4" width="12.81640625" bestFit="1" customWidth="1"/>
    <col min="5" max="5" width="5.7265625" bestFit="1" customWidth="1"/>
    <col min="6" max="7" width="6.54296875" bestFit="1" customWidth="1"/>
    <col min="8" max="8" width="6.81640625" bestFit="1" customWidth="1"/>
    <col min="9" max="9" width="5.7265625" bestFit="1" customWidth="1"/>
    <col min="10" max="14" width="8.7265625" customWidth="1"/>
    <col min="15" max="15" width="8.26953125" customWidth="1"/>
    <col min="16" max="17" width="6" customWidth="1"/>
    <col min="22" max="22" width="10.54296875" bestFit="1" customWidth="1"/>
    <col min="30" max="34" width="4" customWidth="1"/>
    <col min="35" max="35" width="9.1796875" customWidth="1"/>
    <col min="37" max="43" width="13.54296875" bestFit="1" customWidth="1"/>
  </cols>
  <sheetData>
    <row r="1" spans="1:43" x14ac:dyDescent="0.35">
      <c r="A1" t="s">
        <v>40</v>
      </c>
    </row>
    <row r="2" spans="1:43" ht="13.5" customHeight="1" x14ac:dyDescent="0.35">
      <c r="A2" t="s">
        <v>41</v>
      </c>
    </row>
    <row r="3" spans="1:43" ht="13.5" customHeight="1" x14ac:dyDescent="0.35"/>
    <row r="4" spans="1:43" x14ac:dyDescent="0.35">
      <c r="A4" t="s">
        <v>54</v>
      </c>
      <c r="B4">
        <v>0</v>
      </c>
      <c r="C4">
        <v>1</v>
      </c>
      <c r="D4">
        <v>2</v>
      </c>
      <c r="E4">
        <v>3</v>
      </c>
      <c r="F4">
        <v>4</v>
      </c>
      <c r="G4">
        <v>5</v>
      </c>
      <c r="H4">
        <v>6</v>
      </c>
      <c r="I4">
        <v>7</v>
      </c>
    </row>
    <row r="5" spans="1:43" x14ac:dyDescent="0.35">
      <c r="A5" t="s">
        <v>55</v>
      </c>
      <c r="B5">
        <v>0</v>
      </c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</row>
    <row r="6" spans="1:43" x14ac:dyDescent="0.35">
      <c r="A6" s="77" t="s">
        <v>333</v>
      </c>
    </row>
    <row r="7" spans="1:43" x14ac:dyDescent="0.35">
      <c r="A7" s="77"/>
      <c r="K7" s="27"/>
      <c r="L7" s="16" t="s">
        <v>101</v>
      </c>
      <c r="M7" s="16" t="s">
        <v>104</v>
      </c>
      <c r="N7" s="28" t="s">
        <v>105</v>
      </c>
    </row>
    <row r="8" spans="1:43" x14ac:dyDescent="0.35">
      <c r="A8" t="s">
        <v>334</v>
      </c>
      <c r="K8" s="29" t="s">
        <v>102</v>
      </c>
      <c r="L8" s="19" t="s">
        <v>100</v>
      </c>
      <c r="M8" s="19" t="s">
        <v>95</v>
      </c>
      <c r="N8" s="30" t="s">
        <v>107</v>
      </c>
    </row>
    <row r="9" spans="1:43" x14ac:dyDescent="0.35">
      <c r="A9" t="s">
        <v>335</v>
      </c>
      <c r="K9" s="31" t="s">
        <v>103</v>
      </c>
      <c r="L9" s="21" t="s">
        <v>99</v>
      </c>
      <c r="M9" s="21"/>
      <c r="N9" s="32"/>
    </row>
    <row r="10" spans="1:43" x14ac:dyDescent="0.35">
      <c r="A10" t="s">
        <v>336</v>
      </c>
    </row>
    <row r="14" spans="1:43" x14ac:dyDescent="0.35">
      <c r="B14">
        <v>5</v>
      </c>
      <c r="C14" t="s">
        <v>393</v>
      </c>
      <c r="D14" t="s">
        <v>394</v>
      </c>
      <c r="E14" s="47">
        <v>2</v>
      </c>
      <c r="F14" s="47">
        <v>3</v>
      </c>
      <c r="G14" s="47">
        <v>4</v>
      </c>
      <c r="H14" s="47">
        <v>5</v>
      </c>
      <c r="I14" s="70">
        <v>2</v>
      </c>
      <c r="J14" s="70">
        <v>3</v>
      </c>
      <c r="K14" s="70">
        <v>4</v>
      </c>
      <c r="L14" s="70">
        <v>5</v>
      </c>
      <c r="AL14" t="s">
        <v>397</v>
      </c>
      <c r="AM14" t="s">
        <v>398</v>
      </c>
      <c r="AN14" t="s">
        <v>399</v>
      </c>
      <c r="AO14" t="s">
        <v>400</v>
      </c>
      <c r="AP14" t="s">
        <v>401</v>
      </c>
      <c r="AQ14" t="s">
        <v>402</v>
      </c>
    </row>
    <row r="15" spans="1:43" x14ac:dyDescent="0.35">
      <c r="A15" s="1" t="s">
        <v>0</v>
      </c>
      <c r="B15" s="6">
        <v>0</v>
      </c>
      <c r="C15" s="6">
        <v>1</v>
      </c>
      <c r="D15" s="6">
        <v>2</v>
      </c>
      <c r="E15" s="6">
        <v>3</v>
      </c>
      <c r="F15" s="6">
        <v>4</v>
      </c>
      <c r="G15" s="6">
        <v>5</v>
      </c>
      <c r="H15" s="6">
        <v>6</v>
      </c>
      <c r="I15" s="6">
        <v>7</v>
      </c>
      <c r="J15" s="8">
        <v>8</v>
      </c>
      <c r="K15" s="8">
        <v>9</v>
      </c>
      <c r="L15" s="8">
        <v>10</v>
      </c>
      <c r="M15" s="8">
        <v>11</v>
      </c>
    </row>
    <row r="16" spans="1:43" x14ac:dyDescent="0.35">
      <c r="A16" s="1" t="s">
        <v>72</v>
      </c>
      <c r="B16" s="7"/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P16" s="8">
        <v>7</v>
      </c>
      <c r="Q16" s="8">
        <v>7</v>
      </c>
      <c r="R16" s="8">
        <v>7</v>
      </c>
      <c r="S16" s="8">
        <v>7</v>
      </c>
      <c r="T16" s="8">
        <v>0</v>
      </c>
      <c r="U16" s="8">
        <v>0</v>
      </c>
      <c r="V16" s="8">
        <v>0</v>
      </c>
      <c r="W16" s="8">
        <v>0</v>
      </c>
      <c r="X16" s="8">
        <v>1</v>
      </c>
      <c r="Y16" s="8">
        <v>1</v>
      </c>
      <c r="Z16" s="8">
        <v>1</v>
      </c>
      <c r="AA16" s="8">
        <v>1</v>
      </c>
    </row>
    <row r="17" spans="1:47" x14ac:dyDescent="0.35">
      <c r="A17" s="1" t="s">
        <v>73</v>
      </c>
      <c r="B17" s="1"/>
      <c r="C17" s="1">
        <v>0</v>
      </c>
      <c r="D17" s="1">
        <v>0</v>
      </c>
      <c r="E17" s="1">
        <v>0</v>
      </c>
      <c r="F17" s="1">
        <v>0</v>
      </c>
      <c r="G17" s="1">
        <v>1</v>
      </c>
      <c r="H17" s="1">
        <v>1</v>
      </c>
      <c r="I17" s="1">
        <v>1</v>
      </c>
      <c r="J17" s="1">
        <v>1</v>
      </c>
      <c r="K17" s="1">
        <v>2</v>
      </c>
      <c r="L17" s="1">
        <v>2</v>
      </c>
      <c r="M17" s="1">
        <v>2</v>
      </c>
      <c r="N17" s="71">
        <v>2</v>
      </c>
      <c r="P17" s="1">
        <v>0</v>
      </c>
      <c r="Q17" s="1">
        <v>1</v>
      </c>
      <c r="R17" s="1">
        <v>2</v>
      </c>
      <c r="S17" s="1">
        <v>3</v>
      </c>
      <c r="T17" s="1">
        <v>0</v>
      </c>
      <c r="U17" s="1">
        <v>1</v>
      </c>
      <c r="V17" s="1">
        <v>2</v>
      </c>
      <c r="W17" s="1">
        <v>3</v>
      </c>
      <c r="X17" s="1">
        <v>0</v>
      </c>
      <c r="Y17" s="1">
        <v>1</v>
      </c>
      <c r="Z17" s="1">
        <v>2</v>
      </c>
      <c r="AA17" s="1">
        <v>3</v>
      </c>
      <c r="AL17">
        <v>0</v>
      </c>
      <c r="AM17">
        <v>1</v>
      </c>
      <c r="AN17">
        <v>2</v>
      </c>
      <c r="AO17">
        <v>3</v>
      </c>
    </row>
    <row r="18" spans="1:47" s="16" customFormat="1" x14ac:dyDescent="0.35">
      <c r="A18" s="12" t="s">
        <v>5</v>
      </c>
      <c r="C18" s="13">
        <v>0</v>
      </c>
      <c r="D18" s="13">
        <v>1</v>
      </c>
      <c r="E18" s="13">
        <v>2</v>
      </c>
      <c r="F18" s="13">
        <v>3</v>
      </c>
      <c r="G18" s="14">
        <v>0</v>
      </c>
      <c r="H18" s="14">
        <v>1</v>
      </c>
      <c r="I18" s="14">
        <v>2</v>
      </c>
      <c r="J18" s="14">
        <v>3</v>
      </c>
      <c r="K18" s="15">
        <v>0</v>
      </c>
      <c r="L18" s="15">
        <v>1</v>
      </c>
      <c r="M18" s="15">
        <v>2</v>
      </c>
      <c r="N18" s="15">
        <v>3</v>
      </c>
      <c r="O18" s="16" t="s">
        <v>135</v>
      </c>
      <c r="P18" s="16" t="s">
        <v>135</v>
      </c>
      <c r="Q18" s="17">
        <v>56</v>
      </c>
      <c r="R18" s="17">
        <v>58</v>
      </c>
      <c r="S18" s="17">
        <v>60</v>
      </c>
      <c r="T18" s="17">
        <v>62</v>
      </c>
      <c r="U18" s="13">
        <v>0</v>
      </c>
      <c r="V18" s="13">
        <f>V16*8+V17</f>
        <v>2</v>
      </c>
      <c r="W18" s="13">
        <v>4</v>
      </c>
      <c r="X18" s="13">
        <v>6</v>
      </c>
      <c r="Y18" s="14">
        <v>8</v>
      </c>
      <c r="Z18" s="14">
        <f>Y18+2</f>
        <v>10</v>
      </c>
      <c r="AA18" s="14">
        <f t="shared" ref="AA18:AB18" si="0">Z18+2</f>
        <v>12</v>
      </c>
      <c r="AB18" s="14">
        <f t="shared" si="0"/>
        <v>14</v>
      </c>
      <c r="AC18" s="15">
        <v>16</v>
      </c>
      <c r="AD18" s="15">
        <v>18</v>
      </c>
      <c r="AE18" s="15">
        <v>20</v>
      </c>
      <c r="AF18" s="15">
        <v>22</v>
      </c>
      <c r="AJ18" s="16">
        <v>28</v>
      </c>
      <c r="AK18" s="16">
        <v>29</v>
      </c>
      <c r="AL18" s="16">
        <v>30</v>
      </c>
      <c r="AM18" s="16">
        <v>31</v>
      </c>
    </row>
    <row r="19" spans="1:47" s="19" customFormat="1" x14ac:dyDescent="0.35">
      <c r="A19" s="18" t="s">
        <v>6</v>
      </c>
    </row>
    <row r="20" spans="1:47" s="19" customFormat="1" x14ac:dyDescent="0.35">
      <c r="A20" s="18" t="s">
        <v>7</v>
      </c>
    </row>
    <row r="21" spans="1:47" s="21" customFormat="1" x14ac:dyDescent="0.35">
      <c r="A21" s="20" t="s">
        <v>413</v>
      </c>
      <c r="D21" s="22" t="s">
        <v>50</v>
      </c>
      <c r="E21" s="22" t="s">
        <v>57</v>
      </c>
      <c r="F21" s="22" t="s">
        <v>61</v>
      </c>
      <c r="G21" s="22" t="s">
        <v>63</v>
      </c>
      <c r="H21" s="23" t="s">
        <v>80</v>
      </c>
      <c r="I21" s="23" t="s">
        <v>81</v>
      </c>
      <c r="J21" s="23" t="s">
        <v>82</v>
      </c>
      <c r="K21" s="23" t="s">
        <v>83</v>
      </c>
      <c r="L21" s="24" t="s">
        <v>84</v>
      </c>
      <c r="M21" s="24" t="s">
        <v>109</v>
      </c>
      <c r="N21" s="24" t="s">
        <v>110</v>
      </c>
      <c r="O21" s="24" t="s">
        <v>111</v>
      </c>
      <c r="P21" s="21" t="s">
        <v>136</v>
      </c>
      <c r="Q21" s="21" t="s">
        <v>136</v>
      </c>
      <c r="R21" s="25" t="s">
        <v>114</v>
      </c>
      <c r="S21" s="25" t="s">
        <v>115</v>
      </c>
      <c r="T21" s="25" t="s">
        <v>116</v>
      </c>
      <c r="U21" s="25" t="s">
        <v>74</v>
      </c>
      <c r="V21" s="22" t="s">
        <v>50</v>
      </c>
      <c r="W21" s="22" t="s">
        <v>57</v>
      </c>
      <c r="X21" s="22" t="s">
        <v>61</v>
      </c>
      <c r="Y21" s="22" t="s">
        <v>63</v>
      </c>
      <c r="Z21" s="23" t="s">
        <v>80</v>
      </c>
      <c r="AA21" s="23" t="s">
        <v>81</v>
      </c>
      <c r="AB21" s="23" t="s">
        <v>82</v>
      </c>
      <c r="AC21" s="23" t="s">
        <v>83</v>
      </c>
      <c r="AD21" s="24" t="s">
        <v>84</v>
      </c>
      <c r="AE21" s="24" t="s">
        <v>109</v>
      </c>
      <c r="AF21" s="24" t="s">
        <v>110</v>
      </c>
      <c r="AG21" s="24" t="s">
        <v>111</v>
      </c>
    </row>
    <row r="22" spans="1:47" s="21" customFormat="1" x14ac:dyDescent="0.35">
      <c r="A22" s="20" t="s">
        <v>414</v>
      </c>
      <c r="D22" s="22" t="s">
        <v>51</v>
      </c>
      <c r="E22" s="22" t="s">
        <v>56</v>
      </c>
      <c r="F22" s="22" t="s">
        <v>62</v>
      </c>
      <c r="G22" s="22" t="s">
        <v>64</v>
      </c>
      <c r="H22" s="23" t="s">
        <v>85</v>
      </c>
      <c r="I22" s="23" t="s">
        <v>86</v>
      </c>
      <c r="J22" s="23" t="s">
        <v>87</v>
      </c>
      <c r="K22" s="23" t="s">
        <v>88</v>
      </c>
      <c r="L22" s="24" t="s">
        <v>89</v>
      </c>
      <c r="M22" s="24" t="s">
        <v>90</v>
      </c>
      <c r="N22" s="24" t="s">
        <v>112</v>
      </c>
      <c r="O22" s="24" t="s">
        <v>113</v>
      </c>
      <c r="P22" s="21" t="s">
        <v>136</v>
      </c>
      <c r="Q22" s="21" t="s">
        <v>136</v>
      </c>
      <c r="R22" s="26" t="s">
        <v>117</v>
      </c>
      <c r="S22" s="26" t="s">
        <v>118</v>
      </c>
      <c r="T22" s="26" t="s">
        <v>119</v>
      </c>
      <c r="U22" s="26" t="s">
        <v>76</v>
      </c>
      <c r="V22" s="22" t="s">
        <v>51</v>
      </c>
      <c r="W22" s="22" t="s">
        <v>56</v>
      </c>
      <c r="X22" s="22" t="s">
        <v>62</v>
      </c>
      <c r="Y22" s="22" t="s">
        <v>64</v>
      </c>
      <c r="Z22" s="23" t="s">
        <v>85</v>
      </c>
      <c r="AA22" s="23" t="s">
        <v>86</v>
      </c>
      <c r="AB22" s="23" t="s">
        <v>87</v>
      </c>
      <c r="AC22" s="23" t="s">
        <v>88</v>
      </c>
      <c r="AD22" s="24" t="s">
        <v>89</v>
      </c>
      <c r="AE22" s="24" t="s">
        <v>90</v>
      </c>
      <c r="AF22" s="24" t="s">
        <v>112</v>
      </c>
      <c r="AG22" s="24" t="s">
        <v>113</v>
      </c>
    </row>
    <row r="23" spans="1:47" x14ac:dyDescent="0.35">
      <c r="A23" s="60" t="s">
        <v>346</v>
      </c>
      <c r="B23" s="60"/>
      <c r="E23" s="4" t="s">
        <v>58</v>
      </c>
      <c r="F23" s="4" t="s">
        <v>60</v>
      </c>
      <c r="G23" s="4" t="s">
        <v>66</v>
      </c>
      <c r="H23" s="4" t="s">
        <v>68</v>
      </c>
      <c r="I23" s="9" t="s">
        <v>121</v>
      </c>
      <c r="J23" s="9" t="s">
        <v>65</v>
      </c>
      <c r="K23" s="9" t="s">
        <v>124</v>
      </c>
      <c r="L23" s="9" t="s">
        <v>70</v>
      </c>
      <c r="M23" s="5" t="s">
        <v>356</v>
      </c>
      <c r="N23" s="5" t="s">
        <v>358</v>
      </c>
      <c r="O23" s="5" t="s">
        <v>360</v>
      </c>
      <c r="P23" s="5" t="s">
        <v>362</v>
      </c>
      <c r="Q23" s="65"/>
      <c r="R23" t="s">
        <v>136</v>
      </c>
      <c r="S23" s="10" t="s">
        <v>369</v>
      </c>
      <c r="T23" s="10" t="s">
        <v>371</v>
      </c>
      <c r="U23" s="10" t="s">
        <v>373</v>
      </c>
      <c r="V23" s="10" t="s">
        <v>375</v>
      </c>
      <c r="W23" s="47" t="s">
        <v>91</v>
      </c>
      <c r="X23" s="47" t="s">
        <v>92</v>
      </c>
      <c r="Y23" s="47" t="s">
        <v>93</v>
      </c>
      <c r="Z23" s="47" t="s">
        <v>94</v>
      </c>
      <c r="AA23" s="9" t="s">
        <v>127</v>
      </c>
      <c r="AB23" s="9" t="s">
        <v>129</v>
      </c>
      <c r="AC23" s="9" t="s">
        <v>131</v>
      </c>
      <c r="AD23" s="9" t="s">
        <v>133</v>
      </c>
      <c r="AK23" s="9" t="s">
        <v>170</v>
      </c>
      <c r="AO23" s="5" t="s">
        <v>77</v>
      </c>
    </row>
    <row r="24" spans="1:47" x14ac:dyDescent="0.35">
      <c r="A24" s="62" t="s">
        <v>348</v>
      </c>
      <c r="B24" s="62"/>
      <c r="E24" s="4" t="s">
        <v>59</v>
      </c>
      <c r="F24" s="4" t="s">
        <v>69</v>
      </c>
      <c r="G24" s="4" t="s">
        <v>67</v>
      </c>
      <c r="H24" s="4" t="s">
        <v>71</v>
      </c>
      <c r="I24" s="9" t="s">
        <v>122</v>
      </c>
      <c r="J24" s="9" t="s">
        <v>123</v>
      </c>
      <c r="K24" s="9" t="s">
        <v>125</v>
      </c>
      <c r="L24" s="9" t="s">
        <v>126</v>
      </c>
      <c r="M24" s="5" t="s">
        <v>357</v>
      </c>
      <c r="N24" s="5" t="s">
        <v>359</v>
      </c>
      <c r="O24" s="5" t="s">
        <v>361</v>
      </c>
      <c r="P24" s="5" t="s">
        <v>363</v>
      </c>
      <c r="Q24" s="65"/>
      <c r="S24" s="10" t="s">
        <v>370</v>
      </c>
      <c r="T24" s="10" t="s">
        <v>372</v>
      </c>
      <c r="U24" s="10" t="s">
        <v>374</v>
      </c>
      <c r="V24" s="10" t="s">
        <v>376</v>
      </c>
      <c r="W24" s="47" t="s">
        <v>96</v>
      </c>
      <c r="X24" s="47" t="s">
        <v>97</v>
      </c>
      <c r="Y24" s="47" t="s">
        <v>98</v>
      </c>
      <c r="Z24" s="47" t="s">
        <v>108</v>
      </c>
      <c r="AA24" s="9" t="s">
        <v>128</v>
      </c>
      <c r="AB24" s="9" t="s">
        <v>130</v>
      </c>
      <c r="AC24" s="9" t="s">
        <v>132</v>
      </c>
      <c r="AD24" s="9" t="s">
        <v>134</v>
      </c>
      <c r="AK24" s="9" t="s">
        <v>171</v>
      </c>
      <c r="AO24" s="5" t="s">
        <v>78</v>
      </c>
    </row>
    <row r="25" spans="1:47" x14ac:dyDescent="0.35">
      <c r="A25" s="62"/>
      <c r="B25" s="62"/>
      <c r="E25" s="62"/>
      <c r="F25" s="62"/>
      <c r="G25" s="62"/>
      <c r="H25" s="62"/>
      <c r="I25" s="62">
        <v>0</v>
      </c>
      <c r="J25" s="62"/>
      <c r="K25" s="62"/>
      <c r="L25" s="62"/>
      <c r="M25" s="62">
        <v>1</v>
      </c>
      <c r="N25" s="62"/>
      <c r="O25" s="62"/>
      <c r="P25" s="62"/>
      <c r="Q25" s="62"/>
      <c r="R25" s="62"/>
      <c r="S25" s="62"/>
      <c r="T25" s="62"/>
      <c r="U25" s="62"/>
      <c r="V25" s="62"/>
      <c r="W25" s="62"/>
      <c r="X25" s="62"/>
      <c r="Y25" s="62"/>
      <c r="Z25" s="62"/>
      <c r="AA25" s="62"/>
      <c r="AB25" s="62"/>
      <c r="AC25" s="62"/>
      <c r="AD25" s="62"/>
      <c r="AE25" s="62"/>
      <c r="AF25" s="62"/>
      <c r="AG25" s="62"/>
      <c r="AH25" s="62"/>
      <c r="AI25" s="62"/>
      <c r="AJ25" s="62"/>
      <c r="AK25" s="62"/>
      <c r="AL25" s="62"/>
      <c r="AM25" s="62"/>
      <c r="AN25" s="62"/>
      <c r="AO25" s="62"/>
      <c r="AP25" s="62"/>
      <c r="AQ25" s="62"/>
      <c r="AR25" s="62"/>
      <c r="AS25" s="62"/>
      <c r="AT25" s="62"/>
      <c r="AU25" s="62"/>
    </row>
    <row r="26" spans="1:47" x14ac:dyDescent="0.35">
      <c r="A26" s="60" t="s">
        <v>240</v>
      </c>
      <c r="B26" s="60"/>
      <c r="E26" t="s">
        <v>101</v>
      </c>
      <c r="H26" t="s">
        <v>75</v>
      </c>
      <c r="I26" s="35" t="s">
        <v>147</v>
      </c>
      <c r="L26" t="s">
        <v>95</v>
      </c>
      <c r="M26" s="35" t="s">
        <v>95</v>
      </c>
      <c r="P26" t="s">
        <v>107</v>
      </c>
      <c r="Q26" s="35" t="s">
        <v>107</v>
      </c>
      <c r="W26" t="s">
        <v>255</v>
      </c>
      <c r="X26" t="s">
        <v>104</v>
      </c>
      <c r="AA26" t="s">
        <v>364</v>
      </c>
      <c r="AE26" t="s">
        <v>107</v>
      </c>
      <c r="AK26" t="s">
        <v>79</v>
      </c>
      <c r="AO26" t="s">
        <v>79</v>
      </c>
    </row>
    <row r="27" spans="1:47" s="16" customFormat="1" x14ac:dyDescent="0.35">
      <c r="A27" s="27" t="s">
        <v>148</v>
      </c>
    </row>
    <row r="28" spans="1:47" x14ac:dyDescent="0.35">
      <c r="A28" s="18" t="s">
        <v>8</v>
      </c>
      <c r="E28" s="34">
        <v>64</v>
      </c>
      <c r="M28" s="34">
        <v>65</v>
      </c>
      <c r="Q28" s="34">
        <v>66</v>
      </c>
      <c r="X28" s="34">
        <v>68</v>
      </c>
    </row>
    <row r="29" spans="1:47" s="19" customFormat="1" x14ac:dyDescent="0.35">
      <c r="A29" s="18"/>
      <c r="B29" s="33"/>
      <c r="C29"/>
      <c r="D29"/>
      <c r="N29"/>
      <c r="O29" s="33"/>
      <c r="R29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</row>
    <row r="30" spans="1:47" s="19" customFormat="1" x14ac:dyDescent="0.35">
      <c r="A30" s="18"/>
      <c r="B30" s="33"/>
      <c r="C30"/>
      <c r="D30"/>
      <c r="M30"/>
      <c r="N30"/>
      <c r="R30"/>
    </row>
    <row r="31" spans="1:47" x14ac:dyDescent="0.35">
      <c r="A31" s="33" t="s">
        <v>11</v>
      </c>
      <c r="F31" s="34" t="s">
        <v>149</v>
      </c>
      <c r="N31" s="34" t="s">
        <v>150</v>
      </c>
      <c r="R31" s="34" t="s">
        <v>151</v>
      </c>
      <c r="S31" s="34" t="s">
        <v>152</v>
      </c>
      <c r="Y31" s="34" t="s">
        <v>153</v>
      </c>
      <c r="AL31" s="19"/>
      <c r="AP31" s="70"/>
    </row>
    <row r="32" spans="1:47" x14ac:dyDescent="0.35">
      <c r="AL32" s="19"/>
    </row>
    <row r="33" spans="1:42" x14ac:dyDescent="0.35">
      <c r="A33" s="3" t="s">
        <v>1</v>
      </c>
      <c r="F33">
        <v>0</v>
      </c>
      <c r="Y33" s="34">
        <v>160</v>
      </c>
      <c r="AL33" s="19"/>
      <c r="AP33" s="70"/>
    </row>
    <row r="34" spans="1:42" s="19" customFormat="1" x14ac:dyDescent="0.35">
      <c r="A34" s="3" t="s">
        <v>3</v>
      </c>
      <c r="F34" s="34" t="s">
        <v>149</v>
      </c>
      <c r="AM34"/>
      <c r="AN34"/>
      <c r="AO34"/>
      <c r="AP34" s="70"/>
    </row>
    <row r="35" spans="1:42" x14ac:dyDescent="0.35">
      <c r="A35" s="3" t="s">
        <v>4</v>
      </c>
      <c r="F35">
        <v>0</v>
      </c>
      <c r="AL35" s="19"/>
    </row>
    <row r="41" spans="1:42" x14ac:dyDescent="0.35">
      <c r="A41" s="3"/>
    </row>
    <row r="42" spans="1:42" x14ac:dyDescent="0.35">
      <c r="A42" s="3"/>
    </row>
  </sheetData>
  <mergeCells count="1">
    <mergeCell ref="A6:A7"/>
  </mergeCells>
  <phoneticPr fontId="2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D9566-0921-4055-A1F5-7DCC83205EDC}">
  <dimension ref="A1:Y47"/>
  <sheetViews>
    <sheetView topLeftCell="K1" workbookViewId="0">
      <selection activeCell="P15" sqref="P15"/>
    </sheetView>
  </sheetViews>
  <sheetFormatPr defaultRowHeight="14.5" x14ac:dyDescent="0.35"/>
  <cols>
    <col min="1" max="1" width="10" bestFit="1" customWidth="1"/>
    <col min="2" max="2" width="9.1796875" bestFit="1" customWidth="1"/>
    <col min="15" max="15" width="9.26953125" bestFit="1" customWidth="1"/>
    <col min="17" max="17" width="9.26953125" bestFit="1" customWidth="1"/>
    <col min="19" max="19" width="12" customWidth="1"/>
  </cols>
  <sheetData>
    <row r="1" spans="1:17" x14ac:dyDescent="0.35">
      <c r="L1" t="s">
        <v>45</v>
      </c>
      <c r="M1" t="s">
        <v>407</v>
      </c>
      <c r="O1" s="40" t="s">
        <v>46</v>
      </c>
      <c r="P1" s="40" t="s">
        <v>381</v>
      </c>
      <c r="Q1" s="40" t="s">
        <v>381</v>
      </c>
    </row>
    <row r="2" spans="1:17" x14ac:dyDescent="0.35">
      <c r="A2" t="s">
        <v>46</v>
      </c>
      <c r="L2" s="42">
        <v>0</v>
      </c>
      <c r="M2" s="42" t="s">
        <v>147</v>
      </c>
      <c r="O2" s="40">
        <v>0</v>
      </c>
      <c r="P2" s="41" t="s">
        <v>50</v>
      </c>
      <c r="Q2" s="41" t="s">
        <v>51</v>
      </c>
    </row>
    <row r="3" spans="1:17" x14ac:dyDescent="0.35">
      <c r="B3" s="78" t="s">
        <v>43</v>
      </c>
      <c r="C3" s="78"/>
      <c r="L3" s="42">
        <v>1</v>
      </c>
      <c r="M3" s="42" t="s">
        <v>95</v>
      </c>
      <c r="O3" s="40">
        <v>1</v>
      </c>
      <c r="P3" s="41" t="s">
        <v>57</v>
      </c>
      <c r="Q3" s="41" t="s">
        <v>56</v>
      </c>
    </row>
    <row r="4" spans="1:17" x14ac:dyDescent="0.35">
      <c r="A4">
        <v>0</v>
      </c>
      <c r="B4" s="78" t="s">
        <v>12</v>
      </c>
      <c r="C4" s="78"/>
      <c r="L4" s="42">
        <v>2</v>
      </c>
      <c r="M4" s="42" t="s">
        <v>107</v>
      </c>
      <c r="O4" s="40">
        <v>2</v>
      </c>
      <c r="P4" s="41" t="s">
        <v>61</v>
      </c>
      <c r="Q4" s="41" t="s">
        <v>62</v>
      </c>
    </row>
    <row r="5" spans="1:17" x14ac:dyDescent="0.35">
      <c r="A5">
        <v>63</v>
      </c>
      <c r="B5" s="78"/>
      <c r="C5" s="78"/>
      <c r="D5" t="s">
        <v>237</v>
      </c>
      <c r="L5" s="42">
        <v>3</v>
      </c>
      <c r="M5" s="42" t="s">
        <v>247</v>
      </c>
      <c r="O5" s="40">
        <v>3</v>
      </c>
      <c r="P5" s="41" t="s">
        <v>63</v>
      </c>
      <c r="Q5" s="41" t="s">
        <v>64</v>
      </c>
    </row>
    <row r="6" spans="1:17" x14ac:dyDescent="0.35">
      <c r="A6">
        <v>64</v>
      </c>
      <c r="B6" s="78" t="s">
        <v>47</v>
      </c>
      <c r="C6" s="78"/>
      <c r="F6" t="s">
        <v>236</v>
      </c>
      <c r="L6" s="42">
        <v>4</v>
      </c>
      <c r="M6" s="42" t="s">
        <v>249</v>
      </c>
    </row>
    <row r="7" spans="1:17" x14ac:dyDescent="0.35">
      <c r="A7">
        <v>127</v>
      </c>
      <c r="B7" s="78"/>
      <c r="C7" s="78"/>
      <c r="D7" t="s">
        <v>238</v>
      </c>
      <c r="F7" t="s">
        <v>39</v>
      </c>
      <c r="L7" s="42">
        <v>5</v>
      </c>
      <c r="M7" s="42" t="s">
        <v>251</v>
      </c>
      <c r="O7" s="40">
        <v>28</v>
      </c>
      <c r="P7" s="41" t="s">
        <v>406</v>
      </c>
      <c r="Q7" s="41" t="s">
        <v>260</v>
      </c>
    </row>
    <row r="8" spans="1:17" x14ac:dyDescent="0.35">
      <c r="L8" s="42">
        <v>6</v>
      </c>
      <c r="M8" s="42" t="s">
        <v>253</v>
      </c>
      <c r="O8" s="40">
        <v>29</v>
      </c>
      <c r="P8" s="41" t="s">
        <v>261</v>
      </c>
      <c r="Q8" s="41" t="s">
        <v>262</v>
      </c>
    </row>
    <row r="9" spans="1:17" x14ac:dyDescent="0.35">
      <c r="L9" s="42">
        <v>7</v>
      </c>
      <c r="M9" s="42" t="s">
        <v>255</v>
      </c>
      <c r="O9" s="40">
        <v>30</v>
      </c>
      <c r="P9" s="41" t="s">
        <v>263</v>
      </c>
      <c r="Q9" s="41" t="s">
        <v>264</v>
      </c>
    </row>
    <row r="10" spans="1:17" x14ac:dyDescent="0.35">
      <c r="A10" t="s">
        <v>45</v>
      </c>
      <c r="F10" t="s">
        <v>40</v>
      </c>
      <c r="O10" s="40">
        <v>31</v>
      </c>
      <c r="P10" s="41" t="s">
        <v>164</v>
      </c>
      <c r="Q10" s="41" t="s">
        <v>52</v>
      </c>
    </row>
    <row r="11" spans="1:17" x14ac:dyDescent="0.35">
      <c r="B11" s="78" t="s">
        <v>43</v>
      </c>
      <c r="C11" s="78"/>
      <c r="F11" t="s">
        <v>41</v>
      </c>
      <c r="L11" s="42">
        <v>63</v>
      </c>
      <c r="O11" s="40"/>
    </row>
    <row r="12" spans="1:17" x14ac:dyDescent="0.35">
      <c r="A12">
        <v>0</v>
      </c>
      <c r="B12" s="78" t="s">
        <v>44</v>
      </c>
      <c r="C12" s="78"/>
      <c r="O12" s="40"/>
    </row>
    <row r="13" spans="1:17" x14ac:dyDescent="0.35">
      <c r="A13">
        <v>63</v>
      </c>
      <c r="B13" s="78"/>
      <c r="C13" s="78"/>
      <c r="D13" t="s">
        <v>239</v>
      </c>
      <c r="O13" s="40" t="s">
        <v>258</v>
      </c>
      <c r="P13" s="41" t="s">
        <v>43</v>
      </c>
      <c r="Q13" t="s">
        <v>43</v>
      </c>
    </row>
    <row r="14" spans="1:17" x14ac:dyDescent="0.35">
      <c r="A14">
        <v>64</v>
      </c>
      <c r="O14" s="41">
        <v>0</v>
      </c>
      <c r="P14" s="40" t="s">
        <v>421</v>
      </c>
      <c r="Q14" s="40" t="s">
        <v>422</v>
      </c>
    </row>
    <row r="15" spans="1:17" x14ac:dyDescent="0.35">
      <c r="A15">
        <v>127</v>
      </c>
      <c r="D15" t="s">
        <v>240</v>
      </c>
      <c r="O15" s="41">
        <v>65</v>
      </c>
      <c r="P15" s="40" t="s">
        <v>57</v>
      </c>
      <c r="Q15" s="40" t="s">
        <v>56</v>
      </c>
    </row>
    <row r="16" spans="1:17" x14ac:dyDescent="0.35">
      <c r="O16" s="41">
        <v>66</v>
      </c>
      <c r="P16" s="40" t="s">
        <v>61</v>
      </c>
      <c r="Q16" s="40" t="s">
        <v>62</v>
      </c>
    </row>
    <row r="17" spans="1:25" x14ac:dyDescent="0.35">
      <c r="A17" t="s">
        <v>235</v>
      </c>
      <c r="B17" t="s">
        <v>172</v>
      </c>
      <c r="C17" t="s">
        <v>173</v>
      </c>
      <c r="D17" t="s">
        <v>174</v>
      </c>
      <c r="E17" t="s">
        <v>175</v>
      </c>
      <c r="F17" t="s">
        <v>176</v>
      </c>
      <c r="G17" t="s">
        <v>177</v>
      </c>
      <c r="H17" t="s">
        <v>178</v>
      </c>
      <c r="O17" s="41">
        <v>67</v>
      </c>
      <c r="P17" s="40" t="s">
        <v>63</v>
      </c>
      <c r="Q17" s="40" t="s">
        <v>64</v>
      </c>
    </row>
    <row r="18" spans="1:25" x14ac:dyDescent="0.35">
      <c r="A18" t="s">
        <v>179</v>
      </c>
      <c r="B18" t="s">
        <v>180</v>
      </c>
      <c r="C18" t="s">
        <v>181</v>
      </c>
      <c r="D18" t="s">
        <v>182</v>
      </c>
      <c r="E18" t="s">
        <v>183</v>
      </c>
      <c r="F18" t="s">
        <v>184</v>
      </c>
      <c r="G18" t="s">
        <v>185</v>
      </c>
      <c r="H18" t="s">
        <v>186</v>
      </c>
      <c r="O18" s="41">
        <v>68</v>
      </c>
      <c r="P18" s="40" t="s">
        <v>259</v>
      </c>
      <c r="Q18" s="40" t="s">
        <v>265</v>
      </c>
    </row>
    <row r="19" spans="1:25" x14ac:dyDescent="0.35">
      <c r="A19" t="s">
        <v>187</v>
      </c>
      <c r="B19" t="s">
        <v>188</v>
      </c>
      <c r="C19" t="s">
        <v>189</v>
      </c>
      <c r="D19" t="s">
        <v>190</v>
      </c>
      <c r="E19" t="s">
        <v>191</v>
      </c>
      <c r="F19" t="s">
        <v>192</v>
      </c>
      <c r="G19" t="s">
        <v>193</v>
      </c>
      <c r="H19" t="s">
        <v>194</v>
      </c>
      <c r="O19" s="41">
        <v>69</v>
      </c>
      <c r="P19" s="40" t="s">
        <v>266</v>
      </c>
      <c r="Q19" s="40"/>
    </row>
    <row r="20" spans="1:25" x14ac:dyDescent="0.35">
      <c r="A20" t="s">
        <v>195</v>
      </c>
      <c r="B20" t="s">
        <v>196</v>
      </c>
      <c r="C20" t="s">
        <v>197</v>
      </c>
      <c r="D20" t="s">
        <v>198</v>
      </c>
      <c r="E20" t="s">
        <v>199</v>
      </c>
      <c r="F20" t="s">
        <v>200</v>
      </c>
      <c r="G20" t="s">
        <v>201</v>
      </c>
      <c r="H20" t="s">
        <v>202</v>
      </c>
      <c r="O20" s="41" t="s">
        <v>368</v>
      </c>
      <c r="P20" s="40"/>
      <c r="Q20" s="40"/>
    </row>
    <row r="21" spans="1:25" x14ac:dyDescent="0.35">
      <c r="A21" t="s">
        <v>203</v>
      </c>
      <c r="B21" t="s">
        <v>204</v>
      </c>
      <c r="C21" t="s">
        <v>205</v>
      </c>
      <c r="D21" t="s">
        <v>206</v>
      </c>
      <c r="E21" t="s">
        <v>207</v>
      </c>
      <c r="F21" t="s">
        <v>208</v>
      </c>
      <c r="G21" t="s">
        <v>209</v>
      </c>
      <c r="H21" t="s">
        <v>210</v>
      </c>
      <c r="O21" s="41">
        <v>126</v>
      </c>
      <c r="P21" s="40" t="s">
        <v>263</v>
      </c>
      <c r="Q21" s="40" t="s">
        <v>264</v>
      </c>
    </row>
    <row r="22" spans="1:25" x14ac:dyDescent="0.35">
      <c r="A22" t="s">
        <v>211</v>
      </c>
      <c r="B22" t="s">
        <v>212</v>
      </c>
      <c r="C22" t="s">
        <v>213</v>
      </c>
      <c r="D22" t="s">
        <v>214</v>
      </c>
      <c r="E22" t="s">
        <v>215</v>
      </c>
      <c r="F22" t="s">
        <v>216</v>
      </c>
      <c r="G22" t="s">
        <v>217</v>
      </c>
      <c r="H22" t="s">
        <v>218</v>
      </c>
      <c r="O22" s="41">
        <v>127</v>
      </c>
      <c r="P22" s="40" t="s">
        <v>164</v>
      </c>
      <c r="Q22" s="40" t="s">
        <v>52</v>
      </c>
    </row>
    <row r="23" spans="1:25" x14ac:dyDescent="0.35">
      <c r="A23" t="s">
        <v>219</v>
      </c>
      <c r="B23" t="s">
        <v>220</v>
      </c>
      <c r="C23" t="s">
        <v>221</v>
      </c>
      <c r="D23" t="s">
        <v>222</v>
      </c>
      <c r="E23" t="s">
        <v>223</v>
      </c>
      <c r="F23" t="s">
        <v>224</v>
      </c>
      <c r="G23" t="s">
        <v>225</v>
      </c>
      <c r="H23" t="s">
        <v>226</v>
      </c>
    </row>
    <row r="24" spans="1:25" x14ac:dyDescent="0.35">
      <c r="A24" t="s">
        <v>227</v>
      </c>
      <c r="B24" t="s">
        <v>228</v>
      </c>
      <c r="C24" t="s">
        <v>229</v>
      </c>
      <c r="D24" t="s">
        <v>230</v>
      </c>
      <c r="E24" t="s">
        <v>231</v>
      </c>
      <c r="F24" t="s">
        <v>232</v>
      </c>
      <c r="G24" t="s">
        <v>233</v>
      </c>
      <c r="H24" t="s">
        <v>234</v>
      </c>
    </row>
    <row r="25" spans="1:25" x14ac:dyDescent="0.35">
      <c r="R25" t="s">
        <v>50</v>
      </c>
      <c r="S25" t="s">
        <v>51</v>
      </c>
      <c r="T25" t="s">
        <v>57</v>
      </c>
      <c r="U25" t="s">
        <v>56</v>
      </c>
      <c r="V25" t="s">
        <v>61</v>
      </c>
      <c r="W25" t="s">
        <v>62</v>
      </c>
      <c r="X25" t="s">
        <v>63</v>
      </c>
      <c r="Y25" t="s">
        <v>64</v>
      </c>
    </row>
    <row r="26" spans="1:25" x14ac:dyDescent="0.35">
      <c r="I26" t="s">
        <v>327</v>
      </c>
      <c r="R26" t="s">
        <v>80</v>
      </c>
      <c r="S26" t="s">
        <v>85</v>
      </c>
      <c r="T26" t="s">
        <v>81</v>
      </c>
      <c r="U26" t="s">
        <v>86</v>
      </c>
      <c r="V26" t="s">
        <v>82</v>
      </c>
      <c r="W26" t="s">
        <v>87</v>
      </c>
      <c r="X26" t="s">
        <v>83</v>
      </c>
      <c r="Y26" t="s">
        <v>88</v>
      </c>
    </row>
    <row r="27" spans="1:25" x14ac:dyDescent="0.35">
      <c r="A27" s="43" t="s">
        <v>147</v>
      </c>
      <c r="B27" s="43" t="s">
        <v>95</v>
      </c>
      <c r="C27" s="43" t="s">
        <v>107</v>
      </c>
      <c r="D27" s="43" t="s">
        <v>247</v>
      </c>
      <c r="E27" s="43" t="s">
        <v>249</v>
      </c>
      <c r="F27" s="43" t="s">
        <v>251</v>
      </c>
      <c r="G27" s="43" t="s">
        <v>253</v>
      </c>
      <c r="H27" s="43" t="s">
        <v>255</v>
      </c>
      <c r="I27">
        <v>0</v>
      </c>
      <c r="J27">
        <f>I34+1</f>
        <v>8</v>
      </c>
      <c r="K27">
        <v>16</v>
      </c>
      <c r="L27">
        <v>24</v>
      </c>
      <c r="M27">
        <v>32</v>
      </c>
      <c r="R27" t="s">
        <v>84</v>
      </c>
      <c r="S27" t="s">
        <v>89</v>
      </c>
      <c r="T27" t="s">
        <v>109</v>
      </c>
      <c r="U27" t="s">
        <v>90</v>
      </c>
      <c r="V27" t="s">
        <v>110</v>
      </c>
      <c r="W27" t="s">
        <v>112</v>
      </c>
      <c r="X27" t="s">
        <v>111</v>
      </c>
      <c r="Y27" t="s">
        <v>113</v>
      </c>
    </row>
    <row r="28" spans="1:25" x14ac:dyDescent="0.35">
      <c r="A28" s="2" t="s">
        <v>99</v>
      </c>
      <c r="B28" s="2" t="s">
        <v>245</v>
      </c>
      <c r="C28" s="2" t="s">
        <v>246</v>
      </c>
      <c r="D28" s="2" t="s">
        <v>248</v>
      </c>
      <c r="E28" s="2" t="s">
        <v>250</v>
      </c>
      <c r="F28" s="2" t="s">
        <v>252</v>
      </c>
      <c r="G28" s="2" t="s">
        <v>254</v>
      </c>
      <c r="H28" s="2" t="s">
        <v>256</v>
      </c>
      <c r="I28">
        <v>1</v>
      </c>
      <c r="J28">
        <v>9</v>
      </c>
      <c r="K28">
        <v>17</v>
      </c>
      <c r="L28">
        <v>25</v>
      </c>
      <c r="M28">
        <v>33</v>
      </c>
      <c r="R28" t="s">
        <v>279</v>
      </c>
      <c r="S28" t="s">
        <v>280</v>
      </c>
      <c r="T28" t="s">
        <v>281</v>
      </c>
      <c r="U28" t="s">
        <v>282</v>
      </c>
      <c r="V28" t="s">
        <v>283</v>
      </c>
      <c r="W28" t="s">
        <v>284</v>
      </c>
      <c r="X28" t="s">
        <v>285</v>
      </c>
      <c r="Y28" t="s">
        <v>286</v>
      </c>
    </row>
    <row r="29" spans="1:25" x14ac:dyDescent="0.35">
      <c r="A29" t="s">
        <v>106</v>
      </c>
      <c r="I29">
        <v>2</v>
      </c>
      <c r="J29">
        <v>10</v>
      </c>
      <c r="K29">
        <v>18</v>
      </c>
      <c r="L29">
        <v>26</v>
      </c>
      <c r="M29">
        <v>34</v>
      </c>
      <c r="R29" t="s">
        <v>287</v>
      </c>
      <c r="S29" t="s">
        <v>288</v>
      </c>
      <c r="T29" t="s">
        <v>289</v>
      </c>
      <c r="U29" t="s">
        <v>290</v>
      </c>
      <c r="V29" t="s">
        <v>291</v>
      </c>
      <c r="W29" t="s">
        <v>292</v>
      </c>
      <c r="X29" t="s">
        <v>293</v>
      </c>
      <c r="Y29" t="s">
        <v>294</v>
      </c>
    </row>
    <row r="30" spans="1:25" x14ac:dyDescent="0.35">
      <c r="A30" t="s">
        <v>241</v>
      </c>
      <c r="I30">
        <v>3</v>
      </c>
      <c r="J30">
        <v>11</v>
      </c>
      <c r="K30">
        <v>19</v>
      </c>
      <c r="L30">
        <v>27</v>
      </c>
      <c r="M30">
        <v>35</v>
      </c>
      <c r="R30" t="s">
        <v>295</v>
      </c>
      <c r="S30" t="s">
        <v>296</v>
      </c>
      <c r="T30" t="s">
        <v>297</v>
      </c>
      <c r="U30" t="s">
        <v>298</v>
      </c>
      <c r="V30" t="s">
        <v>299</v>
      </c>
      <c r="W30" t="s">
        <v>300</v>
      </c>
      <c r="X30" t="s">
        <v>301</v>
      </c>
      <c r="Y30" t="s">
        <v>302</v>
      </c>
    </row>
    <row r="31" spans="1:25" x14ac:dyDescent="0.35">
      <c r="A31" t="s">
        <v>242</v>
      </c>
      <c r="I31">
        <v>4</v>
      </c>
      <c r="J31">
        <v>12</v>
      </c>
      <c r="K31">
        <v>20</v>
      </c>
      <c r="L31">
        <v>28</v>
      </c>
      <c r="M31">
        <v>36</v>
      </c>
      <c r="R31" t="s">
        <v>306</v>
      </c>
      <c r="S31" t="s">
        <v>307</v>
      </c>
      <c r="T31" t="s">
        <v>308</v>
      </c>
      <c r="U31" t="s">
        <v>309</v>
      </c>
      <c r="V31" t="s">
        <v>310</v>
      </c>
      <c r="W31" t="s">
        <v>311</v>
      </c>
      <c r="X31" t="s">
        <v>312</v>
      </c>
      <c r="Y31" t="s">
        <v>313</v>
      </c>
    </row>
    <row r="32" spans="1:25" x14ac:dyDescent="0.35">
      <c r="A32" t="s">
        <v>243</v>
      </c>
      <c r="I32">
        <v>5</v>
      </c>
      <c r="J32">
        <v>13</v>
      </c>
      <c r="K32">
        <v>21</v>
      </c>
      <c r="L32">
        <v>29</v>
      </c>
      <c r="M32">
        <v>37</v>
      </c>
      <c r="R32" t="s">
        <v>114</v>
      </c>
      <c r="S32" t="s">
        <v>117</v>
      </c>
      <c r="T32" t="s">
        <v>115</v>
      </c>
      <c r="U32" t="s">
        <v>118</v>
      </c>
      <c r="V32" t="s">
        <v>116</v>
      </c>
      <c r="W32" t="s">
        <v>119</v>
      </c>
      <c r="X32" t="s">
        <v>74</v>
      </c>
      <c r="Y32" t="s">
        <v>76</v>
      </c>
    </row>
    <row r="33" spans="1:13" x14ac:dyDescent="0.35">
      <c r="A33" t="s">
        <v>244</v>
      </c>
      <c r="I33">
        <v>6</v>
      </c>
      <c r="J33">
        <v>14</v>
      </c>
      <c r="K33">
        <v>22</v>
      </c>
      <c r="L33">
        <v>30</v>
      </c>
      <c r="M33">
        <v>38</v>
      </c>
    </row>
    <row r="34" spans="1:13" x14ac:dyDescent="0.35">
      <c r="A34" t="s">
        <v>120</v>
      </c>
      <c r="B34" t="s">
        <v>314</v>
      </c>
      <c r="C34" t="s">
        <v>315</v>
      </c>
      <c r="D34" t="s">
        <v>316</v>
      </c>
      <c r="E34" t="s">
        <v>317</v>
      </c>
      <c r="F34" t="s">
        <v>318</v>
      </c>
      <c r="G34" t="s">
        <v>319</v>
      </c>
      <c r="H34" t="s">
        <v>257</v>
      </c>
      <c r="I34">
        <v>7</v>
      </c>
      <c r="J34">
        <v>15</v>
      </c>
      <c r="K34">
        <v>23</v>
      </c>
      <c r="L34">
        <v>31</v>
      </c>
      <c r="M34">
        <v>39</v>
      </c>
    </row>
    <row r="37" spans="1:13" x14ac:dyDescent="0.35">
      <c r="A37" t="s">
        <v>267</v>
      </c>
      <c r="B37" s="4" t="s">
        <v>147</v>
      </c>
      <c r="C37" s="4" t="s">
        <v>95</v>
      </c>
      <c r="D37" s="4" t="s">
        <v>107</v>
      </c>
      <c r="E37" s="4" t="s">
        <v>247</v>
      </c>
      <c r="F37" s="4" t="s">
        <v>249</v>
      </c>
      <c r="G37" s="4" t="s">
        <v>251</v>
      </c>
      <c r="H37" s="4" t="s">
        <v>253</v>
      </c>
      <c r="I37" s="4" t="s">
        <v>255</v>
      </c>
    </row>
    <row r="38" spans="1:13" x14ac:dyDescent="0.35">
      <c r="B38" t="s">
        <v>235</v>
      </c>
      <c r="C38" t="s">
        <v>172</v>
      </c>
      <c r="D38" t="s">
        <v>173</v>
      </c>
      <c r="E38" t="s">
        <v>174</v>
      </c>
      <c r="F38" t="s">
        <v>175</v>
      </c>
      <c r="G38" t="s">
        <v>176</v>
      </c>
      <c r="H38" t="s">
        <v>177</v>
      </c>
      <c r="I38" t="s">
        <v>178</v>
      </c>
    </row>
    <row r="39" spans="1:13" x14ac:dyDescent="0.35">
      <c r="A39" t="s">
        <v>268</v>
      </c>
      <c r="B39" s="4" t="s">
        <v>147</v>
      </c>
      <c r="C39" s="4" t="s">
        <v>95</v>
      </c>
      <c r="D39" s="4" t="s">
        <v>107</v>
      </c>
      <c r="E39" s="4" t="s">
        <v>247</v>
      </c>
      <c r="F39" s="4" t="s">
        <v>249</v>
      </c>
      <c r="G39" s="4" t="s">
        <v>251</v>
      </c>
      <c r="H39" s="4" t="s">
        <v>253</v>
      </c>
      <c r="I39" s="4" t="s">
        <v>255</v>
      </c>
    </row>
    <row r="40" spans="1:13" x14ac:dyDescent="0.35">
      <c r="B40" t="s">
        <v>179</v>
      </c>
      <c r="C40" t="s">
        <v>180</v>
      </c>
      <c r="D40" t="s">
        <v>181</v>
      </c>
      <c r="E40" t="s">
        <v>182</v>
      </c>
      <c r="F40" t="s">
        <v>183</v>
      </c>
      <c r="G40" t="s">
        <v>184</v>
      </c>
      <c r="H40" t="s">
        <v>185</v>
      </c>
      <c r="I40" t="s">
        <v>186</v>
      </c>
    </row>
    <row r="44" spans="1:13" x14ac:dyDescent="0.35">
      <c r="A44" t="s">
        <v>303</v>
      </c>
      <c r="B44" s="2" t="s">
        <v>99</v>
      </c>
      <c r="C44" s="2" t="s">
        <v>245</v>
      </c>
      <c r="D44" s="2" t="s">
        <v>246</v>
      </c>
      <c r="E44" s="2" t="s">
        <v>248</v>
      </c>
      <c r="F44" s="2" t="s">
        <v>250</v>
      </c>
      <c r="G44" s="2" t="s">
        <v>252</v>
      </c>
      <c r="H44" s="2" t="s">
        <v>254</v>
      </c>
      <c r="I44" s="2" t="s">
        <v>256</v>
      </c>
    </row>
    <row r="45" spans="1:13" x14ac:dyDescent="0.35">
      <c r="B45" t="s">
        <v>235</v>
      </c>
      <c r="C45" t="s">
        <v>172</v>
      </c>
      <c r="D45" t="s">
        <v>173</v>
      </c>
      <c r="E45" t="s">
        <v>174</v>
      </c>
      <c r="F45" t="s">
        <v>175</v>
      </c>
      <c r="G45" t="s">
        <v>176</v>
      </c>
      <c r="H45" t="s">
        <v>177</v>
      </c>
      <c r="I45" t="s">
        <v>178</v>
      </c>
    </row>
    <row r="46" spans="1:13" x14ac:dyDescent="0.35">
      <c r="A46" t="s">
        <v>304</v>
      </c>
      <c r="B46" s="4" t="s">
        <v>147</v>
      </c>
      <c r="C46" s="4" t="s">
        <v>95</v>
      </c>
      <c r="D46" s="4" t="s">
        <v>107</v>
      </c>
      <c r="E46" s="4" t="s">
        <v>247</v>
      </c>
      <c r="F46" s="4" t="s">
        <v>249</v>
      </c>
      <c r="G46" s="4" t="s">
        <v>251</v>
      </c>
      <c r="H46" s="4" t="s">
        <v>253</v>
      </c>
      <c r="I46" s="4" t="s">
        <v>255</v>
      </c>
    </row>
    <row r="47" spans="1:13" x14ac:dyDescent="0.35">
      <c r="B47" t="s">
        <v>179</v>
      </c>
      <c r="C47" t="s">
        <v>180</v>
      </c>
      <c r="D47" t="s">
        <v>181</v>
      </c>
      <c r="E47" t="s">
        <v>182</v>
      </c>
      <c r="F47" t="s">
        <v>183</v>
      </c>
      <c r="G47" t="s">
        <v>184</v>
      </c>
      <c r="H47" t="s">
        <v>185</v>
      </c>
      <c r="I47" t="s">
        <v>186</v>
      </c>
    </row>
  </sheetData>
  <mergeCells count="5">
    <mergeCell ref="B6:C7"/>
    <mergeCell ref="B3:C3"/>
    <mergeCell ref="B4:C5"/>
    <mergeCell ref="B12:C13"/>
    <mergeCell ref="B11:C11"/>
  </mergeCells>
  <phoneticPr fontId="2" type="noConversion"/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C6F34-BCE8-4F05-A0C9-D45BA5F69B6C}">
  <dimension ref="A1:Q18"/>
  <sheetViews>
    <sheetView workbookViewId="0">
      <selection activeCell="K22" sqref="K22"/>
    </sheetView>
  </sheetViews>
  <sheetFormatPr defaultRowHeight="14.5" x14ac:dyDescent="0.35"/>
  <sheetData>
    <row r="1" spans="1:17" x14ac:dyDescent="0.35">
      <c r="A1" s="76">
        <v>0</v>
      </c>
      <c r="B1">
        <v>8</v>
      </c>
      <c r="C1" s="76">
        <v>16</v>
      </c>
      <c r="D1">
        <v>24</v>
      </c>
      <c r="E1" s="76">
        <v>32</v>
      </c>
      <c r="F1">
        <v>40</v>
      </c>
      <c r="G1" s="76">
        <v>48</v>
      </c>
      <c r="H1">
        <v>56</v>
      </c>
      <c r="J1" s="76">
        <v>0</v>
      </c>
      <c r="K1">
        <v>1</v>
      </c>
      <c r="L1" s="76">
        <v>2</v>
      </c>
      <c r="M1">
        <v>3</v>
      </c>
      <c r="N1" s="76">
        <v>4</v>
      </c>
      <c r="O1">
        <v>5</v>
      </c>
      <c r="P1" s="76">
        <v>6</v>
      </c>
      <c r="Q1">
        <v>7</v>
      </c>
    </row>
    <row r="2" spans="1:17" x14ac:dyDescent="0.35">
      <c r="A2" s="76">
        <v>1</v>
      </c>
      <c r="B2">
        <v>9</v>
      </c>
      <c r="C2" s="76">
        <v>17</v>
      </c>
      <c r="D2">
        <v>25</v>
      </c>
      <c r="E2" s="76">
        <v>33</v>
      </c>
      <c r="F2">
        <v>41</v>
      </c>
      <c r="G2" s="76">
        <v>49</v>
      </c>
      <c r="H2">
        <v>57</v>
      </c>
      <c r="J2" s="76">
        <v>8</v>
      </c>
      <c r="K2">
        <v>9</v>
      </c>
      <c r="L2" s="76">
        <v>10</v>
      </c>
      <c r="M2">
        <v>11</v>
      </c>
      <c r="N2" s="76">
        <v>12</v>
      </c>
      <c r="O2">
        <v>13</v>
      </c>
      <c r="P2" s="76">
        <v>14</v>
      </c>
      <c r="Q2">
        <v>15</v>
      </c>
    </row>
    <row r="3" spans="1:17" x14ac:dyDescent="0.35">
      <c r="A3" s="76">
        <v>2</v>
      </c>
      <c r="B3">
        <v>10</v>
      </c>
      <c r="C3" s="76">
        <v>18</v>
      </c>
      <c r="D3">
        <v>26</v>
      </c>
      <c r="E3" s="76">
        <v>34</v>
      </c>
      <c r="F3">
        <v>42</v>
      </c>
      <c r="G3" s="76">
        <v>50</v>
      </c>
      <c r="H3">
        <v>58</v>
      </c>
      <c r="J3" s="76">
        <v>16</v>
      </c>
      <c r="K3">
        <v>17</v>
      </c>
      <c r="L3" s="76">
        <v>18</v>
      </c>
      <c r="M3">
        <v>19</v>
      </c>
      <c r="N3" s="76">
        <v>20</v>
      </c>
      <c r="O3">
        <v>21</v>
      </c>
      <c r="P3" s="76">
        <v>22</v>
      </c>
      <c r="Q3">
        <v>23</v>
      </c>
    </row>
    <row r="4" spans="1:17" x14ac:dyDescent="0.35">
      <c r="A4" s="76">
        <v>3</v>
      </c>
      <c r="B4">
        <v>11</v>
      </c>
      <c r="C4" s="76">
        <v>19</v>
      </c>
      <c r="D4">
        <v>27</v>
      </c>
      <c r="E4" s="76">
        <v>35</v>
      </c>
      <c r="F4">
        <v>43</v>
      </c>
      <c r="G4" s="76">
        <v>51</v>
      </c>
      <c r="H4">
        <v>59</v>
      </c>
      <c r="J4" s="76">
        <v>24</v>
      </c>
      <c r="K4">
        <v>25</v>
      </c>
      <c r="L4" s="76">
        <v>26</v>
      </c>
      <c r="M4">
        <v>27</v>
      </c>
      <c r="N4" s="76">
        <v>28</v>
      </c>
      <c r="O4">
        <v>29</v>
      </c>
      <c r="P4" s="76">
        <v>30</v>
      </c>
      <c r="Q4">
        <v>31</v>
      </c>
    </row>
    <row r="5" spans="1:17" x14ac:dyDescent="0.35">
      <c r="A5" s="76">
        <v>4</v>
      </c>
      <c r="B5">
        <v>12</v>
      </c>
      <c r="C5" s="76">
        <v>20</v>
      </c>
      <c r="D5">
        <v>28</v>
      </c>
      <c r="E5" s="76">
        <v>36</v>
      </c>
      <c r="F5">
        <v>44</v>
      </c>
      <c r="G5" s="76">
        <v>52</v>
      </c>
      <c r="H5">
        <v>60</v>
      </c>
      <c r="J5" s="76">
        <v>32</v>
      </c>
      <c r="K5">
        <v>33</v>
      </c>
      <c r="L5" s="76">
        <v>34</v>
      </c>
      <c r="M5">
        <v>35</v>
      </c>
      <c r="N5" s="76">
        <v>36</v>
      </c>
      <c r="O5">
        <v>37</v>
      </c>
      <c r="P5" s="76">
        <v>38</v>
      </c>
      <c r="Q5">
        <v>39</v>
      </c>
    </row>
    <row r="6" spans="1:17" x14ac:dyDescent="0.35">
      <c r="A6" s="76">
        <v>5</v>
      </c>
      <c r="B6">
        <v>13</v>
      </c>
      <c r="C6" s="76">
        <v>21</v>
      </c>
      <c r="D6">
        <v>29</v>
      </c>
      <c r="E6" s="76">
        <v>37</v>
      </c>
      <c r="F6">
        <v>45</v>
      </c>
      <c r="G6" s="76">
        <v>53</v>
      </c>
      <c r="H6">
        <v>61</v>
      </c>
      <c r="J6" s="76">
        <v>40</v>
      </c>
      <c r="K6">
        <v>41</v>
      </c>
      <c r="L6" s="76">
        <v>42</v>
      </c>
      <c r="M6">
        <v>43</v>
      </c>
      <c r="N6" s="76">
        <v>44</v>
      </c>
      <c r="O6">
        <v>45</v>
      </c>
      <c r="P6" s="76">
        <v>46</v>
      </c>
      <c r="Q6">
        <v>47</v>
      </c>
    </row>
    <row r="7" spans="1:17" x14ac:dyDescent="0.35">
      <c r="A7" s="76">
        <v>6</v>
      </c>
      <c r="B7">
        <v>14</v>
      </c>
      <c r="C7" s="76">
        <v>22</v>
      </c>
      <c r="D7">
        <v>30</v>
      </c>
      <c r="E7" s="76">
        <v>38</v>
      </c>
      <c r="F7">
        <v>46</v>
      </c>
      <c r="G7" s="76">
        <v>54</v>
      </c>
      <c r="H7">
        <v>62</v>
      </c>
      <c r="J7" s="76">
        <v>48</v>
      </c>
      <c r="K7">
        <v>49</v>
      </c>
      <c r="L7" s="76">
        <v>50</v>
      </c>
      <c r="M7">
        <v>51</v>
      </c>
      <c r="N7" s="76">
        <v>52</v>
      </c>
      <c r="O7">
        <v>53</v>
      </c>
      <c r="P7" s="76">
        <v>54</v>
      </c>
      <c r="Q7">
        <v>55</v>
      </c>
    </row>
    <row r="8" spans="1:17" x14ac:dyDescent="0.35">
      <c r="A8" s="76">
        <v>7</v>
      </c>
      <c r="B8">
        <v>15</v>
      </c>
      <c r="C8" s="76">
        <v>23</v>
      </c>
      <c r="D8">
        <v>31</v>
      </c>
      <c r="E8" s="76">
        <v>39</v>
      </c>
      <c r="F8">
        <v>47</v>
      </c>
      <c r="G8" s="76">
        <v>55</v>
      </c>
      <c r="H8">
        <v>63</v>
      </c>
      <c r="J8" s="76">
        <v>56</v>
      </c>
      <c r="K8">
        <v>57</v>
      </c>
      <c r="L8" s="76">
        <v>58</v>
      </c>
      <c r="M8">
        <v>59</v>
      </c>
      <c r="N8" s="76">
        <v>60</v>
      </c>
      <c r="O8">
        <v>61</v>
      </c>
      <c r="P8" s="76">
        <v>62</v>
      </c>
      <c r="Q8">
        <v>63</v>
      </c>
    </row>
    <row r="11" spans="1:17" x14ac:dyDescent="0.35">
      <c r="A11" s="76">
        <v>0</v>
      </c>
      <c r="B11">
        <v>1</v>
      </c>
      <c r="C11" s="76">
        <v>2</v>
      </c>
      <c r="D11">
        <v>3</v>
      </c>
      <c r="E11" s="76">
        <v>4</v>
      </c>
      <c r="F11">
        <v>5</v>
      </c>
      <c r="G11" s="76">
        <v>6</v>
      </c>
      <c r="H11">
        <v>7</v>
      </c>
      <c r="J11" s="76">
        <v>0</v>
      </c>
      <c r="K11">
        <v>1</v>
      </c>
      <c r="L11" s="76">
        <v>2</v>
      </c>
      <c r="M11">
        <v>3</v>
      </c>
      <c r="N11" s="76">
        <v>4</v>
      </c>
      <c r="O11">
        <v>5</v>
      </c>
      <c r="P11" s="76">
        <v>6</v>
      </c>
      <c r="Q11">
        <v>7</v>
      </c>
    </row>
    <row r="12" spans="1:17" x14ac:dyDescent="0.35">
      <c r="A12" s="76">
        <v>8</v>
      </c>
      <c r="B12">
        <v>9</v>
      </c>
      <c r="C12" s="76">
        <v>10</v>
      </c>
      <c r="D12">
        <v>11</v>
      </c>
      <c r="E12" s="76">
        <v>12</v>
      </c>
      <c r="F12">
        <v>13</v>
      </c>
      <c r="G12" s="76">
        <v>14</v>
      </c>
      <c r="H12">
        <v>15</v>
      </c>
      <c r="J12" s="76">
        <v>8</v>
      </c>
      <c r="K12">
        <v>9</v>
      </c>
      <c r="L12" s="76">
        <v>10</v>
      </c>
      <c r="M12">
        <v>11</v>
      </c>
      <c r="N12" s="76">
        <v>12</v>
      </c>
      <c r="O12">
        <v>13</v>
      </c>
      <c r="P12" s="76">
        <v>14</v>
      </c>
      <c r="Q12">
        <v>15</v>
      </c>
    </row>
    <row r="13" spans="1:17" x14ac:dyDescent="0.35">
      <c r="A13" s="76">
        <v>16</v>
      </c>
      <c r="B13">
        <v>17</v>
      </c>
      <c r="C13" s="76">
        <v>18</v>
      </c>
      <c r="D13">
        <v>19</v>
      </c>
      <c r="E13" s="76">
        <v>20</v>
      </c>
      <c r="F13">
        <v>21</v>
      </c>
      <c r="G13" s="76">
        <v>22</v>
      </c>
      <c r="H13">
        <v>23</v>
      </c>
      <c r="J13" s="76">
        <v>16</v>
      </c>
      <c r="K13">
        <v>17</v>
      </c>
      <c r="L13" s="76">
        <v>18</v>
      </c>
      <c r="M13">
        <v>19</v>
      </c>
      <c r="N13" s="76">
        <v>20</v>
      </c>
      <c r="O13">
        <v>21</v>
      </c>
      <c r="P13" s="76">
        <v>22</v>
      </c>
      <c r="Q13">
        <v>23</v>
      </c>
    </row>
    <row r="14" spans="1:17" x14ac:dyDescent="0.35">
      <c r="A14" s="76">
        <v>24</v>
      </c>
      <c r="B14">
        <v>25</v>
      </c>
      <c r="C14" s="76">
        <v>26</v>
      </c>
      <c r="D14">
        <v>27</v>
      </c>
      <c r="E14" s="76">
        <v>28</v>
      </c>
      <c r="F14">
        <v>29</v>
      </c>
      <c r="G14" s="76">
        <v>30</v>
      </c>
      <c r="H14">
        <v>31</v>
      </c>
      <c r="J14" s="76">
        <v>24</v>
      </c>
      <c r="K14">
        <v>25</v>
      </c>
      <c r="L14" s="76">
        <v>26</v>
      </c>
      <c r="M14">
        <v>27</v>
      </c>
      <c r="N14" s="76">
        <v>28</v>
      </c>
      <c r="O14">
        <v>29</v>
      </c>
      <c r="P14" s="76">
        <v>30</v>
      </c>
      <c r="Q14">
        <v>31</v>
      </c>
    </row>
    <row r="15" spans="1:17" x14ac:dyDescent="0.35">
      <c r="A15" s="76">
        <v>32</v>
      </c>
      <c r="B15">
        <v>33</v>
      </c>
      <c r="C15" s="76">
        <v>34</v>
      </c>
      <c r="D15">
        <v>35</v>
      </c>
      <c r="E15" s="76">
        <v>36</v>
      </c>
      <c r="F15">
        <v>37</v>
      </c>
      <c r="G15" s="76">
        <v>38</v>
      </c>
      <c r="H15">
        <v>39</v>
      </c>
      <c r="J15" s="76">
        <v>32</v>
      </c>
      <c r="K15">
        <v>33</v>
      </c>
      <c r="L15" s="76">
        <v>34</v>
      </c>
      <c r="M15">
        <v>35</v>
      </c>
      <c r="N15" s="76">
        <v>36</v>
      </c>
      <c r="O15">
        <v>37</v>
      </c>
      <c r="P15" s="76">
        <v>38</v>
      </c>
      <c r="Q15">
        <v>39</v>
      </c>
    </row>
    <row r="16" spans="1:17" x14ac:dyDescent="0.35">
      <c r="A16" s="76">
        <v>40</v>
      </c>
      <c r="B16">
        <v>41</v>
      </c>
      <c r="C16" s="76">
        <v>42</v>
      </c>
      <c r="D16">
        <v>43</v>
      </c>
      <c r="E16" s="76">
        <v>44</v>
      </c>
      <c r="F16">
        <v>45</v>
      </c>
      <c r="G16" s="76">
        <v>46</v>
      </c>
      <c r="H16">
        <v>47</v>
      </c>
      <c r="J16" s="76">
        <v>40</v>
      </c>
      <c r="K16">
        <v>41</v>
      </c>
      <c r="L16" s="76">
        <v>42</v>
      </c>
      <c r="M16">
        <v>43</v>
      </c>
      <c r="N16" s="76">
        <v>44</v>
      </c>
      <c r="O16">
        <v>45</v>
      </c>
      <c r="P16" s="76">
        <v>46</v>
      </c>
      <c r="Q16">
        <v>47</v>
      </c>
    </row>
    <row r="17" spans="1:17" x14ac:dyDescent="0.35">
      <c r="A17" s="76">
        <v>48</v>
      </c>
      <c r="B17">
        <v>49</v>
      </c>
      <c r="C17" s="76">
        <v>50</v>
      </c>
      <c r="D17">
        <v>51</v>
      </c>
      <c r="E17" s="76">
        <v>52</v>
      </c>
      <c r="F17">
        <v>53</v>
      </c>
      <c r="G17" s="76">
        <v>54</v>
      </c>
      <c r="H17">
        <v>55</v>
      </c>
      <c r="J17" s="76">
        <v>48</v>
      </c>
      <c r="K17">
        <v>49</v>
      </c>
      <c r="L17" s="76">
        <v>50</v>
      </c>
      <c r="M17">
        <v>51</v>
      </c>
      <c r="N17" s="76">
        <v>52</v>
      </c>
      <c r="O17">
        <v>53</v>
      </c>
      <c r="P17" s="76">
        <v>54</v>
      </c>
      <c r="Q17">
        <v>55</v>
      </c>
    </row>
    <row r="18" spans="1:17" x14ac:dyDescent="0.35">
      <c r="A18" s="76">
        <v>56</v>
      </c>
      <c r="B18">
        <v>57</v>
      </c>
      <c r="C18" s="76">
        <v>58</v>
      </c>
      <c r="D18">
        <v>59</v>
      </c>
      <c r="E18" s="76">
        <v>60</v>
      </c>
      <c r="F18">
        <v>61</v>
      </c>
      <c r="G18" s="76">
        <v>62</v>
      </c>
      <c r="H18">
        <v>63</v>
      </c>
      <c r="J18" s="76">
        <v>56</v>
      </c>
      <c r="K18">
        <v>57</v>
      </c>
      <c r="L18" s="76">
        <v>58</v>
      </c>
      <c r="M18">
        <v>59</v>
      </c>
      <c r="N18" s="76">
        <v>60</v>
      </c>
      <c r="O18">
        <v>61</v>
      </c>
      <c r="P18" s="76">
        <v>62</v>
      </c>
      <c r="Q18">
        <v>63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ACF8C-A61E-4391-8C0D-FE9103A40DFE}">
  <dimension ref="A1:AP60"/>
  <sheetViews>
    <sheetView tabSelected="1" topLeftCell="E46" workbookViewId="0">
      <selection activeCell="N53" sqref="N53"/>
    </sheetView>
  </sheetViews>
  <sheetFormatPr defaultRowHeight="14.5" x14ac:dyDescent="0.35"/>
  <cols>
    <col min="24" max="38" width="0" hidden="1" customWidth="1"/>
  </cols>
  <sheetData>
    <row r="1" spans="1:21" x14ac:dyDescent="0.35">
      <c r="A1" s="49">
        <v>0</v>
      </c>
      <c r="B1" s="39">
        <v>1</v>
      </c>
      <c r="C1" s="39">
        <v>2</v>
      </c>
      <c r="D1" s="50">
        <v>3</v>
      </c>
      <c r="E1" s="49">
        <f>D1+1</f>
        <v>4</v>
      </c>
      <c r="F1" s="39">
        <f>E1+1</f>
        <v>5</v>
      </c>
      <c r="G1" s="39">
        <f t="shared" ref="G1:H1" si="0">F1+1</f>
        <v>6</v>
      </c>
      <c r="H1" s="50">
        <f t="shared" si="0"/>
        <v>7</v>
      </c>
      <c r="I1" s="49">
        <f>H1+1</f>
        <v>8</v>
      </c>
      <c r="J1" s="39">
        <f>I1+1</f>
        <v>9</v>
      </c>
      <c r="K1" s="39">
        <f t="shared" ref="K1:L1" si="1">J1+1</f>
        <v>10</v>
      </c>
      <c r="L1" s="50">
        <f t="shared" si="1"/>
        <v>11</v>
      </c>
      <c r="M1" s="49">
        <f>L1+1</f>
        <v>12</v>
      </c>
      <c r="N1" s="39">
        <f>M1+1</f>
        <v>13</v>
      </c>
      <c r="O1" s="39">
        <f t="shared" ref="O1:P1" si="2">N1+1</f>
        <v>14</v>
      </c>
      <c r="P1" s="50">
        <f t="shared" si="2"/>
        <v>15</v>
      </c>
      <c r="Q1" t="s">
        <v>48</v>
      </c>
      <c r="R1" s="49">
        <v>156</v>
      </c>
      <c r="S1" s="39">
        <v>157</v>
      </c>
      <c r="T1" s="39">
        <v>158</v>
      </c>
      <c r="U1" s="50">
        <v>159</v>
      </c>
    </row>
    <row r="2" spans="1:21" x14ac:dyDescent="0.35">
      <c r="A2" s="51">
        <f>A1+160</f>
        <v>160</v>
      </c>
      <c r="B2" s="19">
        <f>A2+1</f>
        <v>161</v>
      </c>
      <c r="C2" s="19">
        <f t="shared" ref="C2:D2" si="3">B2+1</f>
        <v>162</v>
      </c>
      <c r="D2" s="52">
        <f t="shared" si="3"/>
        <v>163</v>
      </c>
      <c r="E2" s="51">
        <f>E1+160</f>
        <v>164</v>
      </c>
      <c r="F2" s="19">
        <f t="shared" ref="F2:H8" si="4">E2+1</f>
        <v>165</v>
      </c>
      <c r="G2" s="19">
        <f t="shared" si="4"/>
        <v>166</v>
      </c>
      <c r="H2" s="52">
        <f t="shared" si="4"/>
        <v>167</v>
      </c>
      <c r="I2" s="51">
        <f>I1+160</f>
        <v>168</v>
      </c>
      <c r="J2" s="19">
        <f t="shared" ref="J2:L2" si="5">I2+1</f>
        <v>169</v>
      </c>
      <c r="K2" s="19">
        <f t="shared" si="5"/>
        <v>170</v>
      </c>
      <c r="L2" s="52">
        <f t="shared" si="5"/>
        <v>171</v>
      </c>
      <c r="M2" s="51">
        <f>M1+160</f>
        <v>172</v>
      </c>
      <c r="N2" s="19">
        <f t="shared" ref="N2:P2" si="6">M2+1</f>
        <v>173</v>
      </c>
      <c r="O2" s="19">
        <f t="shared" si="6"/>
        <v>174</v>
      </c>
      <c r="P2" s="52">
        <f t="shared" si="6"/>
        <v>175</v>
      </c>
      <c r="R2" s="51">
        <f>R1+160</f>
        <v>316</v>
      </c>
      <c r="S2" s="19">
        <f>R2+1</f>
        <v>317</v>
      </c>
      <c r="T2" s="19">
        <f t="shared" ref="T2:U2" si="7">S2+1</f>
        <v>318</v>
      </c>
      <c r="U2" s="52">
        <f t="shared" si="7"/>
        <v>319</v>
      </c>
    </row>
    <row r="3" spans="1:21" x14ac:dyDescent="0.35">
      <c r="A3" s="51">
        <f t="shared" ref="A3:A8" si="8">A2+160</f>
        <v>320</v>
      </c>
      <c r="B3" s="19">
        <f t="shared" ref="B3:D3" si="9">A3+1</f>
        <v>321</v>
      </c>
      <c r="C3" s="19">
        <f t="shared" si="9"/>
        <v>322</v>
      </c>
      <c r="D3" s="52">
        <f t="shared" si="9"/>
        <v>323</v>
      </c>
      <c r="E3" s="51">
        <f t="shared" ref="E3:E8" si="10">E2+160</f>
        <v>324</v>
      </c>
      <c r="F3" s="19">
        <f t="shared" si="4"/>
        <v>325</v>
      </c>
      <c r="G3" s="19">
        <f t="shared" si="4"/>
        <v>326</v>
      </c>
      <c r="H3" s="52">
        <f t="shared" si="4"/>
        <v>327</v>
      </c>
      <c r="I3" s="51">
        <f t="shared" ref="I3:I8" si="11">I2+160</f>
        <v>328</v>
      </c>
      <c r="J3" s="19">
        <f t="shared" ref="J3:L3" si="12">I3+1</f>
        <v>329</v>
      </c>
      <c r="K3" s="19">
        <f t="shared" si="12"/>
        <v>330</v>
      </c>
      <c r="L3" s="52">
        <f t="shared" si="12"/>
        <v>331</v>
      </c>
      <c r="M3" s="51">
        <f t="shared" ref="M3:M8" si="13">M2+160</f>
        <v>332</v>
      </c>
      <c r="N3" s="19">
        <f t="shared" ref="N3:P3" si="14">M3+1</f>
        <v>333</v>
      </c>
      <c r="O3" s="19">
        <f t="shared" si="14"/>
        <v>334</v>
      </c>
      <c r="P3" s="52">
        <f t="shared" si="14"/>
        <v>335</v>
      </c>
      <c r="R3" s="51">
        <f t="shared" ref="R3:R8" si="15">R2+160</f>
        <v>476</v>
      </c>
      <c r="S3" s="19">
        <f t="shared" ref="S3:U8" si="16">R3+1</f>
        <v>477</v>
      </c>
      <c r="T3" s="19">
        <f t="shared" si="16"/>
        <v>478</v>
      </c>
      <c r="U3" s="52">
        <f t="shared" si="16"/>
        <v>479</v>
      </c>
    </row>
    <row r="4" spans="1:21" x14ac:dyDescent="0.35">
      <c r="A4" s="51">
        <f t="shared" si="8"/>
        <v>480</v>
      </c>
      <c r="B4" s="19">
        <f t="shared" ref="B4:D4" si="17">A4+1</f>
        <v>481</v>
      </c>
      <c r="C4" s="19">
        <f t="shared" si="17"/>
        <v>482</v>
      </c>
      <c r="D4" s="52">
        <f t="shared" si="17"/>
        <v>483</v>
      </c>
      <c r="E4" s="51">
        <f t="shared" si="10"/>
        <v>484</v>
      </c>
      <c r="F4" s="19">
        <f t="shared" si="4"/>
        <v>485</v>
      </c>
      <c r="G4" s="19">
        <f t="shared" si="4"/>
        <v>486</v>
      </c>
      <c r="H4" s="52">
        <f t="shared" si="4"/>
        <v>487</v>
      </c>
      <c r="I4" s="51">
        <f t="shared" si="11"/>
        <v>488</v>
      </c>
      <c r="J4" s="19">
        <f t="shared" ref="J4:L4" si="18">I4+1</f>
        <v>489</v>
      </c>
      <c r="K4" s="19">
        <f t="shared" si="18"/>
        <v>490</v>
      </c>
      <c r="L4" s="52">
        <f t="shared" si="18"/>
        <v>491</v>
      </c>
      <c r="M4" s="51">
        <f t="shared" si="13"/>
        <v>492</v>
      </c>
      <c r="N4" s="19">
        <f t="shared" ref="N4:P4" si="19">M4+1</f>
        <v>493</v>
      </c>
      <c r="O4" s="19">
        <f t="shared" si="19"/>
        <v>494</v>
      </c>
      <c r="P4" s="52">
        <f t="shared" si="19"/>
        <v>495</v>
      </c>
      <c r="R4" s="51">
        <f t="shared" si="15"/>
        <v>636</v>
      </c>
      <c r="S4" s="19">
        <f t="shared" si="16"/>
        <v>637</v>
      </c>
      <c r="T4" s="19">
        <f t="shared" si="16"/>
        <v>638</v>
      </c>
      <c r="U4" s="52">
        <f t="shared" si="16"/>
        <v>639</v>
      </c>
    </row>
    <row r="5" spans="1:21" x14ac:dyDescent="0.35">
      <c r="A5" s="51">
        <f t="shared" si="8"/>
        <v>640</v>
      </c>
      <c r="B5" s="19">
        <f t="shared" ref="B5:D5" si="20">A5+1</f>
        <v>641</v>
      </c>
      <c r="C5" s="19">
        <f t="shared" si="20"/>
        <v>642</v>
      </c>
      <c r="D5" s="52">
        <f t="shared" si="20"/>
        <v>643</v>
      </c>
      <c r="E5" s="51">
        <f t="shared" si="10"/>
        <v>644</v>
      </c>
      <c r="F5" s="19">
        <f t="shared" si="4"/>
        <v>645</v>
      </c>
      <c r="G5" s="19">
        <f t="shared" si="4"/>
        <v>646</v>
      </c>
      <c r="H5" s="52">
        <f t="shared" si="4"/>
        <v>647</v>
      </c>
      <c r="I5" s="51">
        <f t="shared" si="11"/>
        <v>648</v>
      </c>
      <c r="J5" s="19">
        <f t="shared" ref="J5:L5" si="21">I5+1</f>
        <v>649</v>
      </c>
      <c r="K5" s="19">
        <f t="shared" si="21"/>
        <v>650</v>
      </c>
      <c r="L5" s="52">
        <f t="shared" si="21"/>
        <v>651</v>
      </c>
      <c r="M5" s="51">
        <f t="shared" si="13"/>
        <v>652</v>
      </c>
      <c r="N5" s="19">
        <f t="shared" ref="N5:P5" si="22">M5+1</f>
        <v>653</v>
      </c>
      <c r="O5" s="19">
        <f t="shared" si="22"/>
        <v>654</v>
      </c>
      <c r="P5" s="52">
        <f t="shared" si="22"/>
        <v>655</v>
      </c>
      <c r="R5" s="51">
        <f t="shared" si="15"/>
        <v>796</v>
      </c>
      <c r="S5" s="19">
        <f t="shared" si="16"/>
        <v>797</v>
      </c>
      <c r="T5" s="19">
        <f t="shared" si="16"/>
        <v>798</v>
      </c>
      <c r="U5" s="52">
        <f t="shared" si="16"/>
        <v>799</v>
      </c>
    </row>
    <row r="6" spans="1:21" x14ac:dyDescent="0.35">
      <c r="A6" s="51">
        <f t="shared" si="8"/>
        <v>800</v>
      </c>
      <c r="B6" s="19">
        <f t="shared" ref="B6:D6" si="23">A6+1</f>
        <v>801</v>
      </c>
      <c r="C6" s="19">
        <f t="shared" si="23"/>
        <v>802</v>
      </c>
      <c r="D6" s="52">
        <f t="shared" si="23"/>
        <v>803</v>
      </c>
      <c r="E6" s="51">
        <f t="shared" si="10"/>
        <v>804</v>
      </c>
      <c r="F6" s="19">
        <f t="shared" si="4"/>
        <v>805</v>
      </c>
      <c r="G6" s="19">
        <f t="shared" si="4"/>
        <v>806</v>
      </c>
      <c r="H6" s="52">
        <f t="shared" si="4"/>
        <v>807</v>
      </c>
      <c r="I6" s="51">
        <f t="shared" si="11"/>
        <v>808</v>
      </c>
      <c r="J6" s="19">
        <f t="shared" ref="J6:L6" si="24">I6+1</f>
        <v>809</v>
      </c>
      <c r="K6" s="19">
        <f t="shared" si="24"/>
        <v>810</v>
      </c>
      <c r="L6" s="52">
        <f t="shared" si="24"/>
        <v>811</v>
      </c>
      <c r="M6" s="51">
        <f t="shared" si="13"/>
        <v>812</v>
      </c>
      <c r="N6" s="19">
        <f t="shared" ref="N6:P6" si="25">M6+1</f>
        <v>813</v>
      </c>
      <c r="O6" s="19">
        <f t="shared" si="25"/>
        <v>814</v>
      </c>
      <c r="P6" s="52">
        <f t="shared" si="25"/>
        <v>815</v>
      </c>
      <c r="R6" s="51">
        <f t="shared" si="15"/>
        <v>956</v>
      </c>
      <c r="S6" s="19">
        <f t="shared" si="16"/>
        <v>957</v>
      </c>
      <c r="T6" s="19">
        <f t="shared" si="16"/>
        <v>958</v>
      </c>
      <c r="U6" s="52">
        <f t="shared" si="16"/>
        <v>959</v>
      </c>
    </row>
    <row r="7" spans="1:21" x14ac:dyDescent="0.35">
      <c r="A7" s="51">
        <f t="shared" si="8"/>
        <v>960</v>
      </c>
      <c r="B7" s="19">
        <f t="shared" ref="B7:D7" si="26">A7+1</f>
        <v>961</v>
      </c>
      <c r="C7" s="19">
        <f t="shared" si="26"/>
        <v>962</v>
      </c>
      <c r="D7" s="52">
        <f t="shared" si="26"/>
        <v>963</v>
      </c>
      <c r="E7" s="51">
        <f t="shared" si="10"/>
        <v>964</v>
      </c>
      <c r="F7" s="19">
        <f t="shared" si="4"/>
        <v>965</v>
      </c>
      <c r="G7" s="19">
        <f t="shared" si="4"/>
        <v>966</v>
      </c>
      <c r="H7" s="52">
        <f t="shared" si="4"/>
        <v>967</v>
      </c>
      <c r="I7" s="51">
        <f t="shared" si="11"/>
        <v>968</v>
      </c>
      <c r="J7" s="19">
        <f t="shared" ref="J7:L7" si="27">I7+1</f>
        <v>969</v>
      </c>
      <c r="K7" s="19">
        <f t="shared" si="27"/>
        <v>970</v>
      </c>
      <c r="L7" s="52">
        <f t="shared" si="27"/>
        <v>971</v>
      </c>
      <c r="M7" s="51">
        <f t="shared" si="13"/>
        <v>972</v>
      </c>
      <c r="N7" s="19">
        <f t="shared" ref="N7:P7" si="28">M7+1</f>
        <v>973</v>
      </c>
      <c r="O7" s="19">
        <f t="shared" si="28"/>
        <v>974</v>
      </c>
      <c r="P7" s="52">
        <f t="shared" si="28"/>
        <v>975</v>
      </c>
      <c r="R7" s="51">
        <f t="shared" si="15"/>
        <v>1116</v>
      </c>
      <c r="S7" s="19">
        <f t="shared" si="16"/>
        <v>1117</v>
      </c>
      <c r="T7" s="19">
        <f t="shared" si="16"/>
        <v>1118</v>
      </c>
      <c r="U7" s="52">
        <f t="shared" si="16"/>
        <v>1119</v>
      </c>
    </row>
    <row r="8" spans="1:21" ht="15" thickBot="1" x14ac:dyDescent="0.4">
      <c r="A8" s="53">
        <f t="shared" si="8"/>
        <v>1120</v>
      </c>
      <c r="B8" s="54">
        <f t="shared" ref="B8:D8" si="29">A8+1</f>
        <v>1121</v>
      </c>
      <c r="C8" s="54">
        <f t="shared" si="29"/>
        <v>1122</v>
      </c>
      <c r="D8" s="55">
        <f t="shared" si="29"/>
        <v>1123</v>
      </c>
      <c r="E8" s="53">
        <f t="shared" si="10"/>
        <v>1124</v>
      </c>
      <c r="F8" s="54">
        <f t="shared" si="4"/>
        <v>1125</v>
      </c>
      <c r="G8" s="54">
        <f t="shared" si="4"/>
        <v>1126</v>
      </c>
      <c r="H8" s="55">
        <f t="shared" si="4"/>
        <v>1127</v>
      </c>
      <c r="I8" s="53">
        <f t="shared" si="11"/>
        <v>1128</v>
      </c>
      <c r="J8" s="54">
        <f t="shared" ref="J8:L8" si="30">I8+1</f>
        <v>1129</v>
      </c>
      <c r="K8" s="54">
        <f t="shared" si="30"/>
        <v>1130</v>
      </c>
      <c r="L8" s="55">
        <f t="shared" si="30"/>
        <v>1131</v>
      </c>
      <c r="M8" s="53">
        <f t="shared" si="13"/>
        <v>1132</v>
      </c>
      <c r="N8" s="54">
        <f t="shared" ref="N8:P8" si="31">M8+1</f>
        <v>1133</v>
      </c>
      <c r="O8" s="54">
        <f t="shared" si="31"/>
        <v>1134</v>
      </c>
      <c r="P8" s="55">
        <f t="shared" si="31"/>
        <v>1135</v>
      </c>
      <c r="R8" s="53">
        <f t="shared" si="15"/>
        <v>1276</v>
      </c>
      <c r="S8" s="54">
        <f t="shared" si="16"/>
        <v>1277</v>
      </c>
      <c r="T8" s="54">
        <f t="shared" si="16"/>
        <v>1278</v>
      </c>
      <c r="U8" s="55">
        <f t="shared" si="16"/>
        <v>1279</v>
      </c>
    </row>
    <row r="9" spans="1:21" x14ac:dyDescent="0.35">
      <c r="A9" s="49">
        <f>A8+160</f>
        <v>1280</v>
      </c>
      <c r="B9" s="39">
        <f>A9+1</f>
        <v>1281</v>
      </c>
      <c r="C9" s="39">
        <f t="shared" ref="C9:D9" si="32">B9+1</f>
        <v>1282</v>
      </c>
      <c r="D9" s="50">
        <f t="shared" si="32"/>
        <v>1283</v>
      </c>
    </row>
    <row r="10" spans="1:21" x14ac:dyDescent="0.35">
      <c r="A10" s="51">
        <f>A9+160</f>
        <v>1440</v>
      </c>
      <c r="B10" s="19">
        <f t="shared" ref="B10:D16" si="33">A10+1</f>
        <v>1441</v>
      </c>
      <c r="C10" s="19">
        <f t="shared" si="33"/>
        <v>1442</v>
      </c>
      <c r="D10" s="52">
        <f t="shared" si="33"/>
        <v>1443</v>
      </c>
    </row>
    <row r="11" spans="1:21" x14ac:dyDescent="0.35">
      <c r="A11" s="51">
        <f t="shared" ref="A11:A12" si="34">A10+160</f>
        <v>1600</v>
      </c>
      <c r="B11" s="19">
        <f t="shared" si="33"/>
        <v>1601</v>
      </c>
      <c r="C11" s="19">
        <f t="shared" si="33"/>
        <v>1602</v>
      </c>
      <c r="D11" s="52">
        <f t="shared" si="33"/>
        <v>1603</v>
      </c>
    </row>
    <row r="12" spans="1:21" x14ac:dyDescent="0.35">
      <c r="A12" s="51">
        <f t="shared" si="34"/>
        <v>1760</v>
      </c>
      <c r="B12" s="19">
        <f t="shared" si="33"/>
        <v>1761</v>
      </c>
      <c r="C12" s="19">
        <f t="shared" si="33"/>
        <v>1762</v>
      </c>
      <c r="D12" s="52">
        <f t="shared" si="33"/>
        <v>1763</v>
      </c>
    </row>
    <row r="13" spans="1:21" x14ac:dyDescent="0.35">
      <c r="A13" s="51">
        <f>A12+160</f>
        <v>1920</v>
      </c>
      <c r="B13" s="19">
        <f t="shared" si="33"/>
        <v>1921</v>
      </c>
      <c r="C13" s="19">
        <f t="shared" si="33"/>
        <v>1922</v>
      </c>
      <c r="D13" s="52">
        <f t="shared" si="33"/>
        <v>1923</v>
      </c>
    </row>
    <row r="14" spans="1:21" x14ac:dyDescent="0.35">
      <c r="A14" s="51">
        <f>A13+160</f>
        <v>2080</v>
      </c>
      <c r="B14" s="19">
        <f t="shared" si="33"/>
        <v>2081</v>
      </c>
      <c r="C14" s="19">
        <f t="shared" si="33"/>
        <v>2082</v>
      </c>
      <c r="D14" s="52">
        <f t="shared" si="33"/>
        <v>2083</v>
      </c>
      <c r="F14" t="s">
        <v>18</v>
      </c>
    </row>
    <row r="15" spans="1:21" x14ac:dyDescent="0.35">
      <c r="A15" s="51">
        <f t="shared" ref="A15:A16" si="35">A14+160</f>
        <v>2240</v>
      </c>
      <c r="B15" s="19">
        <f t="shared" si="33"/>
        <v>2241</v>
      </c>
      <c r="C15" s="19">
        <f t="shared" si="33"/>
        <v>2242</v>
      </c>
      <c r="D15" s="52">
        <f t="shared" si="33"/>
        <v>2243</v>
      </c>
    </row>
    <row r="16" spans="1:21" ht="15" thickBot="1" x14ac:dyDescent="0.4">
      <c r="A16" s="53">
        <f t="shared" si="35"/>
        <v>2400</v>
      </c>
      <c r="B16" s="54">
        <f t="shared" si="33"/>
        <v>2401</v>
      </c>
      <c r="C16" s="54">
        <f t="shared" si="33"/>
        <v>2402</v>
      </c>
      <c r="D16" s="55">
        <f t="shared" si="33"/>
        <v>2403</v>
      </c>
      <c r="F16" t="s">
        <v>23</v>
      </c>
    </row>
    <row r="17" spans="1:42" x14ac:dyDescent="0.35">
      <c r="A17" s="19"/>
      <c r="B17" s="19"/>
      <c r="C17" s="19"/>
      <c r="D17" s="19"/>
      <c r="F17" t="s">
        <v>24</v>
      </c>
    </row>
    <row r="18" spans="1:42" x14ac:dyDescent="0.35">
      <c r="A18" s="19"/>
      <c r="B18" s="19"/>
      <c r="C18" s="19"/>
      <c r="D18" s="19"/>
      <c r="F18" t="s">
        <v>25</v>
      </c>
    </row>
    <row r="19" spans="1:42" x14ac:dyDescent="0.35">
      <c r="F19" t="s">
        <v>26</v>
      </c>
    </row>
    <row r="20" spans="1:42" x14ac:dyDescent="0.35">
      <c r="F20" t="s">
        <v>17</v>
      </c>
    </row>
    <row r="21" spans="1:42" x14ac:dyDescent="0.35">
      <c r="F21" t="s">
        <v>395</v>
      </c>
    </row>
    <row r="25" spans="1:42" x14ac:dyDescent="0.35">
      <c r="B25" t="s">
        <v>325</v>
      </c>
      <c r="C25">
        <v>0</v>
      </c>
      <c r="D25">
        <v>1</v>
      </c>
      <c r="E25">
        <v>2</v>
      </c>
      <c r="F25">
        <v>3</v>
      </c>
      <c r="G25">
        <v>4</v>
      </c>
      <c r="H25">
        <v>5</v>
      </c>
      <c r="I25">
        <v>6</v>
      </c>
      <c r="J25">
        <v>7</v>
      </c>
      <c r="K25">
        <v>8</v>
      </c>
      <c r="L25">
        <v>9</v>
      </c>
      <c r="M25">
        <v>10</v>
      </c>
      <c r="N25">
        <v>11</v>
      </c>
      <c r="O25">
        <v>12</v>
      </c>
      <c r="P25">
        <v>13</v>
      </c>
      <c r="Q25">
        <v>14</v>
      </c>
      <c r="R25">
        <v>15</v>
      </c>
      <c r="S25">
        <v>16</v>
      </c>
      <c r="T25">
        <v>17</v>
      </c>
      <c r="U25">
        <v>18</v>
      </c>
      <c r="V25">
        <v>19</v>
      </c>
      <c r="W25">
        <v>20</v>
      </c>
      <c r="X25">
        <v>21</v>
      </c>
      <c r="Y25">
        <v>22</v>
      </c>
      <c r="Z25">
        <v>23</v>
      </c>
      <c r="AA25">
        <v>24</v>
      </c>
      <c r="AB25">
        <v>25</v>
      </c>
      <c r="AC25">
        <v>26</v>
      </c>
      <c r="AD25">
        <v>27</v>
      </c>
      <c r="AE25">
        <v>28</v>
      </c>
      <c r="AF25">
        <v>29</v>
      </c>
      <c r="AG25">
        <v>30</v>
      </c>
      <c r="AH25">
        <v>31</v>
      </c>
      <c r="AI25">
        <v>32</v>
      </c>
      <c r="AJ25">
        <v>33</v>
      </c>
      <c r="AK25">
        <v>34</v>
      </c>
      <c r="AL25">
        <v>35</v>
      </c>
      <c r="AM25">
        <v>36</v>
      </c>
      <c r="AN25">
        <v>37</v>
      </c>
      <c r="AO25">
        <v>38</v>
      </c>
      <c r="AP25">
        <v>39</v>
      </c>
    </row>
    <row r="26" spans="1:42" x14ac:dyDescent="0.35">
      <c r="B26" t="s">
        <v>326</v>
      </c>
      <c r="C26">
        <v>0</v>
      </c>
      <c r="D26">
        <f>C26+4</f>
        <v>4</v>
      </c>
      <c r="E26">
        <f t="shared" ref="E26:AF26" si="36">D26+4</f>
        <v>8</v>
      </c>
      <c r="F26">
        <f t="shared" si="36"/>
        <v>12</v>
      </c>
      <c r="G26">
        <f t="shared" si="36"/>
        <v>16</v>
      </c>
      <c r="H26">
        <f t="shared" si="36"/>
        <v>20</v>
      </c>
      <c r="I26">
        <f t="shared" si="36"/>
        <v>24</v>
      </c>
      <c r="J26">
        <f t="shared" si="36"/>
        <v>28</v>
      </c>
      <c r="K26">
        <f t="shared" si="36"/>
        <v>32</v>
      </c>
      <c r="L26">
        <f t="shared" si="36"/>
        <v>36</v>
      </c>
      <c r="M26">
        <f t="shared" si="36"/>
        <v>40</v>
      </c>
      <c r="N26">
        <f t="shared" si="36"/>
        <v>44</v>
      </c>
      <c r="O26">
        <f t="shared" si="36"/>
        <v>48</v>
      </c>
      <c r="P26">
        <f t="shared" si="36"/>
        <v>52</v>
      </c>
      <c r="Q26">
        <f t="shared" si="36"/>
        <v>56</v>
      </c>
      <c r="R26">
        <f t="shared" si="36"/>
        <v>60</v>
      </c>
      <c r="S26">
        <f t="shared" si="36"/>
        <v>64</v>
      </c>
      <c r="T26">
        <f t="shared" si="36"/>
        <v>68</v>
      </c>
      <c r="U26">
        <f t="shared" si="36"/>
        <v>72</v>
      </c>
      <c r="V26">
        <f t="shared" si="36"/>
        <v>76</v>
      </c>
      <c r="W26">
        <f t="shared" si="36"/>
        <v>80</v>
      </c>
      <c r="X26">
        <f t="shared" si="36"/>
        <v>84</v>
      </c>
      <c r="Y26">
        <f t="shared" si="36"/>
        <v>88</v>
      </c>
      <c r="Z26">
        <f t="shared" si="36"/>
        <v>92</v>
      </c>
      <c r="AA26">
        <f t="shared" si="36"/>
        <v>96</v>
      </c>
      <c r="AB26">
        <f t="shared" si="36"/>
        <v>100</v>
      </c>
      <c r="AC26">
        <f t="shared" si="36"/>
        <v>104</v>
      </c>
      <c r="AD26">
        <f t="shared" si="36"/>
        <v>108</v>
      </c>
      <c r="AE26">
        <f t="shared" si="36"/>
        <v>112</v>
      </c>
      <c r="AF26">
        <f t="shared" si="36"/>
        <v>116</v>
      </c>
      <c r="AG26">
        <f t="shared" ref="AG26:AP26" si="37">AF26+4</f>
        <v>120</v>
      </c>
      <c r="AH26">
        <f t="shared" si="37"/>
        <v>124</v>
      </c>
      <c r="AI26">
        <f t="shared" si="37"/>
        <v>128</v>
      </c>
      <c r="AJ26">
        <f t="shared" si="37"/>
        <v>132</v>
      </c>
      <c r="AK26">
        <f t="shared" si="37"/>
        <v>136</v>
      </c>
      <c r="AL26">
        <f t="shared" si="37"/>
        <v>140</v>
      </c>
      <c r="AM26">
        <f t="shared" si="37"/>
        <v>144</v>
      </c>
      <c r="AN26">
        <f t="shared" si="37"/>
        <v>148</v>
      </c>
      <c r="AO26">
        <f t="shared" si="37"/>
        <v>152</v>
      </c>
      <c r="AP26">
        <f t="shared" si="37"/>
        <v>156</v>
      </c>
    </row>
    <row r="27" spans="1:42" x14ac:dyDescent="0.35">
      <c r="E27" t="s">
        <v>396</v>
      </c>
    </row>
    <row r="28" spans="1:42" x14ac:dyDescent="0.35">
      <c r="H28">
        <f t="shared" ref="H28:H33" si="38">H29 - 80</f>
        <v>57032</v>
      </c>
      <c r="I28">
        <f>H28 + 1</f>
        <v>57033</v>
      </c>
      <c r="J28">
        <f t="shared" ref="J28:K28" si="39">I28 + 1</f>
        <v>57034</v>
      </c>
      <c r="K28">
        <f t="shared" si="39"/>
        <v>57035</v>
      </c>
      <c r="L28">
        <v>57036</v>
      </c>
    </row>
    <row r="29" spans="1:42" x14ac:dyDescent="0.35">
      <c r="H29">
        <f t="shared" si="38"/>
        <v>57112</v>
      </c>
      <c r="L29">
        <f>L28+80</f>
        <v>57116</v>
      </c>
    </row>
    <row r="30" spans="1:42" x14ac:dyDescent="0.35">
      <c r="A30">
        <v>37216</v>
      </c>
      <c r="B30">
        <v>37217</v>
      </c>
      <c r="C30">
        <v>37218</v>
      </c>
      <c r="D30">
        <v>37219</v>
      </c>
      <c r="E30">
        <v>37220</v>
      </c>
      <c r="H30">
        <f t="shared" si="38"/>
        <v>57192</v>
      </c>
      <c r="L30">
        <f t="shared" ref="L30:L35" si="40">L29+80</f>
        <v>57196</v>
      </c>
    </row>
    <row r="31" spans="1:42" x14ac:dyDescent="0.35">
      <c r="A31">
        <v>37376</v>
      </c>
      <c r="B31">
        <v>37377</v>
      </c>
      <c r="C31">
        <v>37378</v>
      </c>
      <c r="D31">
        <v>37379</v>
      </c>
      <c r="H31">
        <f t="shared" si="38"/>
        <v>57272</v>
      </c>
      <c r="L31">
        <f t="shared" si="40"/>
        <v>57276</v>
      </c>
    </row>
    <row r="32" spans="1:42" x14ac:dyDescent="0.35">
      <c r="A32">
        <f>A33 - 160</f>
        <v>37536</v>
      </c>
      <c r="B32">
        <v>37537</v>
      </c>
      <c r="C32">
        <v>37538</v>
      </c>
      <c r="D32">
        <v>37539</v>
      </c>
      <c r="H32">
        <f t="shared" si="38"/>
        <v>57352</v>
      </c>
      <c r="L32">
        <f t="shared" si="40"/>
        <v>57356</v>
      </c>
    </row>
    <row r="33" spans="1:16" x14ac:dyDescent="0.35">
      <c r="A33">
        <f>A34 - 160</f>
        <v>37696</v>
      </c>
      <c r="B33">
        <v>37697</v>
      </c>
      <c r="C33">
        <v>37698</v>
      </c>
      <c r="D33">
        <v>37699</v>
      </c>
      <c r="H33">
        <f t="shared" si="38"/>
        <v>57432</v>
      </c>
      <c r="L33">
        <f t="shared" si="40"/>
        <v>57436</v>
      </c>
    </row>
    <row r="34" spans="1:16" x14ac:dyDescent="0.35">
      <c r="A34">
        <f>A35 - 160</f>
        <v>37856</v>
      </c>
      <c r="B34">
        <v>37857</v>
      </c>
      <c r="C34">
        <v>37858</v>
      </c>
      <c r="D34">
        <v>37859</v>
      </c>
      <c r="H34">
        <f>H35 - 80</f>
        <v>57512</v>
      </c>
      <c r="L34">
        <f t="shared" si="40"/>
        <v>57516</v>
      </c>
    </row>
    <row r="35" spans="1:16" x14ac:dyDescent="0.35">
      <c r="A35">
        <f>A36 - 160</f>
        <v>38016</v>
      </c>
      <c r="B35">
        <v>38017</v>
      </c>
      <c r="C35">
        <v>38018</v>
      </c>
      <c r="D35">
        <v>38019</v>
      </c>
      <c r="H35">
        <v>57592</v>
      </c>
      <c r="I35">
        <v>58593</v>
      </c>
      <c r="J35">
        <v>57594</v>
      </c>
      <c r="K35">
        <v>57595</v>
      </c>
      <c r="L35">
        <f t="shared" si="40"/>
        <v>57596</v>
      </c>
      <c r="O35">
        <v>57599</v>
      </c>
    </row>
    <row r="36" spans="1:16" x14ac:dyDescent="0.35">
      <c r="A36">
        <f>A37 - 160</f>
        <v>38176</v>
      </c>
    </row>
    <row r="37" spans="1:16" x14ac:dyDescent="0.35">
      <c r="A37">
        <v>38336</v>
      </c>
      <c r="B37">
        <v>38337</v>
      </c>
      <c r="C37">
        <v>38338</v>
      </c>
      <c r="D37">
        <v>38339</v>
      </c>
    </row>
    <row r="38" spans="1:16" x14ac:dyDescent="0.35">
      <c r="H38">
        <v>57600</v>
      </c>
      <c r="I38">
        <f>H38+1</f>
        <v>57601</v>
      </c>
      <c r="J38">
        <f t="shared" ref="J38:K38" si="41">I38+1</f>
        <v>57602</v>
      </c>
      <c r="K38">
        <f t="shared" si="41"/>
        <v>57603</v>
      </c>
    </row>
    <row r="39" spans="1:16" x14ac:dyDescent="0.35">
      <c r="H39">
        <f>H38+80</f>
        <v>57680</v>
      </c>
      <c r="M39">
        <v>76791</v>
      </c>
      <c r="N39">
        <f>M39+1</f>
        <v>76792</v>
      </c>
      <c r="O39">
        <f t="shared" ref="O39:P39" si="42">N39+1</f>
        <v>76793</v>
      </c>
      <c r="P39">
        <f t="shared" si="42"/>
        <v>76794</v>
      </c>
    </row>
    <row r="40" spans="1:16" x14ac:dyDescent="0.35">
      <c r="H40">
        <f t="shared" ref="H40:H45" si="43">H39+80</f>
        <v>57760</v>
      </c>
      <c r="M40">
        <f>M39+80</f>
        <v>76871</v>
      </c>
      <c r="N40">
        <f t="shared" ref="N40:P40" si="44">M40+1</f>
        <v>76872</v>
      </c>
      <c r="O40">
        <f t="shared" si="44"/>
        <v>76873</v>
      </c>
      <c r="P40">
        <f t="shared" si="44"/>
        <v>76874</v>
      </c>
    </row>
    <row r="41" spans="1:16" x14ac:dyDescent="0.35">
      <c r="H41">
        <f t="shared" si="43"/>
        <v>57840</v>
      </c>
      <c r="M41">
        <f t="shared" ref="M41:M46" si="45">M40+80</f>
        <v>76951</v>
      </c>
      <c r="N41">
        <f t="shared" ref="N41:P41" si="46">M41+1</f>
        <v>76952</v>
      </c>
      <c r="O41">
        <f t="shared" si="46"/>
        <v>76953</v>
      </c>
      <c r="P41">
        <f t="shared" si="46"/>
        <v>76954</v>
      </c>
    </row>
    <row r="42" spans="1:16" x14ac:dyDescent="0.35">
      <c r="H42">
        <f t="shared" si="43"/>
        <v>57920</v>
      </c>
      <c r="M42">
        <f t="shared" si="45"/>
        <v>77031</v>
      </c>
      <c r="N42">
        <f t="shared" ref="N42:P42" si="47">M42+1</f>
        <v>77032</v>
      </c>
      <c r="O42">
        <f t="shared" si="47"/>
        <v>77033</v>
      </c>
      <c r="P42">
        <f t="shared" si="47"/>
        <v>77034</v>
      </c>
    </row>
    <row r="43" spans="1:16" x14ac:dyDescent="0.35">
      <c r="H43">
        <f t="shared" si="43"/>
        <v>58000</v>
      </c>
      <c r="M43">
        <f t="shared" si="45"/>
        <v>77111</v>
      </c>
      <c r="N43">
        <f t="shared" ref="N43:P43" si="48">M43+1</f>
        <v>77112</v>
      </c>
      <c r="O43">
        <f t="shared" si="48"/>
        <v>77113</v>
      </c>
      <c r="P43">
        <f t="shared" si="48"/>
        <v>77114</v>
      </c>
    </row>
    <row r="44" spans="1:16" x14ac:dyDescent="0.35">
      <c r="H44">
        <f t="shared" si="43"/>
        <v>58080</v>
      </c>
      <c r="M44">
        <f t="shared" si="45"/>
        <v>77191</v>
      </c>
      <c r="N44">
        <f t="shared" ref="N44:P44" si="49">M44+1</f>
        <v>77192</v>
      </c>
      <c r="O44">
        <f t="shared" si="49"/>
        <v>77193</v>
      </c>
      <c r="P44">
        <f t="shared" si="49"/>
        <v>77194</v>
      </c>
    </row>
    <row r="45" spans="1:16" x14ac:dyDescent="0.35">
      <c r="H45">
        <f t="shared" si="43"/>
        <v>58160</v>
      </c>
      <c r="M45">
        <f t="shared" si="45"/>
        <v>77271</v>
      </c>
      <c r="N45">
        <f t="shared" ref="N45:P45" si="50">M45+1</f>
        <v>77272</v>
      </c>
      <c r="O45">
        <f t="shared" si="50"/>
        <v>77273</v>
      </c>
      <c r="P45">
        <f t="shared" si="50"/>
        <v>77274</v>
      </c>
    </row>
    <row r="46" spans="1:16" x14ac:dyDescent="0.35">
      <c r="M46">
        <f t="shared" si="45"/>
        <v>77351</v>
      </c>
      <c r="N46">
        <f t="shared" ref="N46:P46" si="51">M46+1</f>
        <v>77352</v>
      </c>
      <c r="O46">
        <f t="shared" si="51"/>
        <v>77353</v>
      </c>
      <c r="P46">
        <f t="shared" si="51"/>
        <v>77354</v>
      </c>
    </row>
    <row r="53" spans="10:17" x14ac:dyDescent="0.35">
      <c r="J53">
        <v>76232</v>
      </c>
      <c r="K53">
        <v>76233</v>
      </c>
      <c r="L53">
        <v>76234</v>
      </c>
      <c r="M53">
        <v>76235</v>
      </c>
      <c r="N53">
        <f>N54-80</f>
        <v>76236</v>
      </c>
      <c r="O53">
        <f>O54-80</f>
        <v>76237</v>
      </c>
      <c r="P53">
        <f>P54-80</f>
        <v>76238</v>
      </c>
      <c r="Q53">
        <f>Q54-80</f>
        <v>76239</v>
      </c>
    </row>
    <row r="54" spans="10:17" x14ac:dyDescent="0.35">
      <c r="J54">
        <f>J53+80</f>
        <v>76312</v>
      </c>
      <c r="K54">
        <f t="shared" ref="K54:M59" si="52">J54+1</f>
        <v>76313</v>
      </c>
      <c r="L54">
        <f t="shared" si="52"/>
        <v>76314</v>
      </c>
      <c r="M54">
        <f t="shared" si="52"/>
        <v>76315</v>
      </c>
      <c r="N54">
        <f>N55-80</f>
        <v>76316</v>
      </c>
      <c r="O54">
        <f>O55-80</f>
        <v>76317</v>
      </c>
      <c r="P54">
        <f>P55-80</f>
        <v>76318</v>
      </c>
      <c r="Q54">
        <f>Q55-80</f>
        <v>76319</v>
      </c>
    </row>
    <row r="55" spans="10:17" x14ac:dyDescent="0.35">
      <c r="J55">
        <f t="shared" ref="J55:J60" si="53">J54+80</f>
        <v>76392</v>
      </c>
      <c r="K55">
        <f t="shared" si="52"/>
        <v>76393</v>
      </c>
      <c r="L55">
        <f t="shared" si="52"/>
        <v>76394</v>
      </c>
      <c r="M55">
        <f t="shared" si="52"/>
        <v>76395</v>
      </c>
      <c r="N55">
        <f>N56-80</f>
        <v>76396</v>
      </c>
      <c r="O55">
        <f>O56-80</f>
        <v>76397</v>
      </c>
      <c r="P55">
        <f>P56-80</f>
        <v>76398</v>
      </c>
      <c r="Q55">
        <f>Q56-80</f>
        <v>76399</v>
      </c>
    </row>
    <row r="56" spans="10:17" x14ac:dyDescent="0.35">
      <c r="J56">
        <f t="shared" si="53"/>
        <v>76472</v>
      </c>
      <c r="K56">
        <f t="shared" si="52"/>
        <v>76473</v>
      </c>
      <c r="L56">
        <f t="shared" si="52"/>
        <v>76474</v>
      </c>
      <c r="M56">
        <f t="shared" si="52"/>
        <v>76475</v>
      </c>
      <c r="N56">
        <f>N57-80</f>
        <v>76476</v>
      </c>
      <c r="O56">
        <f>O57-80</f>
        <v>76477</v>
      </c>
      <c r="P56">
        <f>P57-80</f>
        <v>76478</v>
      </c>
      <c r="Q56">
        <f>Q57-80</f>
        <v>76479</v>
      </c>
    </row>
    <row r="57" spans="10:17" x14ac:dyDescent="0.35">
      <c r="J57">
        <f t="shared" si="53"/>
        <v>76552</v>
      </c>
      <c r="K57">
        <f t="shared" si="52"/>
        <v>76553</v>
      </c>
      <c r="L57">
        <f t="shared" si="52"/>
        <v>76554</v>
      </c>
      <c r="M57">
        <f t="shared" si="52"/>
        <v>76555</v>
      </c>
      <c r="N57">
        <f>N58-80</f>
        <v>76556</v>
      </c>
      <c r="O57">
        <f>O58-80</f>
        <v>76557</v>
      </c>
      <c r="P57">
        <f>P58-80</f>
        <v>76558</v>
      </c>
      <c r="Q57">
        <f>Q58-80</f>
        <v>76559</v>
      </c>
    </row>
    <row r="58" spans="10:17" x14ac:dyDescent="0.35">
      <c r="J58">
        <f t="shared" si="53"/>
        <v>76632</v>
      </c>
      <c r="K58">
        <f t="shared" si="52"/>
        <v>76633</v>
      </c>
      <c r="L58">
        <f t="shared" si="52"/>
        <v>76634</v>
      </c>
      <c r="M58">
        <f t="shared" si="52"/>
        <v>76635</v>
      </c>
      <c r="N58">
        <f>N59-80</f>
        <v>76636</v>
      </c>
      <c r="O58">
        <f>O59-80</f>
        <v>76637</v>
      </c>
      <c r="P58">
        <f>P59-80</f>
        <v>76638</v>
      </c>
      <c r="Q58">
        <f>Q59-80</f>
        <v>76639</v>
      </c>
    </row>
    <row r="59" spans="10:17" x14ac:dyDescent="0.35">
      <c r="J59">
        <f t="shared" si="53"/>
        <v>76712</v>
      </c>
      <c r="K59">
        <f t="shared" si="52"/>
        <v>76713</v>
      </c>
      <c r="L59">
        <f t="shared" si="52"/>
        <v>76714</v>
      </c>
      <c r="M59">
        <f t="shared" si="52"/>
        <v>76715</v>
      </c>
      <c r="N59">
        <f>N60-80</f>
        <v>76716</v>
      </c>
      <c r="O59">
        <f>O60-80</f>
        <v>76717</v>
      </c>
      <c r="P59">
        <f>P60-80</f>
        <v>76718</v>
      </c>
      <c r="Q59">
        <f>Q60-80</f>
        <v>76719</v>
      </c>
    </row>
    <row r="60" spans="10:17" x14ac:dyDescent="0.35">
      <c r="J60">
        <f t="shared" si="53"/>
        <v>76792</v>
      </c>
      <c r="K60">
        <f>J60+1</f>
        <v>76793</v>
      </c>
      <c r="L60">
        <f t="shared" ref="L60:M60" si="54">K60+1</f>
        <v>76794</v>
      </c>
      <c r="M60">
        <f t="shared" si="54"/>
        <v>76795</v>
      </c>
      <c r="N60">
        <f t="shared" ref="N60:O60" si="55">O60-1</f>
        <v>76796</v>
      </c>
      <c r="O60">
        <f t="shared" si="55"/>
        <v>76797</v>
      </c>
      <c r="P60">
        <f>Q60-1</f>
        <v>76798</v>
      </c>
      <c r="Q60">
        <v>76799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general state</vt:lpstr>
      <vt:lpstr>LI_F's</vt:lpstr>
      <vt:lpstr>LI_Ct</vt:lpstr>
      <vt:lpstr>CC_Cs&amp;F's</vt:lpstr>
      <vt:lpstr>CC_Ct&amp;Ws</vt:lpstr>
      <vt:lpstr>DPRAM</vt:lpstr>
      <vt:lpstr>Sheet1</vt:lpstr>
      <vt:lpstr>SCREEN LAYOUT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Wu</dc:creator>
  <cp:lastModifiedBy>Lily</cp:lastModifiedBy>
  <dcterms:created xsi:type="dcterms:W3CDTF">2019-11-12T18:20:58Z</dcterms:created>
  <dcterms:modified xsi:type="dcterms:W3CDTF">2019-11-21T23:01:42Z</dcterms:modified>
</cp:coreProperties>
</file>