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Excel\"/>
    </mc:Choice>
  </mc:AlternateContent>
  <xr:revisionPtr revIDLastSave="0" documentId="13_ncr:1_{4E4764BC-4C22-41CF-A706-3F2D622B9629}" xr6:coauthVersionLast="47" xr6:coauthVersionMax="47" xr10:uidLastSave="{00000000-0000-0000-0000-000000000000}"/>
  <bookViews>
    <workbookView xWindow="-120" yWindow="-120" windowWidth="29040" windowHeight="15720" activeTab="3" xr2:uid="{620BA080-3D57-4A4E-B42A-0A6A337CFBFE}"/>
  </bookViews>
  <sheets>
    <sheet name="VentasRegionales" sheetId="2" r:id="rId1"/>
    <sheet name="Tablas dinámicas" sheetId="3" r:id="rId2"/>
    <sheet name="Gráfico Dinámico" sheetId="5" r:id="rId3"/>
    <sheet name="Fórmulas" sheetId="6" r:id="rId4"/>
  </sheets>
  <definedNames>
    <definedName name="Canal">VentasRegionales!$E:$E</definedName>
    <definedName name="Categoría">VentasRegionales!$D:$D</definedName>
    <definedName name="DatosExternos_1" localSheetId="0" hidden="1">VentasRegionales!$A$1:$G$501</definedName>
    <definedName name="NativeTimeline_Fecha">#N/A</definedName>
    <definedName name="pRODUCTO">VentasRegionales[Producto]</definedName>
    <definedName name="Región">VentasRegionales!$B:$B</definedName>
    <definedName name="SegmentaciónDeDatos_Categoría">#N/A</definedName>
    <definedName name="SegmentaciónDeDatos_Producto">#N/A</definedName>
    <definedName name="Ventas">VentasRegionales!$G:$G</definedName>
  </definedNames>
  <calcPr calcId="191029"/>
  <pivotCaches>
    <pivotCache cacheId="8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6" l="1"/>
  <c r="A29" i="6"/>
  <c r="A19" i="6" a="1"/>
  <c r="A19" i="6" s="1"/>
  <c r="B14" i="6"/>
  <c r="B13" i="6"/>
  <c r="B10" i="6"/>
  <c r="B7" i="6"/>
  <c r="B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F9239-D27C-4220-AF85-D85F04EBE67F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92E8EF85-056F-4A9C-85E2-76CEA600ED7E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7D6A6437-B900-4F8A-8FE0-2E1AD5448033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4" xr16:uid="{C608BC7A-0C47-4DEA-9F60-0A8A79CE1D0A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5" xr16:uid="{5D6EA8FC-0919-467E-A06B-A911D5C76E4F}" keepAlive="1" name="Consulta - VentasRegionales" description="Conexión a la consulta 'VentasRegionales' en el libro." type="5" refreshedVersion="8" background="1" saveData="1">
    <dbPr connection="Provider=Microsoft.Mashup.OleDb.1;Data Source=$Workbook$;Location=VentasRegionales;Extended Properties=&quot;&quot;" command="SELECT * FROM [VentasRegion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<sst xmlns="http://schemas.openxmlformats.org/spreadsheetml/2006/main" count="2076" uniqueCount="54">
  <si>
    <t>Fecha</t>
  </si>
  <si>
    <t>Región</t>
  </si>
  <si>
    <t>Producto</t>
  </si>
  <si>
    <t>Categoría</t>
  </si>
  <si>
    <t>Canal</t>
  </si>
  <si>
    <t>Unidades</t>
  </si>
  <si>
    <t>Ventas</t>
  </si>
  <si>
    <t>Arequipa</t>
  </si>
  <si>
    <t>Papel Higiénico</t>
  </si>
  <si>
    <t>Limpieza</t>
  </si>
  <si>
    <t>Mayorista</t>
  </si>
  <si>
    <t>Yogurt</t>
  </si>
  <si>
    <t>Lácteos</t>
  </si>
  <si>
    <t>Online</t>
  </si>
  <si>
    <t>Leche</t>
  </si>
  <si>
    <t>Tienda</t>
  </si>
  <si>
    <t>Galletas</t>
  </si>
  <si>
    <t>Snacks</t>
  </si>
  <si>
    <t>Arroz</t>
  </si>
  <si>
    <t>Alimentos</t>
  </si>
  <si>
    <t>Jugo</t>
  </si>
  <si>
    <t>Bebidas</t>
  </si>
  <si>
    <t>Queso</t>
  </si>
  <si>
    <t>Cerveza</t>
  </si>
  <si>
    <t>Shampoo</t>
  </si>
  <si>
    <t>Aceite</t>
  </si>
  <si>
    <t>Cusco</t>
  </si>
  <si>
    <t>Lima</t>
  </si>
  <si>
    <t>Piura</t>
  </si>
  <si>
    <t>Trujillo</t>
  </si>
  <si>
    <t>Etiquetas de fila</t>
  </si>
  <si>
    <t>Total general</t>
  </si>
  <si>
    <t>Etiquetas de columna</t>
  </si>
  <si>
    <t>Suma de Ventas</t>
  </si>
  <si>
    <t>Ventas por región y categoría</t>
  </si>
  <si>
    <t>Feb</t>
  </si>
  <si>
    <t>Mar</t>
  </si>
  <si>
    <t>Abr</t>
  </si>
  <si>
    <t>Ventas por fecha y canal</t>
  </si>
  <si>
    <t>Unidades vendidas por producto</t>
  </si>
  <si>
    <t>Suma de Unidades</t>
  </si>
  <si>
    <t>Ventas en Lima para categoría “Snacks”</t>
  </si>
  <si>
    <t>Número de ventas en canal “Online”</t>
  </si>
  <si>
    <t>Promedio de ventas en Trujillo</t>
  </si>
  <si>
    <t>Fórmulas básicas de análisis</t>
  </si>
  <si>
    <t>SUMAR.SI.CONJUNTO</t>
  </si>
  <si>
    <t>CONTAR.SI.CONJUNTO</t>
  </si>
  <si>
    <t>PROMEDIO.SI.CONJUNTO</t>
  </si>
  <si>
    <t>Extraer datos de fecha</t>
  </si>
  <si>
    <t>Año</t>
  </si>
  <si>
    <t>Mes</t>
  </si>
  <si>
    <t>Fórmulas dinámicas</t>
  </si>
  <si>
    <t>Lista única de regiones</t>
  </si>
  <si>
    <t>Productos más vendidos con K.ESIMO.MAYOR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</si>
</sst>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  <xf numFmtId="0" fontId="0" fillId="0" borderId="0" xfId="0" applyFont="1"/>
  </cellXfs>
  <cellStyles count="2">
    <cellStyle name="Moneda" xfId="1" builtinId="4"/>
    <cellStyle name="Normal" xfId="0" builtinId="0"/>
  </cellStyles>
  <dxfs count="8"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[ProyectoVentas.xlsx]Gráfico Dinámico!TablaDinámica6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Dinámico'!$B$3:$B$4</c:f>
              <c:strCache>
                <c:ptCount val="1"/>
                <c:pt idx="0">
                  <c:v>Mayorista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Dinámico'!$A$5:$A$7</c:f>
              <c:strCache>
                <c:ptCount val="2"/>
                <c:pt idx="0">
                  <c:v>Cusco</c:v>
                </c:pt>
                <c:pt idx="1">
                  <c:v>Lima</c:v>
                </c:pt>
              </c:strCache>
            </c:strRef>
          </c:cat>
          <c:val>
            <c:numRef>
              <c:f>'Gráfico Dinámico'!$B$5:$B$7</c:f>
              <c:numCache>
                <c:formatCode>_("S/"* #,##0.00_);_("S/"* \(#,##0.00\);_("S/"* "-"??_);_(@_)</c:formatCode>
                <c:ptCount val="2"/>
                <c:pt idx="0">
                  <c:v>613.1099999999999</c:v>
                </c:pt>
                <c:pt idx="1">
                  <c:v>906.3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3F-4064-B50F-AD29C3A78ED6}"/>
            </c:ext>
          </c:extLst>
        </c:ser>
        <c:ser>
          <c:idx val="1"/>
          <c:order val="1"/>
          <c:tx>
            <c:strRef>
              <c:f>'Gráfico Dinámico'!$C$3:$C$4</c:f>
              <c:strCache>
                <c:ptCount val="1"/>
                <c:pt idx="0">
                  <c:v>Online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'Gráfico Dinámico'!$A$5:$A$7</c:f>
              <c:strCache>
                <c:ptCount val="2"/>
                <c:pt idx="0">
                  <c:v>Cusco</c:v>
                </c:pt>
                <c:pt idx="1">
                  <c:v>Lima</c:v>
                </c:pt>
              </c:strCache>
            </c:strRef>
          </c:cat>
          <c:val>
            <c:numRef>
              <c:f>'Gráfico Dinámico'!$C$5:$C$7</c:f>
              <c:numCache>
                <c:formatCode>_("S/"* #,##0.00_);_("S/"* \(#,##0.00\);_("S/"* "-"??_);_(@_)</c:formatCode>
                <c:ptCount val="2"/>
                <c:pt idx="0">
                  <c:v>1986.76</c:v>
                </c:pt>
                <c:pt idx="1">
                  <c:v>644.45999999999992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B3F-4064-B50F-AD29C3A78ED6}"/>
            </c:ext>
          </c:extLst>
        </c:ser>
        <c:ser>
          <c:idx val="2"/>
          <c:order val="2"/>
          <c:tx>
            <c:strRef>
              <c:f>'Gráfico Dinámico'!$D$3:$D$4</c:f>
              <c:strCache>
                <c:ptCount val="1"/>
                <c:pt idx="0">
                  <c:v>Tienda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'Gráfico Dinámico'!$A$5:$A$7</c:f>
              <c:strCache>
                <c:ptCount val="2"/>
                <c:pt idx="0">
                  <c:v>Cusco</c:v>
                </c:pt>
                <c:pt idx="1">
                  <c:v>Lima</c:v>
                </c:pt>
              </c:strCache>
            </c:strRef>
          </c:cat>
          <c:val>
            <c:numRef>
              <c:f>'Gráfico Dinámico'!$D$5:$D$7</c:f>
              <c:numCache>
                <c:formatCode>_("S/"* #,##0.00_);_("S/"* \(#,##0.00\);_("S/"* "-"??_);_(@_)</c:formatCode>
                <c:ptCount val="2"/>
                <c:pt idx="0">
                  <c:v>759.21</c:v>
                </c:pt>
                <c:pt idx="1">
                  <c:v>688.90000000000009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B3F-4064-B50F-AD29C3A78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4182863"/>
        <c:axId val="1520653631"/>
      </c:barChart>
      <c:catAx>
        <c:axId val="194418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20653631"/>
        <c:crosses val="autoZero"/>
        <c:auto val="1"/>
        <c:lblAlgn val="ctr"/>
        <c:lblOffset val="100"/>
        <c:noMultiLvlLbl val="0"/>
      </c:catAx>
      <c:valAx>
        <c:axId val="152065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S/&quot;* #,##0.00_);_(&quot;S/&quot;* \(#,##0.00\);_(&quot;S/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4418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276224</xdr:colOff>
      <xdr:row>12</xdr:row>
      <xdr:rowOff>27385</xdr:rowOff>
    </xdr:from>
    <xdr:to>
      <xdr:col>10</xdr:col>
      <xdr:colOff>107613</xdr:colOff>
      <xdr:row>20</xdr:row>
      <xdr:rowOff>113109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Fecha">
              <a:extLst>
                <a:ext uri="{FF2B5EF4-FFF2-40B4-BE49-F238E27FC236}">
                  <a16:creationId xmlns:a16="http://schemas.microsoft.com/office/drawing/2014/main" id="{95F04AD0-1568-47C2-24E4-AD7022C9F8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8018" y="2313385"/>
              <a:ext cx="3932742" cy="16097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276225</xdr:colOff>
      <xdr:row>11</xdr:row>
      <xdr:rowOff>128222</xdr:rowOff>
    </xdr:from>
    <xdr:to>
      <xdr:col>12</xdr:col>
      <xdr:colOff>507756</xdr:colOff>
      <xdr:row>24</xdr:row>
      <xdr:rowOff>175847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Producto">
              <a:extLst>
                <a:ext uri="{FF2B5EF4-FFF2-40B4-BE49-F238E27FC236}">
                  <a16:creationId xmlns:a16="http://schemas.microsoft.com/office/drawing/2014/main" id="{2EB798B5-791D-20F2-11BD-3E2C90CD54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19372" y="2223722"/>
              <a:ext cx="1822766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85725</xdr:rowOff>
    </xdr:from>
    <xdr:to>
      <xdr:col>4</xdr:col>
      <xdr:colOff>190500</xdr:colOff>
      <xdr:row>25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F5FC3D-4E59-4E6F-A920-4B551F5A1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47625</xdr:colOff>
      <xdr:row>11</xdr:row>
      <xdr:rowOff>76200</xdr:rowOff>
    </xdr:from>
    <xdr:to>
      <xdr:col>7</xdr:col>
      <xdr:colOff>809625</xdr:colOff>
      <xdr:row>24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ategoría">
              <a:extLst>
                <a:ext uri="{FF2B5EF4-FFF2-40B4-BE49-F238E27FC236}">
                  <a16:creationId xmlns:a16="http://schemas.microsoft.com/office/drawing/2014/main" id="{EC3E35F7-A799-AE7E-02C5-C7EE921329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33975" y="21717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60.840252546295" createdVersion="8" refreshedVersion="8" minRefreshableVersion="3" recordCount="500" xr:uid="{ECCF3F2E-BB9F-4C38-A94E-4A3C0CE39101}">
  <cacheSource type="worksheet">
    <worksheetSource name="VentasRegionales"/>
  </cacheSource>
  <cacheFields count="8">
    <cacheField name="Fecha" numFmtId="14">
      <sharedItems containsSemiMixedTypes="0" containsNonDate="0" containsDate="1" containsString="0" minDate="2024-01-01T00:00:00" maxDate="2024-06-30T00:00:00" count="172">
        <d v="2024-04-13T00:00:00"/>
        <d v="2024-03-20T00:00:00"/>
        <d v="2024-03-11T00:00:00"/>
        <d v="2024-04-04T00:00:00"/>
        <d v="2024-06-18T00:00:00"/>
        <d v="2024-05-03T00:00:00"/>
        <d v="2024-04-15T00:00:00"/>
        <d v="2024-05-19T00:00:00"/>
        <d v="2024-02-26T00:00:00"/>
        <d v="2024-06-25T00:00:00"/>
        <d v="2024-06-26T00:00:00"/>
        <d v="2024-04-16T00:00:00"/>
        <d v="2024-02-12T00:00:00"/>
        <d v="2024-05-05T00:00:00"/>
        <d v="2024-05-01T00:00:00"/>
        <d v="2024-01-07T00:00:00"/>
        <d v="2024-01-10T00:00:00"/>
        <d v="2024-02-02T00:00:00"/>
        <d v="2024-06-13T00:00:00"/>
        <d v="2024-06-19T00:00:00"/>
        <d v="2024-06-21T00:00:00"/>
        <d v="2024-04-27T00:00:00"/>
        <d v="2024-04-29T00:00:00"/>
        <d v="2024-03-18T00:00:00"/>
        <d v="2024-04-03T00:00:00"/>
        <d v="2024-04-17T00:00:00"/>
        <d v="2024-01-06T00:00:00"/>
        <d v="2024-01-14T00:00:00"/>
        <d v="2024-04-10T00:00:00"/>
        <d v="2024-03-06T00:00:00"/>
        <d v="2024-03-22T00:00:00"/>
        <d v="2024-06-14T00:00:00"/>
        <d v="2024-05-31T00:00:00"/>
        <d v="2024-06-22T00:00:00"/>
        <d v="2024-04-23T00:00:00"/>
        <d v="2024-01-04T00:00:00"/>
        <d v="2024-01-25T00:00:00"/>
        <d v="2024-04-26T00:00:00"/>
        <d v="2024-03-02T00:00:00"/>
        <d v="2024-06-11T00:00:00"/>
        <d v="2024-06-04T00:00:00"/>
        <d v="2024-04-09T00:00:00"/>
        <d v="2024-05-24T00:00:00"/>
        <d v="2024-03-13T00:00:00"/>
        <d v="2024-03-31T00:00:00"/>
        <d v="2024-02-07T00:00:00"/>
        <d v="2024-06-23T00:00:00"/>
        <d v="2024-06-02T00:00:00"/>
        <d v="2024-05-09T00:00:00"/>
        <d v="2024-05-23T00:00:00"/>
        <d v="2024-02-27T00:00:00"/>
        <d v="2024-06-03T00:00:00"/>
        <d v="2024-04-28T00:00:00"/>
        <d v="2024-03-19T00:00:00"/>
        <d v="2024-01-28T00:00:00"/>
        <d v="2024-04-06T00:00:00"/>
        <d v="2024-03-15T00:00:00"/>
        <d v="2024-04-25T00:00:00"/>
        <d v="2024-01-16T00:00:00"/>
        <d v="2024-02-03T00:00:00"/>
        <d v="2024-02-08T00:00:00"/>
        <d v="2024-02-20T00:00:00"/>
        <d v="2024-02-11T00:00:00"/>
        <d v="2024-02-28T00:00:00"/>
        <d v="2024-05-25T00:00:00"/>
        <d v="2024-02-23T00:00:00"/>
        <d v="2024-03-03T00:00:00"/>
        <d v="2024-03-29T00:00:00"/>
        <d v="2024-05-27T00:00:00"/>
        <d v="2024-01-17T00:00:00"/>
        <d v="2024-01-15T00:00:00"/>
        <d v="2024-02-15T00:00:00"/>
        <d v="2024-03-04T00:00:00"/>
        <d v="2024-06-05T00:00:00"/>
        <d v="2024-03-12T00:00:00"/>
        <d v="2024-05-20T00:00:00"/>
        <d v="2024-02-14T00:00:00"/>
        <d v="2024-04-24T00:00:00"/>
        <d v="2024-05-10T00:00:00"/>
        <d v="2024-04-30T00:00:00"/>
        <d v="2024-06-24T00:00:00"/>
        <d v="2024-05-30T00:00:00"/>
        <d v="2024-01-22T00:00:00"/>
        <d v="2024-05-29T00:00:00"/>
        <d v="2024-01-30T00:00:00"/>
        <d v="2024-04-14T00:00:00"/>
        <d v="2024-03-26T00:00:00"/>
        <d v="2024-06-16T00:00:00"/>
        <d v="2024-05-14T00:00:00"/>
        <d v="2024-02-16T00:00:00"/>
        <d v="2024-06-06T00:00:00"/>
        <d v="2024-01-01T00:00:00"/>
        <d v="2024-06-08T00:00:00"/>
        <d v="2024-06-17T00:00:00"/>
        <d v="2024-06-29T00:00:00"/>
        <d v="2024-01-19T00:00:00"/>
        <d v="2024-05-12T00:00:00"/>
        <d v="2024-03-08T00:00:00"/>
        <d v="2024-06-09T00:00:00"/>
        <d v="2024-06-10T00:00:00"/>
        <d v="2024-03-23T00:00:00"/>
        <d v="2024-02-17T00:00:00"/>
        <d v="2024-06-12T00:00:00"/>
        <d v="2024-01-31T00:00:00"/>
        <d v="2024-02-18T00:00:00"/>
        <d v="2024-02-21T00:00:00"/>
        <d v="2024-03-09T00:00:00"/>
        <d v="2024-04-05T00:00:00"/>
        <d v="2024-05-13T00:00:00"/>
        <d v="2024-05-15T00:00:00"/>
        <d v="2024-01-29T00:00:00"/>
        <d v="2024-05-22T00:00:00"/>
        <d v="2024-01-03T00:00:00"/>
        <d v="2024-06-01T00:00:00"/>
        <d v="2024-05-28T00:00:00"/>
        <d v="2024-01-21T00:00:00"/>
        <d v="2024-02-09T00:00:00"/>
        <d v="2024-02-10T00:00:00"/>
        <d v="2024-05-16T00:00:00"/>
        <d v="2024-03-25T00:00:00"/>
        <d v="2024-01-27T00:00:00"/>
        <d v="2024-03-01T00:00:00"/>
        <d v="2024-03-28T00:00:00"/>
        <d v="2024-03-17T00:00:00"/>
        <d v="2024-04-18T00:00:00"/>
        <d v="2024-05-21T00:00:00"/>
        <d v="2024-01-13T00:00:00"/>
        <d v="2024-02-19T00:00:00"/>
        <d v="2024-06-28T00:00:00"/>
        <d v="2024-04-02T00:00:00"/>
        <d v="2024-03-07T00:00:00"/>
        <d v="2024-06-20T00:00:00"/>
        <d v="2024-03-05T00:00:00"/>
        <d v="2024-06-07T00:00:00"/>
        <d v="2024-03-16T00:00:00"/>
        <d v="2024-01-23T00:00:00"/>
        <d v="2024-04-12T00:00:00"/>
        <d v="2024-05-18T00:00:00"/>
        <d v="2024-03-14T00:00:00"/>
        <d v="2024-01-24T00:00:00"/>
        <d v="2024-04-07T00:00:00"/>
        <d v="2024-02-22T00:00:00"/>
        <d v="2024-04-08T00:00:00"/>
        <d v="2024-05-17T00:00:00"/>
        <d v="2024-06-27T00:00:00"/>
        <d v="2024-03-21T00:00:00"/>
        <d v="2024-05-02T00:00:00"/>
        <d v="2024-04-22T00:00:00"/>
        <d v="2024-02-04T00:00:00"/>
        <d v="2024-04-19T00:00:00"/>
        <d v="2024-05-06T00:00:00"/>
        <d v="2024-02-05T00:00:00"/>
        <d v="2024-02-01T00:00:00"/>
        <d v="2024-05-08T00:00:00"/>
        <d v="2024-01-05T00:00:00"/>
        <d v="2024-03-30T00:00:00"/>
        <d v="2024-05-07T00:00:00"/>
        <d v="2024-01-26T00:00:00"/>
        <d v="2024-06-15T00:00:00"/>
        <d v="2024-01-20T00:00:00"/>
        <d v="2024-01-08T00:00:00"/>
        <d v="2024-01-02T00:00:00"/>
        <d v="2024-01-11T00:00:00"/>
        <d v="2024-04-20T00:00:00"/>
        <d v="2024-01-12T00:00:00"/>
        <d v="2024-02-06T00:00:00"/>
        <d v="2024-03-10T00:00:00"/>
        <d v="2024-02-29T00:00:00"/>
        <d v="2024-02-25T00:00:00"/>
        <d v="2024-04-11T00:00:00"/>
        <d v="2024-03-27T00:00:00"/>
        <d v="2024-01-18T00:00:00"/>
      </sharedItems>
      <fieldGroup par="7" base="0">
        <rangePr groupBy="days" startDate="2024-01-01T00:00:00" endDate="2024-06-30T00:00:00"/>
        <groupItems count="368">
          <s v="&lt;1/01/2024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t"/>
          <s v="2-Set"/>
          <s v="3-Set"/>
          <s v="4-Set"/>
          <s v="5-Set"/>
          <s v="6-Set"/>
          <s v="7-Set"/>
          <s v="8-Set"/>
          <s v="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0/06/2024"/>
        </groupItems>
      </fieldGroup>
    </cacheField>
    <cacheField name="Región" numFmtId="0">
      <sharedItems count="5">
        <s v="Arequipa"/>
        <s v="Cusco"/>
        <s v="Lima"/>
        <s v="Piura"/>
        <s v="Trujillo"/>
      </sharedItems>
    </cacheField>
    <cacheField name="Producto" numFmtId="0">
      <sharedItems count="10">
        <s v="Papel Higiénico"/>
        <s v="Yogurt"/>
        <s v="Leche"/>
        <s v="Galletas"/>
        <s v="Arroz"/>
        <s v="Jugo"/>
        <s v="Queso"/>
        <s v="Cerveza"/>
        <s v="Shampoo"/>
        <s v="Aceite"/>
      </sharedItems>
    </cacheField>
    <cacheField name="Categoría" numFmtId="0">
      <sharedItems count="5">
        <s v="Limpieza"/>
        <s v="Lácteos"/>
        <s v="Snacks"/>
        <s v="Alimentos"/>
        <s v="Bebidas"/>
      </sharedItems>
    </cacheField>
    <cacheField name="Canal" numFmtId="0">
      <sharedItems count="3">
        <s v="Mayorista"/>
        <s v="Online"/>
        <s v="Tienda"/>
      </sharedItems>
    </cacheField>
    <cacheField name="Unidades" numFmtId="0">
      <sharedItems containsSemiMixedTypes="0" containsString="0" containsNumber="1" containsInteger="1" minValue="1" maxValue="20"/>
    </cacheField>
    <cacheField name="Ventas" numFmtId="0">
      <sharedItems containsSemiMixedTypes="0" containsString="0" containsNumber="1" minValue="2.85" maxValue="295.14"/>
    </cacheField>
    <cacheField name="Meses" numFmtId="0" databaseField="0">
      <fieldGroup base="0">
        <rangePr groupBy="months" startDate="2024-01-01T00:00:00" endDate="2024-06-30T00:00:00"/>
        <groupItems count="14">
          <s v="&lt;1/01/2024"/>
          <s v="Ene"/>
          <s v="Feb"/>
          <s v="Mar"/>
          <s v="Abr"/>
          <s v="May"/>
          <s v="Jun"/>
          <s v="Jul"/>
          <s v="Ago"/>
          <s v="Set"/>
          <s v="Oct"/>
          <s v="Nov"/>
          <s v="Dic"/>
          <s v="&gt;30/06/2024"/>
        </groupItems>
      </fieldGroup>
    </cacheField>
  </cacheFields>
  <extLst>
    <ext xmlns:x14="http://schemas.microsoft.com/office/spreadsheetml/2009/9/main" uri="{725AE2AE-9491-48be-B2B4-4EB974FC3084}">
      <x14:pivotCacheDefinition pivotCacheId="62590061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x v="0"/>
    <x v="0"/>
    <x v="0"/>
    <n v="13"/>
    <n v="149.33000000000001"/>
  </r>
  <r>
    <x v="1"/>
    <x v="0"/>
    <x v="1"/>
    <x v="1"/>
    <x v="1"/>
    <n v="10"/>
    <n v="111.35"/>
  </r>
  <r>
    <x v="2"/>
    <x v="0"/>
    <x v="2"/>
    <x v="1"/>
    <x v="2"/>
    <n v="7"/>
    <n v="79.510000000000005"/>
  </r>
  <r>
    <x v="3"/>
    <x v="0"/>
    <x v="3"/>
    <x v="2"/>
    <x v="2"/>
    <n v="19"/>
    <n v="178.73"/>
  </r>
  <r>
    <x v="4"/>
    <x v="0"/>
    <x v="0"/>
    <x v="0"/>
    <x v="0"/>
    <n v="9"/>
    <n v="102.31"/>
  </r>
  <r>
    <x v="5"/>
    <x v="0"/>
    <x v="4"/>
    <x v="3"/>
    <x v="0"/>
    <n v="14"/>
    <n v="61.36"/>
  </r>
  <r>
    <x v="6"/>
    <x v="0"/>
    <x v="0"/>
    <x v="0"/>
    <x v="1"/>
    <n v="3"/>
    <n v="37"/>
  </r>
  <r>
    <x v="7"/>
    <x v="0"/>
    <x v="1"/>
    <x v="1"/>
    <x v="1"/>
    <n v="11"/>
    <n v="63.95"/>
  </r>
  <r>
    <x v="8"/>
    <x v="0"/>
    <x v="0"/>
    <x v="0"/>
    <x v="0"/>
    <n v="1"/>
    <n v="6.03"/>
  </r>
  <r>
    <x v="9"/>
    <x v="0"/>
    <x v="5"/>
    <x v="4"/>
    <x v="0"/>
    <n v="16"/>
    <n v="175.83"/>
  </r>
  <r>
    <x v="10"/>
    <x v="0"/>
    <x v="6"/>
    <x v="1"/>
    <x v="0"/>
    <n v="6"/>
    <n v="80.98"/>
  </r>
  <r>
    <x v="1"/>
    <x v="0"/>
    <x v="0"/>
    <x v="0"/>
    <x v="2"/>
    <n v="11"/>
    <n v="51.56"/>
  </r>
  <r>
    <x v="11"/>
    <x v="0"/>
    <x v="3"/>
    <x v="2"/>
    <x v="0"/>
    <n v="11"/>
    <n v="127.85"/>
  </r>
  <r>
    <x v="12"/>
    <x v="0"/>
    <x v="7"/>
    <x v="4"/>
    <x v="1"/>
    <n v="10"/>
    <n v="57.08"/>
  </r>
  <r>
    <x v="13"/>
    <x v="0"/>
    <x v="8"/>
    <x v="0"/>
    <x v="0"/>
    <n v="8"/>
    <n v="78.069999999999993"/>
  </r>
  <r>
    <x v="14"/>
    <x v="0"/>
    <x v="8"/>
    <x v="0"/>
    <x v="2"/>
    <n v="16"/>
    <n v="232.23"/>
  </r>
  <r>
    <x v="15"/>
    <x v="0"/>
    <x v="6"/>
    <x v="1"/>
    <x v="0"/>
    <n v="2"/>
    <n v="9.66"/>
  </r>
  <r>
    <x v="16"/>
    <x v="0"/>
    <x v="5"/>
    <x v="4"/>
    <x v="0"/>
    <n v="20"/>
    <n v="292.14"/>
  </r>
  <r>
    <x v="17"/>
    <x v="0"/>
    <x v="2"/>
    <x v="1"/>
    <x v="0"/>
    <n v="20"/>
    <n v="137.80000000000001"/>
  </r>
  <r>
    <x v="18"/>
    <x v="0"/>
    <x v="3"/>
    <x v="2"/>
    <x v="2"/>
    <n v="12"/>
    <n v="24.34"/>
  </r>
  <r>
    <x v="19"/>
    <x v="0"/>
    <x v="3"/>
    <x v="2"/>
    <x v="0"/>
    <n v="3"/>
    <n v="13.86"/>
  </r>
  <r>
    <x v="20"/>
    <x v="0"/>
    <x v="1"/>
    <x v="1"/>
    <x v="0"/>
    <n v="16"/>
    <n v="114.9"/>
  </r>
  <r>
    <x v="21"/>
    <x v="0"/>
    <x v="7"/>
    <x v="4"/>
    <x v="0"/>
    <n v="10"/>
    <n v="66.45"/>
  </r>
  <r>
    <x v="22"/>
    <x v="0"/>
    <x v="9"/>
    <x v="3"/>
    <x v="2"/>
    <n v="1"/>
    <n v="9.9499999999999993"/>
  </r>
  <r>
    <x v="23"/>
    <x v="0"/>
    <x v="5"/>
    <x v="4"/>
    <x v="1"/>
    <n v="11"/>
    <n v="37.450000000000003"/>
  </r>
  <r>
    <x v="24"/>
    <x v="0"/>
    <x v="9"/>
    <x v="3"/>
    <x v="2"/>
    <n v="18"/>
    <n v="195.94"/>
  </r>
  <r>
    <x v="25"/>
    <x v="0"/>
    <x v="4"/>
    <x v="3"/>
    <x v="1"/>
    <n v="15"/>
    <n v="135.49"/>
  </r>
  <r>
    <x v="26"/>
    <x v="0"/>
    <x v="5"/>
    <x v="4"/>
    <x v="2"/>
    <n v="4"/>
    <n v="17.100000000000001"/>
  </r>
  <r>
    <x v="27"/>
    <x v="0"/>
    <x v="3"/>
    <x v="2"/>
    <x v="0"/>
    <n v="4"/>
    <n v="11.51"/>
  </r>
  <r>
    <x v="28"/>
    <x v="0"/>
    <x v="0"/>
    <x v="0"/>
    <x v="1"/>
    <n v="1"/>
    <n v="5.07"/>
  </r>
  <r>
    <x v="16"/>
    <x v="0"/>
    <x v="3"/>
    <x v="2"/>
    <x v="2"/>
    <n v="15"/>
    <n v="147.96"/>
  </r>
  <r>
    <x v="29"/>
    <x v="0"/>
    <x v="3"/>
    <x v="2"/>
    <x v="1"/>
    <n v="12"/>
    <n v="107.17"/>
  </r>
  <r>
    <x v="30"/>
    <x v="0"/>
    <x v="7"/>
    <x v="4"/>
    <x v="2"/>
    <n v="2"/>
    <n v="19.86"/>
  </r>
  <r>
    <x v="8"/>
    <x v="0"/>
    <x v="6"/>
    <x v="1"/>
    <x v="1"/>
    <n v="18"/>
    <n v="78.84"/>
  </r>
  <r>
    <x v="31"/>
    <x v="0"/>
    <x v="5"/>
    <x v="4"/>
    <x v="1"/>
    <n v="14"/>
    <n v="46.1"/>
  </r>
  <r>
    <x v="32"/>
    <x v="0"/>
    <x v="3"/>
    <x v="2"/>
    <x v="2"/>
    <n v="14"/>
    <n v="156.16"/>
  </r>
  <r>
    <x v="33"/>
    <x v="0"/>
    <x v="0"/>
    <x v="0"/>
    <x v="2"/>
    <n v="5"/>
    <n v="45.75"/>
  </r>
  <r>
    <x v="34"/>
    <x v="0"/>
    <x v="1"/>
    <x v="1"/>
    <x v="0"/>
    <n v="19"/>
    <n v="282.62"/>
  </r>
  <r>
    <x v="35"/>
    <x v="0"/>
    <x v="2"/>
    <x v="1"/>
    <x v="2"/>
    <n v="16"/>
    <n v="204.19"/>
  </r>
  <r>
    <x v="36"/>
    <x v="0"/>
    <x v="0"/>
    <x v="0"/>
    <x v="0"/>
    <n v="20"/>
    <n v="52.3"/>
  </r>
  <r>
    <x v="37"/>
    <x v="0"/>
    <x v="9"/>
    <x v="3"/>
    <x v="2"/>
    <n v="7"/>
    <n v="72.06"/>
  </r>
  <r>
    <x v="38"/>
    <x v="0"/>
    <x v="9"/>
    <x v="3"/>
    <x v="0"/>
    <n v="5"/>
    <n v="12.29"/>
  </r>
  <r>
    <x v="39"/>
    <x v="0"/>
    <x v="7"/>
    <x v="4"/>
    <x v="1"/>
    <n v="12"/>
    <n v="79.69"/>
  </r>
  <r>
    <x v="40"/>
    <x v="0"/>
    <x v="0"/>
    <x v="0"/>
    <x v="2"/>
    <n v="16"/>
    <n v="135.9"/>
  </r>
  <r>
    <x v="41"/>
    <x v="0"/>
    <x v="4"/>
    <x v="3"/>
    <x v="2"/>
    <n v="14"/>
    <n v="37.950000000000003"/>
  </r>
  <r>
    <x v="10"/>
    <x v="0"/>
    <x v="9"/>
    <x v="3"/>
    <x v="2"/>
    <n v="1"/>
    <n v="7.1"/>
  </r>
  <r>
    <x v="42"/>
    <x v="0"/>
    <x v="6"/>
    <x v="1"/>
    <x v="0"/>
    <n v="13"/>
    <n v="68.459999999999994"/>
  </r>
  <r>
    <x v="43"/>
    <x v="0"/>
    <x v="8"/>
    <x v="0"/>
    <x v="1"/>
    <n v="7"/>
    <n v="57.59"/>
  </r>
  <r>
    <x v="44"/>
    <x v="0"/>
    <x v="7"/>
    <x v="4"/>
    <x v="0"/>
    <n v="15"/>
    <n v="182.2"/>
  </r>
  <r>
    <x v="10"/>
    <x v="0"/>
    <x v="9"/>
    <x v="3"/>
    <x v="0"/>
    <n v="10"/>
    <n v="139.94999999999999"/>
  </r>
  <r>
    <x v="45"/>
    <x v="0"/>
    <x v="5"/>
    <x v="4"/>
    <x v="2"/>
    <n v="6"/>
    <n v="74.989999999999995"/>
  </r>
  <r>
    <x v="46"/>
    <x v="0"/>
    <x v="7"/>
    <x v="4"/>
    <x v="1"/>
    <n v="9"/>
    <n v="23.04"/>
  </r>
  <r>
    <x v="47"/>
    <x v="0"/>
    <x v="7"/>
    <x v="4"/>
    <x v="1"/>
    <n v="17"/>
    <n v="72.900000000000006"/>
  </r>
  <r>
    <x v="38"/>
    <x v="0"/>
    <x v="2"/>
    <x v="1"/>
    <x v="1"/>
    <n v="5"/>
    <n v="69.59"/>
  </r>
  <r>
    <x v="48"/>
    <x v="0"/>
    <x v="9"/>
    <x v="3"/>
    <x v="0"/>
    <n v="15"/>
    <n v="121.07"/>
  </r>
  <r>
    <x v="5"/>
    <x v="0"/>
    <x v="6"/>
    <x v="1"/>
    <x v="0"/>
    <n v="3"/>
    <n v="31.85"/>
  </r>
  <r>
    <x v="49"/>
    <x v="0"/>
    <x v="2"/>
    <x v="1"/>
    <x v="2"/>
    <n v="15"/>
    <n v="157.33000000000001"/>
  </r>
  <r>
    <x v="50"/>
    <x v="0"/>
    <x v="5"/>
    <x v="4"/>
    <x v="2"/>
    <n v="9"/>
    <n v="52.26"/>
  </r>
  <r>
    <x v="51"/>
    <x v="0"/>
    <x v="2"/>
    <x v="1"/>
    <x v="1"/>
    <n v="2"/>
    <n v="6.99"/>
  </r>
  <r>
    <x v="52"/>
    <x v="0"/>
    <x v="0"/>
    <x v="0"/>
    <x v="2"/>
    <n v="9"/>
    <n v="117.15"/>
  </r>
  <r>
    <x v="28"/>
    <x v="0"/>
    <x v="3"/>
    <x v="2"/>
    <x v="0"/>
    <n v="20"/>
    <n v="286.73"/>
  </r>
  <r>
    <x v="53"/>
    <x v="0"/>
    <x v="4"/>
    <x v="3"/>
    <x v="0"/>
    <n v="12"/>
    <n v="137.36000000000001"/>
  </r>
  <r>
    <x v="54"/>
    <x v="0"/>
    <x v="8"/>
    <x v="0"/>
    <x v="1"/>
    <n v="4"/>
    <n v="55.96"/>
  </r>
  <r>
    <x v="55"/>
    <x v="0"/>
    <x v="5"/>
    <x v="4"/>
    <x v="2"/>
    <n v="1"/>
    <n v="3.07"/>
  </r>
  <r>
    <x v="56"/>
    <x v="0"/>
    <x v="9"/>
    <x v="3"/>
    <x v="1"/>
    <n v="4"/>
    <n v="37.299999999999997"/>
  </r>
  <r>
    <x v="57"/>
    <x v="0"/>
    <x v="9"/>
    <x v="3"/>
    <x v="1"/>
    <n v="3"/>
    <n v="36.44"/>
  </r>
  <r>
    <x v="4"/>
    <x v="0"/>
    <x v="7"/>
    <x v="4"/>
    <x v="1"/>
    <n v="15"/>
    <n v="90.19"/>
  </r>
  <r>
    <x v="58"/>
    <x v="0"/>
    <x v="4"/>
    <x v="3"/>
    <x v="2"/>
    <n v="17"/>
    <n v="188.89"/>
  </r>
  <r>
    <x v="59"/>
    <x v="0"/>
    <x v="8"/>
    <x v="0"/>
    <x v="1"/>
    <n v="2"/>
    <n v="9.7799999999999994"/>
  </r>
  <r>
    <x v="27"/>
    <x v="0"/>
    <x v="8"/>
    <x v="0"/>
    <x v="2"/>
    <n v="10"/>
    <n v="86.27"/>
  </r>
  <r>
    <x v="30"/>
    <x v="0"/>
    <x v="2"/>
    <x v="1"/>
    <x v="2"/>
    <n v="11"/>
    <n v="133.16"/>
  </r>
  <r>
    <x v="60"/>
    <x v="0"/>
    <x v="6"/>
    <x v="1"/>
    <x v="0"/>
    <n v="7"/>
    <n v="62.02"/>
  </r>
  <r>
    <x v="61"/>
    <x v="0"/>
    <x v="3"/>
    <x v="2"/>
    <x v="2"/>
    <n v="7"/>
    <n v="43.28"/>
  </r>
  <r>
    <x v="62"/>
    <x v="0"/>
    <x v="2"/>
    <x v="1"/>
    <x v="0"/>
    <n v="16"/>
    <n v="168.69"/>
  </r>
  <r>
    <x v="63"/>
    <x v="0"/>
    <x v="7"/>
    <x v="4"/>
    <x v="0"/>
    <n v="15"/>
    <n v="35.69"/>
  </r>
  <r>
    <x v="13"/>
    <x v="0"/>
    <x v="7"/>
    <x v="4"/>
    <x v="1"/>
    <n v="7"/>
    <n v="85.72"/>
  </r>
  <r>
    <x v="8"/>
    <x v="0"/>
    <x v="0"/>
    <x v="0"/>
    <x v="0"/>
    <n v="5"/>
    <n v="11.65"/>
  </r>
  <r>
    <x v="64"/>
    <x v="0"/>
    <x v="5"/>
    <x v="4"/>
    <x v="1"/>
    <n v="2"/>
    <n v="13.74"/>
  </r>
  <r>
    <x v="1"/>
    <x v="0"/>
    <x v="9"/>
    <x v="3"/>
    <x v="1"/>
    <n v="15"/>
    <n v="163.22"/>
  </r>
  <r>
    <x v="65"/>
    <x v="0"/>
    <x v="4"/>
    <x v="3"/>
    <x v="0"/>
    <n v="15"/>
    <n v="144.94"/>
  </r>
  <r>
    <x v="16"/>
    <x v="0"/>
    <x v="4"/>
    <x v="3"/>
    <x v="2"/>
    <n v="20"/>
    <n v="143.18"/>
  </r>
  <r>
    <x v="66"/>
    <x v="0"/>
    <x v="7"/>
    <x v="4"/>
    <x v="0"/>
    <n v="19"/>
    <n v="96.91"/>
  </r>
  <r>
    <x v="67"/>
    <x v="0"/>
    <x v="8"/>
    <x v="0"/>
    <x v="2"/>
    <n v="15"/>
    <n v="213.87"/>
  </r>
  <r>
    <x v="58"/>
    <x v="0"/>
    <x v="7"/>
    <x v="4"/>
    <x v="0"/>
    <n v="4"/>
    <n v="46.13"/>
  </r>
  <r>
    <x v="68"/>
    <x v="0"/>
    <x v="1"/>
    <x v="1"/>
    <x v="2"/>
    <n v="15"/>
    <n v="51.56"/>
  </r>
  <r>
    <x v="47"/>
    <x v="0"/>
    <x v="8"/>
    <x v="0"/>
    <x v="2"/>
    <n v="10"/>
    <n v="117.71"/>
  </r>
  <r>
    <x v="69"/>
    <x v="0"/>
    <x v="7"/>
    <x v="4"/>
    <x v="2"/>
    <n v="2"/>
    <n v="13.18"/>
  </r>
  <r>
    <x v="50"/>
    <x v="0"/>
    <x v="9"/>
    <x v="3"/>
    <x v="2"/>
    <n v="5"/>
    <n v="55.78"/>
  </r>
  <r>
    <x v="70"/>
    <x v="0"/>
    <x v="7"/>
    <x v="4"/>
    <x v="1"/>
    <n v="19"/>
    <n v="239.09"/>
  </r>
  <r>
    <x v="26"/>
    <x v="0"/>
    <x v="7"/>
    <x v="4"/>
    <x v="0"/>
    <n v="11"/>
    <n v="144.35"/>
  </r>
  <r>
    <x v="26"/>
    <x v="0"/>
    <x v="0"/>
    <x v="0"/>
    <x v="0"/>
    <n v="18"/>
    <n v="216.24"/>
  </r>
  <r>
    <x v="1"/>
    <x v="0"/>
    <x v="4"/>
    <x v="3"/>
    <x v="2"/>
    <n v="18"/>
    <n v="197.59"/>
  </r>
  <r>
    <x v="71"/>
    <x v="0"/>
    <x v="1"/>
    <x v="1"/>
    <x v="0"/>
    <n v="19"/>
    <n v="154.5"/>
  </r>
  <r>
    <x v="72"/>
    <x v="0"/>
    <x v="1"/>
    <x v="1"/>
    <x v="2"/>
    <n v="1"/>
    <n v="14.75"/>
  </r>
  <r>
    <x v="73"/>
    <x v="0"/>
    <x v="1"/>
    <x v="1"/>
    <x v="1"/>
    <n v="1"/>
    <n v="7.52"/>
  </r>
  <r>
    <x v="74"/>
    <x v="0"/>
    <x v="2"/>
    <x v="1"/>
    <x v="2"/>
    <n v="7"/>
    <n v="27.78"/>
  </r>
  <r>
    <x v="64"/>
    <x v="0"/>
    <x v="9"/>
    <x v="3"/>
    <x v="2"/>
    <n v="16"/>
    <n v="104.17"/>
  </r>
  <r>
    <x v="75"/>
    <x v="0"/>
    <x v="9"/>
    <x v="3"/>
    <x v="2"/>
    <n v="4"/>
    <n v="55.66"/>
  </r>
  <r>
    <x v="76"/>
    <x v="0"/>
    <x v="9"/>
    <x v="3"/>
    <x v="2"/>
    <n v="12"/>
    <n v="124.59"/>
  </r>
  <r>
    <x v="77"/>
    <x v="0"/>
    <x v="9"/>
    <x v="3"/>
    <x v="1"/>
    <n v="10"/>
    <n v="127.39"/>
  </r>
  <r>
    <x v="78"/>
    <x v="1"/>
    <x v="5"/>
    <x v="4"/>
    <x v="0"/>
    <n v="6"/>
    <n v="73.900000000000006"/>
  </r>
  <r>
    <x v="79"/>
    <x v="1"/>
    <x v="9"/>
    <x v="3"/>
    <x v="2"/>
    <n v="5"/>
    <n v="72.36"/>
  </r>
  <r>
    <x v="80"/>
    <x v="1"/>
    <x v="1"/>
    <x v="1"/>
    <x v="1"/>
    <n v="2"/>
    <n v="28.91"/>
  </r>
  <r>
    <x v="78"/>
    <x v="1"/>
    <x v="4"/>
    <x v="3"/>
    <x v="1"/>
    <n v="20"/>
    <n v="217.39"/>
  </r>
  <r>
    <x v="81"/>
    <x v="1"/>
    <x v="1"/>
    <x v="1"/>
    <x v="1"/>
    <n v="12"/>
    <n v="109.06"/>
  </r>
  <r>
    <x v="82"/>
    <x v="1"/>
    <x v="0"/>
    <x v="0"/>
    <x v="1"/>
    <n v="1"/>
    <n v="5.75"/>
  </r>
  <r>
    <x v="83"/>
    <x v="1"/>
    <x v="6"/>
    <x v="1"/>
    <x v="0"/>
    <n v="6"/>
    <n v="87.66"/>
  </r>
  <r>
    <x v="80"/>
    <x v="1"/>
    <x v="3"/>
    <x v="2"/>
    <x v="1"/>
    <n v="12"/>
    <n v="63.72"/>
  </r>
  <r>
    <x v="1"/>
    <x v="1"/>
    <x v="2"/>
    <x v="1"/>
    <x v="0"/>
    <n v="16"/>
    <n v="127.78"/>
  </r>
  <r>
    <x v="8"/>
    <x v="1"/>
    <x v="9"/>
    <x v="3"/>
    <x v="0"/>
    <n v="17"/>
    <n v="226.72"/>
  </r>
  <r>
    <x v="84"/>
    <x v="1"/>
    <x v="5"/>
    <x v="4"/>
    <x v="2"/>
    <n v="16"/>
    <n v="168.77"/>
  </r>
  <r>
    <x v="85"/>
    <x v="1"/>
    <x v="0"/>
    <x v="0"/>
    <x v="0"/>
    <n v="1"/>
    <n v="9.68"/>
  </r>
  <r>
    <x v="68"/>
    <x v="1"/>
    <x v="0"/>
    <x v="0"/>
    <x v="0"/>
    <n v="12"/>
    <n v="61.73"/>
  </r>
  <r>
    <x v="61"/>
    <x v="1"/>
    <x v="4"/>
    <x v="3"/>
    <x v="1"/>
    <n v="4"/>
    <n v="22.68"/>
  </r>
  <r>
    <x v="26"/>
    <x v="1"/>
    <x v="8"/>
    <x v="0"/>
    <x v="0"/>
    <n v="9"/>
    <n v="63.52"/>
  </r>
  <r>
    <x v="86"/>
    <x v="1"/>
    <x v="0"/>
    <x v="0"/>
    <x v="1"/>
    <n v="3"/>
    <n v="33.74"/>
  </r>
  <r>
    <x v="71"/>
    <x v="1"/>
    <x v="7"/>
    <x v="4"/>
    <x v="2"/>
    <n v="18"/>
    <n v="154.26"/>
  </r>
  <r>
    <x v="87"/>
    <x v="1"/>
    <x v="0"/>
    <x v="0"/>
    <x v="2"/>
    <n v="11"/>
    <n v="141"/>
  </r>
  <r>
    <x v="12"/>
    <x v="1"/>
    <x v="0"/>
    <x v="0"/>
    <x v="2"/>
    <n v="3"/>
    <n v="28.21"/>
  </r>
  <r>
    <x v="88"/>
    <x v="1"/>
    <x v="9"/>
    <x v="3"/>
    <x v="0"/>
    <n v="17"/>
    <n v="68.98"/>
  </r>
  <r>
    <x v="89"/>
    <x v="1"/>
    <x v="6"/>
    <x v="1"/>
    <x v="1"/>
    <n v="5"/>
    <n v="49.4"/>
  </r>
  <r>
    <x v="80"/>
    <x v="1"/>
    <x v="3"/>
    <x v="2"/>
    <x v="2"/>
    <n v="18"/>
    <n v="87.93"/>
  </r>
  <r>
    <x v="81"/>
    <x v="1"/>
    <x v="8"/>
    <x v="0"/>
    <x v="1"/>
    <n v="14"/>
    <n v="192.49"/>
  </r>
  <r>
    <x v="86"/>
    <x v="1"/>
    <x v="4"/>
    <x v="3"/>
    <x v="0"/>
    <n v="9"/>
    <n v="76.760000000000005"/>
  </r>
  <r>
    <x v="35"/>
    <x v="1"/>
    <x v="1"/>
    <x v="1"/>
    <x v="2"/>
    <n v="10"/>
    <n v="119.34"/>
  </r>
  <r>
    <x v="66"/>
    <x v="1"/>
    <x v="5"/>
    <x v="4"/>
    <x v="2"/>
    <n v="14"/>
    <n v="110.71"/>
  </r>
  <r>
    <x v="73"/>
    <x v="1"/>
    <x v="2"/>
    <x v="1"/>
    <x v="2"/>
    <n v="15"/>
    <n v="196.67"/>
  </r>
  <r>
    <x v="90"/>
    <x v="1"/>
    <x v="0"/>
    <x v="0"/>
    <x v="2"/>
    <n v="5"/>
    <n v="43.87"/>
  </r>
  <r>
    <x v="72"/>
    <x v="1"/>
    <x v="0"/>
    <x v="0"/>
    <x v="0"/>
    <n v="18"/>
    <n v="127.34"/>
  </r>
  <r>
    <x v="56"/>
    <x v="1"/>
    <x v="1"/>
    <x v="1"/>
    <x v="0"/>
    <n v="11"/>
    <n v="41.08"/>
  </r>
  <r>
    <x v="83"/>
    <x v="1"/>
    <x v="5"/>
    <x v="4"/>
    <x v="0"/>
    <n v="20"/>
    <n v="132.29"/>
  </r>
  <r>
    <x v="91"/>
    <x v="1"/>
    <x v="4"/>
    <x v="3"/>
    <x v="0"/>
    <n v="6"/>
    <n v="70.69"/>
  </r>
  <r>
    <x v="92"/>
    <x v="1"/>
    <x v="9"/>
    <x v="3"/>
    <x v="2"/>
    <n v="6"/>
    <n v="12.92"/>
  </r>
  <r>
    <x v="93"/>
    <x v="1"/>
    <x v="7"/>
    <x v="4"/>
    <x v="2"/>
    <n v="15"/>
    <n v="213.44"/>
  </r>
  <r>
    <x v="94"/>
    <x v="1"/>
    <x v="0"/>
    <x v="0"/>
    <x v="0"/>
    <n v="18"/>
    <n v="162.44999999999999"/>
  </r>
  <r>
    <x v="95"/>
    <x v="1"/>
    <x v="6"/>
    <x v="1"/>
    <x v="1"/>
    <n v="12"/>
    <n v="92.06"/>
  </r>
  <r>
    <x v="53"/>
    <x v="1"/>
    <x v="5"/>
    <x v="4"/>
    <x v="2"/>
    <n v="5"/>
    <n v="39.409999999999997"/>
  </r>
  <r>
    <x v="96"/>
    <x v="1"/>
    <x v="3"/>
    <x v="2"/>
    <x v="2"/>
    <n v="3"/>
    <n v="12.56"/>
  </r>
  <r>
    <x v="97"/>
    <x v="1"/>
    <x v="8"/>
    <x v="0"/>
    <x v="1"/>
    <n v="7"/>
    <n v="84.52"/>
  </r>
  <r>
    <x v="98"/>
    <x v="1"/>
    <x v="1"/>
    <x v="1"/>
    <x v="0"/>
    <n v="3"/>
    <n v="41.52"/>
  </r>
  <r>
    <x v="78"/>
    <x v="1"/>
    <x v="3"/>
    <x v="2"/>
    <x v="1"/>
    <n v="12"/>
    <n v="61.12"/>
  </r>
  <r>
    <x v="75"/>
    <x v="1"/>
    <x v="4"/>
    <x v="3"/>
    <x v="2"/>
    <n v="5"/>
    <n v="46.57"/>
  </r>
  <r>
    <x v="99"/>
    <x v="1"/>
    <x v="1"/>
    <x v="1"/>
    <x v="1"/>
    <n v="18"/>
    <n v="260.31"/>
  </r>
  <r>
    <x v="100"/>
    <x v="1"/>
    <x v="0"/>
    <x v="0"/>
    <x v="1"/>
    <n v="17"/>
    <n v="137.99"/>
  </r>
  <r>
    <x v="10"/>
    <x v="1"/>
    <x v="9"/>
    <x v="3"/>
    <x v="0"/>
    <n v="14"/>
    <n v="143.16"/>
  </r>
  <r>
    <x v="101"/>
    <x v="1"/>
    <x v="7"/>
    <x v="4"/>
    <x v="0"/>
    <n v="1"/>
    <n v="13.61"/>
  </r>
  <r>
    <x v="102"/>
    <x v="1"/>
    <x v="3"/>
    <x v="2"/>
    <x v="1"/>
    <n v="13"/>
    <n v="43.07"/>
  </r>
  <r>
    <x v="103"/>
    <x v="1"/>
    <x v="1"/>
    <x v="1"/>
    <x v="1"/>
    <n v="1"/>
    <n v="6.64"/>
  </r>
  <r>
    <x v="74"/>
    <x v="1"/>
    <x v="6"/>
    <x v="1"/>
    <x v="1"/>
    <n v="19"/>
    <n v="146.05000000000001"/>
  </r>
  <r>
    <x v="18"/>
    <x v="1"/>
    <x v="1"/>
    <x v="1"/>
    <x v="2"/>
    <n v="9"/>
    <n v="58.17"/>
  </r>
  <r>
    <x v="87"/>
    <x v="1"/>
    <x v="5"/>
    <x v="4"/>
    <x v="0"/>
    <n v="3"/>
    <n v="29.78"/>
  </r>
  <r>
    <x v="104"/>
    <x v="1"/>
    <x v="6"/>
    <x v="1"/>
    <x v="0"/>
    <n v="13"/>
    <n v="110.05"/>
  </r>
  <r>
    <x v="62"/>
    <x v="1"/>
    <x v="2"/>
    <x v="1"/>
    <x v="1"/>
    <n v="16"/>
    <n v="133.38"/>
  </r>
  <r>
    <x v="51"/>
    <x v="1"/>
    <x v="7"/>
    <x v="4"/>
    <x v="0"/>
    <n v="11"/>
    <n v="76.33"/>
  </r>
  <r>
    <x v="105"/>
    <x v="1"/>
    <x v="2"/>
    <x v="1"/>
    <x v="2"/>
    <n v="2"/>
    <n v="20.5"/>
  </r>
  <r>
    <x v="106"/>
    <x v="1"/>
    <x v="2"/>
    <x v="1"/>
    <x v="1"/>
    <n v="16"/>
    <n v="186.03"/>
  </r>
  <r>
    <x v="19"/>
    <x v="1"/>
    <x v="9"/>
    <x v="3"/>
    <x v="0"/>
    <n v="9"/>
    <n v="130.25"/>
  </r>
  <r>
    <x v="107"/>
    <x v="1"/>
    <x v="0"/>
    <x v="0"/>
    <x v="2"/>
    <n v="4"/>
    <n v="30.7"/>
  </r>
  <r>
    <x v="48"/>
    <x v="1"/>
    <x v="6"/>
    <x v="1"/>
    <x v="0"/>
    <n v="20"/>
    <n v="68.459999999999994"/>
  </r>
  <r>
    <x v="71"/>
    <x v="1"/>
    <x v="2"/>
    <x v="1"/>
    <x v="1"/>
    <n v="9"/>
    <n v="89.16"/>
  </r>
  <r>
    <x v="83"/>
    <x v="1"/>
    <x v="6"/>
    <x v="1"/>
    <x v="0"/>
    <n v="3"/>
    <n v="26.79"/>
  </r>
  <r>
    <x v="108"/>
    <x v="1"/>
    <x v="2"/>
    <x v="1"/>
    <x v="1"/>
    <n v="17"/>
    <n v="87.61"/>
  </r>
  <r>
    <x v="85"/>
    <x v="1"/>
    <x v="6"/>
    <x v="1"/>
    <x v="0"/>
    <n v="10"/>
    <n v="80.489999999999995"/>
  </r>
  <r>
    <x v="75"/>
    <x v="1"/>
    <x v="0"/>
    <x v="0"/>
    <x v="0"/>
    <n v="4"/>
    <n v="21.78"/>
  </r>
  <r>
    <x v="43"/>
    <x v="1"/>
    <x v="7"/>
    <x v="4"/>
    <x v="0"/>
    <n v="8"/>
    <n v="78.33"/>
  </r>
  <r>
    <x v="109"/>
    <x v="1"/>
    <x v="7"/>
    <x v="4"/>
    <x v="2"/>
    <n v="10"/>
    <n v="115.77"/>
  </r>
  <r>
    <x v="76"/>
    <x v="1"/>
    <x v="8"/>
    <x v="0"/>
    <x v="1"/>
    <n v="14"/>
    <n v="136.56"/>
  </r>
  <r>
    <x v="29"/>
    <x v="1"/>
    <x v="1"/>
    <x v="1"/>
    <x v="1"/>
    <n v="2"/>
    <n v="23.87"/>
  </r>
  <r>
    <x v="110"/>
    <x v="1"/>
    <x v="5"/>
    <x v="4"/>
    <x v="0"/>
    <n v="19"/>
    <n v="210.11"/>
  </r>
  <r>
    <x v="83"/>
    <x v="1"/>
    <x v="8"/>
    <x v="0"/>
    <x v="0"/>
    <n v="20"/>
    <n v="142.52000000000001"/>
  </r>
  <r>
    <x v="84"/>
    <x v="1"/>
    <x v="3"/>
    <x v="2"/>
    <x v="1"/>
    <n v="6"/>
    <n v="27.3"/>
  </r>
  <r>
    <x v="40"/>
    <x v="1"/>
    <x v="7"/>
    <x v="4"/>
    <x v="2"/>
    <n v="15"/>
    <n v="160.03"/>
  </r>
  <r>
    <x v="111"/>
    <x v="1"/>
    <x v="4"/>
    <x v="3"/>
    <x v="1"/>
    <n v="15"/>
    <n v="106.27"/>
  </r>
  <r>
    <x v="82"/>
    <x v="1"/>
    <x v="3"/>
    <x v="2"/>
    <x v="1"/>
    <n v="19"/>
    <n v="164.83"/>
  </r>
  <r>
    <x v="112"/>
    <x v="1"/>
    <x v="7"/>
    <x v="4"/>
    <x v="1"/>
    <n v="18"/>
    <n v="94.29"/>
  </r>
  <r>
    <x v="113"/>
    <x v="1"/>
    <x v="9"/>
    <x v="3"/>
    <x v="2"/>
    <n v="10"/>
    <n v="115.69"/>
  </r>
  <r>
    <x v="114"/>
    <x v="1"/>
    <x v="2"/>
    <x v="1"/>
    <x v="1"/>
    <n v="10"/>
    <n v="147.41999999999999"/>
  </r>
  <r>
    <x v="101"/>
    <x v="1"/>
    <x v="1"/>
    <x v="1"/>
    <x v="2"/>
    <n v="11"/>
    <n v="162.41999999999999"/>
  </r>
  <r>
    <x v="60"/>
    <x v="1"/>
    <x v="2"/>
    <x v="1"/>
    <x v="0"/>
    <n v="10"/>
    <n v="29.28"/>
  </r>
  <r>
    <x v="12"/>
    <x v="1"/>
    <x v="1"/>
    <x v="1"/>
    <x v="1"/>
    <n v="13"/>
    <n v="176.78"/>
  </r>
  <r>
    <x v="37"/>
    <x v="1"/>
    <x v="8"/>
    <x v="0"/>
    <x v="1"/>
    <n v="20"/>
    <n v="92.21"/>
  </r>
  <r>
    <x v="21"/>
    <x v="1"/>
    <x v="8"/>
    <x v="0"/>
    <x v="1"/>
    <n v="15"/>
    <n v="168.84"/>
  </r>
  <r>
    <x v="115"/>
    <x v="1"/>
    <x v="3"/>
    <x v="2"/>
    <x v="2"/>
    <n v="16"/>
    <n v="135.02000000000001"/>
  </r>
  <r>
    <x v="14"/>
    <x v="1"/>
    <x v="3"/>
    <x v="2"/>
    <x v="1"/>
    <n v="4"/>
    <n v="36.380000000000003"/>
  </r>
  <r>
    <x v="96"/>
    <x v="1"/>
    <x v="2"/>
    <x v="1"/>
    <x v="1"/>
    <n v="16"/>
    <n v="154.11000000000001"/>
  </r>
  <r>
    <x v="106"/>
    <x v="1"/>
    <x v="5"/>
    <x v="4"/>
    <x v="0"/>
    <n v="12"/>
    <n v="88.25"/>
  </r>
  <r>
    <x v="81"/>
    <x v="1"/>
    <x v="7"/>
    <x v="4"/>
    <x v="2"/>
    <n v="18"/>
    <n v="47.49"/>
  </r>
  <r>
    <x v="32"/>
    <x v="1"/>
    <x v="2"/>
    <x v="1"/>
    <x v="1"/>
    <n v="7"/>
    <n v="32.18"/>
  </r>
  <r>
    <x v="116"/>
    <x v="1"/>
    <x v="6"/>
    <x v="1"/>
    <x v="2"/>
    <n v="18"/>
    <n v="90.14"/>
  </r>
  <r>
    <x v="117"/>
    <x v="1"/>
    <x v="9"/>
    <x v="3"/>
    <x v="2"/>
    <n v="19"/>
    <n v="136.06"/>
  </r>
  <r>
    <x v="52"/>
    <x v="1"/>
    <x v="8"/>
    <x v="0"/>
    <x v="1"/>
    <n v="15"/>
    <n v="153.06"/>
  </r>
  <r>
    <x v="58"/>
    <x v="1"/>
    <x v="3"/>
    <x v="2"/>
    <x v="2"/>
    <n v="7"/>
    <n v="22.34"/>
  </r>
  <r>
    <x v="118"/>
    <x v="1"/>
    <x v="3"/>
    <x v="2"/>
    <x v="1"/>
    <n v="5"/>
    <n v="31.71"/>
  </r>
  <r>
    <x v="31"/>
    <x v="1"/>
    <x v="6"/>
    <x v="1"/>
    <x v="2"/>
    <n v="5"/>
    <n v="35.24"/>
  </r>
  <r>
    <x v="77"/>
    <x v="1"/>
    <x v="2"/>
    <x v="1"/>
    <x v="1"/>
    <n v="20"/>
    <n v="263.79000000000002"/>
  </r>
  <r>
    <x v="102"/>
    <x v="1"/>
    <x v="7"/>
    <x v="4"/>
    <x v="0"/>
    <n v="2"/>
    <n v="9.64"/>
  </r>
  <r>
    <x v="119"/>
    <x v="1"/>
    <x v="8"/>
    <x v="0"/>
    <x v="2"/>
    <n v="5"/>
    <n v="57.44"/>
  </r>
  <r>
    <x v="60"/>
    <x v="1"/>
    <x v="2"/>
    <x v="1"/>
    <x v="2"/>
    <n v="13"/>
    <n v="76.73"/>
  </r>
  <r>
    <x v="120"/>
    <x v="1"/>
    <x v="8"/>
    <x v="0"/>
    <x v="1"/>
    <n v="9"/>
    <n v="59.75"/>
  </r>
  <r>
    <x v="104"/>
    <x v="1"/>
    <x v="4"/>
    <x v="3"/>
    <x v="0"/>
    <n v="9"/>
    <n v="98.25"/>
  </r>
  <r>
    <x v="68"/>
    <x v="2"/>
    <x v="4"/>
    <x v="3"/>
    <x v="0"/>
    <n v="5"/>
    <n v="25.52"/>
  </r>
  <r>
    <x v="33"/>
    <x v="2"/>
    <x v="7"/>
    <x v="4"/>
    <x v="0"/>
    <n v="8"/>
    <n v="39.49"/>
  </r>
  <r>
    <x v="44"/>
    <x v="2"/>
    <x v="7"/>
    <x v="4"/>
    <x v="0"/>
    <n v="8"/>
    <n v="38.44"/>
  </r>
  <r>
    <x v="121"/>
    <x v="2"/>
    <x v="7"/>
    <x v="4"/>
    <x v="2"/>
    <n v="1"/>
    <n v="7.38"/>
  </r>
  <r>
    <x v="105"/>
    <x v="2"/>
    <x v="8"/>
    <x v="0"/>
    <x v="2"/>
    <n v="20"/>
    <n v="187.75"/>
  </r>
  <r>
    <x v="33"/>
    <x v="2"/>
    <x v="6"/>
    <x v="1"/>
    <x v="2"/>
    <n v="7"/>
    <n v="88.96"/>
  </r>
  <r>
    <x v="85"/>
    <x v="2"/>
    <x v="3"/>
    <x v="2"/>
    <x v="1"/>
    <n v="2"/>
    <n v="18.489999999999998"/>
  </r>
  <r>
    <x v="106"/>
    <x v="2"/>
    <x v="7"/>
    <x v="4"/>
    <x v="1"/>
    <n v="2"/>
    <n v="19.37"/>
  </r>
  <r>
    <x v="112"/>
    <x v="2"/>
    <x v="2"/>
    <x v="1"/>
    <x v="2"/>
    <n v="18"/>
    <n v="122.96"/>
  </r>
  <r>
    <x v="86"/>
    <x v="2"/>
    <x v="1"/>
    <x v="1"/>
    <x v="1"/>
    <n v="16"/>
    <n v="110.1"/>
  </r>
  <r>
    <x v="88"/>
    <x v="2"/>
    <x v="7"/>
    <x v="4"/>
    <x v="1"/>
    <n v="20"/>
    <n v="80.52"/>
  </r>
  <r>
    <x v="25"/>
    <x v="2"/>
    <x v="1"/>
    <x v="1"/>
    <x v="0"/>
    <n v="8"/>
    <n v="94.56"/>
  </r>
  <r>
    <x v="101"/>
    <x v="2"/>
    <x v="8"/>
    <x v="0"/>
    <x v="2"/>
    <n v="4"/>
    <n v="31.97"/>
  </r>
  <r>
    <x v="72"/>
    <x v="2"/>
    <x v="9"/>
    <x v="3"/>
    <x v="2"/>
    <n v="19"/>
    <n v="118.77"/>
  </r>
  <r>
    <x v="122"/>
    <x v="2"/>
    <x v="5"/>
    <x v="4"/>
    <x v="2"/>
    <n v="15"/>
    <n v="206.07"/>
  </r>
  <r>
    <x v="82"/>
    <x v="2"/>
    <x v="9"/>
    <x v="3"/>
    <x v="0"/>
    <n v="1"/>
    <n v="9.69"/>
  </r>
  <r>
    <x v="112"/>
    <x v="2"/>
    <x v="3"/>
    <x v="2"/>
    <x v="0"/>
    <n v="2"/>
    <n v="5.35"/>
  </r>
  <r>
    <x v="123"/>
    <x v="2"/>
    <x v="2"/>
    <x v="1"/>
    <x v="2"/>
    <n v="20"/>
    <n v="47.84"/>
  </r>
  <r>
    <x v="124"/>
    <x v="2"/>
    <x v="1"/>
    <x v="1"/>
    <x v="1"/>
    <n v="1"/>
    <n v="4.93"/>
  </r>
  <r>
    <x v="102"/>
    <x v="2"/>
    <x v="9"/>
    <x v="3"/>
    <x v="2"/>
    <n v="1"/>
    <n v="9.73"/>
  </r>
  <r>
    <x v="116"/>
    <x v="2"/>
    <x v="9"/>
    <x v="3"/>
    <x v="1"/>
    <n v="12"/>
    <n v="136.24"/>
  </r>
  <r>
    <x v="125"/>
    <x v="2"/>
    <x v="2"/>
    <x v="1"/>
    <x v="2"/>
    <n v="16"/>
    <n v="116.44"/>
  </r>
  <r>
    <x v="20"/>
    <x v="2"/>
    <x v="4"/>
    <x v="3"/>
    <x v="2"/>
    <n v="10"/>
    <n v="79.709999999999994"/>
  </r>
  <r>
    <x v="126"/>
    <x v="2"/>
    <x v="6"/>
    <x v="1"/>
    <x v="0"/>
    <n v="7"/>
    <n v="29.26"/>
  </r>
  <r>
    <x v="127"/>
    <x v="2"/>
    <x v="5"/>
    <x v="4"/>
    <x v="1"/>
    <n v="14"/>
    <n v="177.71"/>
  </r>
  <r>
    <x v="43"/>
    <x v="2"/>
    <x v="3"/>
    <x v="2"/>
    <x v="2"/>
    <n v="13"/>
    <n v="116.59"/>
  </r>
  <r>
    <x v="128"/>
    <x v="2"/>
    <x v="9"/>
    <x v="3"/>
    <x v="0"/>
    <n v="3"/>
    <n v="21.6"/>
  </r>
  <r>
    <x v="129"/>
    <x v="2"/>
    <x v="8"/>
    <x v="0"/>
    <x v="0"/>
    <n v="7"/>
    <n v="38.57"/>
  </r>
  <r>
    <x v="130"/>
    <x v="2"/>
    <x v="3"/>
    <x v="2"/>
    <x v="0"/>
    <n v="11"/>
    <n v="151.71"/>
  </r>
  <r>
    <x v="15"/>
    <x v="2"/>
    <x v="9"/>
    <x v="3"/>
    <x v="2"/>
    <n v="1"/>
    <n v="14.71"/>
  </r>
  <r>
    <x v="15"/>
    <x v="2"/>
    <x v="3"/>
    <x v="2"/>
    <x v="2"/>
    <n v="4"/>
    <n v="14.16"/>
  </r>
  <r>
    <x v="59"/>
    <x v="2"/>
    <x v="5"/>
    <x v="4"/>
    <x v="2"/>
    <n v="14"/>
    <n v="37.53"/>
  </r>
  <r>
    <x v="131"/>
    <x v="2"/>
    <x v="0"/>
    <x v="0"/>
    <x v="1"/>
    <n v="20"/>
    <n v="251.44"/>
  </r>
  <r>
    <x v="51"/>
    <x v="2"/>
    <x v="4"/>
    <x v="3"/>
    <x v="1"/>
    <n v="8"/>
    <n v="64.88"/>
  </r>
  <r>
    <x v="95"/>
    <x v="2"/>
    <x v="2"/>
    <x v="1"/>
    <x v="0"/>
    <n v="17"/>
    <n v="151.19999999999999"/>
  </r>
  <r>
    <x v="132"/>
    <x v="2"/>
    <x v="2"/>
    <x v="1"/>
    <x v="2"/>
    <n v="6"/>
    <n v="40.69"/>
  </r>
  <r>
    <x v="133"/>
    <x v="2"/>
    <x v="8"/>
    <x v="0"/>
    <x v="0"/>
    <n v="8"/>
    <n v="71.97"/>
  </r>
  <r>
    <x v="134"/>
    <x v="2"/>
    <x v="2"/>
    <x v="1"/>
    <x v="0"/>
    <n v="1"/>
    <n v="4.68"/>
  </r>
  <r>
    <x v="34"/>
    <x v="2"/>
    <x v="0"/>
    <x v="0"/>
    <x v="2"/>
    <n v="20"/>
    <n v="196.12"/>
  </r>
  <r>
    <x v="135"/>
    <x v="2"/>
    <x v="9"/>
    <x v="3"/>
    <x v="2"/>
    <n v="9"/>
    <n v="72.709999999999994"/>
  </r>
  <r>
    <x v="96"/>
    <x v="2"/>
    <x v="3"/>
    <x v="2"/>
    <x v="0"/>
    <n v="19"/>
    <n v="155.5"/>
  </r>
  <r>
    <x v="107"/>
    <x v="2"/>
    <x v="8"/>
    <x v="0"/>
    <x v="0"/>
    <n v="11"/>
    <n v="53.61"/>
  </r>
  <r>
    <x v="136"/>
    <x v="2"/>
    <x v="0"/>
    <x v="0"/>
    <x v="1"/>
    <n v="17"/>
    <n v="46.48"/>
  </r>
  <r>
    <x v="137"/>
    <x v="2"/>
    <x v="9"/>
    <x v="3"/>
    <x v="0"/>
    <n v="14"/>
    <n v="181.25"/>
  </r>
  <r>
    <x v="138"/>
    <x v="2"/>
    <x v="8"/>
    <x v="0"/>
    <x v="0"/>
    <n v="16"/>
    <n v="203.46"/>
  </r>
  <r>
    <x v="46"/>
    <x v="2"/>
    <x v="5"/>
    <x v="4"/>
    <x v="1"/>
    <n v="16"/>
    <n v="228.15"/>
  </r>
  <r>
    <x v="56"/>
    <x v="2"/>
    <x v="3"/>
    <x v="2"/>
    <x v="0"/>
    <n v="5"/>
    <n v="40.49"/>
  </r>
  <r>
    <x v="113"/>
    <x v="2"/>
    <x v="7"/>
    <x v="4"/>
    <x v="0"/>
    <n v="6"/>
    <n v="52.47"/>
  </r>
  <r>
    <x v="18"/>
    <x v="2"/>
    <x v="7"/>
    <x v="4"/>
    <x v="2"/>
    <n v="19"/>
    <n v="75.53"/>
  </r>
  <r>
    <x v="101"/>
    <x v="2"/>
    <x v="4"/>
    <x v="3"/>
    <x v="2"/>
    <n v="16"/>
    <n v="202.26"/>
  </r>
  <r>
    <x v="139"/>
    <x v="2"/>
    <x v="5"/>
    <x v="4"/>
    <x v="1"/>
    <n v="5"/>
    <n v="35.630000000000003"/>
  </r>
  <r>
    <x v="1"/>
    <x v="2"/>
    <x v="6"/>
    <x v="1"/>
    <x v="1"/>
    <n v="19"/>
    <n v="187.1"/>
  </r>
  <r>
    <x v="132"/>
    <x v="2"/>
    <x v="6"/>
    <x v="1"/>
    <x v="1"/>
    <n v="4"/>
    <n v="29.87"/>
  </r>
  <r>
    <x v="4"/>
    <x v="2"/>
    <x v="9"/>
    <x v="3"/>
    <x v="1"/>
    <n v="20"/>
    <n v="83.26"/>
  </r>
  <r>
    <x v="127"/>
    <x v="2"/>
    <x v="2"/>
    <x v="1"/>
    <x v="0"/>
    <n v="9"/>
    <n v="119.89"/>
  </r>
  <r>
    <x v="136"/>
    <x v="2"/>
    <x v="1"/>
    <x v="1"/>
    <x v="1"/>
    <n v="13"/>
    <n v="30.62"/>
  </r>
  <r>
    <x v="140"/>
    <x v="2"/>
    <x v="8"/>
    <x v="0"/>
    <x v="1"/>
    <n v="20"/>
    <n v="84.08"/>
  </r>
  <r>
    <x v="47"/>
    <x v="2"/>
    <x v="0"/>
    <x v="0"/>
    <x v="2"/>
    <n v="4"/>
    <n v="47.57"/>
  </r>
  <r>
    <x v="67"/>
    <x v="2"/>
    <x v="5"/>
    <x v="4"/>
    <x v="0"/>
    <n v="11"/>
    <n v="142.15"/>
  </r>
  <r>
    <x v="114"/>
    <x v="2"/>
    <x v="9"/>
    <x v="3"/>
    <x v="0"/>
    <n v="15"/>
    <n v="57.75"/>
  </r>
  <r>
    <x v="137"/>
    <x v="2"/>
    <x v="5"/>
    <x v="4"/>
    <x v="1"/>
    <n v="5"/>
    <n v="70.430000000000007"/>
  </r>
  <r>
    <x v="23"/>
    <x v="2"/>
    <x v="0"/>
    <x v="0"/>
    <x v="0"/>
    <n v="6"/>
    <n v="88"/>
  </r>
  <r>
    <x v="141"/>
    <x v="2"/>
    <x v="6"/>
    <x v="1"/>
    <x v="1"/>
    <n v="9"/>
    <n v="125.02"/>
  </r>
  <r>
    <x v="111"/>
    <x v="2"/>
    <x v="8"/>
    <x v="0"/>
    <x v="0"/>
    <n v="11"/>
    <n v="45.02"/>
  </r>
  <r>
    <x v="142"/>
    <x v="2"/>
    <x v="3"/>
    <x v="2"/>
    <x v="2"/>
    <n v="18"/>
    <n v="268.83"/>
  </r>
  <r>
    <x v="85"/>
    <x v="2"/>
    <x v="4"/>
    <x v="3"/>
    <x v="1"/>
    <n v="3"/>
    <n v="19.399999999999999"/>
  </r>
  <r>
    <x v="29"/>
    <x v="2"/>
    <x v="9"/>
    <x v="3"/>
    <x v="1"/>
    <n v="4"/>
    <n v="39.15"/>
  </r>
  <r>
    <x v="30"/>
    <x v="2"/>
    <x v="4"/>
    <x v="3"/>
    <x v="0"/>
    <n v="5"/>
    <n v="57.65"/>
  </r>
  <r>
    <x v="87"/>
    <x v="2"/>
    <x v="5"/>
    <x v="4"/>
    <x v="1"/>
    <n v="10"/>
    <n v="106.75"/>
  </r>
  <r>
    <x v="141"/>
    <x v="2"/>
    <x v="7"/>
    <x v="4"/>
    <x v="0"/>
    <n v="13"/>
    <n v="110.79"/>
  </r>
  <r>
    <x v="72"/>
    <x v="2"/>
    <x v="1"/>
    <x v="1"/>
    <x v="1"/>
    <n v="12"/>
    <n v="29.16"/>
  </r>
  <r>
    <x v="143"/>
    <x v="2"/>
    <x v="9"/>
    <x v="3"/>
    <x v="2"/>
    <n v="2"/>
    <n v="20.18"/>
  </r>
  <r>
    <x v="144"/>
    <x v="2"/>
    <x v="7"/>
    <x v="4"/>
    <x v="1"/>
    <n v="13"/>
    <n v="121.09"/>
  </r>
  <r>
    <x v="19"/>
    <x v="2"/>
    <x v="4"/>
    <x v="3"/>
    <x v="0"/>
    <n v="5"/>
    <n v="17.12"/>
  </r>
  <r>
    <x v="145"/>
    <x v="2"/>
    <x v="7"/>
    <x v="4"/>
    <x v="1"/>
    <n v="7"/>
    <n v="73.34"/>
  </r>
  <r>
    <x v="90"/>
    <x v="2"/>
    <x v="6"/>
    <x v="1"/>
    <x v="2"/>
    <n v="9"/>
    <n v="81.97"/>
  </r>
  <r>
    <x v="102"/>
    <x v="2"/>
    <x v="3"/>
    <x v="2"/>
    <x v="2"/>
    <n v="10"/>
    <n v="127.69"/>
  </r>
  <r>
    <x v="14"/>
    <x v="2"/>
    <x v="1"/>
    <x v="1"/>
    <x v="0"/>
    <n v="11"/>
    <n v="95.9"/>
  </r>
  <r>
    <x v="85"/>
    <x v="2"/>
    <x v="1"/>
    <x v="1"/>
    <x v="0"/>
    <n v="12"/>
    <n v="40.54"/>
  </r>
  <r>
    <x v="146"/>
    <x v="2"/>
    <x v="8"/>
    <x v="0"/>
    <x v="0"/>
    <n v="11"/>
    <n v="110.04"/>
  </r>
  <r>
    <x v="147"/>
    <x v="2"/>
    <x v="3"/>
    <x v="2"/>
    <x v="0"/>
    <n v="9"/>
    <n v="83.34"/>
  </r>
  <r>
    <x v="148"/>
    <x v="2"/>
    <x v="1"/>
    <x v="1"/>
    <x v="0"/>
    <n v="12"/>
    <n v="159.01"/>
  </r>
  <r>
    <x v="149"/>
    <x v="2"/>
    <x v="9"/>
    <x v="3"/>
    <x v="0"/>
    <n v="13"/>
    <n v="50.77"/>
  </r>
  <r>
    <x v="124"/>
    <x v="2"/>
    <x v="5"/>
    <x v="4"/>
    <x v="1"/>
    <n v="20"/>
    <n v="267.38"/>
  </r>
  <r>
    <x v="150"/>
    <x v="2"/>
    <x v="9"/>
    <x v="3"/>
    <x v="0"/>
    <n v="18"/>
    <n v="91.87"/>
  </r>
  <r>
    <x v="51"/>
    <x v="2"/>
    <x v="9"/>
    <x v="3"/>
    <x v="1"/>
    <n v="17"/>
    <n v="211.27"/>
  </r>
  <r>
    <x v="151"/>
    <x v="2"/>
    <x v="7"/>
    <x v="4"/>
    <x v="2"/>
    <n v="1"/>
    <n v="4.4400000000000004"/>
  </r>
  <r>
    <x v="110"/>
    <x v="2"/>
    <x v="2"/>
    <x v="1"/>
    <x v="0"/>
    <n v="9"/>
    <n v="96.04"/>
  </r>
  <r>
    <x v="69"/>
    <x v="2"/>
    <x v="1"/>
    <x v="1"/>
    <x v="2"/>
    <n v="4"/>
    <n v="49.32"/>
  </r>
  <r>
    <x v="145"/>
    <x v="2"/>
    <x v="1"/>
    <x v="1"/>
    <x v="2"/>
    <n v="17"/>
    <n v="140.72"/>
  </r>
  <r>
    <x v="11"/>
    <x v="2"/>
    <x v="1"/>
    <x v="1"/>
    <x v="0"/>
    <n v="18"/>
    <n v="115.22"/>
  </r>
  <r>
    <x v="152"/>
    <x v="2"/>
    <x v="4"/>
    <x v="3"/>
    <x v="0"/>
    <n v="14"/>
    <n v="142.83000000000001"/>
  </r>
  <r>
    <x v="104"/>
    <x v="2"/>
    <x v="3"/>
    <x v="2"/>
    <x v="1"/>
    <n v="3"/>
    <n v="40.24"/>
  </r>
  <r>
    <x v="153"/>
    <x v="2"/>
    <x v="4"/>
    <x v="3"/>
    <x v="0"/>
    <n v="15"/>
    <n v="172.65"/>
  </r>
  <r>
    <x v="142"/>
    <x v="2"/>
    <x v="8"/>
    <x v="0"/>
    <x v="0"/>
    <n v="16"/>
    <n v="235.1"/>
  </r>
  <r>
    <x v="68"/>
    <x v="2"/>
    <x v="9"/>
    <x v="3"/>
    <x v="1"/>
    <n v="11"/>
    <n v="161.44999999999999"/>
  </r>
  <r>
    <x v="12"/>
    <x v="2"/>
    <x v="5"/>
    <x v="4"/>
    <x v="0"/>
    <n v="11"/>
    <n v="24.46"/>
  </r>
  <r>
    <x v="57"/>
    <x v="2"/>
    <x v="7"/>
    <x v="4"/>
    <x v="1"/>
    <n v="3"/>
    <n v="6.1"/>
  </r>
  <r>
    <x v="143"/>
    <x v="2"/>
    <x v="1"/>
    <x v="1"/>
    <x v="1"/>
    <n v="17"/>
    <n v="111.44"/>
  </r>
  <r>
    <x v="72"/>
    <x v="2"/>
    <x v="2"/>
    <x v="1"/>
    <x v="1"/>
    <n v="6"/>
    <n v="16.22"/>
  </r>
  <r>
    <x v="98"/>
    <x v="3"/>
    <x v="1"/>
    <x v="1"/>
    <x v="1"/>
    <n v="10"/>
    <n v="70.78"/>
  </r>
  <r>
    <x v="16"/>
    <x v="3"/>
    <x v="4"/>
    <x v="3"/>
    <x v="2"/>
    <n v="5"/>
    <n v="57.21"/>
  </r>
  <r>
    <x v="132"/>
    <x v="3"/>
    <x v="7"/>
    <x v="4"/>
    <x v="0"/>
    <n v="15"/>
    <n v="39.86"/>
  </r>
  <r>
    <x v="73"/>
    <x v="3"/>
    <x v="1"/>
    <x v="1"/>
    <x v="1"/>
    <n v="10"/>
    <n v="50.78"/>
  </r>
  <r>
    <x v="79"/>
    <x v="3"/>
    <x v="7"/>
    <x v="4"/>
    <x v="0"/>
    <n v="11"/>
    <n v="22.62"/>
  </r>
  <r>
    <x v="70"/>
    <x v="3"/>
    <x v="3"/>
    <x v="2"/>
    <x v="1"/>
    <n v="20"/>
    <n v="282.82"/>
  </r>
  <r>
    <x v="150"/>
    <x v="3"/>
    <x v="7"/>
    <x v="4"/>
    <x v="0"/>
    <n v="9"/>
    <n v="102.74"/>
  </r>
  <r>
    <x v="6"/>
    <x v="3"/>
    <x v="9"/>
    <x v="3"/>
    <x v="1"/>
    <n v="16"/>
    <n v="106.31"/>
  </r>
  <r>
    <x v="101"/>
    <x v="3"/>
    <x v="8"/>
    <x v="0"/>
    <x v="0"/>
    <n v="2"/>
    <n v="8.0500000000000007"/>
  </r>
  <r>
    <x v="57"/>
    <x v="3"/>
    <x v="4"/>
    <x v="3"/>
    <x v="2"/>
    <n v="19"/>
    <n v="275.58"/>
  </r>
  <r>
    <x v="73"/>
    <x v="3"/>
    <x v="5"/>
    <x v="4"/>
    <x v="2"/>
    <n v="13"/>
    <n v="152.88"/>
  </r>
  <r>
    <x v="154"/>
    <x v="3"/>
    <x v="5"/>
    <x v="4"/>
    <x v="0"/>
    <n v="10"/>
    <n v="125.22"/>
  </r>
  <r>
    <x v="72"/>
    <x v="3"/>
    <x v="3"/>
    <x v="2"/>
    <x v="2"/>
    <n v="19"/>
    <n v="43.79"/>
  </r>
  <r>
    <x v="136"/>
    <x v="3"/>
    <x v="5"/>
    <x v="4"/>
    <x v="0"/>
    <n v="17"/>
    <n v="123.86"/>
  </r>
  <r>
    <x v="155"/>
    <x v="3"/>
    <x v="7"/>
    <x v="4"/>
    <x v="1"/>
    <n v="10"/>
    <n v="44.23"/>
  </r>
  <r>
    <x v="59"/>
    <x v="3"/>
    <x v="0"/>
    <x v="0"/>
    <x v="0"/>
    <n v="17"/>
    <n v="146.54"/>
  </r>
  <r>
    <x v="149"/>
    <x v="3"/>
    <x v="4"/>
    <x v="3"/>
    <x v="0"/>
    <n v="17"/>
    <n v="131.97999999999999"/>
  </r>
  <r>
    <x v="156"/>
    <x v="3"/>
    <x v="5"/>
    <x v="4"/>
    <x v="0"/>
    <n v="5"/>
    <n v="15.46"/>
  </r>
  <r>
    <x v="104"/>
    <x v="3"/>
    <x v="3"/>
    <x v="2"/>
    <x v="0"/>
    <n v="1"/>
    <n v="13.81"/>
  </r>
  <r>
    <x v="106"/>
    <x v="3"/>
    <x v="5"/>
    <x v="4"/>
    <x v="2"/>
    <n v="1"/>
    <n v="13.81"/>
  </r>
  <r>
    <x v="111"/>
    <x v="3"/>
    <x v="9"/>
    <x v="3"/>
    <x v="0"/>
    <n v="3"/>
    <n v="23.74"/>
  </r>
  <r>
    <x v="115"/>
    <x v="3"/>
    <x v="2"/>
    <x v="1"/>
    <x v="2"/>
    <n v="12"/>
    <n v="53.33"/>
  </r>
  <r>
    <x v="157"/>
    <x v="3"/>
    <x v="2"/>
    <x v="1"/>
    <x v="0"/>
    <n v="20"/>
    <n v="295.14"/>
  </r>
  <r>
    <x v="90"/>
    <x v="3"/>
    <x v="4"/>
    <x v="3"/>
    <x v="2"/>
    <n v="1"/>
    <n v="5.07"/>
  </r>
  <r>
    <x v="158"/>
    <x v="3"/>
    <x v="2"/>
    <x v="1"/>
    <x v="2"/>
    <n v="19"/>
    <n v="209.87"/>
  </r>
  <r>
    <x v="53"/>
    <x v="3"/>
    <x v="0"/>
    <x v="0"/>
    <x v="2"/>
    <n v="1"/>
    <n v="11.5"/>
  </r>
  <r>
    <x v="135"/>
    <x v="3"/>
    <x v="3"/>
    <x v="2"/>
    <x v="1"/>
    <n v="3"/>
    <n v="7.88"/>
  </r>
  <r>
    <x v="143"/>
    <x v="3"/>
    <x v="7"/>
    <x v="4"/>
    <x v="2"/>
    <n v="6"/>
    <n v="73.55"/>
  </r>
  <r>
    <x v="59"/>
    <x v="3"/>
    <x v="3"/>
    <x v="2"/>
    <x v="0"/>
    <n v="3"/>
    <n v="17.87"/>
  </r>
  <r>
    <x v="25"/>
    <x v="3"/>
    <x v="5"/>
    <x v="4"/>
    <x v="1"/>
    <n v="13"/>
    <n v="55.95"/>
  </r>
  <r>
    <x v="39"/>
    <x v="3"/>
    <x v="1"/>
    <x v="1"/>
    <x v="0"/>
    <n v="3"/>
    <n v="42.7"/>
  </r>
  <r>
    <x v="159"/>
    <x v="3"/>
    <x v="5"/>
    <x v="4"/>
    <x v="1"/>
    <n v="14"/>
    <n v="174.96"/>
  </r>
  <r>
    <x v="109"/>
    <x v="3"/>
    <x v="9"/>
    <x v="3"/>
    <x v="0"/>
    <n v="15"/>
    <n v="128.66999999999999"/>
  </r>
  <r>
    <x v="129"/>
    <x v="3"/>
    <x v="9"/>
    <x v="3"/>
    <x v="2"/>
    <n v="12"/>
    <n v="111.31"/>
  </r>
  <r>
    <x v="144"/>
    <x v="3"/>
    <x v="2"/>
    <x v="1"/>
    <x v="1"/>
    <n v="6"/>
    <n v="24.33"/>
  </r>
  <r>
    <x v="96"/>
    <x v="3"/>
    <x v="6"/>
    <x v="1"/>
    <x v="2"/>
    <n v="4"/>
    <n v="20.74"/>
  </r>
  <r>
    <x v="138"/>
    <x v="3"/>
    <x v="9"/>
    <x v="3"/>
    <x v="2"/>
    <n v="12"/>
    <n v="141.04"/>
  </r>
  <r>
    <x v="140"/>
    <x v="3"/>
    <x v="0"/>
    <x v="0"/>
    <x v="1"/>
    <n v="11"/>
    <n v="28.37"/>
  </r>
  <r>
    <x v="56"/>
    <x v="3"/>
    <x v="4"/>
    <x v="3"/>
    <x v="2"/>
    <n v="2"/>
    <n v="25.75"/>
  </r>
  <r>
    <x v="153"/>
    <x v="3"/>
    <x v="3"/>
    <x v="2"/>
    <x v="2"/>
    <n v="2"/>
    <n v="18.850000000000001"/>
  </r>
  <r>
    <x v="136"/>
    <x v="3"/>
    <x v="6"/>
    <x v="1"/>
    <x v="1"/>
    <n v="3"/>
    <n v="18.5"/>
  </r>
  <r>
    <x v="148"/>
    <x v="3"/>
    <x v="5"/>
    <x v="4"/>
    <x v="0"/>
    <n v="6"/>
    <n v="73.239999999999995"/>
  </r>
  <r>
    <x v="108"/>
    <x v="3"/>
    <x v="3"/>
    <x v="2"/>
    <x v="0"/>
    <n v="11"/>
    <n v="99.32"/>
  </r>
  <r>
    <x v="13"/>
    <x v="3"/>
    <x v="0"/>
    <x v="0"/>
    <x v="2"/>
    <n v="2"/>
    <n v="14.08"/>
  </r>
  <r>
    <x v="153"/>
    <x v="3"/>
    <x v="2"/>
    <x v="1"/>
    <x v="1"/>
    <n v="1"/>
    <n v="8.73"/>
  </r>
  <r>
    <x v="130"/>
    <x v="3"/>
    <x v="0"/>
    <x v="0"/>
    <x v="1"/>
    <n v="11"/>
    <n v="112.95"/>
  </r>
  <r>
    <x v="90"/>
    <x v="3"/>
    <x v="6"/>
    <x v="1"/>
    <x v="2"/>
    <n v="8"/>
    <n v="114.54"/>
  </r>
  <r>
    <x v="68"/>
    <x v="3"/>
    <x v="4"/>
    <x v="3"/>
    <x v="1"/>
    <n v="1"/>
    <n v="3.29"/>
  </r>
  <r>
    <x v="25"/>
    <x v="3"/>
    <x v="8"/>
    <x v="0"/>
    <x v="1"/>
    <n v="4"/>
    <n v="18.329999999999998"/>
  </r>
  <r>
    <x v="119"/>
    <x v="3"/>
    <x v="4"/>
    <x v="3"/>
    <x v="1"/>
    <n v="15"/>
    <n v="97.57"/>
  </r>
  <r>
    <x v="85"/>
    <x v="3"/>
    <x v="0"/>
    <x v="0"/>
    <x v="1"/>
    <n v="14"/>
    <n v="54.38"/>
  </r>
  <r>
    <x v="160"/>
    <x v="3"/>
    <x v="2"/>
    <x v="1"/>
    <x v="2"/>
    <n v="4"/>
    <n v="18.22"/>
  </r>
  <r>
    <x v="123"/>
    <x v="3"/>
    <x v="0"/>
    <x v="0"/>
    <x v="0"/>
    <n v="19"/>
    <n v="68.72"/>
  </r>
  <r>
    <x v="75"/>
    <x v="3"/>
    <x v="3"/>
    <x v="2"/>
    <x v="2"/>
    <n v="7"/>
    <n v="75.42"/>
  </r>
  <r>
    <x v="118"/>
    <x v="3"/>
    <x v="4"/>
    <x v="3"/>
    <x v="0"/>
    <n v="3"/>
    <n v="6.73"/>
  </r>
  <r>
    <x v="108"/>
    <x v="3"/>
    <x v="5"/>
    <x v="4"/>
    <x v="1"/>
    <n v="15"/>
    <n v="79.02"/>
  </r>
  <r>
    <x v="136"/>
    <x v="3"/>
    <x v="7"/>
    <x v="4"/>
    <x v="2"/>
    <n v="5"/>
    <n v="50.32"/>
  </r>
  <r>
    <x v="84"/>
    <x v="3"/>
    <x v="5"/>
    <x v="4"/>
    <x v="0"/>
    <n v="9"/>
    <n v="96.02"/>
  </r>
  <r>
    <x v="35"/>
    <x v="3"/>
    <x v="8"/>
    <x v="0"/>
    <x v="1"/>
    <n v="3"/>
    <n v="18.73"/>
  </r>
  <r>
    <x v="121"/>
    <x v="3"/>
    <x v="4"/>
    <x v="3"/>
    <x v="2"/>
    <n v="10"/>
    <n v="44.02"/>
  </r>
  <r>
    <x v="161"/>
    <x v="3"/>
    <x v="6"/>
    <x v="1"/>
    <x v="1"/>
    <n v="10"/>
    <n v="120.48"/>
  </r>
  <r>
    <x v="107"/>
    <x v="3"/>
    <x v="6"/>
    <x v="1"/>
    <x v="1"/>
    <n v="18"/>
    <n v="215.67"/>
  </r>
  <r>
    <x v="63"/>
    <x v="3"/>
    <x v="0"/>
    <x v="0"/>
    <x v="2"/>
    <n v="1"/>
    <n v="10.8"/>
  </r>
  <r>
    <x v="64"/>
    <x v="3"/>
    <x v="9"/>
    <x v="3"/>
    <x v="2"/>
    <n v="6"/>
    <n v="30.31"/>
  </r>
  <r>
    <x v="112"/>
    <x v="3"/>
    <x v="9"/>
    <x v="3"/>
    <x v="0"/>
    <n v="20"/>
    <n v="115.29"/>
  </r>
  <r>
    <x v="134"/>
    <x v="3"/>
    <x v="0"/>
    <x v="0"/>
    <x v="0"/>
    <n v="5"/>
    <n v="58.2"/>
  </r>
  <r>
    <x v="162"/>
    <x v="3"/>
    <x v="9"/>
    <x v="3"/>
    <x v="2"/>
    <n v="20"/>
    <n v="198.34"/>
  </r>
  <r>
    <x v="80"/>
    <x v="3"/>
    <x v="2"/>
    <x v="1"/>
    <x v="2"/>
    <n v="15"/>
    <n v="193.64"/>
  </r>
  <r>
    <x v="106"/>
    <x v="3"/>
    <x v="7"/>
    <x v="4"/>
    <x v="2"/>
    <n v="2"/>
    <n v="19.53"/>
  </r>
  <r>
    <x v="163"/>
    <x v="3"/>
    <x v="6"/>
    <x v="1"/>
    <x v="1"/>
    <n v="17"/>
    <n v="200.99"/>
  </r>
  <r>
    <x v="89"/>
    <x v="3"/>
    <x v="6"/>
    <x v="1"/>
    <x v="1"/>
    <n v="6"/>
    <n v="80.459999999999994"/>
  </r>
  <r>
    <x v="26"/>
    <x v="3"/>
    <x v="2"/>
    <x v="1"/>
    <x v="0"/>
    <n v="20"/>
    <n v="162.19999999999999"/>
  </r>
  <r>
    <x v="39"/>
    <x v="3"/>
    <x v="3"/>
    <x v="2"/>
    <x v="2"/>
    <n v="13"/>
    <n v="78.5"/>
  </r>
  <r>
    <x v="116"/>
    <x v="3"/>
    <x v="5"/>
    <x v="4"/>
    <x v="1"/>
    <n v="8"/>
    <n v="30.81"/>
  </r>
  <r>
    <x v="32"/>
    <x v="3"/>
    <x v="5"/>
    <x v="4"/>
    <x v="0"/>
    <n v="1"/>
    <n v="12.64"/>
  </r>
  <r>
    <x v="94"/>
    <x v="3"/>
    <x v="1"/>
    <x v="1"/>
    <x v="1"/>
    <n v="5"/>
    <n v="13.41"/>
  </r>
  <r>
    <x v="75"/>
    <x v="3"/>
    <x v="1"/>
    <x v="1"/>
    <x v="2"/>
    <n v="4"/>
    <n v="32.78"/>
  </r>
  <r>
    <x v="2"/>
    <x v="3"/>
    <x v="6"/>
    <x v="1"/>
    <x v="1"/>
    <n v="12"/>
    <n v="68.319999999999993"/>
  </r>
  <r>
    <x v="68"/>
    <x v="3"/>
    <x v="4"/>
    <x v="3"/>
    <x v="2"/>
    <n v="5"/>
    <n v="53.18"/>
  </r>
  <r>
    <x v="33"/>
    <x v="3"/>
    <x v="0"/>
    <x v="0"/>
    <x v="0"/>
    <n v="15"/>
    <n v="165.58"/>
  </r>
  <r>
    <x v="25"/>
    <x v="3"/>
    <x v="9"/>
    <x v="3"/>
    <x v="0"/>
    <n v="8"/>
    <n v="44.89"/>
  </r>
  <r>
    <x v="156"/>
    <x v="3"/>
    <x v="8"/>
    <x v="0"/>
    <x v="2"/>
    <n v="2"/>
    <n v="17.43"/>
  </r>
  <r>
    <x v="12"/>
    <x v="3"/>
    <x v="0"/>
    <x v="0"/>
    <x v="1"/>
    <n v="2"/>
    <n v="12.71"/>
  </r>
  <r>
    <x v="19"/>
    <x v="3"/>
    <x v="8"/>
    <x v="0"/>
    <x v="2"/>
    <n v="17"/>
    <n v="78.87"/>
  </r>
  <r>
    <x v="161"/>
    <x v="3"/>
    <x v="7"/>
    <x v="4"/>
    <x v="2"/>
    <n v="18"/>
    <n v="151.33000000000001"/>
  </r>
  <r>
    <x v="47"/>
    <x v="3"/>
    <x v="8"/>
    <x v="0"/>
    <x v="0"/>
    <n v="13"/>
    <n v="39.21"/>
  </r>
  <r>
    <x v="164"/>
    <x v="3"/>
    <x v="2"/>
    <x v="1"/>
    <x v="2"/>
    <n v="5"/>
    <n v="13.47"/>
  </r>
  <r>
    <x v="46"/>
    <x v="3"/>
    <x v="8"/>
    <x v="0"/>
    <x v="1"/>
    <n v="3"/>
    <n v="26.35"/>
  </r>
  <r>
    <x v="55"/>
    <x v="3"/>
    <x v="7"/>
    <x v="4"/>
    <x v="0"/>
    <n v="15"/>
    <n v="169.96"/>
  </r>
  <r>
    <x v="39"/>
    <x v="3"/>
    <x v="6"/>
    <x v="1"/>
    <x v="0"/>
    <n v="14"/>
    <n v="149.46"/>
  </r>
  <r>
    <x v="61"/>
    <x v="3"/>
    <x v="8"/>
    <x v="0"/>
    <x v="1"/>
    <n v="12"/>
    <n v="45.37"/>
  </r>
  <r>
    <x v="117"/>
    <x v="3"/>
    <x v="3"/>
    <x v="2"/>
    <x v="2"/>
    <n v="8"/>
    <n v="106.93"/>
  </r>
  <r>
    <x v="56"/>
    <x v="3"/>
    <x v="1"/>
    <x v="1"/>
    <x v="1"/>
    <n v="2"/>
    <n v="29.07"/>
  </r>
  <r>
    <x v="92"/>
    <x v="3"/>
    <x v="0"/>
    <x v="0"/>
    <x v="2"/>
    <n v="20"/>
    <n v="108.64"/>
  </r>
  <r>
    <x v="165"/>
    <x v="3"/>
    <x v="2"/>
    <x v="1"/>
    <x v="0"/>
    <n v="11"/>
    <n v="82.92"/>
  </r>
  <r>
    <x v="62"/>
    <x v="3"/>
    <x v="5"/>
    <x v="4"/>
    <x v="0"/>
    <n v="2"/>
    <n v="10.52"/>
  </r>
  <r>
    <x v="156"/>
    <x v="3"/>
    <x v="8"/>
    <x v="0"/>
    <x v="0"/>
    <n v="12"/>
    <n v="66.739999999999995"/>
  </r>
  <r>
    <x v="103"/>
    <x v="3"/>
    <x v="2"/>
    <x v="1"/>
    <x v="1"/>
    <n v="15"/>
    <n v="152.6"/>
  </r>
  <r>
    <x v="13"/>
    <x v="3"/>
    <x v="3"/>
    <x v="2"/>
    <x v="0"/>
    <n v="20"/>
    <n v="136.65"/>
  </r>
  <r>
    <x v="153"/>
    <x v="3"/>
    <x v="6"/>
    <x v="1"/>
    <x v="0"/>
    <n v="7"/>
    <n v="61.24"/>
  </r>
  <r>
    <x v="2"/>
    <x v="4"/>
    <x v="9"/>
    <x v="3"/>
    <x v="2"/>
    <n v="14"/>
    <n v="96.91"/>
  </r>
  <r>
    <x v="92"/>
    <x v="4"/>
    <x v="2"/>
    <x v="1"/>
    <x v="2"/>
    <n v="1"/>
    <n v="2.85"/>
  </r>
  <r>
    <x v="14"/>
    <x v="4"/>
    <x v="4"/>
    <x v="3"/>
    <x v="2"/>
    <n v="20"/>
    <n v="62.03"/>
  </r>
  <r>
    <x v="29"/>
    <x v="4"/>
    <x v="1"/>
    <x v="1"/>
    <x v="0"/>
    <n v="12"/>
    <n v="143.80000000000001"/>
  </r>
  <r>
    <x v="146"/>
    <x v="4"/>
    <x v="0"/>
    <x v="0"/>
    <x v="0"/>
    <n v="6"/>
    <n v="89.13"/>
  </r>
  <r>
    <x v="77"/>
    <x v="4"/>
    <x v="2"/>
    <x v="1"/>
    <x v="1"/>
    <n v="16"/>
    <n v="168.92"/>
  </r>
  <r>
    <x v="109"/>
    <x v="4"/>
    <x v="1"/>
    <x v="1"/>
    <x v="1"/>
    <n v="5"/>
    <n v="52.25"/>
  </r>
  <r>
    <x v="134"/>
    <x v="4"/>
    <x v="9"/>
    <x v="3"/>
    <x v="1"/>
    <n v="6"/>
    <n v="66.05"/>
  </r>
  <r>
    <x v="1"/>
    <x v="4"/>
    <x v="2"/>
    <x v="1"/>
    <x v="0"/>
    <n v="20"/>
    <n v="288.75"/>
  </r>
  <r>
    <x v="133"/>
    <x v="4"/>
    <x v="1"/>
    <x v="1"/>
    <x v="1"/>
    <n v="8"/>
    <n v="79.52"/>
  </r>
  <r>
    <x v="80"/>
    <x v="4"/>
    <x v="6"/>
    <x v="1"/>
    <x v="1"/>
    <n v="12"/>
    <n v="43.17"/>
  </r>
  <r>
    <x v="60"/>
    <x v="4"/>
    <x v="1"/>
    <x v="1"/>
    <x v="0"/>
    <n v="17"/>
    <n v="151.61000000000001"/>
  </r>
  <r>
    <x v="79"/>
    <x v="4"/>
    <x v="6"/>
    <x v="1"/>
    <x v="1"/>
    <n v="9"/>
    <n v="39.64"/>
  </r>
  <r>
    <x v="159"/>
    <x v="4"/>
    <x v="0"/>
    <x v="0"/>
    <x v="1"/>
    <n v="17"/>
    <n v="53.16"/>
  </r>
  <r>
    <x v="86"/>
    <x v="4"/>
    <x v="5"/>
    <x v="4"/>
    <x v="1"/>
    <n v="11"/>
    <n v="73.11"/>
  </r>
  <r>
    <x v="10"/>
    <x v="4"/>
    <x v="6"/>
    <x v="1"/>
    <x v="2"/>
    <n v="20"/>
    <n v="253.34"/>
  </r>
  <r>
    <x v="22"/>
    <x v="4"/>
    <x v="9"/>
    <x v="3"/>
    <x v="0"/>
    <n v="9"/>
    <n v="118.29"/>
  </r>
  <r>
    <x v="135"/>
    <x v="4"/>
    <x v="9"/>
    <x v="3"/>
    <x v="2"/>
    <n v="1"/>
    <n v="12.78"/>
  </r>
  <r>
    <x v="86"/>
    <x v="4"/>
    <x v="7"/>
    <x v="4"/>
    <x v="0"/>
    <n v="10"/>
    <n v="42.15"/>
  </r>
  <r>
    <x v="138"/>
    <x v="4"/>
    <x v="1"/>
    <x v="1"/>
    <x v="0"/>
    <n v="9"/>
    <n v="73.25"/>
  </r>
  <r>
    <x v="166"/>
    <x v="4"/>
    <x v="2"/>
    <x v="1"/>
    <x v="2"/>
    <n v="20"/>
    <n v="192.42"/>
  </r>
  <r>
    <x v="160"/>
    <x v="4"/>
    <x v="0"/>
    <x v="0"/>
    <x v="1"/>
    <n v="14"/>
    <n v="163.84"/>
  </r>
  <r>
    <x v="157"/>
    <x v="4"/>
    <x v="3"/>
    <x v="2"/>
    <x v="2"/>
    <n v="12"/>
    <n v="130.55000000000001"/>
  </r>
  <r>
    <x v="141"/>
    <x v="4"/>
    <x v="5"/>
    <x v="4"/>
    <x v="0"/>
    <n v="8"/>
    <n v="22.58"/>
  </r>
  <r>
    <x v="32"/>
    <x v="4"/>
    <x v="1"/>
    <x v="1"/>
    <x v="2"/>
    <n v="19"/>
    <n v="99.35"/>
  </r>
  <r>
    <x v="92"/>
    <x v="4"/>
    <x v="9"/>
    <x v="3"/>
    <x v="2"/>
    <n v="15"/>
    <n v="189.32"/>
  </r>
  <r>
    <x v="43"/>
    <x v="4"/>
    <x v="6"/>
    <x v="1"/>
    <x v="2"/>
    <n v="8"/>
    <n v="58.57"/>
  </r>
  <r>
    <x v="4"/>
    <x v="4"/>
    <x v="9"/>
    <x v="3"/>
    <x v="0"/>
    <n v="7"/>
    <n v="29.21"/>
  </r>
  <r>
    <x v="140"/>
    <x v="4"/>
    <x v="3"/>
    <x v="2"/>
    <x v="0"/>
    <n v="17"/>
    <n v="49.82"/>
  </r>
  <r>
    <x v="167"/>
    <x v="4"/>
    <x v="2"/>
    <x v="1"/>
    <x v="0"/>
    <n v="5"/>
    <n v="32.479999999999997"/>
  </r>
  <r>
    <x v="114"/>
    <x v="4"/>
    <x v="3"/>
    <x v="2"/>
    <x v="2"/>
    <n v="2"/>
    <n v="21.72"/>
  </r>
  <r>
    <x v="16"/>
    <x v="4"/>
    <x v="8"/>
    <x v="0"/>
    <x v="1"/>
    <n v="16"/>
    <n v="224.75"/>
  </r>
  <r>
    <x v="13"/>
    <x v="4"/>
    <x v="4"/>
    <x v="3"/>
    <x v="2"/>
    <n v="7"/>
    <n v="71.87"/>
  </r>
  <r>
    <x v="124"/>
    <x v="4"/>
    <x v="6"/>
    <x v="1"/>
    <x v="0"/>
    <n v="12"/>
    <n v="157.22"/>
  </r>
  <r>
    <x v="95"/>
    <x v="4"/>
    <x v="8"/>
    <x v="0"/>
    <x v="1"/>
    <n v="9"/>
    <n v="50.38"/>
  </r>
  <r>
    <x v="99"/>
    <x v="4"/>
    <x v="2"/>
    <x v="1"/>
    <x v="1"/>
    <n v="5"/>
    <n v="67.03"/>
  </r>
  <r>
    <x v="168"/>
    <x v="4"/>
    <x v="5"/>
    <x v="4"/>
    <x v="1"/>
    <n v="11"/>
    <n v="66.38"/>
  </r>
  <r>
    <x v="93"/>
    <x v="4"/>
    <x v="7"/>
    <x v="4"/>
    <x v="1"/>
    <n v="19"/>
    <n v="232"/>
  </r>
  <r>
    <x v="136"/>
    <x v="4"/>
    <x v="9"/>
    <x v="3"/>
    <x v="0"/>
    <n v="11"/>
    <n v="150.69"/>
  </r>
  <r>
    <x v="39"/>
    <x v="4"/>
    <x v="1"/>
    <x v="1"/>
    <x v="0"/>
    <n v="5"/>
    <n v="39.99"/>
  </r>
  <r>
    <x v="56"/>
    <x v="4"/>
    <x v="1"/>
    <x v="1"/>
    <x v="2"/>
    <n v="12"/>
    <n v="175.41"/>
  </r>
  <r>
    <x v="144"/>
    <x v="4"/>
    <x v="5"/>
    <x v="4"/>
    <x v="0"/>
    <n v="14"/>
    <n v="162.38999999999999"/>
  </r>
  <r>
    <x v="151"/>
    <x v="4"/>
    <x v="3"/>
    <x v="2"/>
    <x v="1"/>
    <n v="17"/>
    <n v="168.24"/>
  </r>
  <r>
    <x v="64"/>
    <x v="4"/>
    <x v="2"/>
    <x v="1"/>
    <x v="2"/>
    <n v="3"/>
    <n v="27.79"/>
  </r>
  <r>
    <x v="27"/>
    <x v="4"/>
    <x v="8"/>
    <x v="0"/>
    <x v="1"/>
    <n v="4"/>
    <n v="50.98"/>
  </r>
  <r>
    <x v="157"/>
    <x v="4"/>
    <x v="0"/>
    <x v="0"/>
    <x v="2"/>
    <n v="11"/>
    <n v="104.82"/>
  </r>
  <r>
    <x v="35"/>
    <x v="4"/>
    <x v="9"/>
    <x v="3"/>
    <x v="0"/>
    <n v="16"/>
    <n v="47.04"/>
  </r>
  <r>
    <x v="150"/>
    <x v="4"/>
    <x v="9"/>
    <x v="3"/>
    <x v="0"/>
    <n v="9"/>
    <n v="50.35"/>
  </r>
  <r>
    <x v="129"/>
    <x v="4"/>
    <x v="2"/>
    <x v="1"/>
    <x v="2"/>
    <n v="7"/>
    <n v="19.88"/>
  </r>
  <r>
    <x v="78"/>
    <x v="4"/>
    <x v="5"/>
    <x v="4"/>
    <x v="2"/>
    <n v="19"/>
    <n v="128"/>
  </r>
  <r>
    <x v="58"/>
    <x v="4"/>
    <x v="2"/>
    <x v="1"/>
    <x v="1"/>
    <n v="4"/>
    <n v="36.36"/>
  </r>
  <r>
    <x v="3"/>
    <x v="4"/>
    <x v="5"/>
    <x v="4"/>
    <x v="1"/>
    <n v="10"/>
    <n v="20.61"/>
  </r>
  <r>
    <x v="93"/>
    <x v="4"/>
    <x v="7"/>
    <x v="4"/>
    <x v="1"/>
    <n v="3"/>
    <n v="15.43"/>
  </r>
  <r>
    <x v="43"/>
    <x v="4"/>
    <x v="2"/>
    <x v="1"/>
    <x v="0"/>
    <n v="7"/>
    <n v="98.64"/>
  </r>
  <r>
    <x v="8"/>
    <x v="4"/>
    <x v="4"/>
    <x v="3"/>
    <x v="2"/>
    <n v="3"/>
    <n v="9.09"/>
  </r>
  <r>
    <x v="89"/>
    <x v="4"/>
    <x v="6"/>
    <x v="1"/>
    <x v="2"/>
    <n v="8"/>
    <n v="18.54"/>
  </r>
  <r>
    <x v="112"/>
    <x v="4"/>
    <x v="9"/>
    <x v="3"/>
    <x v="2"/>
    <n v="12"/>
    <n v="82.29"/>
  </r>
  <r>
    <x v="29"/>
    <x v="4"/>
    <x v="7"/>
    <x v="4"/>
    <x v="1"/>
    <n v="1"/>
    <n v="14.43"/>
  </r>
  <r>
    <x v="168"/>
    <x v="4"/>
    <x v="5"/>
    <x v="4"/>
    <x v="1"/>
    <n v="14"/>
    <n v="196.97"/>
  </r>
  <r>
    <x v="158"/>
    <x v="4"/>
    <x v="7"/>
    <x v="4"/>
    <x v="2"/>
    <n v="19"/>
    <n v="201.59"/>
  </r>
  <r>
    <x v="43"/>
    <x v="4"/>
    <x v="7"/>
    <x v="4"/>
    <x v="0"/>
    <n v="17"/>
    <n v="189.14"/>
  </r>
  <r>
    <x v="154"/>
    <x v="4"/>
    <x v="7"/>
    <x v="4"/>
    <x v="0"/>
    <n v="1"/>
    <n v="12.32"/>
  </r>
  <r>
    <x v="163"/>
    <x v="4"/>
    <x v="2"/>
    <x v="1"/>
    <x v="0"/>
    <n v="5"/>
    <n v="43.16"/>
  </r>
  <r>
    <x v="69"/>
    <x v="4"/>
    <x v="4"/>
    <x v="3"/>
    <x v="0"/>
    <n v="15"/>
    <n v="80.62"/>
  </r>
  <r>
    <x v="76"/>
    <x v="4"/>
    <x v="9"/>
    <x v="3"/>
    <x v="1"/>
    <n v="15"/>
    <n v="119.4"/>
  </r>
  <r>
    <x v="32"/>
    <x v="4"/>
    <x v="8"/>
    <x v="0"/>
    <x v="2"/>
    <n v="17"/>
    <n v="160.44"/>
  </r>
  <r>
    <x v="37"/>
    <x v="4"/>
    <x v="5"/>
    <x v="4"/>
    <x v="2"/>
    <n v="18"/>
    <n v="93.91"/>
  </r>
  <r>
    <x v="169"/>
    <x v="4"/>
    <x v="0"/>
    <x v="0"/>
    <x v="1"/>
    <n v="7"/>
    <n v="22.93"/>
  </r>
  <r>
    <x v="113"/>
    <x v="4"/>
    <x v="1"/>
    <x v="1"/>
    <x v="1"/>
    <n v="12"/>
    <n v="89.87"/>
  </r>
  <r>
    <x v="4"/>
    <x v="4"/>
    <x v="1"/>
    <x v="1"/>
    <x v="0"/>
    <n v="16"/>
    <n v="81.52"/>
  </r>
  <r>
    <x v="155"/>
    <x v="4"/>
    <x v="8"/>
    <x v="0"/>
    <x v="1"/>
    <n v="4"/>
    <n v="47.51"/>
  </r>
  <r>
    <x v="36"/>
    <x v="4"/>
    <x v="9"/>
    <x v="3"/>
    <x v="2"/>
    <n v="15"/>
    <n v="158.91"/>
  </r>
  <r>
    <x v="43"/>
    <x v="4"/>
    <x v="6"/>
    <x v="1"/>
    <x v="1"/>
    <n v="15"/>
    <n v="184.98"/>
  </r>
  <r>
    <x v="63"/>
    <x v="4"/>
    <x v="1"/>
    <x v="1"/>
    <x v="1"/>
    <n v="20"/>
    <n v="235.48"/>
  </r>
  <r>
    <x v="103"/>
    <x v="4"/>
    <x v="5"/>
    <x v="4"/>
    <x v="2"/>
    <n v="1"/>
    <n v="12.12"/>
  </r>
  <r>
    <x v="45"/>
    <x v="4"/>
    <x v="2"/>
    <x v="1"/>
    <x v="0"/>
    <n v="6"/>
    <n v="35.43"/>
  </r>
  <r>
    <x v="117"/>
    <x v="4"/>
    <x v="4"/>
    <x v="3"/>
    <x v="2"/>
    <n v="5"/>
    <n v="69.540000000000006"/>
  </r>
  <r>
    <x v="68"/>
    <x v="4"/>
    <x v="2"/>
    <x v="1"/>
    <x v="1"/>
    <n v="3"/>
    <n v="24.78"/>
  </r>
  <r>
    <x v="32"/>
    <x v="4"/>
    <x v="8"/>
    <x v="0"/>
    <x v="1"/>
    <n v="20"/>
    <n v="188.43"/>
  </r>
  <r>
    <x v="67"/>
    <x v="4"/>
    <x v="7"/>
    <x v="4"/>
    <x v="2"/>
    <n v="17"/>
    <n v="121.19"/>
  </r>
  <r>
    <x v="90"/>
    <x v="4"/>
    <x v="7"/>
    <x v="4"/>
    <x v="1"/>
    <n v="8"/>
    <n v="75.48"/>
  </r>
  <r>
    <x v="19"/>
    <x v="4"/>
    <x v="4"/>
    <x v="3"/>
    <x v="2"/>
    <n v="7"/>
    <n v="27.71"/>
  </r>
  <r>
    <x v="89"/>
    <x v="4"/>
    <x v="9"/>
    <x v="3"/>
    <x v="0"/>
    <n v="6"/>
    <n v="88.91"/>
  </r>
  <r>
    <x v="78"/>
    <x v="4"/>
    <x v="3"/>
    <x v="2"/>
    <x v="1"/>
    <n v="8"/>
    <n v="53.67"/>
  </r>
  <r>
    <x v="28"/>
    <x v="4"/>
    <x v="0"/>
    <x v="0"/>
    <x v="2"/>
    <n v="4"/>
    <n v="19.43"/>
  </r>
  <r>
    <x v="144"/>
    <x v="4"/>
    <x v="2"/>
    <x v="1"/>
    <x v="2"/>
    <n v="14"/>
    <n v="72.22"/>
  </r>
  <r>
    <x v="57"/>
    <x v="4"/>
    <x v="7"/>
    <x v="4"/>
    <x v="0"/>
    <n v="6"/>
    <n v="82.25"/>
  </r>
  <r>
    <x v="159"/>
    <x v="4"/>
    <x v="9"/>
    <x v="3"/>
    <x v="2"/>
    <n v="17"/>
    <n v="238.05"/>
  </r>
  <r>
    <x v="159"/>
    <x v="4"/>
    <x v="3"/>
    <x v="2"/>
    <x v="0"/>
    <n v="13"/>
    <n v="57.36"/>
  </r>
  <r>
    <x v="170"/>
    <x v="4"/>
    <x v="9"/>
    <x v="3"/>
    <x v="1"/>
    <n v="2"/>
    <n v="8.5399999999999991"/>
  </r>
  <r>
    <x v="146"/>
    <x v="4"/>
    <x v="2"/>
    <x v="1"/>
    <x v="0"/>
    <n v="6"/>
    <n v="29.59"/>
  </r>
  <r>
    <x v="153"/>
    <x v="4"/>
    <x v="5"/>
    <x v="4"/>
    <x v="1"/>
    <n v="12"/>
    <n v="105.47"/>
  </r>
  <r>
    <x v="93"/>
    <x v="4"/>
    <x v="5"/>
    <x v="4"/>
    <x v="1"/>
    <n v="12"/>
    <n v="49.01"/>
  </r>
  <r>
    <x v="171"/>
    <x v="4"/>
    <x v="4"/>
    <x v="3"/>
    <x v="2"/>
    <n v="18"/>
    <n v="235.77"/>
  </r>
  <r>
    <x v="153"/>
    <x v="4"/>
    <x v="7"/>
    <x v="4"/>
    <x v="0"/>
    <n v="2"/>
    <n v="9.89"/>
  </r>
  <r>
    <x v="138"/>
    <x v="4"/>
    <x v="4"/>
    <x v="3"/>
    <x v="0"/>
    <n v="2"/>
    <n v="10.08"/>
  </r>
  <r>
    <x v="13"/>
    <x v="4"/>
    <x v="4"/>
    <x v="3"/>
    <x v="0"/>
    <n v="18"/>
    <n v="132.28"/>
  </r>
  <r>
    <x v="37"/>
    <x v="4"/>
    <x v="5"/>
    <x v="4"/>
    <x v="0"/>
    <n v="13"/>
    <n v="88.54"/>
  </r>
  <r>
    <x v="87"/>
    <x v="4"/>
    <x v="6"/>
    <x v="1"/>
    <x v="0"/>
    <n v="4"/>
    <n v="51.54"/>
  </r>
  <r>
    <x v="156"/>
    <x v="4"/>
    <x v="2"/>
    <x v="1"/>
    <x v="0"/>
    <n v="5"/>
    <n v="55.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51F600-7D56-4114-BAE9-7D4620035A5E}" name="TablaDinámica4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1:B42" firstHeaderRow="1" firstDataRow="1" firstDataCol="1" rowPageCount="2" colPageCount="1"/>
  <pivotFields count="8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 sortType="descending">
      <items count="11">
        <item x="9"/>
        <item x="4"/>
        <item x="7"/>
        <item x="3"/>
        <item x="5"/>
        <item x="2"/>
        <item x="0"/>
        <item x="6"/>
        <item x="8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3"/>
        <item x="4"/>
        <item x="1"/>
        <item x="0"/>
        <item x="2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1">
    <i>
      <x v="4"/>
    </i>
    <i>
      <x/>
    </i>
    <i>
      <x v="9"/>
    </i>
    <i>
      <x v="2"/>
    </i>
    <i>
      <x v="6"/>
    </i>
    <i>
      <x v="7"/>
    </i>
    <i>
      <x v="8"/>
    </i>
    <i>
      <x v="1"/>
    </i>
    <i>
      <x v="5"/>
    </i>
    <i>
      <x v="3"/>
    </i>
    <i t="grand">
      <x/>
    </i>
  </rowItems>
  <colItems count="1">
    <i/>
  </colItems>
  <pageFields count="2">
    <pageField fld="1" item="2" hier="-1"/>
    <pageField fld="4" hier="-1"/>
  </pageFields>
  <dataFields count="1">
    <dataField name="Suma de Unidades" fld="5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D2468-B861-48FC-BC1A-18CF2194DCAA}" name="TablaDinámica2" cacheId="8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4">
  <location ref="A13:E18" firstHeaderRow="1" firstDataRow="2" firstDataCol="1"/>
  <pivotFields count="8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1">
        <item h="1" x="9"/>
        <item x="4"/>
        <item h="1" x="7"/>
        <item h="1" x="3"/>
        <item h="1" x="5"/>
        <item h="1" x="2"/>
        <item h="1" x="0"/>
        <item h="1" x="6"/>
        <item h="1" x="8"/>
        <item h="1" x="1"/>
        <item t="default"/>
      </items>
    </pivotField>
    <pivotField showAll="0">
      <items count="6">
        <item x="3"/>
        <item x="4"/>
        <item x="1"/>
        <item x="0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axis="axisRow" showAll="0">
      <items count="15">
        <item h="1" sd="0" x="0"/>
        <item h="1" sd="0" x="1"/>
        <item sd="0" x="2"/>
        <item sd="0" x="3"/>
        <item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2">
    <field x="7"/>
    <field x="0"/>
  </rowFields>
  <rowItems count="4"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a de Ventas" fld="6" baseField="0" baseItem="0" numFmtId="44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7BC2E-F8EA-4170-A9C2-2E2596DD0702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G10" firstHeaderRow="1" firstDataRow="2" firstDataCol="1"/>
  <pivotFields count="8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11">
        <item x="9"/>
        <item x="4"/>
        <item x="7"/>
        <item x="3"/>
        <item x="5"/>
        <item x="2"/>
        <item x="0"/>
        <item x="6"/>
        <item x="8"/>
        <item x="1"/>
        <item t="default"/>
      </items>
    </pivotField>
    <pivotField axis="axisCol" showAll="0">
      <items count="6">
        <item x="3"/>
        <item x="4"/>
        <item x="1"/>
        <item x="0"/>
        <item x="2"/>
        <item t="default"/>
      </items>
    </pivotField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Ventas" fld="6" baseField="1" baseItem="0" numFmtId="4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511FCD-FB22-4296-B18F-77B281BFDAD3}" name="TablaDinámica6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E7" firstHeaderRow="1" firstDataRow="2" firstDataCol="1"/>
  <pivotFields count="8">
    <pivotField numFmtId="14" showAll="0"/>
    <pivotField axis="axisRow" showAll="0">
      <items count="6">
        <item h="1" x="0"/>
        <item x="1"/>
        <item x="2"/>
        <item h="1" x="3"/>
        <item h="1" x="4"/>
        <item t="default"/>
      </items>
    </pivotField>
    <pivotField showAll="0">
      <items count="11">
        <item x="9"/>
        <item x="4"/>
        <item x="7"/>
        <item x="3"/>
        <item x="5"/>
        <item x="2"/>
        <item x="0"/>
        <item x="6"/>
        <item x="8"/>
        <item x="1"/>
        <item t="default"/>
      </items>
    </pivotField>
    <pivotField showAll="0">
      <items count="6">
        <item h="1" x="3"/>
        <item h="1" x="4"/>
        <item x="1"/>
        <item h="1" x="0"/>
        <item h="1"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showAll="0" defaultSubtotal="0"/>
  </pivotFields>
  <rowFields count="1">
    <field x="1"/>
  </rowFields>
  <rowItems count="3"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a de Ventas" fld="6" baseField="1" baseItem="0" numFmtId="44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B5C8F09B-3073-4613-8661-482C1B1EA109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Región" tableColumnId="2"/>
      <queryTableField id="3" name="Producto" tableColumnId="3"/>
      <queryTableField id="4" name="Categoría" tableColumnId="4"/>
      <queryTableField id="5" name="Canal" tableColumnId="5"/>
      <queryTableField id="6" name="Unidades" tableColumnId="6"/>
      <queryTableField id="7" name="Ventas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" xr10:uid="{74C5A275-1176-4E82-926D-C3C58CB61BEC}" sourceName="Producto">
  <pivotTables>
    <pivotTable tabId="3" name="TablaDinámica2"/>
  </pivotTables>
  <data>
    <tabular pivotCacheId="625900616">
      <items count="10">
        <i x="9"/>
        <i x="4" s="1"/>
        <i x="7"/>
        <i x="3"/>
        <i x="5"/>
        <i x="2"/>
        <i x="0"/>
        <i x="6"/>
        <i x="8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" xr10:uid="{69080269-F689-45DE-99EC-D99A5C36D0CE}" sourceName="Categoría">
  <pivotTables>
    <pivotTable tabId="5" name="TablaDinámica6"/>
  </pivotTables>
  <data>
    <tabular pivotCacheId="625900616">
      <items count="5">
        <i x="3"/>
        <i x="4"/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cto" xr10:uid="{EF289AAB-8343-41E1-AF42-DA0C4A85B4CA}" cache="SegmentaciónDeDatos_Producto" caption="Product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ía" xr10:uid="{3A7DF194-9755-45D2-9080-DBFB1807E840}" cache="SegmentaciónDeDatos_Categoría" caption="Categoría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AAE9B-E15B-44BF-BA1F-9A4ABD32B6D2}" name="VentasRegionales" displayName="VentasRegionales" ref="A1:G501" tableType="queryTable" totalsRowShown="0">
  <autoFilter ref="A1:G501" xr:uid="{E9FAAE9B-E15B-44BF-BA1F-9A4ABD32B6D2}"/>
  <tableColumns count="7">
    <tableColumn id="1" xr3:uid="{76D32562-A89A-43A4-A2B8-36E8B7A1E3DE}" uniqueName="1" name="Fecha" queryTableFieldId="1" dataDxfId="7"/>
    <tableColumn id="2" xr3:uid="{0E32869F-AD40-4BFA-B4BA-A94F9822CD7D}" uniqueName="2" name="Región" queryTableFieldId="2" dataDxfId="6"/>
    <tableColumn id="3" xr3:uid="{471A76FA-8224-4553-81B2-CEA61374680C}" uniqueName="3" name="Producto" queryTableFieldId="3" dataDxfId="5"/>
    <tableColumn id="4" xr3:uid="{425B5067-7813-4D86-87E9-3D25B7D429E2}" uniqueName="4" name="Categoría" queryTableFieldId="4" dataDxfId="4"/>
    <tableColumn id="5" xr3:uid="{3CC908E4-2A93-4DF1-A5AD-0BB7C9ABCE6A}" uniqueName="5" name="Canal" queryTableFieldId="5" dataDxfId="3"/>
    <tableColumn id="6" xr3:uid="{7ED793F4-7463-415A-8A22-62FBF6FFD06D}" uniqueName="6" name="Unidades" queryTableFieldId="6"/>
    <tableColumn id="7" xr3:uid="{29AA95AD-C85C-42DD-A105-89609BF5697A}" uniqueName="7" name="Ventas" queryTableFieldId="7" dataCellStyle="Mon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0374E541-9429-43BC-B38F-004456BF7417}" sourceName="Fecha">
  <pivotTables>
    <pivotTable tabId="3" name="TablaDinámica2"/>
  </pivotTables>
  <state minimalRefreshVersion="6" lastRefreshVersion="6" pivotCacheId="625900616" filterType="unknown">
    <bounds startDate="2024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79E77DA3-244F-427C-B656-7BF50A964C0C}" cache="NativeTimeline_Fecha" caption="Fecha" level="2" selectionLevel="2" scrollPosition="2024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1/relationships/timeline" Target="../timelines/timelin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CC02-99B1-4E7F-A3A3-73DECD4922AB}">
  <sheetPr codeName="Hoja1"/>
  <dimension ref="A1:G501"/>
  <sheetViews>
    <sheetView workbookViewId="0">
      <selection activeCell="G38" sqref="G38"/>
    </sheetView>
  </sheetViews>
  <sheetFormatPr baseColWidth="10" defaultRowHeight="15" x14ac:dyDescent="0.25"/>
  <cols>
    <col min="1" max="1" width="10.7109375" bestFit="1" customWidth="1"/>
    <col min="2" max="2" width="9.42578125" bestFit="1" customWidth="1"/>
    <col min="3" max="3" width="14.7109375" bestFit="1" customWidth="1"/>
    <col min="4" max="4" width="11.7109375" bestFit="1" customWidth="1"/>
    <col min="5" max="5" width="9.7109375" bestFit="1" customWidth="1"/>
    <col min="6" max="6" width="11.710937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45395</v>
      </c>
      <c r="B2" s="2" t="s">
        <v>7</v>
      </c>
      <c r="C2" s="2" t="s">
        <v>8</v>
      </c>
      <c r="D2" s="2" t="s">
        <v>9</v>
      </c>
      <c r="E2" s="2" t="s">
        <v>10</v>
      </c>
      <c r="F2">
        <v>13</v>
      </c>
      <c r="G2" s="5">
        <v>149.33000000000001</v>
      </c>
    </row>
    <row r="3" spans="1:7" x14ac:dyDescent="0.25">
      <c r="A3" s="1">
        <v>45371</v>
      </c>
      <c r="B3" s="2" t="s">
        <v>7</v>
      </c>
      <c r="C3" s="2" t="s">
        <v>11</v>
      </c>
      <c r="D3" s="2" t="s">
        <v>12</v>
      </c>
      <c r="E3" s="2" t="s">
        <v>13</v>
      </c>
      <c r="F3">
        <v>10</v>
      </c>
      <c r="G3" s="5">
        <v>111.35</v>
      </c>
    </row>
    <row r="4" spans="1:7" x14ac:dyDescent="0.25">
      <c r="A4" s="1">
        <v>45362</v>
      </c>
      <c r="B4" s="2" t="s">
        <v>7</v>
      </c>
      <c r="C4" s="2" t="s">
        <v>14</v>
      </c>
      <c r="D4" s="2" t="s">
        <v>12</v>
      </c>
      <c r="E4" s="2" t="s">
        <v>15</v>
      </c>
      <c r="F4">
        <v>7</v>
      </c>
      <c r="G4" s="5">
        <v>79.510000000000005</v>
      </c>
    </row>
    <row r="5" spans="1:7" x14ac:dyDescent="0.25">
      <c r="A5" s="1">
        <v>45386</v>
      </c>
      <c r="B5" s="2" t="s">
        <v>7</v>
      </c>
      <c r="C5" s="2" t="s">
        <v>16</v>
      </c>
      <c r="D5" s="2" t="s">
        <v>17</v>
      </c>
      <c r="E5" s="2" t="s">
        <v>15</v>
      </c>
      <c r="F5">
        <v>19</v>
      </c>
      <c r="G5" s="5">
        <v>178.73</v>
      </c>
    </row>
    <row r="6" spans="1:7" x14ac:dyDescent="0.25">
      <c r="A6" s="1">
        <v>45461</v>
      </c>
      <c r="B6" s="2" t="s">
        <v>7</v>
      </c>
      <c r="C6" s="2" t="s">
        <v>8</v>
      </c>
      <c r="D6" s="2" t="s">
        <v>9</v>
      </c>
      <c r="E6" s="2" t="s">
        <v>10</v>
      </c>
      <c r="F6">
        <v>9</v>
      </c>
      <c r="G6" s="5">
        <v>102.31</v>
      </c>
    </row>
    <row r="7" spans="1:7" x14ac:dyDescent="0.25">
      <c r="A7" s="1">
        <v>45415</v>
      </c>
      <c r="B7" s="2" t="s">
        <v>7</v>
      </c>
      <c r="C7" s="2" t="s">
        <v>18</v>
      </c>
      <c r="D7" s="2" t="s">
        <v>19</v>
      </c>
      <c r="E7" s="2" t="s">
        <v>10</v>
      </c>
      <c r="F7">
        <v>14</v>
      </c>
      <c r="G7" s="5">
        <v>61.36</v>
      </c>
    </row>
    <row r="8" spans="1:7" x14ac:dyDescent="0.25">
      <c r="A8" s="1">
        <v>45397</v>
      </c>
      <c r="B8" s="2" t="s">
        <v>7</v>
      </c>
      <c r="C8" s="2" t="s">
        <v>8</v>
      </c>
      <c r="D8" s="2" t="s">
        <v>9</v>
      </c>
      <c r="E8" s="2" t="s">
        <v>13</v>
      </c>
      <c r="F8">
        <v>3</v>
      </c>
      <c r="G8" s="5">
        <v>37</v>
      </c>
    </row>
    <row r="9" spans="1:7" x14ac:dyDescent="0.25">
      <c r="A9" s="1">
        <v>45431</v>
      </c>
      <c r="B9" s="2" t="s">
        <v>7</v>
      </c>
      <c r="C9" s="2" t="s">
        <v>11</v>
      </c>
      <c r="D9" s="2" t="s">
        <v>12</v>
      </c>
      <c r="E9" s="2" t="s">
        <v>13</v>
      </c>
      <c r="F9">
        <v>11</v>
      </c>
      <c r="G9" s="5">
        <v>63.95</v>
      </c>
    </row>
    <row r="10" spans="1:7" x14ac:dyDescent="0.25">
      <c r="A10" s="1">
        <v>45348</v>
      </c>
      <c r="B10" s="2" t="s">
        <v>7</v>
      </c>
      <c r="C10" s="2" t="s">
        <v>8</v>
      </c>
      <c r="D10" s="2" t="s">
        <v>9</v>
      </c>
      <c r="E10" s="2" t="s">
        <v>10</v>
      </c>
      <c r="F10">
        <v>1</v>
      </c>
      <c r="G10" s="5">
        <v>6.03</v>
      </c>
    </row>
    <row r="11" spans="1:7" x14ac:dyDescent="0.25">
      <c r="A11" s="1">
        <v>45468</v>
      </c>
      <c r="B11" s="2" t="s">
        <v>7</v>
      </c>
      <c r="C11" s="2" t="s">
        <v>20</v>
      </c>
      <c r="D11" s="2" t="s">
        <v>21</v>
      </c>
      <c r="E11" s="2" t="s">
        <v>10</v>
      </c>
      <c r="F11">
        <v>16</v>
      </c>
      <c r="G11" s="5">
        <v>175.83</v>
      </c>
    </row>
    <row r="12" spans="1:7" x14ac:dyDescent="0.25">
      <c r="A12" s="1">
        <v>45469</v>
      </c>
      <c r="B12" s="2" t="s">
        <v>7</v>
      </c>
      <c r="C12" s="2" t="s">
        <v>22</v>
      </c>
      <c r="D12" s="2" t="s">
        <v>12</v>
      </c>
      <c r="E12" s="2" t="s">
        <v>10</v>
      </c>
      <c r="F12">
        <v>6</v>
      </c>
      <c r="G12" s="5">
        <v>80.98</v>
      </c>
    </row>
    <row r="13" spans="1:7" x14ac:dyDescent="0.25">
      <c r="A13" s="1">
        <v>45371</v>
      </c>
      <c r="B13" s="2" t="s">
        <v>7</v>
      </c>
      <c r="C13" s="2" t="s">
        <v>8</v>
      </c>
      <c r="D13" s="2" t="s">
        <v>9</v>
      </c>
      <c r="E13" s="2" t="s">
        <v>15</v>
      </c>
      <c r="F13">
        <v>11</v>
      </c>
      <c r="G13" s="5">
        <v>51.56</v>
      </c>
    </row>
    <row r="14" spans="1:7" x14ac:dyDescent="0.25">
      <c r="A14" s="1">
        <v>45398</v>
      </c>
      <c r="B14" s="2" t="s">
        <v>7</v>
      </c>
      <c r="C14" s="2" t="s">
        <v>16</v>
      </c>
      <c r="D14" s="2" t="s">
        <v>17</v>
      </c>
      <c r="E14" s="2" t="s">
        <v>10</v>
      </c>
      <c r="F14">
        <v>11</v>
      </c>
      <c r="G14" s="5">
        <v>127.85</v>
      </c>
    </row>
    <row r="15" spans="1:7" x14ac:dyDescent="0.25">
      <c r="A15" s="1">
        <v>45334</v>
      </c>
      <c r="B15" s="2" t="s">
        <v>7</v>
      </c>
      <c r="C15" s="2" t="s">
        <v>23</v>
      </c>
      <c r="D15" s="2" t="s">
        <v>21</v>
      </c>
      <c r="E15" s="2" t="s">
        <v>13</v>
      </c>
      <c r="F15">
        <v>10</v>
      </c>
      <c r="G15" s="5">
        <v>57.08</v>
      </c>
    </row>
    <row r="16" spans="1:7" x14ac:dyDescent="0.25">
      <c r="A16" s="1">
        <v>45417</v>
      </c>
      <c r="B16" s="2" t="s">
        <v>7</v>
      </c>
      <c r="C16" s="2" t="s">
        <v>24</v>
      </c>
      <c r="D16" s="2" t="s">
        <v>9</v>
      </c>
      <c r="E16" s="2" t="s">
        <v>10</v>
      </c>
      <c r="F16">
        <v>8</v>
      </c>
      <c r="G16" s="5">
        <v>78.069999999999993</v>
      </c>
    </row>
    <row r="17" spans="1:7" x14ac:dyDescent="0.25">
      <c r="A17" s="1">
        <v>45413</v>
      </c>
      <c r="B17" s="2" t="s">
        <v>7</v>
      </c>
      <c r="C17" s="2" t="s">
        <v>24</v>
      </c>
      <c r="D17" s="2" t="s">
        <v>9</v>
      </c>
      <c r="E17" s="2" t="s">
        <v>15</v>
      </c>
      <c r="F17">
        <v>16</v>
      </c>
      <c r="G17" s="5">
        <v>232.23</v>
      </c>
    </row>
    <row r="18" spans="1:7" x14ac:dyDescent="0.25">
      <c r="A18" s="1">
        <v>45298</v>
      </c>
      <c r="B18" s="2" t="s">
        <v>7</v>
      </c>
      <c r="C18" s="2" t="s">
        <v>22</v>
      </c>
      <c r="D18" s="2" t="s">
        <v>12</v>
      </c>
      <c r="E18" s="2" t="s">
        <v>10</v>
      </c>
      <c r="F18">
        <v>2</v>
      </c>
      <c r="G18" s="5">
        <v>9.66</v>
      </c>
    </row>
    <row r="19" spans="1:7" x14ac:dyDescent="0.25">
      <c r="A19" s="1">
        <v>45301</v>
      </c>
      <c r="B19" s="2" t="s">
        <v>7</v>
      </c>
      <c r="C19" s="2" t="s">
        <v>20</v>
      </c>
      <c r="D19" s="2" t="s">
        <v>21</v>
      </c>
      <c r="E19" s="2" t="s">
        <v>10</v>
      </c>
      <c r="F19">
        <v>20</v>
      </c>
      <c r="G19" s="5">
        <v>292.14</v>
      </c>
    </row>
    <row r="20" spans="1:7" x14ac:dyDescent="0.25">
      <c r="A20" s="1">
        <v>45324</v>
      </c>
      <c r="B20" s="2" t="s">
        <v>7</v>
      </c>
      <c r="C20" s="2" t="s">
        <v>14</v>
      </c>
      <c r="D20" s="2" t="s">
        <v>12</v>
      </c>
      <c r="E20" s="2" t="s">
        <v>10</v>
      </c>
      <c r="F20">
        <v>20</v>
      </c>
      <c r="G20" s="5">
        <v>137.80000000000001</v>
      </c>
    </row>
    <row r="21" spans="1:7" x14ac:dyDescent="0.25">
      <c r="A21" s="1">
        <v>45456</v>
      </c>
      <c r="B21" s="2" t="s">
        <v>7</v>
      </c>
      <c r="C21" s="2" t="s">
        <v>16</v>
      </c>
      <c r="D21" s="2" t="s">
        <v>17</v>
      </c>
      <c r="E21" s="2" t="s">
        <v>15</v>
      </c>
      <c r="F21">
        <v>12</v>
      </c>
      <c r="G21" s="5">
        <v>24.34</v>
      </c>
    </row>
    <row r="22" spans="1:7" x14ac:dyDescent="0.25">
      <c r="A22" s="1">
        <v>45462</v>
      </c>
      <c r="B22" s="2" t="s">
        <v>7</v>
      </c>
      <c r="C22" s="2" t="s">
        <v>16</v>
      </c>
      <c r="D22" s="2" t="s">
        <v>17</v>
      </c>
      <c r="E22" s="2" t="s">
        <v>10</v>
      </c>
      <c r="F22">
        <v>3</v>
      </c>
      <c r="G22" s="5">
        <v>13.86</v>
      </c>
    </row>
    <row r="23" spans="1:7" x14ac:dyDescent="0.25">
      <c r="A23" s="1">
        <v>45464</v>
      </c>
      <c r="B23" s="2" t="s">
        <v>7</v>
      </c>
      <c r="C23" s="2" t="s">
        <v>11</v>
      </c>
      <c r="D23" s="2" t="s">
        <v>12</v>
      </c>
      <c r="E23" s="2" t="s">
        <v>10</v>
      </c>
      <c r="F23">
        <v>16</v>
      </c>
      <c r="G23" s="5">
        <v>114.9</v>
      </c>
    </row>
    <row r="24" spans="1:7" x14ac:dyDescent="0.25">
      <c r="A24" s="1">
        <v>45409</v>
      </c>
      <c r="B24" s="2" t="s">
        <v>7</v>
      </c>
      <c r="C24" s="2" t="s">
        <v>23</v>
      </c>
      <c r="D24" s="2" t="s">
        <v>21</v>
      </c>
      <c r="E24" s="2" t="s">
        <v>10</v>
      </c>
      <c r="F24">
        <v>10</v>
      </c>
      <c r="G24" s="5">
        <v>66.45</v>
      </c>
    </row>
    <row r="25" spans="1:7" x14ac:dyDescent="0.25">
      <c r="A25" s="1">
        <v>45411</v>
      </c>
      <c r="B25" s="2" t="s">
        <v>7</v>
      </c>
      <c r="C25" s="2" t="s">
        <v>25</v>
      </c>
      <c r="D25" s="2" t="s">
        <v>19</v>
      </c>
      <c r="E25" s="2" t="s">
        <v>15</v>
      </c>
      <c r="F25">
        <v>1</v>
      </c>
      <c r="G25" s="5">
        <v>9.9499999999999993</v>
      </c>
    </row>
    <row r="26" spans="1:7" x14ac:dyDescent="0.25">
      <c r="A26" s="1">
        <v>45369</v>
      </c>
      <c r="B26" s="2" t="s">
        <v>7</v>
      </c>
      <c r="C26" s="2" t="s">
        <v>20</v>
      </c>
      <c r="D26" s="2" t="s">
        <v>21</v>
      </c>
      <c r="E26" s="2" t="s">
        <v>13</v>
      </c>
      <c r="F26">
        <v>11</v>
      </c>
      <c r="G26" s="5">
        <v>37.450000000000003</v>
      </c>
    </row>
    <row r="27" spans="1:7" x14ac:dyDescent="0.25">
      <c r="A27" s="1">
        <v>45385</v>
      </c>
      <c r="B27" s="2" t="s">
        <v>7</v>
      </c>
      <c r="C27" s="2" t="s">
        <v>25</v>
      </c>
      <c r="D27" s="2" t="s">
        <v>19</v>
      </c>
      <c r="E27" s="2" t="s">
        <v>15</v>
      </c>
      <c r="F27">
        <v>18</v>
      </c>
      <c r="G27" s="5">
        <v>195.94</v>
      </c>
    </row>
    <row r="28" spans="1:7" x14ac:dyDescent="0.25">
      <c r="A28" s="1">
        <v>45399</v>
      </c>
      <c r="B28" s="2" t="s">
        <v>7</v>
      </c>
      <c r="C28" s="2" t="s">
        <v>18</v>
      </c>
      <c r="D28" s="2" t="s">
        <v>19</v>
      </c>
      <c r="E28" s="2" t="s">
        <v>13</v>
      </c>
      <c r="F28">
        <v>15</v>
      </c>
      <c r="G28" s="5">
        <v>135.49</v>
      </c>
    </row>
    <row r="29" spans="1:7" x14ac:dyDescent="0.25">
      <c r="A29" s="1">
        <v>45297</v>
      </c>
      <c r="B29" s="2" t="s">
        <v>7</v>
      </c>
      <c r="C29" s="2" t="s">
        <v>20</v>
      </c>
      <c r="D29" s="2" t="s">
        <v>21</v>
      </c>
      <c r="E29" s="2" t="s">
        <v>15</v>
      </c>
      <c r="F29">
        <v>4</v>
      </c>
      <c r="G29" s="5">
        <v>17.100000000000001</v>
      </c>
    </row>
    <row r="30" spans="1:7" x14ac:dyDescent="0.25">
      <c r="A30" s="1">
        <v>45305</v>
      </c>
      <c r="B30" s="2" t="s">
        <v>7</v>
      </c>
      <c r="C30" s="2" t="s">
        <v>16</v>
      </c>
      <c r="D30" s="2" t="s">
        <v>17</v>
      </c>
      <c r="E30" s="2" t="s">
        <v>10</v>
      </c>
      <c r="F30">
        <v>4</v>
      </c>
      <c r="G30" s="5">
        <v>11.51</v>
      </c>
    </row>
    <row r="31" spans="1:7" x14ac:dyDescent="0.25">
      <c r="A31" s="1">
        <v>45392</v>
      </c>
      <c r="B31" s="2" t="s">
        <v>7</v>
      </c>
      <c r="C31" s="2" t="s">
        <v>8</v>
      </c>
      <c r="D31" s="2" t="s">
        <v>9</v>
      </c>
      <c r="E31" s="2" t="s">
        <v>13</v>
      </c>
      <c r="F31">
        <v>1</v>
      </c>
      <c r="G31" s="5">
        <v>5.07</v>
      </c>
    </row>
    <row r="32" spans="1:7" x14ac:dyDescent="0.25">
      <c r="A32" s="1">
        <v>45301</v>
      </c>
      <c r="B32" s="2" t="s">
        <v>7</v>
      </c>
      <c r="C32" s="2" t="s">
        <v>16</v>
      </c>
      <c r="D32" s="2" t="s">
        <v>17</v>
      </c>
      <c r="E32" s="2" t="s">
        <v>15</v>
      </c>
      <c r="F32">
        <v>15</v>
      </c>
      <c r="G32" s="5">
        <v>147.96</v>
      </c>
    </row>
    <row r="33" spans="1:7" x14ac:dyDescent="0.25">
      <c r="A33" s="1">
        <v>45357</v>
      </c>
      <c r="B33" s="2" t="s">
        <v>7</v>
      </c>
      <c r="C33" s="2" t="s">
        <v>16</v>
      </c>
      <c r="D33" s="2" t="s">
        <v>17</v>
      </c>
      <c r="E33" s="2" t="s">
        <v>13</v>
      </c>
      <c r="F33">
        <v>12</v>
      </c>
      <c r="G33" s="5">
        <v>107.17</v>
      </c>
    </row>
    <row r="34" spans="1:7" x14ac:dyDescent="0.25">
      <c r="A34" s="1">
        <v>45373</v>
      </c>
      <c r="B34" s="2" t="s">
        <v>7</v>
      </c>
      <c r="C34" s="2" t="s">
        <v>23</v>
      </c>
      <c r="D34" s="2" t="s">
        <v>21</v>
      </c>
      <c r="E34" s="2" t="s">
        <v>15</v>
      </c>
      <c r="F34">
        <v>2</v>
      </c>
      <c r="G34" s="5">
        <v>19.86</v>
      </c>
    </row>
    <row r="35" spans="1:7" x14ac:dyDescent="0.25">
      <c r="A35" s="1">
        <v>45348</v>
      </c>
      <c r="B35" s="2" t="s">
        <v>7</v>
      </c>
      <c r="C35" s="2" t="s">
        <v>22</v>
      </c>
      <c r="D35" s="2" t="s">
        <v>12</v>
      </c>
      <c r="E35" s="2" t="s">
        <v>13</v>
      </c>
      <c r="F35">
        <v>18</v>
      </c>
      <c r="G35" s="5">
        <v>78.84</v>
      </c>
    </row>
    <row r="36" spans="1:7" x14ac:dyDescent="0.25">
      <c r="A36" s="1">
        <v>45457</v>
      </c>
      <c r="B36" s="2" t="s">
        <v>7</v>
      </c>
      <c r="C36" s="2" t="s">
        <v>20</v>
      </c>
      <c r="D36" s="2" t="s">
        <v>21</v>
      </c>
      <c r="E36" s="2" t="s">
        <v>13</v>
      </c>
      <c r="F36">
        <v>14</v>
      </c>
      <c r="G36" s="5">
        <v>46.1</v>
      </c>
    </row>
    <row r="37" spans="1:7" x14ac:dyDescent="0.25">
      <c r="A37" s="1">
        <v>45443</v>
      </c>
      <c r="B37" s="2" t="s">
        <v>7</v>
      </c>
      <c r="C37" s="2" t="s">
        <v>16</v>
      </c>
      <c r="D37" s="2" t="s">
        <v>17</v>
      </c>
      <c r="E37" s="2" t="s">
        <v>15</v>
      </c>
      <c r="F37">
        <v>14</v>
      </c>
      <c r="G37" s="5">
        <v>156.16</v>
      </c>
    </row>
    <row r="38" spans="1:7" x14ac:dyDescent="0.25">
      <c r="A38" s="1">
        <v>45465</v>
      </c>
      <c r="B38" s="2" t="s">
        <v>7</v>
      </c>
      <c r="C38" s="2" t="s">
        <v>8</v>
      </c>
      <c r="D38" s="2" t="s">
        <v>9</v>
      </c>
      <c r="E38" s="2" t="s">
        <v>15</v>
      </c>
      <c r="F38">
        <v>5</v>
      </c>
      <c r="G38" s="5">
        <v>45.75</v>
      </c>
    </row>
    <row r="39" spans="1:7" x14ac:dyDescent="0.25">
      <c r="A39" s="1">
        <v>45405</v>
      </c>
      <c r="B39" s="2" t="s">
        <v>7</v>
      </c>
      <c r="C39" s="2" t="s">
        <v>11</v>
      </c>
      <c r="D39" s="2" t="s">
        <v>12</v>
      </c>
      <c r="E39" s="2" t="s">
        <v>10</v>
      </c>
      <c r="F39">
        <v>19</v>
      </c>
      <c r="G39" s="5">
        <v>282.62</v>
      </c>
    </row>
    <row r="40" spans="1:7" x14ac:dyDescent="0.25">
      <c r="A40" s="1">
        <v>45295</v>
      </c>
      <c r="B40" s="2" t="s">
        <v>7</v>
      </c>
      <c r="C40" s="2" t="s">
        <v>14</v>
      </c>
      <c r="D40" s="2" t="s">
        <v>12</v>
      </c>
      <c r="E40" s="2" t="s">
        <v>15</v>
      </c>
      <c r="F40">
        <v>16</v>
      </c>
      <c r="G40" s="5">
        <v>204.19</v>
      </c>
    </row>
    <row r="41" spans="1:7" x14ac:dyDescent="0.25">
      <c r="A41" s="1">
        <v>45316</v>
      </c>
      <c r="B41" s="2" t="s">
        <v>7</v>
      </c>
      <c r="C41" s="2" t="s">
        <v>8</v>
      </c>
      <c r="D41" s="2" t="s">
        <v>9</v>
      </c>
      <c r="E41" s="2" t="s">
        <v>10</v>
      </c>
      <c r="F41">
        <v>20</v>
      </c>
      <c r="G41" s="5">
        <v>52.3</v>
      </c>
    </row>
    <row r="42" spans="1:7" x14ac:dyDescent="0.25">
      <c r="A42" s="1">
        <v>45408</v>
      </c>
      <c r="B42" s="2" t="s">
        <v>7</v>
      </c>
      <c r="C42" s="2" t="s">
        <v>25</v>
      </c>
      <c r="D42" s="2" t="s">
        <v>19</v>
      </c>
      <c r="E42" s="2" t="s">
        <v>15</v>
      </c>
      <c r="F42">
        <v>7</v>
      </c>
      <c r="G42" s="5">
        <v>72.06</v>
      </c>
    </row>
    <row r="43" spans="1:7" x14ac:dyDescent="0.25">
      <c r="A43" s="1">
        <v>45353</v>
      </c>
      <c r="B43" s="2" t="s">
        <v>7</v>
      </c>
      <c r="C43" s="2" t="s">
        <v>25</v>
      </c>
      <c r="D43" s="2" t="s">
        <v>19</v>
      </c>
      <c r="E43" s="2" t="s">
        <v>10</v>
      </c>
      <c r="F43">
        <v>5</v>
      </c>
      <c r="G43" s="5">
        <v>12.29</v>
      </c>
    </row>
    <row r="44" spans="1:7" x14ac:dyDescent="0.25">
      <c r="A44" s="1">
        <v>45454</v>
      </c>
      <c r="B44" s="2" t="s">
        <v>7</v>
      </c>
      <c r="C44" s="2" t="s">
        <v>23</v>
      </c>
      <c r="D44" s="2" t="s">
        <v>21</v>
      </c>
      <c r="E44" s="2" t="s">
        <v>13</v>
      </c>
      <c r="F44">
        <v>12</v>
      </c>
      <c r="G44" s="5">
        <v>79.69</v>
      </c>
    </row>
    <row r="45" spans="1:7" x14ac:dyDescent="0.25">
      <c r="A45" s="1">
        <v>45447</v>
      </c>
      <c r="B45" s="2" t="s">
        <v>7</v>
      </c>
      <c r="C45" s="2" t="s">
        <v>8</v>
      </c>
      <c r="D45" s="2" t="s">
        <v>9</v>
      </c>
      <c r="E45" s="2" t="s">
        <v>15</v>
      </c>
      <c r="F45">
        <v>16</v>
      </c>
      <c r="G45" s="5">
        <v>135.9</v>
      </c>
    </row>
    <row r="46" spans="1:7" x14ac:dyDescent="0.25">
      <c r="A46" s="1">
        <v>45391</v>
      </c>
      <c r="B46" s="2" t="s">
        <v>7</v>
      </c>
      <c r="C46" s="2" t="s">
        <v>18</v>
      </c>
      <c r="D46" s="2" t="s">
        <v>19</v>
      </c>
      <c r="E46" s="2" t="s">
        <v>15</v>
      </c>
      <c r="F46">
        <v>14</v>
      </c>
      <c r="G46" s="5">
        <v>37.950000000000003</v>
      </c>
    </row>
    <row r="47" spans="1:7" x14ac:dyDescent="0.25">
      <c r="A47" s="1">
        <v>45469</v>
      </c>
      <c r="B47" s="2" t="s">
        <v>7</v>
      </c>
      <c r="C47" s="2" t="s">
        <v>25</v>
      </c>
      <c r="D47" s="2" t="s">
        <v>19</v>
      </c>
      <c r="E47" s="2" t="s">
        <v>15</v>
      </c>
      <c r="F47">
        <v>1</v>
      </c>
      <c r="G47" s="5">
        <v>7.1</v>
      </c>
    </row>
    <row r="48" spans="1:7" x14ac:dyDescent="0.25">
      <c r="A48" s="1">
        <v>45436</v>
      </c>
      <c r="B48" s="2" t="s">
        <v>7</v>
      </c>
      <c r="C48" s="2" t="s">
        <v>22</v>
      </c>
      <c r="D48" s="2" t="s">
        <v>12</v>
      </c>
      <c r="E48" s="2" t="s">
        <v>10</v>
      </c>
      <c r="F48">
        <v>13</v>
      </c>
      <c r="G48" s="5">
        <v>68.459999999999994</v>
      </c>
    </row>
    <row r="49" spans="1:7" x14ac:dyDescent="0.25">
      <c r="A49" s="1">
        <v>45364</v>
      </c>
      <c r="B49" s="2" t="s">
        <v>7</v>
      </c>
      <c r="C49" s="2" t="s">
        <v>24</v>
      </c>
      <c r="D49" s="2" t="s">
        <v>9</v>
      </c>
      <c r="E49" s="2" t="s">
        <v>13</v>
      </c>
      <c r="F49">
        <v>7</v>
      </c>
      <c r="G49" s="5">
        <v>57.59</v>
      </c>
    </row>
    <row r="50" spans="1:7" x14ac:dyDescent="0.25">
      <c r="A50" s="1">
        <v>45382</v>
      </c>
      <c r="B50" s="2" t="s">
        <v>7</v>
      </c>
      <c r="C50" s="2" t="s">
        <v>23</v>
      </c>
      <c r="D50" s="2" t="s">
        <v>21</v>
      </c>
      <c r="E50" s="2" t="s">
        <v>10</v>
      </c>
      <c r="F50">
        <v>15</v>
      </c>
      <c r="G50" s="5">
        <v>182.2</v>
      </c>
    </row>
    <row r="51" spans="1:7" x14ac:dyDescent="0.25">
      <c r="A51" s="1">
        <v>45469</v>
      </c>
      <c r="B51" s="2" t="s">
        <v>7</v>
      </c>
      <c r="C51" s="2" t="s">
        <v>25</v>
      </c>
      <c r="D51" s="2" t="s">
        <v>19</v>
      </c>
      <c r="E51" s="2" t="s">
        <v>10</v>
      </c>
      <c r="F51">
        <v>10</v>
      </c>
      <c r="G51" s="5">
        <v>139.94999999999999</v>
      </c>
    </row>
    <row r="52" spans="1:7" x14ac:dyDescent="0.25">
      <c r="A52" s="1">
        <v>45329</v>
      </c>
      <c r="B52" s="2" t="s">
        <v>7</v>
      </c>
      <c r="C52" s="2" t="s">
        <v>20</v>
      </c>
      <c r="D52" s="2" t="s">
        <v>21</v>
      </c>
      <c r="E52" s="2" t="s">
        <v>15</v>
      </c>
      <c r="F52">
        <v>6</v>
      </c>
      <c r="G52" s="5">
        <v>74.989999999999995</v>
      </c>
    </row>
    <row r="53" spans="1:7" x14ac:dyDescent="0.25">
      <c r="A53" s="1">
        <v>45466</v>
      </c>
      <c r="B53" s="2" t="s">
        <v>7</v>
      </c>
      <c r="C53" s="2" t="s">
        <v>23</v>
      </c>
      <c r="D53" s="2" t="s">
        <v>21</v>
      </c>
      <c r="E53" s="2" t="s">
        <v>13</v>
      </c>
      <c r="F53">
        <v>9</v>
      </c>
      <c r="G53" s="5">
        <v>23.04</v>
      </c>
    </row>
    <row r="54" spans="1:7" x14ac:dyDescent="0.25">
      <c r="A54" s="1">
        <v>45445</v>
      </c>
      <c r="B54" s="2" t="s">
        <v>7</v>
      </c>
      <c r="C54" s="2" t="s">
        <v>23</v>
      </c>
      <c r="D54" s="2" t="s">
        <v>21</v>
      </c>
      <c r="E54" s="2" t="s">
        <v>13</v>
      </c>
      <c r="F54">
        <v>17</v>
      </c>
      <c r="G54" s="5">
        <v>72.900000000000006</v>
      </c>
    </row>
    <row r="55" spans="1:7" x14ac:dyDescent="0.25">
      <c r="A55" s="1">
        <v>45353</v>
      </c>
      <c r="B55" s="2" t="s">
        <v>7</v>
      </c>
      <c r="C55" s="2" t="s">
        <v>14</v>
      </c>
      <c r="D55" s="2" t="s">
        <v>12</v>
      </c>
      <c r="E55" s="2" t="s">
        <v>13</v>
      </c>
      <c r="F55">
        <v>5</v>
      </c>
      <c r="G55" s="5">
        <v>69.59</v>
      </c>
    </row>
    <row r="56" spans="1:7" x14ac:dyDescent="0.25">
      <c r="A56" s="1">
        <v>45421</v>
      </c>
      <c r="B56" s="2" t="s">
        <v>7</v>
      </c>
      <c r="C56" s="2" t="s">
        <v>25</v>
      </c>
      <c r="D56" s="2" t="s">
        <v>19</v>
      </c>
      <c r="E56" s="2" t="s">
        <v>10</v>
      </c>
      <c r="F56">
        <v>15</v>
      </c>
      <c r="G56" s="5">
        <v>121.07</v>
      </c>
    </row>
    <row r="57" spans="1:7" x14ac:dyDescent="0.25">
      <c r="A57" s="1">
        <v>45415</v>
      </c>
      <c r="B57" s="2" t="s">
        <v>7</v>
      </c>
      <c r="C57" s="2" t="s">
        <v>22</v>
      </c>
      <c r="D57" s="2" t="s">
        <v>12</v>
      </c>
      <c r="E57" s="2" t="s">
        <v>10</v>
      </c>
      <c r="F57">
        <v>3</v>
      </c>
      <c r="G57" s="5">
        <v>31.85</v>
      </c>
    </row>
    <row r="58" spans="1:7" x14ac:dyDescent="0.25">
      <c r="A58" s="1">
        <v>45435</v>
      </c>
      <c r="B58" s="2" t="s">
        <v>7</v>
      </c>
      <c r="C58" s="2" t="s">
        <v>14</v>
      </c>
      <c r="D58" s="2" t="s">
        <v>12</v>
      </c>
      <c r="E58" s="2" t="s">
        <v>15</v>
      </c>
      <c r="F58">
        <v>15</v>
      </c>
      <c r="G58" s="5">
        <v>157.33000000000001</v>
      </c>
    </row>
    <row r="59" spans="1:7" x14ac:dyDescent="0.25">
      <c r="A59" s="1">
        <v>45349</v>
      </c>
      <c r="B59" s="2" t="s">
        <v>7</v>
      </c>
      <c r="C59" s="2" t="s">
        <v>20</v>
      </c>
      <c r="D59" s="2" t="s">
        <v>21</v>
      </c>
      <c r="E59" s="2" t="s">
        <v>15</v>
      </c>
      <c r="F59">
        <v>9</v>
      </c>
      <c r="G59" s="5">
        <v>52.26</v>
      </c>
    </row>
    <row r="60" spans="1:7" x14ac:dyDescent="0.25">
      <c r="A60" s="1">
        <v>45446</v>
      </c>
      <c r="B60" s="2" t="s">
        <v>7</v>
      </c>
      <c r="C60" s="2" t="s">
        <v>14</v>
      </c>
      <c r="D60" s="2" t="s">
        <v>12</v>
      </c>
      <c r="E60" s="2" t="s">
        <v>13</v>
      </c>
      <c r="F60">
        <v>2</v>
      </c>
      <c r="G60" s="5">
        <v>6.99</v>
      </c>
    </row>
    <row r="61" spans="1:7" x14ac:dyDescent="0.25">
      <c r="A61" s="1">
        <v>45410</v>
      </c>
      <c r="B61" s="2" t="s">
        <v>7</v>
      </c>
      <c r="C61" s="2" t="s">
        <v>8</v>
      </c>
      <c r="D61" s="2" t="s">
        <v>9</v>
      </c>
      <c r="E61" s="2" t="s">
        <v>15</v>
      </c>
      <c r="F61">
        <v>9</v>
      </c>
      <c r="G61" s="5">
        <v>117.15</v>
      </c>
    </row>
    <row r="62" spans="1:7" x14ac:dyDescent="0.25">
      <c r="A62" s="1">
        <v>45392</v>
      </c>
      <c r="B62" s="2" t="s">
        <v>7</v>
      </c>
      <c r="C62" s="2" t="s">
        <v>16</v>
      </c>
      <c r="D62" s="2" t="s">
        <v>17</v>
      </c>
      <c r="E62" s="2" t="s">
        <v>10</v>
      </c>
      <c r="F62">
        <v>20</v>
      </c>
      <c r="G62" s="5">
        <v>286.73</v>
      </c>
    </row>
    <row r="63" spans="1:7" x14ac:dyDescent="0.25">
      <c r="A63" s="1">
        <v>45370</v>
      </c>
      <c r="B63" s="2" t="s">
        <v>7</v>
      </c>
      <c r="C63" s="2" t="s">
        <v>18</v>
      </c>
      <c r="D63" s="2" t="s">
        <v>19</v>
      </c>
      <c r="E63" s="2" t="s">
        <v>10</v>
      </c>
      <c r="F63">
        <v>12</v>
      </c>
      <c r="G63" s="5">
        <v>137.36000000000001</v>
      </c>
    </row>
    <row r="64" spans="1:7" x14ac:dyDescent="0.25">
      <c r="A64" s="1">
        <v>45319</v>
      </c>
      <c r="B64" s="2" t="s">
        <v>7</v>
      </c>
      <c r="C64" s="2" t="s">
        <v>24</v>
      </c>
      <c r="D64" s="2" t="s">
        <v>9</v>
      </c>
      <c r="E64" s="2" t="s">
        <v>13</v>
      </c>
      <c r="F64">
        <v>4</v>
      </c>
      <c r="G64" s="5">
        <v>55.96</v>
      </c>
    </row>
    <row r="65" spans="1:7" x14ac:dyDescent="0.25">
      <c r="A65" s="1">
        <v>45388</v>
      </c>
      <c r="B65" s="2" t="s">
        <v>7</v>
      </c>
      <c r="C65" s="2" t="s">
        <v>20</v>
      </c>
      <c r="D65" s="2" t="s">
        <v>21</v>
      </c>
      <c r="E65" s="2" t="s">
        <v>15</v>
      </c>
      <c r="F65">
        <v>1</v>
      </c>
      <c r="G65" s="5">
        <v>3.07</v>
      </c>
    </row>
    <row r="66" spans="1:7" x14ac:dyDescent="0.25">
      <c r="A66" s="1">
        <v>45366</v>
      </c>
      <c r="B66" s="2" t="s">
        <v>7</v>
      </c>
      <c r="C66" s="2" t="s">
        <v>25</v>
      </c>
      <c r="D66" s="2" t="s">
        <v>19</v>
      </c>
      <c r="E66" s="2" t="s">
        <v>13</v>
      </c>
      <c r="F66">
        <v>4</v>
      </c>
      <c r="G66" s="5">
        <v>37.299999999999997</v>
      </c>
    </row>
    <row r="67" spans="1:7" x14ac:dyDescent="0.25">
      <c r="A67" s="1">
        <v>45407</v>
      </c>
      <c r="B67" s="2" t="s">
        <v>7</v>
      </c>
      <c r="C67" s="2" t="s">
        <v>25</v>
      </c>
      <c r="D67" s="2" t="s">
        <v>19</v>
      </c>
      <c r="E67" s="2" t="s">
        <v>13</v>
      </c>
      <c r="F67">
        <v>3</v>
      </c>
      <c r="G67" s="5">
        <v>36.44</v>
      </c>
    </row>
    <row r="68" spans="1:7" x14ac:dyDescent="0.25">
      <c r="A68" s="1">
        <v>45461</v>
      </c>
      <c r="B68" s="2" t="s">
        <v>7</v>
      </c>
      <c r="C68" s="2" t="s">
        <v>23</v>
      </c>
      <c r="D68" s="2" t="s">
        <v>21</v>
      </c>
      <c r="E68" s="2" t="s">
        <v>13</v>
      </c>
      <c r="F68">
        <v>15</v>
      </c>
      <c r="G68" s="5">
        <v>90.19</v>
      </c>
    </row>
    <row r="69" spans="1:7" x14ac:dyDescent="0.25">
      <c r="A69" s="1">
        <v>45307</v>
      </c>
      <c r="B69" s="2" t="s">
        <v>7</v>
      </c>
      <c r="C69" s="2" t="s">
        <v>18</v>
      </c>
      <c r="D69" s="2" t="s">
        <v>19</v>
      </c>
      <c r="E69" s="2" t="s">
        <v>15</v>
      </c>
      <c r="F69">
        <v>17</v>
      </c>
      <c r="G69" s="5">
        <v>188.89</v>
      </c>
    </row>
    <row r="70" spans="1:7" x14ac:dyDescent="0.25">
      <c r="A70" s="1">
        <v>45325</v>
      </c>
      <c r="B70" s="2" t="s">
        <v>7</v>
      </c>
      <c r="C70" s="2" t="s">
        <v>24</v>
      </c>
      <c r="D70" s="2" t="s">
        <v>9</v>
      </c>
      <c r="E70" s="2" t="s">
        <v>13</v>
      </c>
      <c r="F70">
        <v>2</v>
      </c>
      <c r="G70" s="5">
        <v>9.7799999999999994</v>
      </c>
    </row>
    <row r="71" spans="1:7" x14ac:dyDescent="0.25">
      <c r="A71" s="1">
        <v>45305</v>
      </c>
      <c r="B71" s="2" t="s">
        <v>7</v>
      </c>
      <c r="C71" s="2" t="s">
        <v>24</v>
      </c>
      <c r="D71" s="2" t="s">
        <v>9</v>
      </c>
      <c r="E71" s="2" t="s">
        <v>15</v>
      </c>
      <c r="F71">
        <v>10</v>
      </c>
      <c r="G71" s="5">
        <v>86.27</v>
      </c>
    </row>
    <row r="72" spans="1:7" x14ac:dyDescent="0.25">
      <c r="A72" s="1">
        <v>45373</v>
      </c>
      <c r="B72" s="2" t="s">
        <v>7</v>
      </c>
      <c r="C72" s="2" t="s">
        <v>14</v>
      </c>
      <c r="D72" s="2" t="s">
        <v>12</v>
      </c>
      <c r="E72" s="2" t="s">
        <v>15</v>
      </c>
      <c r="F72">
        <v>11</v>
      </c>
      <c r="G72" s="5">
        <v>133.16</v>
      </c>
    </row>
    <row r="73" spans="1:7" x14ac:dyDescent="0.25">
      <c r="A73" s="1">
        <v>45330</v>
      </c>
      <c r="B73" s="2" t="s">
        <v>7</v>
      </c>
      <c r="C73" s="2" t="s">
        <v>22</v>
      </c>
      <c r="D73" s="2" t="s">
        <v>12</v>
      </c>
      <c r="E73" s="2" t="s">
        <v>10</v>
      </c>
      <c r="F73">
        <v>7</v>
      </c>
      <c r="G73" s="5">
        <v>62.02</v>
      </c>
    </row>
    <row r="74" spans="1:7" x14ac:dyDescent="0.25">
      <c r="A74" s="1">
        <v>45342</v>
      </c>
      <c r="B74" s="2" t="s">
        <v>7</v>
      </c>
      <c r="C74" s="2" t="s">
        <v>16</v>
      </c>
      <c r="D74" s="2" t="s">
        <v>17</v>
      </c>
      <c r="E74" s="2" t="s">
        <v>15</v>
      </c>
      <c r="F74">
        <v>7</v>
      </c>
      <c r="G74" s="5">
        <v>43.28</v>
      </c>
    </row>
    <row r="75" spans="1:7" x14ac:dyDescent="0.25">
      <c r="A75" s="1">
        <v>45333</v>
      </c>
      <c r="B75" s="2" t="s">
        <v>7</v>
      </c>
      <c r="C75" s="2" t="s">
        <v>14</v>
      </c>
      <c r="D75" s="2" t="s">
        <v>12</v>
      </c>
      <c r="E75" s="2" t="s">
        <v>10</v>
      </c>
      <c r="F75">
        <v>16</v>
      </c>
      <c r="G75" s="5">
        <v>168.69</v>
      </c>
    </row>
    <row r="76" spans="1:7" x14ac:dyDescent="0.25">
      <c r="A76" s="1">
        <v>45350</v>
      </c>
      <c r="B76" s="2" t="s">
        <v>7</v>
      </c>
      <c r="C76" s="2" t="s">
        <v>23</v>
      </c>
      <c r="D76" s="2" t="s">
        <v>21</v>
      </c>
      <c r="E76" s="2" t="s">
        <v>10</v>
      </c>
      <c r="F76">
        <v>15</v>
      </c>
      <c r="G76" s="5">
        <v>35.69</v>
      </c>
    </row>
    <row r="77" spans="1:7" x14ac:dyDescent="0.25">
      <c r="A77" s="1">
        <v>45417</v>
      </c>
      <c r="B77" s="2" t="s">
        <v>7</v>
      </c>
      <c r="C77" s="2" t="s">
        <v>23</v>
      </c>
      <c r="D77" s="2" t="s">
        <v>21</v>
      </c>
      <c r="E77" s="2" t="s">
        <v>13</v>
      </c>
      <c r="F77">
        <v>7</v>
      </c>
      <c r="G77" s="5">
        <v>85.72</v>
      </c>
    </row>
    <row r="78" spans="1:7" x14ac:dyDescent="0.25">
      <c r="A78" s="1">
        <v>45348</v>
      </c>
      <c r="B78" s="2" t="s">
        <v>7</v>
      </c>
      <c r="C78" s="2" t="s">
        <v>8</v>
      </c>
      <c r="D78" s="2" t="s">
        <v>9</v>
      </c>
      <c r="E78" s="2" t="s">
        <v>10</v>
      </c>
      <c r="F78">
        <v>5</v>
      </c>
      <c r="G78" s="5">
        <v>11.65</v>
      </c>
    </row>
    <row r="79" spans="1:7" x14ac:dyDescent="0.25">
      <c r="A79" s="1">
        <v>45437</v>
      </c>
      <c r="B79" s="2" t="s">
        <v>7</v>
      </c>
      <c r="C79" s="2" t="s">
        <v>20</v>
      </c>
      <c r="D79" s="2" t="s">
        <v>21</v>
      </c>
      <c r="E79" s="2" t="s">
        <v>13</v>
      </c>
      <c r="F79">
        <v>2</v>
      </c>
      <c r="G79" s="5">
        <v>13.74</v>
      </c>
    </row>
    <row r="80" spans="1:7" x14ac:dyDescent="0.25">
      <c r="A80" s="1">
        <v>45371</v>
      </c>
      <c r="B80" s="2" t="s">
        <v>7</v>
      </c>
      <c r="C80" s="2" t="s">
        <v>25</v>
      </c>
      <c r="D80" s="2" t="s">
        <v>19</v>
      </c>
      <c r="E80" s="2" t="s">
        <v>13</v>
      </c>
      <c r="F80">
        <v>15</v>
      </c>
      <c r="G80" s="5">
        <v>163.22</v>
      </c>
    </row>
    <row r="81" spans="1:7" x14ac:dyDescent="0.25">
      <c r="A81" s="1">
        <v>45345</v>
      </c>
      <c r="B81" s="2" t="s">
        <v>7</v>
      </c>
      <c r="C81" s="2" t="s">
        <v>18</v>
      </c>
      <c r="D81" s="2" t="s">
        <v>19</v>
      </c>
      <c r="E81" s="2" t="s">
        <v>10</v>
      </c>
      <c r="F81">
        <v>15</v>
      </c>
      <c r="G81" s="5">
        <v>144.94</v>
      </c>
    </row>
    <row r="82" spans="1:7" x14ac:dyDescent="0.25">
      <c r="A82" s="1">
        <v>45301</v>
      </c>
      <c r="B82" s="2" t="s">
        <v>7</v>
      </c>
      <c r="C82" s="2" t="s">
        <v>18</v>
      </c>
      <c r="D82" s="2" t="s">
        <v>19</v>
      </c>
      <c r="E82" s="2" t="s">
        <v>15</v>
      </c>
      <c r="F82">
        <v>20</v>
      </c>
      <c r="G82" s="5">
        <v>143.18</v>
      </c>
    </row>
    <row r="83" spans="1:7" x14ac:dyDescent="0.25">
      <c r="A83" s="1">
        <v>45354</v>
      </c>
      <c r="B83" s="2" t="s">
        <v>7</v>
      </c>
      <c r="C83" s="2" t="s">
        <v>23</v>
      </c>
      <c r="D83" s="2" t="s">
        <v>21</v>
      </c>
      <c r="E83" s="2" t="s">
        <v>10</v>
      </c>
      <c r="F83">
        <v>19</v>
      </c>
      <c r="G83" s="5">
        <v>96.91</v>
      </c>
    </row>
    <row r="84" spans="1:7" x14ac:dyDescent="0.25">
      <c r="A84" s="1">
        <v>45380</v>
      </c>
      <c r="B84" s="2" t="s">
        <v>7</v>
      </c>
      <c r="C84" s="2" t="s">
        <v>24</v>
      </c>
      <c r="D84" s="2" t="s">
        <v>9</v>
      </c>
      <c r="E84" s="2" t="s">
        <v>15</v>
      </c>
      <c r="F84">
        <v>15</v>
      </c>
      <c r="G84" s="5">
        <v>213.87</v>
      </c>
    </row>
    <row r="85" spans="1:7" x14ac:dyDescent="0.25">
      <c r="A85" s="1">
        <v>45307</v>
      </c>
      <c r="B85" s="2" t="s">
        <v>7</v>
      </c>
      <c r="C85" s="2" t="s">
        <v>23</v>
      </c>
      <c r="D85" s="2" t="s">
        <v>21</v>
      </c>
      <c r="E85" s="2" t="s">
        <v>10</v>
      </c>
      <c r="F85">
        <v>4</v>
      </c>
      <c r="G85" s="5">
        <v>46.13</v>
      </c>
    </row>
    <row r="86" spans="1:7" x14ac:dyDescent="0.25">
      <c r="A86" s="1">
        <v>45439</v>
      </c>
      <c r="B86" s="2" t="s">
        <v>7</v>
      </c>
      <c r="C86" s="2" t="s">
        <v>11</v>
      </c>
      <c r="D86" s="2" t="s">
        <v>12</v>
      </c>
      <c r="E86" s="2" t="s">
        <v>15</v>
      </c>
      <c r="F86">
        <v>15</v>
      </c>
      <c r="G86" s="5">
        <v>51.56</v>
      </c>
    </row>
    <row r="87" spans="1:7" x14ac:dyDescent="0.25">
      <c r="A87" s="1">
        <v>45445</v>
      </c>
      <c r="B87" s="2" t="s">
        <v>7</v>
      </c>
      <c r="C87" s="2" t="s">
        <v>24</v>
      </c>
      <c r="D87" s="2" t="s">
        <v>9</v>
      </c>
      <c r="E87" s="2" t="s">
        <v>15</v>
      </c>
      <c r="F87">
        <v>10</v>
      </c>
      <c r="G87" s="5">
        <v>117.71</v>
      </c>
    </row>
    <row r="88" spans="1:7" x14ac:dyDescent="0.25">
      <c r="A88" s="1">
        <v>45308</v>
      </c>
      <c r="B88" s="2" t="s">
        <v>7</v>
      </c>
      <c r="C88" s="2" t="s">
        <v>23</v>
      </c>
      <c r="D88" s="2" t="s">
        <v>21</v>
      </c>
      <c r="E88" s="2" t="s">
        <v>15</v>
      </c>
      <c r="F88">
        <v>2</v>
      </c>
      <c r="G88" s="5">
        <v>13.18</v>
      </c>
    </row>
    <row r="89" spans="1:7" x14ac:dyDescent="0.25">
      <c r="A89" s="1">
        <v>45349</v>
      </c>
      <c r="B89" s="2" t="s">
        <v>7</v>
      </c>
      <c r="C89" s="2" t="s">
        <v>25</v>
      </c>
      <c r="D89" s="2" t="s">
        <v>19</v>
      </c>
      <c r="E89" s="2" t="s">
        <v>15</v>
      </c>
      <c r="F89">
        <v>5</v>
      </c>
      <c r="G89" s="5">
        <v>55.78</v>
      </c>
    </row>
    <row r="90" spans="1:7" x14ac:dyDescent="0.25">
      <c r="A90" s="1">
        <v>45306</v>
      </c>
      <c r="B90" s="2" t="s">
        <v>7</v>
      </c>
      <c r="C90" s="2" t="s">
        <v>23</v>
      </c>
      <c r="D90" s="2" t="s">
        <v>21</v>
      </c>
      <c r="E90" s="2" t="s">
        <v>13</v>
      </c>
      <c r="F90">
        <v>19</v>
      </c>
      <c r="G90" s="5">
        <v>239.09</v>
      </c>
    </row>
    <row r="91" spans="1:7" x14ac:dyDescent="0.25">
      <c r="A91" s="1">
        <v>45297</v>
      </c>
      <c r="B91" s="2" t="s">
        <v>7</v>
      </c>
      <c r="C91" s="2" t="s">
        <v>23</v>
      </c>
      <c r="D91" s="2" t="s">
        <v>21</v>
      </c>
      <c r="E91" s="2" t="s">
        <v>10</v>
      </c>
      <c r="F91">
        <v>11</v>
      </c>
      <c r="G91" s="5">
        <v>144.35</v>
      </c>
    </row>
    <row r="92" spans="1:7" x14ac:dyDescent="0.25">
      <c r="A92" s="1">
        <v>45297</v>
      </c>
      <c r="B92" s="2" t="s">
        <v>7</v>
      </c>
      <c r="C92" s="2" t="s">
        <v>8</v>
      </c>
      <c r="D92" s="2" t="s">
        <v>9</v>
      </c>
      <c r="E92" s="2" t="s">
        <v>10</v>
      </c>
      <c r="F92">
        <v>18</v>
      </c>
      <c r="G92" s="5">
        <v>216.24</v>
      </c>
    </row>
    <row r="93" spans="1:7" x14ac:dyDescent="0.25">
      <c r="A93" s="1">
        <v>45371</v>
      </c>
      <c r="B93" s="2" t="s">
        <v>7</v>
      </c>
      <c r="C93" s="2" t="s">
        <v>18</v>
      </c>
      <c r="D93" s="2" t="s">
        <v>19</v>
      </c>
      <c r="E93" s="2" t="s">
        <v>15</v>
      </c>
      <c r="F93">
        <v>18</v>
      </c>
      <c r="G93" s="5">
        <v>197.59</v>
      </c>
    </row>
    <row r="94" spans="1:7" x14ac:dyDescent="0.25">
      <c r="A94" s="1">
        <v>45337</v>
      </c>
      <c r="B94" s="2" t="s">
        <v>7</v>
      </c>
      <c r="C94" s="2" t="s">
        <v>11</v>
      </c>
      <c r="D94" s="2" t="s">
        <v>12</v>
      </c>
      <c r="E94" s="2" t="s">
        <v>10</v>
      </c>
      <c r="F94">
        <v>19</v>
      </c>
      <c r="G94" s="5">
        <v>154.5</v>
      </c>
    </row>
    <row r="95" spans="1:7" x14ac:dyDescent="0.25">
      <c r="A95" s="1">
        <v>45355</v>
      </c>
      <c r="B95" s="2" t="s">
        <v>7</v>
      </c>
      <c r="C95" s="2" t="s">
        <v>11</v>
      </c>
      <c r="D95" s="2" t="s">
        <v>12</v>
      </c>
      <c r="E95" s="2" t="s">
        <v>15</v>
      </c>
      <c r="F95">
        <v>1</v>
      </c>
      <c r="G95" s="5">
        <v>14.75</v>
      </c>
    </row>
    <row r="96" spans="1:7" x14ac:dyDescent="0.25">
      <c r="A96" s="1">
        <v>45448</v>
      </c>
      <c r="B96" s="2" t="s">
        <v>7</v>
      </c>
      <c r="C96" s="2" t="s">
        <v>11</v>
      </c>
      <c r="D96" s="2" t="s">
        <v>12</v>
      </c>
      <c r="E96" s="2" t="s">
        <v>13</v>
      </c>
      <c r="F96">
        <v>1</v>
      </c>
      <c r="G96" s="5">
        <v>7.52</v>
      </c>
    </row>
    <row r="97" spans="1:7" x14ac:dyDescent="0.25">
      <c r="A97" s="1">
        <v>45363</v>
      </c>
      <c r="B97" s="2" t="s">
        <v>7</v>
      </c>
      <c r="C97" s="2" t="s">
        <v>14</v>
      </c>
      <c r="D97" s="2" t="s">
        <v>12</v>
      </c>
      <c r="E97" s="2" t="s">
        <v>15</v>
      </c>
      <c r="F97">
        <v>7</v>
      </c>
      <c r="G97" s="5">
        <v>27.78</v>
      </c>
    </row>
    <row r="98" spans="1:7" x14ac:dyDescent="0.25">
      <c r="A98" s="1">
        <v>45437</v>
      </c>
      <c r="B98" s="2" t="s">
        <v>7</v>
      </c>
      <c r="C98" s="2" t="s">
        <v>25</v>
      </c>
      <c r="D98" s="2" t="s">
        <v>19</v>
      </c>
      <c r="E98" s="2" t="s">
        <v>15</v>
      </c>
      <c r="F98">
        <v>16</v>
      </c>
      <c r="G98" s="5">
        <v>104.17</v>
      </c>
    </row>
    <row r="99" spans="1:7" x14ac:dyDescent="0.25">
      <c r="A99" s="1">
        <v>45432</v>
      </c>
      <c r="B99" s="2" t="s">
        <v>7</v>
      </c>
      <c r="C99" s="2" t="s">
        <v>25</v>
      </c>
      <c r="D99" s="2" t="s">
        <v>19</v>
      </c>
      <c r="E99" s="2" t="s">
        <v>15</v>
      </c>
      <c r="F99">
        <v>4</v>
      </c>
      <c r="G99" s="5">
        <v>55.66</v>
      </c>
    </row>
    <row r="100" spans="1:7" x14ac:dyDescent="0.25">
      <c r="A100" s="1">
        <v>45336</v>
      </c>
      <c r="B100" s="2" t="s">
        <v>7</v>
      </c>
      <c r="C100" s="2" t="s">
        <v>25</v>
      </c>
      <c r="D100" s="2" t="s">
        <v>19</v>
      </c>
      <c r="E100" s="2" t="s">
        <v>15</v>
      </c>
      <c r="F100">
        <v>12</v>
      </c>
      <c r="G100" s="5">
        <v>124.59</v>
      </c>
    </row>
    <row r="101" spans="1:7" x14ac:dyDescent="0.25">
      <c r="A101" s="1">
        <v>45406</v>
      </c>
      <c r="B101" s="2" t="s">
        <v>7</v>
      </c>
      <c r="C101" s="2" t="s">
        <v>25</v>
      </c>
      <c r="D101" s="2" t="s">
        <v>19</v>
      </c>
      <c r="E101" s="2" t="s">
        <v>13</v>
      </c>
      <c r="F101">
        <v>10</v>
      </c>
      <c r="G101" s="5">
        <v>127.39</v>
      </c>
    </row>
    <row r="102" spans="1:7" x14ac:dyDescent="0.25">
      <c r="A102" s="1">
        <v>45422</v>
      </c>
      <c r="B102" s="2" t="s">
        <v>26</v>
      </c>
      <c r="C102" s="2" t="s">
        <v>20</v>
      </c>
      <c r="D102" s="2" t="s">
        <v>21</v>
      </c>
      <c r="E102" s="2" t="s">
        <v>10</v>
      </c>
      <c r="F102">
        <v>6</v>
      </c>
      <c r="G102" s="5">
        <v>73.900000000000006</v>
      </c>
    </row>
    <row r="103" spans="1:7" x14ac:dyDescent="0.25">
      <c r="A103" s="1">
        <v>45412</v>
      </c>
      <c r="B103" s="2" t="s">
        <v>26</v>
      </c>
      <c r="C103" s="2" t="s">
        <v>25</v>
      </c>
      <c r="D103" s="2" t="s">
        <v>19</v>
      </c>
      <c r="E103" s="2" t="s">
        <v>15</v>
      </c>
      <c r="F103">
        <v>5</v>
      </c>
      <c r="G103" s="5">
        <v>72.36</v>
      </c>
    </row>
    <row r="104" spans="1:7" x14ac:dyDescent="0.25">
      <c r="A104" s="1">
        <v>45467</v>
      </c>
      <c r="B104" s="2" t="s">
        <v>26</v>
      </c>
      <c r="C104" s="2" t="s">
        <v>11</v>
      </c>
      <c r="D104" s="2" t="s">
        <v>12</v>
      </c>
      <c r="E104" s="2" t="s">
        <v>13</v>
      </c>
      <c r="F104">
        <v>2</v>
      </c>
      <c r="G104" s="5">
        <v>28.91</v>
      </c>
    </row>
    <row r="105" spans="1:7" x14ac:dyDescent="0.25">
      <c r="A105" s="1">
        <v>45422</v>
      </c>
      <c r="B105" s="2" t="s">
        <v>26</v>
      </c>
      <c r="C105" s="2" t="s">
        <v>18</v>
      </c>
      <c r="D105" s="2" t="s">
        <v>19</v>
      </c>
      <c r="E105" s="2" t="s">
        <v>13</v>
      </c>
      <c r="F105">
        <v>20</v>
      </c>
      <c r="G105" s="5">
        <v>217.39</v>
      </c>
    </row>
    <row r="106" spans="1:7" x14ac:dyDescent="0.25">
      <c r="A106" s="1">
        <v>45442</v>
      </c>
      <c r="B106" s="2" t="s">
        <v>26</v>
      </c>
      <c r="C106" s="2" t="s">
        <v>11</v>
      </c>
      <c r="D106" s="2" t="s">
        <v>12</v>
      </c>
      <c r="E106" s="2" t="s">
        <v>13</v>
      </c>
      <c r="F106">
        <v>12</v>
      </c>
      <c r="G106" s="5">
        <v>109.06</v>
      </c>
    </row>
    <row r="107" spans="1:7" x14ac:dyDescent="0.25">
      <c r="A107" s="1">
        <v>45313</v>
      </c>
      <c r="B107" s="2" t="s">
        <v>26</v>
      </c>
      <c r="C107" s="2" t="s">
        <v>8</v>
      </c>
      <c r="D107" s="2" t="s">
        <v>9</v>
      </c>
      <c r="E107" s="2" t="s">
        <v>13</v>
      </c>
      <c r="F107">
        <v>1</v>
      </c>
      <c r="G107" s="5">
        <v>5.75</v>
      </c>
    </row>
    <row r="108" spans="1:7" x14ac:dyDescent="0.25">
      <c r="A108" s="1">
        <v>45441</v>
      </c>
      <c r="B108" s="2" t="s">
        <v>26</v>
      </c>
      <c r="C108" s="2" t="s">
        <v>22</v>
      </c>
      <c r="D108" s="2" t="s">
        <v>12</v>
      </c>
      <c r="E108" s="2" t="s">
        <v>10</v>
      </c>
      <c r="F108">
        <v>6</v>
      </c>
      <c r="G108" s="5">
        <v>87.66</v>
      </c>
    </row>
    <row r="109" spans="1:7" x14ac:dyDescent="0.25">
      <c r="A109" s="1">
        <v>45467</v>
      </c>
      <c r="B109" s="2" t="s">
        <v>26</v>
      </c>
      <c r="C109" s="2" t="s">
        <v>16</v>
      </c>
      <c r="D109" s="2" t="s">
        <v>17</v>
      </c>
      <c r="E109" s="2" t="s">
        <v>13</v>
      </c>
      <c r="F109">
        <v>12</v>
      </c>
      <c r="G109" s="5">
        <v>63.72</v>
      </c>
    </row>
    <row r="110" spans="1:7" x14ac:dyDescent="0.25">
      <c r="A110" s="1">
        <v>45371</v>
      </c>
      <c r="B110" s="2" t="s">
        <v>26</v>
      </c>
      <c r="C110" s="2" t="s">
        <v>14</v>
      </c>
      <c r="D110" s="2" t="s">
        <v>12</v>
      </c>
      <c r="E110" s="2" t="s">
        <v>10</v>
      </c>
      <c r="F110">
        <v>16</v>
      </c>
      <c r="G110" s="5">
        <v>127.78</v>
      </c>
    </row>
    <row r="111" spans="1:7" x14ac:dyDescent="0.25">
      <c r="A111" s="1">
        <v>45348</v>
      </c>
      <c r="B111" s="2" t="s">
        <v>26</v>
      </c>
      <c r="C111" s="2" t="s">
        <v>25</v>
      </c>
      <c r="D111" s="2" t="s">
        <v>19</v>
      </c>
      <c r="E111" s="2" t="s">
        <v>10</v>
      </c>
      <c r="F111">
        <v>17</v>
      </c>
      <c r="G111" s="5">
        <v>226.72</v>
      </c>
    </row>
    <row r="112" spans="1:7" x14ac:dyDescent="0.25">
      <c r="A112" s="1">
        <v>45321</v>
      </c>
      <c r="B112" s="2" t="s">
        <v>26</v>
      </c>
      <c r="C112" s="2" t="s">
        <v>20</v>
      </c>
      <c r="D112" s="2" t="s">
        <v>21</v>
      </c>
      <c r="E112" s="2" t="s">
        <v>15</v>
      </c>
      <c r="F112">
        <v>16</v>
      </c>
      <c r="G112" s="5">
        <v>168.77</v>
      </c>
    </row>
    <row r="113" spans="1:7" x14ac:dyDescent="0.25">
      <c r="A113" s="1">
        <v>45396</v>
      </c>
      <c r="B113" s="2" t="s">
        <v>26</v>
      </c>
      <c r="C113" s="2" t="s">
        <v>8</v>
      </c>
      <c r="D113" s="2" t="s">
        <v>9</v>
      </c>
      <c r="E113" s="2" t="s">
        <v>10</v>
      </c>
      <c r="F113">
        <v>1</v>
      </c>
      <c r="G113" s="5">
        <v>9.68</v>
      </c>
    </row>
    <row r="114" spans="1:7" x14ac:dyDescent="0.25">
      <c r="A114" s="1">
        <v>45439</v>
      </c>
      <c r="B114" s="2" t="s">
        <v>26</v>
      </c>
      <c r="C114" s="2" t="s">
        <v>8</v>
      </c>
      <c r="D114" s="2" t="s">
        <v>9</v>
      </c>
      <c r="E114" s="2" t="s">
        <v>10</v>
      </c>
      <c r="F114">
        <v>12</v>
      </c>
      <c r="G114" s="5">
        <v>61.73</v>
      </c>
    </row>
    <row r="115" spans="1:7" x14ac:dyDescent="0.25">
      <c r="A115" s="1">
        <v>45342</v>
      </c>
      <c r="B115" s="2" t="s">
        <v>26</v>
      </c>
      <c r="C115" s="2" t="s">
        <v>18</v>
      </c>
      <c r="D115" s="2" t="s">
        <v>19</v>
      </c>
      <c r="E115" s="2" t="s">
        <v>13</v>
      </c>
      <c r="F115">
        <v>4</v>
      </c>
      <c r="G115" s="5">
        <v>22.68</v>
      </c>
    </row>
    <row r="116" spans="1:7" x14ac:dyDescent="0.25">
      <c r="A116" s="1">
        <v>45297</v>
      </c>
      <c r="B116" s="2" t="s">
        <v>26</v>
      </c>
      <c r="C116" s="2" t="s">
        <v>24</v>
      </c>
      <c r="D116" s="2" t="s">
        <v>9</v>
      </c>
      <c r="E116" s="2" t="s">
        <v>10</v>
      </c>
      <c r="F116">
        <v>9</v>
      </c>
      <c r="G116" s="5">
        <v>63.52</v>
      </c>
    </row>
    <row r="117" spans="1:7" x14ac:dyDescent="0.25">
      <c r="A117" s="1">
        <v>45377</v>
      </c>
      <c r="B117" s="2" t="s">
        <v>26</v>
      </c>
      <c r="C117" s="2" t="s">
        <v>8</v>
      </c>
      <c r="D117" s="2" t="s">
        <v>9</v>
      </c>
      <c r="E117" s="2" t="s">
        <v>13</v>
      </c>
      <c r="F117">
        <v>3</v>
      </c>
      <c r="G117" s="5">
        <v>33.74</v>
      </c>
    </row>
    <row r="118" spans="1:7" x14ac:dyDescent="0.25">
      <c r="A118" s="1">
        <v>45337</v>
      </c>
      <c r="B118" s="2" t="s">
        <v>26</v>
      </c>
      <c r="C118" s="2" t="s">
        <v>23</v>
      </c>
      <c r="D118" s="2" t="s">
        <v>21</v>
      </c>
      <c r="E118" s="2" t="s">
        <v>15</v>
      </c>
      <c r="F118">
        <v>18</v>
      </c>
      <c r="G118" s="5">
        <v>154.26</v>
      </c>
    </row>
    <row r="119" spans="1:7" x14ac:dyDescent="0.25">
      <c r="A119" s="1">
        <v>45459</v>
      </c>
      <c r="B119" s="2" t="s">
        <v>26</v>
      </c>
      <c r="C119" s="2" t="s">
        <v>8</v>
      </c>
      <c r="D119" s="2" t="s">
        <v>9</v>
      </c>
      <c r="E119" s="2" t="s">
        <v>15</v>
      </c>
      <c r="F119">
        <v>11</v>
      </c>
      <c r="G119" s="5">
        <v>141</v>
      </c>
    </row>
    <row r="120" spans="1:7" x14ac:dyDescent="0.25">
      <c r="A120" s="1">
        <v>45334</v>
      </c>
      <c r="B120" s="2" t="s">
        <v>26</v>
      </c>
      <c r="C120" s="2" t="s">
        <v>8</v>
      </c>
      <c r="D120" s="2" t="s">
        <v>9</v>
      </c>
      <c r="E120" s="2" t="s">
        <v>15</v>
      </c>
      <c r="F120">
        <v>3</v>
      </c>
      <c r="G120" s="5">
        <v>28.21</v>
      </c>
    </row>
    <row r="121" spans="1:7" x14ac:dyDescent="0.25">
      <c r="A121" s="1">
        <v>45426</v>
      </c>
      <c r="B121" s="2" t="s">
        <v>26</v>
      </c>
      <c r="C121" s="2" t="s">
        <v>25</v>
      </c>
      <c r="D121" s="2" t="s">
        <v>19</v>
      </c>
      <c r="E121" s="2" t="s">
        <v>10</v>
      </c>
      <c r="F121">
        <v>17</v>
      </c>
      <c r="G121" s="5">
        <v>68.98</v>
      </c>
    </row>
    <row r="122" spans="1:7" x14ac:dyDescent="0.25">
      <c r="A122" s="1">
        <v>45338</v>
      </c>
      <c r="B122" s="2" t="s">
        <v>26</v>
      </c>
      <c r="C122" s="2" t="s">
        <v>22</v>
      </c>
      <c r="D122" s="2" t="s">
        <v>12</v>
      </c>
      <c r="E122" s="2" t="s">
        <v>13</v>
      </c>
      <c r="F122">
        <v>5</v>
      </c>
      <c r="G122" s="5">
        <v>49.4</v>
      </c>
    </row>
    <row r="123" spans="1:7" x14ac:dyDescent="0.25">
      <c r="A123" s="1">
        <v>45467</v>
      </c>
      <c r="B123" s="2" t="s">
        <v>26</v>
      </c>
      <c r="C123" s="2" t="s">
        <v>16</v>
      </c>
      <c r="D123" s="2" t="s">
        <v>17</v>
      </c>
      <c r="E123" s="2" t="s">
        <v>15</v>
      </c>
      <c r="F123">
        <v>18</v>
      </c>
      <c r="G123" s="5">
        <v>87.93</v>
      </c>
    </row>
    <row r="124" spans="1:7" x14ac:dyDescent="0.25">
      <c r="A124" s="1">
        <v>45442</v>
      </c>
      <c r="B124" s="2" t="s">
        <v>26</v>
      </c>
      <c r="C124" s="2" t="s">
        <v>24</v>
      </c>
      <c r="D124" s="2" t="s">
        <v>9</v>
      </c>
      <c r="E124" s="2" t="s">
        <v>13</v>
      </c>
      <c r="F124">
        <v>14</v>
      </c>
      <c r="G124" s="5">
        <v>192.49</v>
      </c>
    </row>
    <row r="125" spans="1:7" x14ac:dyDescent="0.25">
      <c r="A125" s="1">
        <v>45377</v>
      </c>
      <c r="B125" s="2" t="s">
        <v>26</v>
      </c>
      <c r="C125" s="2" t="s">
        <v>18</v>
      </c>
      <c r="D125" s="2" t="s">
        <v>19</v>
      </c>
      <c r="E125" s="2" t="s">
        <v>10</v>
      </c>
      <c r="F125">
        <v>9</v>
      </c>
      <c r="G125" s="5">
        <v>76.760000000000005</v>
      </c>
    </row>
    <row r="126" spans="1:7" x14ac:dyDescent="0.25">
      <c r="A126" s="1">
        <v>45295</v>
      </c>
      <c r="B126" s="2" t="s">
        <v>26</v>
      </c>
      <c r="C126" s="2" t="s">
        <v>11</v>
      </c>
      <c r="D126" s="2" t="s">
        <v>12</v>
      </c>
      <c r="E126" s="2" t="s">
        <v>15</v>
      </c>
      <c r="F126">
        <v>10</v>
      </c>
      <c r="G126" s="5">
        <v>119.34</v>
      </c>
    </row>
    <row r="127" spans="1:7" x14ac:dyDescent="0.25">
      <c r="A127" s="1">
        <v>45354</v>
      </c>
      <c r="B127" s="2" t="s">
        <v>26</v>
      </c>
      <c r="C127" s="2" t="s">
        <v>20</v>
      </c>
      <c r="D127" s="2" t="s">
        <v>21</v>
      </c>
      <c r="E127" s="2" t="s">
        <v>15</v>
      </c>
      <c r="F127">
        <v>14</v>
      </c>
      <c r="G127" s="5">
        <v>110.71</v>
      </c>
    </row>
    <row r="128" spans="1:7" x14ac:dyDescent="0.25">
      <c r="A128" s="1">
        <v>45448</v>
      </c>
      <c r="B128" s="2" t="s">
        <v>26</v>
      </c>
      <c r="C128" s="2" t="s">
        <v>14</v>
      </c>
      <c r="D128" s="2" t="s">
        <v>12</v>
      </c>
      <c r="E128" s="2" t="s">
        <v>15</v>
      </c>
      <c r="F128">
        <v>15</v>
      </c>
      <c r="G128" s="5">
        <v>196.67</v>
      </c>
    </row>
    <row r="129" spans="1:7" x14ac:dyDescent="0.25">
      <c r="A129" s="1">
        <v>45449</v>
      </c>
      <c r="B129" s="2" t="s">
        <v>26</v>
      </c>
      <c r="C129" s="2" t="s">
        <v>8</v>
      </c>
      <c r="D129" s="2" t="s">
        <v>9</v>
      </c>
      <c r="E129" s="2" t="s">
        <v>15</v>
      </c>
      <c r="F129">
        <v>5</v>
      </c>
      <c r="G129" s="5">
        <v>43.87</v>
      </c>
    </row>
    <row r="130" spans="1:7" x14ac:dyDescent="0.25">
      <c r="A130" s="1">
        <v>45355</v>
      </c>
      <c r="B130" s="2" t="s">
        <v>26</v>
      </c>
      <c r="C130" s="2" t="s">
        <v>8</v>
      </c>
      <c r="D130" s="2" t="s">
        <v>9</v>
      </c>
      <c r="E130" s="2" t="s">
        <v>10</v>
      </c>
      <c r="F130">
        <v>18</v>
      </c>
      <c r="G130" s="5">
        <v>127.34</v>
      </c>
    </row>
    <row r="131" spans="1:7" x14ac:dyDescent="0.25">
      <c r="A131" s="1">
        <v>45366</v>
      </c>
      <c r="B131" s="2" t="s">
        <v>26</v>
      </c>
      <c r="C131" s="2" t="s">
        <v>11</v>
      </c>
      <c r="D131" s="2" t="s">
        <v>12</v>
      </c>
      <c r="E131" s="2" t="s">
        <v>10</v>
      </c>
      <c r="F131">
        <v>11</v>
      </c>
      <c r="G131" s="5">
        <v>41.08</v>
      </c>
    </row>
    <row r="132" spans="1:7" x14ac:dyDescent="0.25">
      <c r="A132" s="1">
        <v>45441</v>
      </c>
      <c r="B132" s="2" t="s">
        <v>26</v>
      </c>
      <c r="C132" s="2" t="s">
        <v>20</v>
      </c>
      <c r="D132" s="2" t="s">
        <v>21</v>
      </c>
      <c r="E132" s="2" t="s">
        <v>10</v>
      </c>
      <c r="F132">
        <v>20</v>
      </c>
      <c r="G132" s="5">
        <v>132.29</v>
      </c>
    </row>
    <row r="133" spans="1:7" x14ac:dyDescent="0.25">
      <c r="A133" s="1">
        <v>45292</v>
      </c>
      <c r="B133" s="2" t="s">
        <v>26</v>
      </c>
      <c r="C133" s="2" t="s">
        <v>18</v>
      </c>
      <c r="D133" s="2" t="s">
        <v>19</v>
      </c>
      <c r="E133" s="2" t="s">
        <v>10</v>
      </c>
      <c r="F133">
        <v>6</v>
      </c>
      <c r="G133" s="5">
        <v>70.69</v>
      </c>
    </row>
    <row r="134" spans="1:7" x14ac:dyDescent="0.25">
      <c r="A134" s="1">
        <v>45451</v>
      </c>
      <c r="B134" s="2" t="s">
        <v>26</v>
      </c>
      <c r="C134" s="2" t="s">
        <v>25</v>
      </c>
      <c r="D134" s="2" t="s">
        <v>19</v>
      </c>
      <c r="E134" s="2" t="s">
        <v>15</v>
      </c>
      <c r="F134">
        <v>6</v>
      </c>
      <c r="G134" s="5">
        <v>12.92</v>
      </c>
    </row>
    <row r="135" spans="1:7" x14ac:dyDescent="0.25">
      <c r="A135" s="1">
        <v>45460</v>
      </c>
      <c r="B135" s="2" t="s">
        <v>26</v>
      </c>
      <c r="C135" s="2" t="s">
        <v>23</v>
      </c>
      <c r="D135" s="2" t="s">
        <v>21</v>
      </c>
      <c r="E135" s="2" t="s">
        <v>15</v>
      </c>
      <c r="F135">
        <v>15</v>
      </c>
      <c r="G135" s="5">
        <v>213.44</v>
      </c>
    </row>
    <row r="136" spans="1:7" x14ac:dyDescent="0.25">
      <c r="A136" s="1">
        <v>45472</v>
      </c>
      <c r="B136" s="2" t="s">
        <v>26</v>
      </c>
      <c r="C136" s="2" t="s">
        <v>8</v>
      </c>
      <c r="D136" s="2" t="s">
        <v>9</v>
      </c>
      <c r="E136" s="2" t="s">
        <v>10</v>
      </c>
      <c r="F136">
        <v>18</v>
      </c>
      <c r="G136" s="5">
        <v>162.44999999999999</v>
      </c>
    </row>
    <row r="137" spans="1:7" x14ac:dyDescent="0.25">
      <c r="A137" s="1">
        <v>45310</v>
      </c>
      <c r="B137" s="2" t="s">
        <v>26</v>
      </c>
      <c r="C137" s="2" t="s">
        <v>22</v>
      </c>
      <c r="D137" s="2" t="s">
        <v>12</v>
      </c>
      <c r="E137" s="2" t="s">
        <v>13</v>
      </c>
      <c r="F137">
        <v>12</v>
      </c>
      <c r="G137" s="5">
        <v>92.06</v>
      </c>
    </row>
    <row r="138" spans="1:7" x14ac:dyDescent="0.25">
      <c r="A138" s="1">
        <v>45370</v>
      </c>
      <c r="B138" s="2" t="s">
        <v>26</v>
      </c>
      <c r="C138" s="2" t="s">
        <v>20</v>
      </c>
      <c r="D138" s="2" t="s">
        <v>21</v>
      </c>
      <c r="E138" s="2" t="s">
        <v>15</v>
      </c>
      <c r="F138">
        <v>5</v>
      </c>
      <c r="G138" s="5">
        <v>39.409999999999997</v>
      </c>
    </row>
    <row r="139" spans="1:7" x14ac:dyDescent="0.25">
      <c r="A139" s="1">
        <v>45424</v>
      </c>
      <c r="B139" s="2" t="s">
        <v>26</v>
      </c>
      <c r="C139" s="2" t="s">
        <v>16</v>
      </c>
      <c r="D139" s="2" t="s">
        <v>17</v>
      </c>
      <c r="E139" s="2" t="s">
        <v>15</v>
      </c>
      <c r="F139">
        <v>3</v>
      </c>
      <c r="G139" s="5">
        <v>12.56</v>
      </c>
    </row>
    <row r="140" spans="1:7" x14ac:dyDescent="0.25">
      <c r="A140" s="1">
        <v>45359</v>
      </c>
      <c r="B140" s="2" t="s">
        <v>26</v>
      </c>
      <c r="C140" s="2" t="s">
        <v>24</v>
      </c>
      <c r="D140" s="2" t="s">
        <v>9</v>
      </c>
      <c r="E140" s="2" t="s">
        <v>13</v>
      </c>
      <c r="F140">
        <v>7</v>
      </c>
      <c r="G140" s="5">
        <v>84.52</v>
      </c>
    </row>
    <row r="141" spans="1:7" x14ac:dyDescent="0.25">
      <c r="A141" s="1">
        <v>45452</v>
      </c>
      <c r="B141" s="2" t="s">
        <v>26</v>
      </c>
      <c r="C141" s="2" t="s">
        <v>11</v>
      </c>
      <c r="D141" s="2" t="s">
        <v>12</v>
      </c>
      <c r="E141" s="2" t="s">
        <v>10</v>
      </c>
      <c r="F141">
        <v>3</v>
      </c>
      <c r="G141" s="5">
        <v>41.52</v>
      </c>
    </row>
    <row r="142" spans="1:7" x14ac:dyDescent="0.25">
      <c r="A142" s="1">
        <v>45422</v>
      </c>
      <c r="B142" s="2" t="s">
        <v>26</v>
      </c>
      <c r="C142" s="2" t="s">
        <v>16</v>
      </c>
      <c r="D142" s="2" t="s">
        <v>17</v>
      </c>
      <c r="E142" s="2" t="s">
        <v>13</v>
      </c>
      <c r="F142">
        <v>12</v>
      </c>
      <c r="G142" s="5">
        <v>61.12</v>
      </c>
    </row>
    <row r="143" spans="1:7" x14ac:dyDescent="0.25">
      <c r="A143" s="1">
        <v>45432</v>
      </c>
      <c r="B143" s="2" t="s">
        <v>26</v>
      </c>
      <c r="C143" s="2" t="s">
        <v>18</v>
      </c>
      <c r="D143" s="2" t="s">
        <v>19</v>
      </c>
      <c r="E143" s="2" t="s">
        <v>15</v>
      </c>
      <c r="F143">
        <v>5</v>
      </c>
      <c r="G143" s="5">
        <v>46.57</v>
      </c>
    </row>
    <row r="144" spans="1:7" x14ac:dyDescent="0.25">
      <c r="A144" s="1">
        <v>45453</v>
      </c>
      <c r="B144" s="2" t="s">
        <v>26</v>
      </c>
      <c r="C144" s="2" t="s">
        <v>11</v>
      </c>
      <c r="D144" s="2" t="s">
        <v>12</v>
      </c>
      <c r="E144" s="2" t="s">
        <v>13</v>
      </c>
      <c r="F144">
        <v>18</v>
      </c>
      <c r="G144" s="5">
        <v>260.31</v>
      </c>
    </row>
    <row r="145" spans="1:7" x14ac:dyDescent="0.25">
      <c r="A145" s="1">
        <v>45374</v>
      </c>
      <c r="B145" s="2" t="s">
        <v>26</v>
      </c>
      <c r="C145" s="2" t="s">
        <v>8</v>
      </c>
      <c r="D145" s="2" t="s">
        <v>9</v>
      </c>
      <c r="E145" s="2" t="s">
        <v>13</v>
      </c>
      <c r="F145">
        <v>17</v>
      </c>
      <c r="G145" s="5">
        <v>137.99</v>
      </c>
    </row>
    <row r="146" spans="1:7" x14ac:dyDescent="0.25">
      <c r="A146" s="1">
        <v>45469</v>
      </c>
      <c r="B146" s="2" t="s">
        <v>26</v>
      </c>
      <c r="C146" s="2" t="s">
        <v>25</v>
      </c>
      <c r="D146" s="2" t="s">
        <v>19</v>
      </c>
      <c r="E146" s="2" t="s">
        <v>10</v>
      </c>
      <c r="F146">
        <v>14</v>
      </c>
      <c r="G146" s="5">
        <v>143.16</v>
      </c>
    </row>
    <row r="147" spans="1:7" x14ac:dyDescent="0.25">
      <c r="A147" s="1">
        <v>45339</v>
      </c>
      <c r="B147" s="2" t="s">
        <v>26</v>
      </c>
      <c r="C147" s="2" t="s">
        <v>23</v>
      </c>
      <c r="D147" s="2" t="s">
        <v>21</v>
      </c>
      <c r="E147" s="2" t="s">
        <v>10</v>
      </c>
      <c r="F147">
        <v>1</v>
      </c>
      <c r="G147" s="5">
        <v>13.61</v>
      </c>
    </row>
    <row r="148" spans="1:7" x14ac:dyDescent="0.25">
      <c r="A148" s="1">
        <v>45455</v>
      </c>
      <c r="B148" s="2" t="s">
        <v>26</v>
      </c>
      <c r="C148" s="2" t="s">
        <v>16</v>
      </c>
      <c r="D148" s="2" t="s">
        <v>17</v>
      </c>
      <c r="E148" s="2" t="s">
        <v>13</v>
      </c>
      <c r="F148">
        <v>13</v>
      </c>
      <c r="G148" s="5">
        <v>43.07</v>
      </c>
    </row>
    <row r="149" spans="1:7" x14ac:dyDescent="0.25">
      <c r="A149" s="1">
        <v>45322</v>
      </c>
      <c r="B149" s="2" t="s">
        <v>26</v>
      </c>
      <c r="C149" s="2" t="s">
        <v>11</v>
      </c>
      <c r="D149" s="2" t="s">
        <v>12</v>
      </c>
      <c r="E149" s="2" t="s">
        <v>13</v>
      </c>
      <c r="F149">
        <v>1</v>
      </c>
      <c r="G149" s="5">
        <v>6.64</v>
      </c>
    </row>
    <row r="150" spans="1:7" x14ac:dyDescent="0.25">
      <c r="A150" s="1">
        <v>45363</v>
      </c>
      <c r="B150" s="2" t="s">
        <v>26</v>
      </c>
      <c r="C150" s="2" t="s">
        <v>22</v>
      </c>
      <c r="D150" s="2" t="s">
        <v>12</v>
      </c>
      <c r="E150" s="2" t="s">
        <v>13</v>
      </c>
      <c r="F150">
        <v>19</v>
      </c>
      <c r="G150" s="5">
        <v>146.05000000000001</v>
      </c>
    </row>
    <row r="151" spans="1:7" x14ac:dyDescent="0.25">
      <c r="A151" s="1">
        <v>45456</v>
      </c>
      <c r="B151" s="2" t="s">
        <v>26</v>
      </c>
      <c r="C151" s="2" t="s">
        <v>11</v>
      </c>
      <c r="D151" s="2" t="s">
        <v>12</v>
      </c>
      <c r="E151" s="2" t="s">
        <v>15</v>
      </c>
      <c r="F151">
        <v>9</v>
      </c>
      <c r="G151" s="5">
        <v>58.17</v>
      </c>
    </row>
    <row r="152" spans="1:7" x14ac:dyDescent="0.25">
      <c r="A152" s="1">
        <v>45459</v>
      </c>
      <c r="B152" s="2" t="s">
        <v>26</v>
      </c>
      <c r="C152" s="2" t="s">
        <v>20</v>
      </c>
      <c r="D152" s="2" t="s">
        <v>21</v>
      </c>
      <c r="E152" s="2" t="s">
        <v>10</v>
      </c>
      <c r="F152">
        <v>3</v>
      </c>
      <c r="G152" s="5">
        <v>29.78</v>
      </c>
    </row>
    <row r="153" spans="1:7" x14ac:dyDescent="0.25">
      <c r="A153" s="1">
        <v>45340</v>
      </c>
      <c r="B153" s="2" t="s">
        <v>26</v>
      </c>
      <c r="C153" s="2" t="s">
        <v>22</v>
      </c>
      <c r="D153" s="2" t="s">
        <v>12</v>
      </c>
      <c r="E153" s="2" t="s">
        <v>10</v>
      </c>
      <c r="F153">
        <v>13</v>
      </c>
      <c r="G153" s="5">
        <v>110.05</v>
      </c>
    </row>
    <row r="154" spans="1:7" x14ac:dyDescent="0.25">
      <c r="A154" s="1">
        <v>45333</v>
      </c>
      <c r="B154" s="2" t="s">
        <v>26</v>
      </c>
      <c r="C154" s="2" t="s">
        <v>14</v>
      </c>
      <c r="D154" s="2" t="s">
        <v>12</v>
      </c>
      <c r="E154" s="2" t="s">
        <v>13</v>
      </c>
      <c r="F154">
        <v>16</v>
      </c>
      <c r="G154" s="5">
        <v>133.38</v>
      </c>
    </row>
    <row r="155" spans="1:7" x14ac:dyDescent="0.25">
      <c r="A155" s="1">
        <v>45446</v>
      </c>
      <c r="B155" s="2" t="s">
        <v>26</v>
      </c>
      <c r="C155" s="2" t="s">
        <v>23</v>
      </c>
      <c r="D155" s="2" t="s">
        <v>21</v>
      </c>
      <c r="E155" s="2" t="s">
        <v>10</v>
      </c>
      <c r="F155">
        <v>11</v>
      </c>
      <c r="G155" s="5">
        <v>76.33</v>
      </c>
    </row>
    <row r="156" spans="1:7" x14ac:dyDescent="0.25">
      <c r="A156" s="1">
        <v>45343</v>
      </c>
      <c r="B156" s="2" t="s">
        <v>26</v>
      </c>
      <c r="C156" s="2" t="s">
        <v>14</v>
      </c>
      <c r="D156" s="2" t="s">
        <v>12</v>
      </c>
      <c r="E156" s="2" t="s">
        <v>15</v>
      </c>
      <c r="F156">
        <v>2</v>
      </c>
      <c r="G156" s="5">
        <v>20.5</v>
      </c>
    </row>
    <row r="157" spans="1:7" x14ac:dyDescent="0.25">
      <c r="A157" s="1">
        <v>45360</v>
      </c>
      <c r="B157" s="2" t="s">
        <v>26</v>
      </c>
      <c r="C157" s="2" t="s">
        <v>14</v>
      </c>
      <c r="D157" s="2" t="s">
        <v>12</v>
      </c>
      <c r="E157" s="2" t="s">
        <v>13</v>
      </c>
      <c r="F157">
        <v>16</v>
      </c>
      <c r="G157" s="5">
        <v>186.03</v>
      </c>
    </row>
    <row r="158" spans="1:7" x14ac:dyDescent="0.25">
      <c r="A158" s="1">
        <v>45462</v>
      </c>
      <c r="B158" s="2" t="s">
        <v>26</v>
      </c>
      <c r="C158" s="2" t="s">
        <v>25</v>
      </c>
      <c r="D158" s="2" t="s">
        <v>19</v>
      </c>
      <c r="E158" s="2" t="s">
        <v>10</v>
      </c>
      <c r="F158">
        <v>9</v>
      </c>
      <c r="G158" s="5">
        <v>130.25</v>
      </c>
    </row>
    <row r="159" spans="1:7" x14ac:dyDescent="0.25">
      <c r="A159" s="1">
        <v>45387</v>
      </c>
      <c r="B159" s="2" t="s">
        <v>26</v>
      </c>
      <c r="C159" s="2" t="s">
        <v>8</v>
      </c>
      <c r="D159" s="2" t="s">
        <v>9</v>
      </c>
      <c r="E159" s="2" t="s">
        <v>15</v>
      </c>
      <c r="F159">
        <v>4</v>
      </c>
      <c r="G159" s="5">
        <v>30.7</v>
      </c>
    </row>
    <row r="160" spans="1:7" x14ac:dyDescent="0.25">
      <c r="A160" s="1">
        <v>45421</v>
      </c>
      <c r="B160" s="2" t="s">
        <v>26</v>
      </c>
      <c r="C160" s="2" t="s">
        <v>22</v>
      </c>
      <c r="D160" s="2" t="s">
        <v>12</v>
      </c>
      <c r="E160" s="2" t="s">
        <v>10</v>
      </c>
      <c r="F160">
        <v>20</v>
      </c>
      <c r="G160" s="5">
        <v>68.459999999999994</v>
      </c>
    </row>
    <row r="161" spans="1:7" x14ac:dyDescent="0.25">
      <c r="A161" s="1">
        <v>45337</v>
      </c>
      <c r="B161" s="2" t="s">
        <v>26</v>
      </c>
      <c r="C161" s="2" t="s">
        <v>14</v>
      </c>
      <c r="D161" s="2" t="s">
        <v>12</v>
      </c>
      <c r="E161" s="2" t="s">
        <v>13</v>
      </c>
      <c r="F161">
        <v>9</v>
      </c>
      <c r="G161" s="5">
        <v>89.16</v>
      </c>
    </row>
    <row r="162" spans="1:7" x14ac:dyDescent="0.25">
      <c r="A162" s="1">
        <v>45441</v>
      </c>
      <c r="B162" s="2" t="s">
        <v>26</v>
      </c>
      <c r="C162" s="2" t="s">
        <v>22</v>
      </c>
      <c r="D162" s="2" t="s">
        <v>12</v>
      </c>
      <c r="E162" s="2" t="s">
        <v>10</v>
      </c>
      <c r="F162">
        <v>3</v>
      </c>
      <c r="G162" s="5">
        <v>26.79</v>
      </c>
    </row>
    <row r="163" spans="1:7" x14ac:dyDescent="0.25">
      <c r="A163" s="1">
        <v>45425</v>
      </c>
      <c r="B163" s="2" t="s">
        <v>26</v>
      </c>
      <c r="C163" s="2" t="s">
        <v>14</v>
      </c>
      <c r="D163" s="2" t="s">
        <v>12</v>
      </c>
      <c r="E163" s="2" t="s">
        <v>13</v>
      </c>
      <c r="F163">
        <v>17</v>
      </c>
      <c r="G163" s="5">
        <v>87.61</v>
      </c>
    </row>
    <row r="164" spans="1:7" x14ac:dyDescent="0.25">
      <c r="A164" s="1">
        <v>45396</v>
      </c>
      <c r="B164" s="2" t="s">
        <v>26</v>
      </c>
      <c r="C164" s="2" t="s">
        <v>22</v>
      </c>
      <c r="D164" s="2" t="s">
        <v>12</v>
      </c>
      <c r="E164" s="2" t="s">
        <v>10</v>
      </c>
      <c r="F164">
        <v>10</v>
      </c>
      <c r="G164" s="5">
        <v>80.489999999999995</v>
      </c>
    </row>
    <row r="165" spans="1:7" x14ac:dyDescent="0.25">
      <c r="A165" s="1">
        <v>45432</v>
      </c>
      <c r="B165" s="2" t="s">
        <v>26</v>
      </c>
      <c r="C165" s="2" t="s">
        <v>8</v>
      </c>
      <c r="D165" s="2" t="s">
        <v>9</v>
      </c>
      <c r="E165" s="2" t="s">
        <v>10</v>
      </c>
      <c r="F165">
        <v>4</v>
      </c>
      <c r="G165" s="5">
        <v>21.78</v>
      </c>
    </row>
    <row r="166" spans="1:7" x14ac:dyDescent="0.25">
      <c r="A166" s="1">
        <v>45364</v>
      </c>
      <c r="B166" s="2" t="s">
        <v>26</v>
      </c>
      <c r="C166" s="2" t="s">
        <v>23</v>
      </c>
      <c r="D166" s="2" t="s">
        <v>21</v>
      </c>
      <c r="E166" s="2" t="s">
        <v>10</v>
      </c>
      <c r="F166">
        <v>8</v>
      </c>
      <c r="G166" s="5">
        <v>78.33</v>
      </c>
    </row>
    <row r="167" spans="1:7" x14ac:dyDescent="0.25">
      <c r="A167" s="1">
        <v>45427</v>
      </c>
      <c r="B167" s="2" t="s">
        <v>26</v>
      </c>
      <c r="C167" s="2" t="s">
        <v>23</v>
      </c>
      <c r="D167" s="2" t="s">
        <v>21</v>
      </c>
      <c r="E167" s="2" t="s">
        <v>15</v>
      </c>
      <c r="F167">
        <v>10</v>
      </c>
      <c r="G167" s="5">
        <v>115.77</v>
      </c>
    </row>
    <row r="168" spans="1:7" x14ac:dyDescent="0.25">
      <c r="A168" s="1">
        <v>45336</v>
      </c>
      <c r="B168" s="2" t="s">
        <v>26</v>
      </c>
      <c r="C168" s="2" t="s">
        <v>24</v>
      </c>
      <c r="D168" s="2" t="s">
        <v>9</v>
      </c>
      <c r="E168" s="2" t="s">
        <v>13</v>
      </c>
      <c r="F168">
        <v>14</v>
      </c>
      <c r="G168" s="5">
        <v>136.56</v>
      </c>
    </row>
    <row r="169" spans="1:7" x14ac:dyDescent="0.25">
      <c r="A169" s="1">
        <v>45357</v>
      </c>
      <c r="B169" s="2" t="s">
        <v>26</v>
      </c>
      <c r="C169" s="2" t="s">
        <v>11</v>
      </c>
      <c r="D169" s="2" t="s">
        <v>12</v>
      </c>
      <c r="E169" s="2" t="s">
        <v>13</v>
      </c>
      <c r="F169">
        <v>2</v>
      </c>
      <c r="G169" s="5">
        <v>23.87</v>
      </c>
    </row>
    <row r="170" spans="1:7" x14ac:dyDescent="0.25">
      <c r="A170" s="1">
        <v>45320</v>
      </c>
      <c r="B170" s="2" t="s">
        <v>26</v>
      </c>
      <c r="C170" s="2" t="s">
        <v>20</v>
      </c>
      <c r="D170" s="2" t="s">
        <v>21</v>
      </c>
      <c r="E170" s="2" t="s">
        <v>10</v>
      </c>
      <c r="F170">
        <v>19</v>
      </c>
      <c r="G170" s="5">
        <v>210.11</v>
      </c>
    </row>
    <row r="171" spans="1:7" x14ac:dyDescent="0.25">
      <c r="A171" s="1">
        <v>45441</v>
      </c>
      <c r="B171" s="2" t="s">
        <v>26</v>
      </c>
      <c r="C171" s="2" t="s">
        <v>24</v>
      </c>
      <c r="D171" s="2" t="s">
        <v>9</v>
      </c>
      <c r="E171" s="2" t="s">
        <v>10</v>
      </c>
      <c r="F171">
        <v>20</v>
      </c>
      <c r="G171" s="5">
        <v>142.52000000000001</v>
      </c>
    </row>
    <row r="172" spans="1:7" x14ac:dyDescent="0.25">
      <c r="A172" s="1">
        <v>45321</v>
      </c>
      <c r="B172" s="2" t="s">
        <v>26</v>
      </c>
      <c r="C172" s="2" t="s">
        <v>16</v>
      </c>
      <c r="D172" s="2" t="s">
        <v>17</v>
      </c>
      <c r="E172" s="2" t="s">
        <v>13</v>
      </c>
      <c r="F172">
        <v>6</v>
      </c>
      <c r="G172" s="5">
        <v>27.3</v>
      </c>
    </row>
    <row r="173" spans="1:7" x14ac:dyDescent="0.25">
      <c r="A173" s="1">
        <v>45447</v>
      </c>
      <c r="B173" s="2" t="s">
        <v>26</v>
      </c>
      <c r="C173" s="2" t="s">
        <v>23</v>
      </c>
      <c r="D173" s="2" t="s">
        <v>21</v>
      </c>
      <c r="E173" s="2" t="s">
        <v>15</v>
      </c>
      <c r="F173">
        <v>15</v>
      </c>
      <c r="G173" s="5">
        <v>160.03</v>
      </c>
    </row>
    <row r="174" spans="1:7" x14ac:dyDescent="0.25">
      <c r="A174" s="1">
        <v>45434</v>
      </c>
      <c r="B174" s="2" t="s">
        <v>26</v>
      </c>
      <c r="C174" s="2" t="s">
        <v>18</v>
      </c>
      <c r="D174" s="2" t="s">
        <v>19</v>
      </c>
      <c r="E174" s="2" t="s">
        <v>13</v>
      </c>
      <c r="F174">
        <v>15</v>
      </c>
      <c r="G174" s="5">
        <v>106.27</v>
      </c>
    </row>
    <row r="175" spans="1:7" x14ac:dyDescent="0.25">
      <c r="A175" s="1">
        <v>45313</v>
      </c>
      <c r="B175" s="2" t="s">
        <v>26</v>
      </c>
      <c r="C175" s="2" t="s">
        <v>16</v>
      </c>
      <c r="D175" s="2" t="s">
        <v>17</v>
      </c>
      <c r="E175" s="2" t="s">
        <v>13</v>
      </c>
      <c r="F175">
        <v>19</v>
      </c>
      <c r="G175" s="5">
        <v>164.83</v>
      </c>
    </row>
    <row r="176" spans="1:7" x14ac:dyDescent="0.25">
      <c r="A176" s="1">
        <v>45294</v>
      </c>
      <c r="B176" s="2" t="s">
        <v>26</v>
      </c>
      <c r="C176" s="2" t="s">
        <v>23</v>
      </c>
      <c r="D176" s="2" t="s">
        <v>21</v>
      </c>
      <c r="E176" s="2" t="s">
        <v>13</v>
      </c>
      <c r="F176">
        <v>18</v>
      </c>
      <c r="G176" s="5">
        <v>94.29</v>
      </c>
    </row>
    <row r="177" spans="1:7" x14ac:dyDescent="0.25">
      <c r="A177" s="1">
        <v>45444</v>
      </c>
      <c r="B177" s="2" t="s">
        <v>26</v>
      </c>
      <c r="C177" s="2" t="s">
        <v>25</v>
      </c>
      <c r="D177" s="2" t="s">
        <v>19</v>
      </c>
      <c r="E177" s="2" t="s">
        <v>15</v>
      </c>
      <c r="F177">
        <v>10</v>
      </c>
      <c r="G177" s="5">
        <v>115.69</v>
      </c>
    </row>
    <row r="178" spans="1:7" x14ac:dyDescent="0.25">
      <c r="A178" s="1">
        <v>45440</v>
      </c>
      <c r="B178" s="2" t="s">
        <v>26</v>
      </c>
      <c r="C178" s="2" t="s">
        <v>14</v>
      </c>
      <c r="D178" s="2" t="s">
        <v>12</v>
      </c>
      <c r="E178" s="2" t="s">
        <v>13</v>
      </c>
      <c r="F178">
        <v>10</v>
      </c>
      <c r="G178" s="5">
        <v>147.41999999999999</v>
      </c>
    </row>
    <row r="179" spans="1:7" x14ac:dyDescent="0.25">
      <c r="A179" s="1">
        <v>45339</v>
      </c>
      <c r="B179" s="2" t="s">
        <v>26</v>
      </c>
      <c r="C179" s="2" t="s">
        <v>11</v>
      </c>
      <c r="D179" s="2" t="s">
        <v>12</v>
      </c>
      <c r="E179" s="2" t="s">
        <v>15</v>
      </c>
      <c r="F179">
        <v>11</v>
      </c>
      <c r="G179" s="5">
        <v>162.41999999999999</v>
      </c>
    </row>
    <row r="180" spans="1:7" x14ac:dyDescent="0.25">
      <c r="A180" s="1">
        <v>45330</v>
      </c>
      <c r="B180" s="2" t="s">
        <v>26</v>
      </c>
      <c r="C180" s="2" t="s">
        <v>14</v>
      </c>
      <c r="D180" s="2" t="s">
        <v>12</v>
      </c>
      <c r="E180" s="2" t="s">
        <v>10</v>
      </c>
      <c r="F180">
        <v>10</v>
      </c>
      <c r="G180" s="5">
        <v>29.28</v>
      </c>
    </row>
    <row r="181" spans="1:7" x14ac:dyDescent="0.25">
      <c r="A181" s="1">
        <v>45334</v>
      </c>
      <c r="B181" s="2" t="s">
        <v>26</v>
      </c>
      <c r="C181" s="2" t="s">
        <v>11</v>
      </c>
      <c r="D181" s="2" t="s">
        <v>12</v>
      </c>
      <c r="E181" s="2" t="s">
        <v>13</v>
      </c>
      <c r="F181">
        <v>13</v>
      </c>
      <c r="G181" s="5">
        <v>176.78</v>
      </c>
    </row>
    <row r="182" spans="1:7" x14ac:dyDescent="0.25">
      <c r="A182" s="1">
        <v>45408</v>
      </c>
      <c r="B182" s="2" t="s">
        <v>26</v>
      </c>
      <c r="C182" s="2" t="s">
        <v>24</v>
      </c>
      <c r="D182" s="2" t="s">
        <v>9</v>
      </c>
      <c r="E182" s="2" t="s">
        <v>13</v>
      </c>
      <c r="F182">
        <v>20</v>
      </c>
      <c r="G182" s="5">
        <v>92.21</v>
      </c>
    </row>
    <row r="183" spans="1:7" x14ac:dyDescent="0.25">
      <c r="A183" s="1">
        <v>45409</v>
      </c>
      <c r="B183" s="2" t="s">
        <v>26</v>
      </c>
      <c r="C183" s="2" t="s">
        <v>24</v>
      </c>
      <c r="D183" s="2" t="s">
        <v>9</v>
      </c>
      <c r="E183" s="2" t="s">
        <v>13</v>
      </c>
      <c r="F183">
        <v>15</v>
      </c>
      <c r="G183" s="5">
        <v>168.84</v>
      </c>
    </row>
    <row r="184" spans="1:7" x14ac:dyDescent="0.25">
      <c r="A184" s="1">
        <v>45312</v>
      </c>
      <c r="B184" s="2" t="s">
        <v>26</v>
      </c>
      <c r="C184" s="2" t="s">
        <v>16</v>
      </c>
      <c r="D184" s="2" t="s">
        <v>17</v>
      </c>
      <c r="E184" s="2" t="s">
        <v>15</v>
      </c>
      <c r="F184">
        <v>16</v>
      </c>
      <c r="G184" s="5">
        <v>135.02000000000001</v>
      </c>
    </row>
    <row r="185" spans="1:7" x14ac:dyDescent="0.25">
      <c r="A185" s="1">
        <v>45413</v>
      </c>
      <c r="B185" s="2" t="s">
        <v>26</v>
      </c>
      <c r="C185" s="2" t="s">
        <v>16</v>
      </c>
      <c r="D185" s="2" t="s">
        <v>17</v>
      </c>
      <c r="E185" s="2" t="s">
        <v>13</v>
      </c>
      <c r="F185">
        <v>4</v>
      </c>
      <c r="G185" s="5">
        <v>36.380000000000003</v>
      </c>
    </row>
    <row r="186" spans="1:7" x14ac:dyDescent="0.25">
      <c r="A186" s="1">
        <v>45424</v>
      </c>
      <c r="B186" s="2" t="s">
        <v>26</v>
      </c>
      <c r="C186" s="2" t="s">
        <v>14</v>
      </c>
      <c r="D186" s="2" t="s">
        <v>12</v>
      </c>
      <c r="E186" s="2" t="s">
        <v>13</v>
      </c>
      <c r="F186">
        <v>16</v>
      </c>
      <c r="G186" s="5">
        <v>154.11000000000001</v>
      </c>
    </row>
    <row r="187" spans="1:7" x14ac:dyDescent="0.25">
      <c r="A187" s="1">
        <v>45360</v>
      </c>
      <c r="B187" s="2" t="s">
        <v>26</v>
      </c>
      <c r="C187" s="2" t="s">
        <v>20</v>
      </c>
      <c r="D187" s="2" t="s">
        <v>21</v>
      </c>
      <c r="E187" s="2" t="s">
        <v>10</v>
      </c>
      <c r="F187">
        <v>12</v>
      </c>
      <c r="G187" s="5">
        <v>88.25</v>
      </c>
    </row>
    <row r="188" spans="1:7" x14ac:dyDescent="0.25">
      <c r="A188" s="1">
        <v>45442</v>
      </c>
      <c r="B188" s="2" t="s">
        <v>26</v>
      </c>
      <c r="C188" s="2" t="s">
        <v>23</v>
      </c>
      <c r="D188" s="2" t="s">
        <v>21</v>
      </c>
      <c r="E188" s="2" t="s">
        <v>15</v>
      </c>
      <c r="F188">
        <v>18</v>
      </c>
      <c r="G188" s="5">
        <v>47.49</v>
      </c>
    </row>
    <row r="189" spans="1:7" x14ac:dyDescent="0.25">
      <c r="A189" s="1">
        <v>45443</v>
      </c>
      <c r="B189" s="2" t="s">
        <v>26</v>
      </c>
      <c r="C189" s="2" t="s">
        <v>14</v>
      </c>
      <c r="D189" s="2" t="s">
        <v>12</v>
      </c>
      <c r="E189" s="2" t="s">
        <v>13</v>
      </c>
      <c r="F189">
        <v>7</v>
      </c>
      <c r="G189" s="5">
        <v>32.18</v>
      </c>
    </row>
    <row r="190" spans="1:7" x14ac:dyDescent="0.25">
      <c r="A190" s="1">
        <v>45331</v>
      </c>
      <c r="B190" s="2" t="s">
        <v>26</v>
      </c>
      <c r="C190" s="2" t="s">
        <v>22</v>
      </c>
      <c r="D190" s="2" t="s">
        <v>12</v>
      </c>
      <c r="E190" s="2" t="s">
        <v>15</v>
      </c>
      <c r="F190">
        <v>18</v>
      </c>
      <c r="G190" s="5">
        <v>90.14</v>
      </c>
    </row>
    <row r="191" spans="1:7" x14ac:dyDescent="0.25">
      <c r="A191" s="1">
        <v>45332</v>
      </c>
      <c r="B191" s="2" t="s">
        <v>26</v>
      </c>
      <c r="C191" s="2" t="s">
        <v>25</v>
      </c>
      <c r="D191" s="2" t="s">
        <v>19</v>
      </c>
      <c r="E191" s="2" t="s">
        <v>15</v>
      </c>
      <c r="F191">
        <v>19</v>
      </c>
      <c r="G191" s="5">
        <v>136.06</v>
      </c>
    </row>
    <row r="192" spans="1:7" x14ac:dyDescent="0.25">
      <c r="A192" s="1">
        <v>45410</v>
      </c>
      <c r="B192" s="2" t="s">
        <v>26</v>
      </c>
      <c r="C192" s="2" t="s">
        <v>24</v>
      </c>
      <c r="D192" s="2" t="s">
        <v>9</v>
      </c>
      <c r="E192" s="2" t="s">
        <v>13</v>
      </c>
      <c r="F192">
        <v>15</v>
      </c>
      <c r="G192" s="5">
        <v>153.06</v>
      </c>
    </row>
    <row r="193" spans="1:7" x14ac:dyDescent="0.25">
      <c r="A193" s="1">
        <v>45307</v>
      </c>
      <c r="B193" s="2" t="s">
        <v>26</v>
      </c>
      <c r="C193" s="2" t="s">
        <v>16</v>
      </c>
      <c r="D193" s="2" t="s">
        <v>17</v>
      </c>
      <c r="E193" s="2" t="s">
        <v>15</v>
      </c>
      <c r="F193">
        <v>7</v>
      </c>
      <c r="G193" s="5">
        <v>22.34</v>
      </c>
    </row>
    <row r="194" spans="1:7" x14ac:dyDescent="0.25">
      <c r="A194" s="1">
        <v>45428</v>
      </c>
      <c r="B194" s="2" t="s">
        <v>26</v>
      </c>
      <c r="C194" s="2" t="s">
        <v>16</v>
      </c>
      <c r="D194" s="2" t="s">
        <v>17</v>
      </c>
      <c r="E194" s="2" t="s">
        <v>13</v>
      </c>
      <c r="F194">
        <v>5</v>
      </c>
      <c r="G194" s="5">
        <v>31.71</v>
      </c>
    </row>
    <row r="195" spans="1:7" x14ac:dyDescent="0.25">
      <c r="A195" s="1">
        <v>45457</v>
      </c>
      <c r="B195" s="2" t="s">
        <v>26</v>
      </c>
      <c r="C195" s="2" t="s">
        <v>22</v>
      </c>
      <c r="D195" s="2" t="s">
        <v>12</v>
      </c>
      <c r="E195" s="2" t="s">
        <v>15</v>
      </c>
      <c r="F195">
        <v>5</v>
      </c>
      <c r="G195" s="5">
        <v>35.24</v>
      </c>
    </row>
    <row r="196" spans="1:7" x14ac:dyDescent="0.25">
      <c r="A196" s="1">
        <v>45406</v>
      </c>
      <c r="B196" s="2" t="s">
        <v>26</v>
      </c>
      <c r="C196" s="2" t="s">
        <v>14</v>
      </c>
      <c r="D196" s="2" t="s">
        <v>12</v>
      </c>
      <c r="E196" s="2" t="s">
        <v>13</v>
      </c>
      <c r="F196">
        <v>20</v>
      </c>
      <c r="G196" s="5">
        <v>263.79000000000002</v>
      </c>
    </row>
    <row r="197" spans="1:7" x14ac:dyDescent="0.25">
      <c r="A197" s="1">
        <v>45455</v>
      </c>
      <c r="B197" s="2" t="s">
        <v>26</v>
      </c>
      <c r="C197" s="2" t="s">
        <v>23</v>
      </c>
      <c r="D197" s="2" t="s">
        <v>21</v>
      </c>
      <c r="E197" s="2" t="s">
        <v>10</v>
      </c>
      <c r="F197">
        <v>2</v>
      </c>
      <c r="G197" s="5">
        <v>9.64</v>
      </c>
    </row>
    <row r="198" spans="1:7" x14ac:dyDescent="0.25">
      <c r="A198" s="1">
        <v>45376</v>
      </c>
      <c r="B198" s="2" t="s">
        <v>26</v>
      </c>
      <c r="C198" s="2" t="s">
        <v>24</v>
      </c>
      <c r="D198" s="2" t="s">
        <v>9</v>
      </c>
      <c r="E198" s="2" t="s">
        <v>15</v>
      </c>
      <c r="F198">
        <v>5</v>
      </c>
      <c r="G198" s="5">
        <v>57.44</v>
      </c>
    </row>
    <row r="199" spans="1:7" x14ac:dyDescent="0.25">
      <c r="A199" s="1">
        <v>45330</v>
      </c>
      <c r="B199" s="2" t="s">
        <v>26</v>
      </c>
      <c r="C199" s="2" t="s">
        <v>14</v>
      </c>
      <c r="D199" s="2" t="s">
        <v>12</v>
      </c>
      <c r="E199" s="2" t="s">
        <v>15</v>
      </c>
      <c r="F199">
        <v>13</v>
      </c>
      <c r="G199" s="5">
        <v>76.73</v>
      </c>
    </row>
    <row r="200" spans="1:7" x14ac:dyDescent="0.25">
      <c r="A200" s="1">
        <v>45318</v>
      </c>
      <c r="B200" s="2" t="s">
        <v>26</v>
      </c>
      <c r="C200" s="2" t="s">
        <v>24</v>
      </c>
      <c r="D200" s="2" t="s">
        <v>9</v>
      </c>
      <c r="E200" s="2" t="s">
        <v>13</v>
      </c>
      <c r="F200">
        <v>9</v>
      </c>
      <c r="G200" s="5">
        <v>59.75</v>
      </c>
    </row>
    <row r="201" spans="1:7" x14ac:dyDescent="0.25">
      <c r="A201" s="1">
        <v>45340</v>
      </c>
      <c r="B201" s="2" t="s">
        <v>26</v>
      </c>
      <c r="C201" s="2" t="s">
        <v>18</v>
      </c>
      <c r="D201" s="2" t="s">
        <v>19</v>
      </c>
      <c r="E201" s="2" t="s">
        <v>10</v>
      </c>
      <c r="F201">
        <v>9</v>
      </c>
      <c r="G201" s="5">
        <v>98.25</v>
      </c>
    </row>
    <row r="202" spans="1:7" x14ac:dyDescent="0.25">
      <c r="A202" s="1">
        <v>45439</v>
      </c>
      <c r="B202" s="2" t="s">
        <v>27</v>
      </c>
      <c r="C202" s="2" t="s">
        <v>18</v>
      </c>
      <c r="D202" s="2" t="s">
        <v>19</v>
      </c>
      <c r="E202" s="2" t="s">
        <v>10</v>
      </c>
      <c r="F202">
        <v>5</v>
      </c>
      <c r="G202" s="5">
        <v>25.52</v>
      </c>
    </row>
    <row r="203" spans="1:7" x14ac:dyDescent="0.25">
      <c r="A203" s="1">
        <v>45465</v>
      </c>
      <c r="B203" s="2" t="s">
        <v>27</v>
      </c>
      <c r="C203" s="2" t="s">
        <v>23</v>
      </c>
      <c r="D203" s="2" t="s">
        <v>21</v>
      </c>
      <c r="E203" s="2" t="s">
        <v>10</v>
      </c>
      <c r="F203">
        <v>8</v>
      </c>
      <c r="G203" s="5">
        <v>39.49</v>
      </c>
    </row>
    <row r="204" spans="1:7" x14ac:dyDescent="0.25">
      <c r="A204" s="1">
        <v>45382</v>
      </c>
      <c r="B204" s="2" t="s">
        <v>27</v>
      </c>
      <c r="C204" s="2" t="s">
        <v>23</v>
      </c>
      <c r="D204" s="2" t="s">
        <v>21</v>
      </c>
      <c r="E204" s="2" t="s">
        <v>10</v>
      </c>
      <c r="F204">
        <v>8</v>
      </c>
      <c r="G204" s="5">
        <v>38.44</v>
      </c>
    </row>
    <row r="205" spans="1:7" x14ac:dyDescent="0.25">
      <c r="A205" s="1">
        <v>45352</v>
      </c>
      <c r="B205" s="2" t="s">
        <v>27</v>
      </c>
      <c r="C205" s="2" t="s">
        <v>23</v>
      </c>
      <c r="D205" s="2" t="s">
        <v>21</v>
      </c>
      <c r="E205" s="2" t="s">
        <v>15</v>
      </c>
      <c r="F205">
        <v>1</v>
      </c>
      <c r="G205" s="5">
        <v>7.38</v>
      </c>
    </row>
    <row r="206" spans="1:7" x14ac:dyDescent="0.25">
      <c r="A206" s="1">
        <v>45343</v>
      </c>
      <c r="B206" s="2" t="s">
        <v>27</v>
      </c>
      <c r="C206" s="2" t="s">
        <v>24</v>
      </c>
      <c r="D206" s="2" t="s">
        <v>9</v>
      </c>
      <c r="E206" s="2" t="s">
        <v>15</v>
      </c>
      <c r="F206">
        <v>20</v>
      </c>
      <c r="G206" s="5">
        <v>187.75</v>
      </c>
    </row>
    <row r="207" spans="1:7" x14ac:dyDescent="0.25">
      <c r="A207" s="1">
        <v>45465</v>
      </c>
      <c r="B207" s="2" t="s">
        <v>27</v>
      </c>
      <c r="C207" s="2" t="s">
        <v>22</v>
      </c>
      <c r="D207" s="2" t="s">
        <v>12</v>
      </c>
      <c r="E207" s="2" t="s">
        <v>15</v>
      </c>
      <c r="F207">
        <v>7</v>
      </c>
      <c r="G207" s="5">
        <v>88.96</v>
      </c>
    </row>
    <row r="208" spans="1:7" x14ac:dyDescent="0.25">
      <c r="A208" s="1">
        <v>45396</v>
      </c>
      <c r="B208" s="2" t="s">
        <v>27</v>
      </c>
      <c r="C208" s="2" t="s">
        <v>16</v>
      </c>
      <c r="D208" s="2" t="s">
        <v>17</v>
      </c>
      <c r="E208" s="2" t="s">
        <v>13</v>
      </c>
      <c r="F208">
        <v>2</v>
      </c>
      <c r="G208" s="5">
        <v>18.489999999999998</v>
      </c>
    </row>
    <row r="209" spans="1:7" x14ac:dyDescent="0.25">
      <c r="A209" s="1">
        <v>45360</v>
      </c>
      <c r="B209" s="2" t="s">
        <v>27</v>
      </c>
      <c r="C209" s="2" t="s">
        <v>23</v>
      </c>
      <c r="D209" s="2" t="s">
        <v>21</v>
      </c>
      <c r="E209" s="2" t="s">
        <v>13</v>
      </c>
      <c r="F209">
        <v>2</v>
      </c>
      <c r="G209" s="5">
        <v>19.37</v>
      </c>
    </row>
    <row r="210" spans="1:7" x14ac:dyDescent="0.25">
      <c r="A210" s="1">
        <v>45294</v>
      </c>
      <c r="B210" s="2" t="s">
        <v>27</v>
      </c>
      <c r="C210" s="2" t="s">
        <v>14</v>
      </c>
      <c r="D210" s="2" t="s">
        <v>12</v>
      </c>
      <c r="E210" s="2" t="s">
        <v>15</v>
      </c>
      <c r="F210">
        <v>18</v>
      </c>
      <c r="G210" s="5">
        <v>122.96</v>
      </c>
    </row>
    <row r="211" spans="1:7" x14ac:dyDescent="0.25">
      <c r="A211" s="1">
        <v>45377</v>
      </c>
      <c r="B211" s="2" t="s">
        <v>27</v>
      </c>
      <c r="C211" s="2" t="s">
        <v>11</v>
      </c>
      <c r="D211" s="2" t="s">
        <v>12</v>
      </c>
      <c r="E211" s="2" t="s">
        <v>13</v>
      </c>
      <c r="F211">
        <v>16</v>
      </c>
      <c r="G211" s="5">
        <v>110.1</v>
      </c>
    </row>
    <row r="212" spans="1:7" x14ac:dyDescent="0.25">
      <c r="A212" s="1">
        <v>45426</v>
      </c>
      <c r="B212" s="2" t="s">
        <v>27</v>
      </c>
      <c r="C212" s="2" t="s">
        <v>23</v>
      </c>
      <c r="D212" s="2" t="s">
        <v>21</v>
      </c>
      <c r="E212" s="2" t="s">
        <v>13</v>
      </c>
      <c r="F212">
        <v>20</v>
      </c>
      <c r="G212" s="5">
        <v>80.52</v>
      </c>
    </row>
    <row r="213" spans="1:7" x14ac:dyDescent="0.25">
      <c r="A213" s="1">
        <v>45399</v>
      </c>
      <c r="B213" s="2" t="s">
        <v>27</v>
      </c>
      <c r="C213" s="2" t="s">
        <v>11</v>
      </c>
      <c r="D213" s="2" t="s">
        <v>12</v>
      </c>
      <c r="E213" s="2" t="s">
        <v>10</v>
      </c>
      <c r="F213">
        <v>8</v>
      </c>
      <c r="G213" s="5">
        <v>94.56</v>
      </c>
    </row>
    <row r="214" spans="1:7" x14ac:dyDescent="0.25">
      <c r="A214" s="1">
        <v>45339</v>
      </c>
      <c r="B214" s="2" t="s">
        <v>27</v>
      </c>
      <c r="C214" s="2" t="s">
        <v>24</v>
      </c>
      <c r="D214" s="2" t="s">
        <v>9</v>
      </c>
      <c r="E214" s="2" t="s">
        <v>15</v>
      </c>
      <c r="F214">
        <v>4</v>
      </c>
      <c r="G214" s="5">
        <v>31.97</v>
      </c>
    </row>
    <row r="215" spans="1:7" x14ac:dyDescent="0.25">
      <c r="A215" s="1">
        <v>45355</v>
      </c>
      <c r="B215" s="2" t="s">
        <v>27</v>
      </c>
      <c r="C215" s="2" t="s">
        <v>25</v>
      </c>
      <c r="D215" s="2" t="s">
        <v>19</v>
      </c>
      <c r="E215" s="2" t="s">
        <v>15</v>
      </c>
      <c r="F215">
        <v>19</v>
      </c>
      <c r="G215" s="5">
        <v>118.77</v>
      </c>
    </row>
    <row r="216" spans="1:7" x14ac:dyDescent="0.25">
      <c r="A216" s="1">
        <v>45379</v>
      </c>
      <c r="B216" s="2" t="s">
        <v>27</v>
      </c>
      <c r="C216" s="2" t="s">
        <v>20</v>
      </c>
      <c r="D216" s="2" t="s">
        <v>21</v>
      </c>
      <c r="E216" s="2" t="s">
        <v>15</v>
      </c>
      <c r="F216">
        <v>15</v>
      </c>
      <c r="G216" s="5">
        <v>206.07</v>
      </c>
    </row>
    <row r="217" spans="1:7" x14ac:dyDescent="0.25">
      <c r="A217" s="1">
        <v>45313</v>
      </c>
      <c r="B217" s="2" t="s">
        <v>27</v>
      </c>
      <c r="C217" s="2" t="s">
        <v>25</v>
      </c>
      <c r="D217" s="2" t="s">
        <v>19</v>
      </c>
      <c r="E217" s="2" t="s">
        <v>10</v>
      </c>
      <c r="F217">
        <v>1</v>
      </c>
      <c r="G217" s="5">
        <v>9.69</v>
      </c>
    </row>
    <row r="218" spans="1:7" x14ac:dyDescent="0.25">
      <c r="A218" s="1">
        <v>45294</v>
      </c>
      <c r="B218" s="2" t="s">
        <v>27</v>
      </c>
      <c r="C218" s="2" t="s">
        <v>16</v>
      </c>
      <c r="D218" s="2" t="s">
        <v>17</v>
      </c>
      <c r="E218" s="2" t="s">
        <v>10</v>
      </c>
      <c r="F218">
        <v>2</v>
      </c>
      <c r="G218" s="5">
        <v>5.35</v>
      </c>
    </row>
    <row r="219" spans="1:7" x14ac:dyDescent="0.25">
      <c r="A219" s="1">
        <v>45368</v>
      </c>
      <c r="B219" s="2" t="s">
        <v>27</v>
      </c>
      <c r="C219" s="2" t="s">
        <v>14</v>
      </c>
      <c r="D219" s="2" t="s">
        <v>12</v>
      </c>
      <c r="E219" s="2" t="s">
        <v>15</v>
      </c>
      <c r="F219">
        <v>20</v>
      </c>
      <c r="G219" s="5">
        <v>47.84</v>
      </c>
    </row>
    <row r="220" spans="1:7" x14ac:dyDescent="0.25">
      <c r="A220" s="1">
        <v>45400</v>
      </c>
      <c r="B220" s="2" t="s">
        <v>27</v>
      </c>
      <c r="C220" s="2" t="s">
        <v>11</v>
      </c>
      <c r="D220" s="2" t="s">
        <v>12</v>
      </c>
      <c r="E220" s="2" t="s">
        <v>13</v>
      </c>
      <c r="F220">
        <v>1</v>
      </c>
      <c r="G220" s="5">
        <v>4.93</v>
      </c>
    </row>
    <row r="221" spans="1:7" x14ac:dyDescent="0.25">
      <c r="A221" s="1">
        <v>45455</v>
      </c>
      <c r="B221" s="2" t="s">
        <v>27</v>
      </c>
      <c r="C221" s="2" t="s">
        <v>25</v>
      </c>
      <c r="D221" s="2" t="s">
        <v>19</v>
      </c>
      <c r="E221" s="2" t="s">
        <v>15</v>
      </c>
      <c r="F221">
        <v>1</v>
      </c>
      <c r="G221" s="5">
        <v>9.73</v>
      </c>
    </row>
    <row r="222" spans="1:7" x14ac:dyDescent="0.25">
      <c r="A222" s="1">
        <v>45331</v>
      </c>
      <c r="B222" s="2" t="s">
        <v>27</v>
      </c>
      <c r="C222" s="2" t="s">
        <v>25</v>
      </c>
      <c r="D222" s="2" t="s">
        <v>19</v>
      </c>
      <c r="E222" s="2" t="s">
        <v>13</v>
      </c>
      <c r="F222">
        <v>12</v>
      </c>
      <c r="G222" s="5">
        <v>136.24</v>
      </c>
    </row>
    <row r="223" spans="1:7" x14ac:dyDescent="0.25">
      <c r="A223" s="1">
        <v>45433</v>
      </c>
      <c r="B223" s="2" t="s">
        <v>27</v>
      </c>
      <c r="C223" s="2" t="s">
        <v>14</v>
      </c>
      <c r="D223" s="2" t="s">
        <v>12</v>
      </c>
      <c r="E223" s="2" t="s">
        <v>15</v>
      </c>
      <c r="F223">
        <v>16</v>
      </c>
      <c r="G223" s="5">
        <v>116.44</v>
      </c>
    </row>
    <row r="224" spans="1:7" x14ac:dyDescent="0.25">
      <c r="A224" s="1">
        <v>45464</v>
      </c>
      <c r="B224" s="2" t="s">
        <v>27</v>
      </c>
      <c r="C224" s="2" t="s">
        <v>18</v>
      </c>
      <c r="D224" s="2" t="s">
        <v>19</v>
      </c>
      <c r="E224" s="2" t="s">
        <v>15</v>
      </c>
      <c r="F224">
        <v>10</v>
      </c>
      <c r="G224" s="5">
        <v>79.709999999999994</v>
      </c>
    </row>
    <row r="225" spans="1:7" x14ac:dyDescent="0.25">
      <c r="A225" s="1">
        <v>45304</v>
      </c>
      <c r="B225" s="2" t="s">
        <v>27</v>
      </c>
      <c r="C225" s="2" t="s">
        <v>22</v>
      </c>
      <c r="D225" s="2" t="s">
        <v>12</v>
      </c>
      <c r="E225" s="2" t="s">
        <v>10</v>
      </c>
      <c r="F225">
        <v>7</v>
      </c>
      <c r="G225" s="5">
        <v>29.26</v>
      </c>
    </row>
    <row r="226" spans="1:7" x14ac:dyDescent="0.25">
      <c r="A226" s="1">
        <v>45341</v>
      </c>
      <c r="B226" s="2" t="s">
        <v>27</v>
      </c>
      <c r="C226" s="2" t="s">
        <v>20</v>
      </c>
      <c r="D226" s="2" t="s">
        <v>21</v>
      </c>
      <c r="E226" s="2" t="s">
        <v>13</v>
      </c>
      <c r="F226">
        <v>14</v>
      </c>
      <c r="G226" s="5">
        <v>177.71</v>
      </c>
    </row>
    <row r="227" spans="1:7" x14ac:dyDescent="0.25">
      <c r="A227" s="1">
        <v>45364</v>
      </c>
      <c r="B227" s="2" t="s">
        <v>27</v>
      </c>
      <c r="C227" s="2" t="s">
        <v>16</v>
      </c>
      <c r="D227" s="2" t="s">
        <v>17</v>
      </c>
      <c r="E227" s="2" t="s">
        <v>15</v>
      </c>
      <c r="F227">
        <v>13</v>
      </c>
      <c r="G227" s="5">
        <v>116.59</v>
      </c>
    </row>
    <row r="228" spans="1:7" x14ac:dyDescent="0.25">
      <c r="A228" s="1">
        <v>45471</v>
      </c>
      <c r="B228" s="2" t="s">
        <v>27</v>
      </c>
      <c r="C228" s="2" t="s">
        <v>25</v>
      </c>
      <c r="D228" s="2" t="s">
        <v>19</v>
      </c>
      <c r="E228" s="2" t="s">
        <v>10</v>
      </c>
      <c r="F228">
        <v>3</v>
      </c>
      <c r="G228" s="5">
        <v>21.6</v>
      </c>
    </row>
    <row r="229" spans="1:7" x14ac:dyDescent="0.25">
      <c r="A229" s="1">
        <v>45384</v>
      </c>
      <c r="B229" s="2" t="s">
        <v>27</v>
      </c>
      <c r="C229" s="2" t="s">
        <v>24</v>
      </c>
      <c r="D229" s="2" t="s">
        <v>9</v>
      </c>
      <c r="E229" s="2" t="s">
        <v>10</v>
      </c>
      <c r="F229">
        <v>7</v>
      </c>
      <c r="G229" s="5">
        <v>38.57</v>
      </c>
    </row>
    <row r="230" spans="1:7" x14ac:dyDescent="0.25">
      <c r="A230" s="1">
        <v>45358</v>
      </c>
      <c r="B230" s="2" t="s">
        <v>27</v>
      </c>
      <c r="C230" s="2" t="s">
        <v>16</v>
      </c>
      <c r="D230" s="2" t="s">
        <v>17</v>
      </c>
      <c r="E230" s="2" t="s">
        <v>10</v>
      </c>
      <c r="F230">
        <v>11</v>
      </c>
      <c r="G230" s="5">
        <v>151.71</v>
      </c>
    </row>
    <row r="231" spans="1:7" x14ac:dyDescent="0.25">
      <c r="A231" s="1">
        <v>45298</v>
      </c>
      <c r="B231" s="2" t="s">
        <v>27</v>
      </c>
      <c r="C231" s="2" t="s">
        <v>25</v>
      </c>
      <c r="D231" s="2" t="s">
        <v>19</v>
      </c>
      <c r="E231" s="2" t="s">
        <v>15</v>
      </c>
      <c r="F231">
        <v>1</v>
      </c>
      <c r="G231" s="5">
        <v>14.71</v>
      </c>
    </row>
    <row r="232" spans="1:7" x14ac:dyDescent="0.25">
      <c r="A232" s="1">
        <v>45298</v>
      </c>
      <c r="B232" s="2" t="s">
        <v>27</v>
      </c>
      <c r="C232" s="2" t="s">
        <v>16</v>
      </c>
      <c r="D232" s="2" t="s">
        <v>17</v>
      </c>
      <c r="E232" s="2" t="s">
        <v>15</v>
      </c>
      <c r="F232">
        <v>4</v>
      </c>
      <c r="G232" s="5">
        <v>14.16</v>
      </c>
    </row>
    <row r="233" spans="1:7" x14ac:dyDescent="0.25">
      <c r="A233" s="1">
        <v>45325</v>
      </c>
      <c r="B233" s="2" t="s">
        <v>27</v>
      </c>
      <c r="C233" s="2" t="s">
        <v>20</v>
      </c>
      <c r="D233" s="2" t="s">
        <v>21</v>
      </c>
      <c r="E233" s="2" t="s">
        <v>15</v>
      </c>
      <c r="F233">
        <v>14</v>
      </c>
      <c r="G233" s="5">
        <v>37.53</v>
      </c>
    </row>
    <row r="234" spans="1:7" x14ac:dyDescent="0.25">
      <c r="A234" s="1">
        <v>45463</v>
      </c>
      <c r="B234" s="2" t="s">
        <v>27</v>
      </c>
      <c r="C234" s="2" t="s">
        <v>8</v>
      </c>
      <c r="D234" s="2" t="s">
        <v>9</v>
      </c>
      <c r="E234" s="2" t="s">
        <v>13</v>
      </c>
      <c r="F234">
        <v>20</v>
      </c>
      <c r="G234" s="5">
        <v>251.44</v>
      </c>
    </row>
    <row r="235" spans="1:7" x14ac:dyDescent="0.25">
      <c r="A235" s="1">
        <v>45446</v>
      </c>
      <c r="B235" s="2" t="s">
        <v>27</v>
      </c>
      <c r="C235" s="2" t="s">
        <v>18</v>
      </c>
      <c r="D235" s="2" t="s">
        <v>19</v>
      </c>
      <c r="E235" s="2" t="s">
        <v>13</v>
      </c>
      <c r="F235">
        <v>8</v>
      </c>
      <c r="G235" s="5">
        <v>64.88</v>
      </c>
    </row>
    <row r="236" spans="1:7" x14ac:dyDescent="0.25">
      <c r="A236" s="1">
        <v>45310</v>
      </c>
      <c r="B236" s="2" t="s">
        <v>27</v>
      </c>
      <c r="C236" s="2" t="s">
        <v>14</v>
      </c>
      <c r="D236" s="2" t="s">
        <v>12</v>
      </c>
      <c r="E236" s="2" t="s">
        <v>10</v>
      </c>
      <c r="F236">
        <v>17</v>
      </c>
      <c r="G236" s="5">
        <v>151.19999999999999</v>
      </c>
    </row>
    <row r="237" spans="1:7" x14ac:dyDescent="0.25">
      <c r="A237" s="1">
        <v>45356</v>
      </c>
      <c r="B237" s="2" t="s">
        <v>27</v>
      </c>
      <c r="C237" s="2" t="s">
        <v>14</v>
      </c>
      <c r="D237" s="2" t="s">
        <v>12</v>
      </c>
      <c r="E237" s="2" t="s">
        <v>15</v>
      </c>
      <c r="F237">
        <v>6</v>
      </c>
      <c r="G237" s="5">
        <v>40.69</v>
      </c>
    </row>
    <row r="238" spans="1:7" x14ac:dyDescent="0.25">
      <c r="A238" s="1">
        <v>45450</v>
      </c>
      <c r="B238" s="2" t="s">
        <v>27</v>
      </c>
      <c r="C238" s="2" t="s">
        <v>24</v>
      </c>
      <c r="D238" s="2" t="s">
        <v>9</v>
      </c>
      <c r="E238" s="2" t="s">
        <v>10</v>
      </c>
      <c r="F238">
        <v>8</v>
      </c>
      <c r="G238" s="5">
        <v>71.97</v>
      </c>
    </row>
    <row r="239" spans="1:7" x14ac:dyDescent="0.25">
      <c r="A239" s="1">
        <v>45367</v>
      </c>
      <c r="B239" s="2" t="s">
        <v>27</v>
      </c>
      <c r="C239" s="2" t="s">
        <v>14</v>
      </c>
      <c r="D239" s="2" t="s">
        <v>12</v>
      </c>
      <c r="E239" s="2" t="s">
        <v>10</v>
      </c>
      <c r="F239">
        <v>1</v>
      </c>
      <c r="G239" s="5">
        <v>4.68</v>
      </c>
    </row>
    <row r="240" spans="1:7" x14ac:dyDescent="0.25">
      <c r="A240" s="1">
        <v>45405</v>
      </c>
      <c r="B240" s="2" t="s">
        <v>27</v>
      </c>
      <c r="C240" s="2" t="s">
        <v>8</v>
      </c>
      <c r="D240" s="2" t="s">
        <v>9</v>
      </c>
      <c r="E240" s="2" t="s">
        <v>15</v>
      </c>
      <c r="F240">
        <v>20</v>
      </c>
      <c r="G240" s="5">
        <v>196.12</v>
      </c>
    </row>
    <row r="241" spans="1:7" x14ac:dyDescent="0.25">
      <c r="A241" s="1">
        <v>45314</v>
      </c>
      <c r="B241" s="2" t="s">
        <v>27</v>
      </c>
      <c r="C241" s="2" t="s">
        <v>25</v>
      </c>
      <c r="D241" s="2" t="s">
        <v>19</v>
      </c>
      <c r="E241" s="2" t="s">
        <v>15</v>
      </c>
      <c r="F241">
        <v>9</v>
      </c>
      <c r="G241" s="5">
        <v>72.709999999999994</v>
      </c>
    </row>
    <row r="242" spans="1:7" x14ac:dyDescent="0.25">
      <c r="A242" s="1">
        <v>45424</v>
      </c>
      <c r="B242" s="2" t="s">
        <v>27</v>
      </c>
      <c r="C242" s="2" t="s">
        <v>16</v>
      </c>
      <c r="D242" s="2" t="s">
        <v>17</v>
      </c>
      <c r="E242" s="2" t="s">
        <v>10</v>
      </c>
      <c r="F242">
        <v>19</v>
      </c>
      <c r="G242" s="5">
        <v>155.5</v>
      </c>
    </row>
    <row r="243" spans="1:7" x14ac:dyDescent="0.25">
      <c r="A243" s="1">
        <v>45387</v>
      </c>
      <c r="B243" s="2" t="s">
        <v>27</v>
      </c>
      <c r="C243" s="2" t="s">
        <v>24</v>
      </c>
      <c r="D243" s="2" t="s">
        <v>9</v>
      </c>
      <c r="E243" s="2" t="s">
        <v>10</v>
      </c>
      <c r="F243">
        <v>11</v>
      </c>
      <c r="G243" s="5">
        <v>53.61</v>
      </c>
    </row>
    <row r="244" spans="1:7" x14ac:dyDescent="0.25">
      <c r="A244" s="1">
        <v>45394</v>
      </c>
      <c r="B244" s="2" t="s">
        <v>27</v>
      </c>
      <c r="C244" s="2" t="s">
        <v>8</v>
      </c>
      <c r="D244" s="2" t="s">
        <v>9</v>
      </c>
      <c r="E244" s="2" t="s">
        <v>13</v>
      </c>
      <c r="F244">
        <v>17</v>
      </c>
      <c r="G244" s="5">
        <v>46.48</v>
      </c>
    </row>
    <row r="245" spans="1:7" x14ac:dyDescent="0.25">
      <c r="A245" s="1">
        <v>45430</v>
      </c>
      <c r="B245" s="2" t="s">
        <v>27</v>
      </c>
      <c r="C245" s="2" t="s">
        <v>25</v>
      </c>
      <c r="D245" s="2" t="s">
        <v>19</v>
      </c>
      <c r="E245" s="2" t="s">
        <v>10</v>
      </c>
      <c r="F245">
        <v>14</v>
      </c>
      <c r="G245" s="5">
        <v>181.25</v>
      </c>
    </row>
    <row r="246" spans="1:7" x14ac:dyDescent="0.25">
      <c r="A246" s="1">
        <v>45365</v>
      </c>
      <c r="B246" s="2" t="s">
        <v>27</v>
      </c>
      <c r="C246" s="2" t="s">
        <v>24</v>
      </c>
      <c r="D246" s="2" t="s">
        <v>9</v>
      </c>
      <c r="E246" s="2" t="s">
        <v>10</v>
      </c>
      <c r="F246">
        <v>16</v>
      </c>
      <c r="G246" s="5">
        <v>203.46</v>
      </c>
    </row>
    <row r="247" spans="1:7" x14ac:dyDescent="0.25">
      <c r="A247" s="1">
        <v>45466</v>
      </c>
      <c r="B247" s="2" t="s">
        <v>27</v>
      </c>
      <c r="C247" s="2" t="s">
        <v>20</v>
      </c>
      <c r="D247" s="2" t="s">
        <v>21</v>
      </c>
      <c r="E247" s="2" t="s">
        <v>13</v>
      </c>
      <c r="F247">
        <v>16</v>
      </c>
      <c r="G247" s="5">
        <v>228.15</v>
      </c>
    </row>
    <row r="248" spans="1:7" x14ac:dyDescent="0.25">
      <c r="A248" s="1">
        <v>45366</v>
      </c>
      <c r="B248" s="2" t="s">
        <v>27</v>
      </c>
      <c r="C248" s="2" t="s">
        <v>16</v>
      </c>
      <c r="D248" s="2" t="s">
        <v>17</v>
      </c>
      <c r="E248" s="2" t="s">
        <v>10</v>
      </c>
      <c r="F248">
        <v>5</v>
      </c>
      <c r="G248" s="5">
        <v>40.49</v>
      </c>
    </row>
    <row r="249" spans="1:7" x14ac:dyDescent="0.25">
      <c r="A249" s="1">
        <v>45444</v>
      </c>
      <c r="B249" s="2" t="s">
        <v>27</v>
      </c>
      <c r="C249" s="2" t="s">
        <v>23</v>
      </c>
      <c r="D249" s="2" t="s">
        <v>21</v>
      </c>
      <c r="E249" s="2" t="s">
        <v>10</v>
      </c>
      <c r="F249">
        <v>6</v>
      </c>
      <c r="G249" s="5">
        <v>52.47</v>
      </c>
    </row>
    <row r="250" spans="1:7" x14ac:dyDescent="0.25">
      <c r="A250" s="1">
        <v>45456</v>
      </c>
      <c r="B250" s="2" t="s">
        <v>27</v>
      </c>
      <c r="C250" s="2" t="s">
        <v>23</v>
      </c>
      <c r="D250" s="2" t="s">
        <v>21</v>
      </c>
      <c r="E250" s="2" t="s">
        <v>15</v>
      </c>
      <c r="F250">
        <v>19</v>
      </c>
      <c r="G250" s="5">
        <v>75.53</v>
      </c>
    </row>
    <row r="251" spans="1:7" x14ac:dyDescent="0.25">
      <c r="A251" s="1">
        <v>45339</v>
      </c>
      <c r="B251" s="2" t="s">
        <v>27</v>
      </c>
      <c r="C251" s="2" t="s">
        <v>18</v>
      </c>
      <c r="D251" s="2" t="s">
        <v>19</v>
      </c>
      <c r="E251" s="2" t="s">
        <v>15</v>
      </c>
      <c r="F251">
        <v>16</v>
      </c>
      <c r="G251" s="5">
        <v>202.26</v>
      </c>
    </row>
    <row r="252" spans="1:7" x14ac:dyDescent="0.25">
      <c r="A252" s="1">
        <v>45315</v>
      </c>
      <c r="B252" s="2" t="s">
        <v>27</v>
      </c>
      <c r="C252" s="2" t="s">
        <v>20</v>
      </c>
      <c r="D252" s="2" t="s">
        <v>21</v>
      </c>
      <c r="E252" s="2" t="s">
        <v>13</v>
      </c>
      <c r="F252">
        <v>5</v>
      </c>
      <c r="G252" s="5">
        <v>35.630000000000003</v>
      </c>
    </row>
    <row r="253" spans="1:7" x14ac:dyDescent="0.25">
      <c r="A253" s="1">
        <v>45371</v>
      </c>
      <c r="B253" s="2" t="s">
        <v>27</v>
      </c>
      <c r="C253" s="2" t="s">
        <v>22</v>
      </c>
      <c r="D253" s="2" t="s">
        <v>12</v>
      </c>
      <c r="E253" s="2" t="s">
        <v>13</v>
      </c>
      <c r="F253">
        <v>19</v>
      </c>
      <c r="G253" s="5">
        <v>187.1</v>
      </c>
    </row>
    <row r="254" spans="1:7" x14ac:dyDescent="0.25">
      <c r="A254" s="1">
        <v>45356</v>
      </c>
      <c r="B254" s="2" t="s">
        <v>27</v>
      </c>
      <c r="C254" s="2" t="s">
        <v>22</v>
      </c>
      <c r="D254" s="2" t="s">
        <v>12</v>
      </c>
      <c r="E254" s="2" t="s">
        <v>13</v>
      </c>
      <c r="F254">
        <v>4</v>
      </c>
      <c r="G254" s="5">
        <v>29.87</v>
      </c>
    </row>
    <row r="255" spans="1:7" x14ac:dyDescent="0.25">
      <c r="A255" s="1">
        <v>45461</v>
      </c>
      <c r="B255" s="2" t="s">
        <v>27</v>
      </c>
      <c r="C255" s="2" t="s">
        <v>25</v>
      </c>
      <c r="D255" s="2" t="s">
        <v>19</v>
      </c>
      <c r="E255" s="2" t="s">
        <v>13</v>
      </c>
      <c r="F255">
        <v>20</v>
      </c>
      <c r="G255" s="5">
        <v>83.26</v>
      </c>
    </row>
    <row r="256" spans="1:7" x14ac:dyDescent="0.25">
      <c r="A256" s="1">
        <v>45341</v>
      </c>
      <c r="B256" s="2" t="s">
        <v>27</v>
      </c>
      <c r="C256" s="2" t="s">
        <v>14</v>
      </c>
      <c r="D256" s="2" t="s">
        <v>12</v>
      </c>
      <c r="E256" s="2" t="s">
        <v>10</v>
      </c>
      <c r="F256">
        <v>9</v>
      </c>
      <c r="G256" s="5">
        <v>119.89</v>
      </c>
    </row>
    <row r="257" spans="1:7" x14ac:dyDescent="0.25">
      <c r="A257" s="1">
        <v>45394</v>
      </c>
      <c r="B257" s="2" t="s">
        <v>27</v>
      </c>
      <c r="C257" s="2" t="s">
        <v>11</v>
      </c>
      <c r="D257" s="2" t="s">
        <v>12</v>
      </c>
      <c r="E257" s="2" t="s">
        <v>13</v>
      </c>
      <c r="F257">
        <v>13</v>
      </c>
      <c r="G257" s="5">
        <v>30.62</v>
      </c>
    </row>
    <row r="258" spans="1:7" x14ac:dyDescent="0.25">
      <c r="A258" s="1">
        <v>45389</v>
      </c>
      <c r="B258" s="2" t="s">
        <v>27</v>
      </c>
      <c r="C258" s="2" t="s">
        <v>24</v>
      </c>
      <c r="D258" s="2" t="s">
        <v>9</v>
      </c>
      <c r="E258" s="2" t="s">
        <v>13</v>
      </c>
      <c r="F258">
        <v>20</v>
      </c>
      <c r="G258" s="5">
        <v>84.08</v>
      </c>
    </row>
    <row r="259" spans="1:7" x14ac:dyDescent="0.25">
      <c r="A259" s="1">
        <v>45445</v>
      </c>
      <c r="B259" s="2" t="s">
        <v>27</v>
      </c>
      <c r="C259" s="2" t="s">
        <v>8</v>
      </c>
      <c r="D259" s="2" t="s">
        <v>9</v>
      </c>
      <c r="E259" s="2" t="s">
        <v>15</v>
      </c>
      <c r="F259">
        <v>4</v>
      </c>
      <c r="G259" s="5">
        <v>47.57</v>
      </c>
    </row>
    <row r="260" spans="1:7" x14ac:dyDescent="0.25">
      <c r="A260" s="1">
        <v>45380</v>
      </c>
      <c r="B260" s="2" t="s">
        <v>27</v>
      </c>
      <c r="C260" s="2" t="s">
        <v>20</v>
      </c>
      <c r="D260" s="2" t="s">
        <v>21</v>
      </c>
      <c r="E260" s="2" t="s">
        <v>10</v>
      </c>
      <c r="F260">
        <v>11</v>
      </c>
      <c r="G260" s="5">
        <v>142.15</v>
      </c>
    </row>
    <row r="261" spans="1:7" x14ac:dyDescent="0.25">
      <c r="A261" s="1">
        <v>45440</v>
      </c>
      <c r="B261" s="2" t="s">
        <v>27</v>
      </c>
      <c r="C261" s="2" t="s">
        <v>25</v>
      </c>
      <c r="D261" s="2" t="s">
        <v>19</v>
      </c>
      <c r="E261" s="2" t="s">
        <v>10</v>
      </c>
      <c r="F261">
        <v>15</v>
      </c>
      <c r="G261" s="5">
        <v>57.75</v>
      </c>
    </row>
    <row r="262" spans="1:7" x14ac:dyDescent="0.25">
      <c r="A262" s="1">
        <v>45430</v>
      </c>
      <c r="B262" s="2" t="s">
        <v>27</v>
      </c>
      <c r="C262" s="2" t="s">
        <v>20</v>
      </c>
      <c r="D262" s="2" t="s">
        <v>21</v>
      </c>
      <c r="E262" s="2" t="s">
        <v>13</v>
      </c>
      <c r="F262">
        <v>5</v>
      </c>
      <c r="G262" s="5">
        <v>70.430000000000007</v>
      </c>
    </row>
    <row r="263" spans="1:7" x14ac:dyDescent="0.25">
      <c r="A263" s="1">
        <v>45369</v>
      </c>
      <c r="B263" s="2" t="s">
        <v>27</v>
      </c>
      <c r="C263" s="2" t="s">
        <v>8</v>
      </c>
      <c r="D263" s="2" t="s">
        <v>9</v>
      </c>
      <c r="E263" s="2" t="s">
        <v>10</v>
      </c>
      <c r="F263">
        <v>6</v>
      </c>
      <c r="G263" s="5">
        <v>88</v>
      </c>
    </row>
    <row r="264" spans="1:7" x14ac:dyDescent="0.25">
      <c r="A264" s="1">
        <v>45344</v>
      </c>
      <c r="B264" s="2" t="s">
        <v>27</v>
      </c>
      <c r="C264" s="2" t="s">
        <v>22</v>
      </c>
      <c r="D264" s="2" t="s">
        <v>12</v>
      </c>
      <c r="E264" s="2" t="s">
        <v>13</v>
      </c>
      <c r="F264">
        <v>9</v>
      </c>
      <c r="G264" s="5">
        <v>125.02</v>
      </c>
    </row>
    <row r="265" spans="1:7" x14ac:dyDescent="0.25">
      <c r="A265" s="1">
        <v>45434</v>
      </c>
      <c r="B265" s="2" t="s">
        <v>27</v>
      </c>
      <c r="C265" s="2" t="s">
        <v>24</v>
      </c>
      <c r="D265" s="2" t="s">
        <v>9</v>
      </c>
      <c r="E265" s="2" t="s">
        <v>10</v>
      </c>
      <c r="F265">
        <v>11</v>
      </c>
      <c r="G265" s="5">
        <v>45.02</v>
      </c>
    </row>
    <row r="266" spans="1:7" x14ac:dyDescent="0.25">
      <c r="A266" s="1">
        <v>45390</v>
      </c>
      <c r="B266" s="2" t="s">
        <v>27</v>
      </c>
      <c r="C266" s="2" t="s">
        <v>16</v>
      </c>
      <c r="D266" s="2" t="s">
        <v>17</v>
      </c>
      <c r="E266" s="2" t="s">
        <v>15</v>
      </c>
      <c r="F266">
        <v>18</v>
      </c>
      <c r="G266" s="5">
        <v>268.83</v>
      </c>
    </row>
    <row r="267" spans="1:7" x14ac:dyDescent="0.25">
      <c r="A267" s="1">
        <v>45396</v>
      </c>
      <c r="B267" s="2" t="s">
        <v>27</v>
      </c>
      <c r="C267" s="2" t="s">
        <v>18</v>
      </c>
      <c r="D267" s="2" t="s">
        <v>19</v>
      </c>
      <c r="E267" s="2" t="s">
        <v>13</v>
      </c>
      <c r="F267">
        <v>3</v>
      </c>
      <c r="G267" s="5">
        <v>19.399999999999999</v>
      </c>
    </row>
    <row r="268" spans="1:7" x14ac:dyDescent="0.25">
      <c r="A268" s="1">
        <v>45357</v>
      </c>
      <c r="B268" s="2" t="s">
        <v>27</v>
      </c>
      <c r="C268" s="2" t="s">
        <v>25</v>
      </c>
      <c r="D268" s="2" t="s">
        <v>19</v>
      </c>
      <c r="E268" s="2" t="s">
        <v>13</v>
      </c>
      <c r="F268">
        <v>4</v>
      </c>
      <c r="G268" s="5">
        <v>39.15</v>
      </c>
    </row>
    <row r="269" spans="1:7" x14ac:dyDescent="0.25">
      <c r="A269" s="1">
        <v>45373</v>
      </c>
      <c r="B269" s="2" t="s">
        <v>27</v>
      </c>
      <c r="C269" s="2" t="s">
        <v>18</v>
      </c>
      <c r="D269" s="2" t="s">
        <v>19</v>
      </c>
      <c r="E269" s="2" t="s">
        <v>10</v>
      </c>
      <c r="F269">
        <v>5</v>
      </c>
      <c r="G269" s="5">
        <v>57.65</v>
      </c>
    </row>
    <row r="270" spans="1:7" x14ac:dyDescent="0.25">
      <c r="A270" s="1">
        <v>45459</v>
      </c>
      <c r="B270" s="2" t="s">
        <v>27</v>
      </c>
      <c r="C270" s="2" t="s">
        <v>20</v>
      </c>
      <c r="D270" s="2" t="s">
        <v>21</v>
      </c>
      <c r="E270" s="2" t="s">
        <v>13</v>
      </c>
      <c r="F270">
        <v>10</v>
      </c>
      <c r="G270" s="5">
        <v>106.75</v>
      </c>
    </row>
    <row r="271" spans="1:7" x14ac:dyDescent="0.25">
      <c r="A271" s="1">
        <v>45344</v>
      </c>
      <c r="B271" s="2" t="s">
        <v>27</v>
      </c>
      <c r="C271" s="2" t="s">
        <v>23</v>
      </c>
      <c r="D271" s="2" t="s">
        <v>21</v>
      </c>
      <c r="E271" s="2" t="s">
        <v>10</v>
      </c>
      <c r="F271">
        <v>13</v>
      </c>
      <c r="G271" s="5">
        <v>110.79</v>
      </c>
    </row>
    <row r="272" spans="1:7" x14ac:dyDescent="0.25">
      <c r="A272" s="1">
        <v>45355</v>
      </c>
      <c r="B272" s="2" t="s">
        <v>27</v>
      </c>
      <c r="C272" s="2" t="s">
        <v>11</v>
      </c>
      <c r="D272" s="2" t="s">
        <v>12</v>
      </c>
      <c r="E272" s="2" t="s">
        <v>13</v>
      </c>
      <c r="F272">
        <v>12</v>
      </c>
      <c r="G272" s="5">
        <v>29.16</v>
      </c>
    </row>
    <row r="273" spans="1:7" x14ac:dyDescent="0.25">
      <c r="A273" s="1">
        <v>45429</v>
      </c>
      <c r="B273" s="2" t="s">
        <v>27</v>
      </c>
      <c r="C273" s="2" t="s">
        <v>25</v>
      </c>
      <c r="D273" s="2" t="s">
        <v>19</v>
      </c>
      <c r="E273" s="2" t="s">
        <v>15</v>
      </c>
      <c r="F273">
        <v>2</v>
      </c>
      <c r="G273" s="5">
        <v>20.18</v>
      </c>
    </row>
    <row r="274" spans="1:7" x14ac:dyDescent="0.25">
      <c r="A274" s="1">
        <v>45470</v>
      </c>
      <c r="B274" s="2" t="s">
        <v>27</v>
      </c>
      <c r="C274" s="2" t="s">
        <v>23</v>
      </c>
      <c r="D274" s="2" t="s">
        <v>21</v>
      </c>
      <c r="E274" s="2" t="s">
        <v>13</v>
      </c>
      <c r="F274">
        <v>13</v>
      </c>
      <c r="G274" s="5">
        <v>121.09</v>
      </c>
    </row>
    <row r="275" spans="1:7" x14ac:dyDescent="0.25">
      <c r="A275" s="1">
        <v>45462</v>
      </c>
      <c r="B275" s="2" t="s">
        <v>27</v>
      </c>
      <c r="C275" s="2" t="s">
        <v>18</v>
      </c>
      <c r="D275" s="2" t="s">
        <v>19</v>
      </c>
      <c r="E275" s="2" t="s">
        <v>10</v>
      </c>
      <c r="F275">
        <v>5</v>
      </c>
      <c r="G275" s="5">
        <v>17.12</v>
      </c>
    </row>
    <row r="276" spans="1:7" x14ac:dyDescent="0.25">
      <c r="A276" s="1">
        <v>45372</v>
      </c>
      <c r="B276" s="2" t="s">
        <v>27</v>
      </c>
      <c r="C276" s="2" t="s">
        <v>23</v>
      </c>
      <c r="D276" s="2" t="s">
        <v>21</v>
      </c>
      <c r="E276" s="2" t="s">
        <v>13</v>
      </c>
      <c r="F276">
        <v>7</v>
      </c>
      <c r="G276" s="5">
        <v>73.34</v>
      </c>
    </row>
    <row r="277" spans="1:7" x14ac:dyDescent="0.25">
      <c r="A277" s="1">
        <v>45449</v>
      </c>
      <c r="B277" s="2" t="s">
        <v>27</v>
      </c>
      <c r="C277" s="2" t="s">
        <v>22</v>
      </c>
      <c r="D277" s="2" t="s">
        <v>12</v>
      </c>
      <c r="E277" s="2" t="s">
        <v>15</v>
      </c>
      <c r="F277">
        <v>9</v>
      </c>
      <c r="G277" s="5">
        <v>81.97</v>
      </c>
    </row>
    <row r="278" spans="1:7" x14ac:dyDescent="0.25">
      <c r="A278" s="1">
        <v>45455</v>
      </c>
      <c r="B278" s="2" t="s">
        <v>27</v>
      </c>
      <c r="C278" s="2" t="s">
        <v>16</v>
      </c>
      <c r="D278" s="2" t="s">
        <v>17</v>
      </c>
      <c r="E278" s="2" t="s">
        <v>15</v>
      </c>
      <c r="F278">
        <v>10</v>
      </c>
      <c r="G278" s="5">
        <v>127.69</v>
      </c>
    </row>
    <row r="279" spans="1:7" x14ac:dyDescent="0.25">
      <c r="A279" s="1">
        <v>45413</v>
      </c>
      <c r="B279" s="2" t="s">
        <v>27</v>
      </c>
      <c r="C279" s="2" t="s">
        <v>11</v>
      </c>
      <c r="D279" s="2" t="s">
        <v>12</v>
      </c>
      <c r="E279" s="2" t="s">
        <v>10</v>
      </c>
      <c r="F279">
        <v>11</v>
      </c>
      <c r="G279" s="5">
        <v>95.9</v>
      </c>
    </row>
    <row r="280" spans="1:7" x14ac:dyDescent="0.25">
      <c r="A280" s="1">
        <v>45396</v>
      </c>
      <c r="B280" s="2" t="s">
        <v>27</v>
      </c>
      <c r="C280" s="2" t="s">
        <v>11</v>
      </c>
      <c r="D280" s="2" t="s">
        <v>12</v>
      </c>
      <c r="E280" s="2" t="s">
        <v>10</v>
      </c>
      <c r="F280">
        <v>12</v>
      </c>
      <c r="G280" s="5">
        <v>40.54</v>
      </c>
    </row>
    <row r="281" spans="1:7" x14ac:dyDescent="0.25">
      <c r="A281" s="1">
        <v>45414</v>
      </c>
      <c r="B281" s="2" t="s">
        <v>27</v>
      </c>
      <c r="C281" s="2" t="s">
        <v>24</v>
      </c>
      <c r="D281" s="2" t="s">
        <v>9</v>
      </c>
      <c r="E281" s="2" t="s">
        <v>10</v>
      </c>
      <c r="F281">
        <v>11</v>
      </c>
      <c r="G281" s="5">
        <v>110.04</v>
      </c>
    </row>
    <row r="282" spans="1:7" x14ac:dyDescent="0.25">
      <c r="A282" s="1">
        <v>45404</v>
      </c>
      <c r="B282" s="2" t="s">
        <v>27</v>
      </c>
      <c r="C282" s="2" t="s">
        <v>16</v>
      </c>
      <c r="D282" s="2" t="s">
        <v>17</v>
      </c>
      <c r="E282" s="2" t="s">
        <v>10</v>
      </c>
      <c r="F282">
        <v>9</v>
      </c>
      <c r="G282" s="5">
        <v>83.34</v>
      </c>
    </row>
    <row r="283" spans="1:7" x14ac:dyDescent="0.25">
      <c r="A283" s="1">
        <v>45326</v>
      </c>
      <c r="B283" s="2" t="s">
        <v>27</v>
      </c>
      <c r="C283" s="2" t="s">
        <v>11</v>
      </c>
      <c r="D283" s="2" t="s">
        <v>12</v>
      </c>
      <c r="E283" s="2" t="s">
        <v>10</v>
      </c>
      <c r="F283">
        <v>12</v>
      </c>
      <c r="G283" s="5">
        <v>159.01</v>
      </c>
    </row>
    <row r="284" spans="1:7" x14ac:dyDescent="0.25">
      <c r="A284" s="1">
        <v>45401</v>
      </c>
      <c r="B284" s="2" t="s">
        <v>27</v>
      </c>
      <c r="C284" s="2" t="s">
        <v>25</v>
      </c>
      <c r="D284" s="2" t="s">
        <v>19</v>
      </c>
      <c r="E284" s="2" t="s">
        <v>10</v>
      </c>
      <c r="F284">
        <v>13</v>
      </c>
      <c r="G284" s="5">
        <v>50.77</v>
      </c>
    </row>
    <row r="285" spans="1:7" x14ac:dyDescent="0.25">
      <c r="A285" s="1">
        <v>45400</v>
      </c>
      <c r="B285" s="2" t="s">
        <v>27</v>
      </c>
      <c r="C285" s="2" t="s">
        <v>20</v>
      </c>
      <c r="D285" s="2" t="s">
        <v>21</v>
      </c>
      <c r="E285" s="2" t="s">
        <v>13</v>
      </c>
      <c r="F285">
        <v>20</v>
      </c>
      <c r="G285" s="5">
        <v>267.38</v>
      </c>
    </row>
    <row r="286" spans="1:7" x14ac:dyDescent="0.25">
      <c r="A286" s="1">
        <v>45418</v>
      </c>
      <c r="B286" s="2" t="s">
        <v>27</v>
      </c>
      <c r="C286" s="2" t="s">
        <v>25</v>
      </c>
      <c r="D286" s="2" t="s">
        <v>19</v>
      </c>
      <c r="E286" s="2" t="s">
        <v>10</v>
      </c>
      <c r="F286">
        <v>18</v>
      </c>
      <c r="G286" s="5">
        <v>91.87</v>
      </c>
    </row>
    <row r="287" spans="1:7" x14ac:dyDescent="0.25">
      <c r="A287" s="1">
        <v>45446</v>
      </c>
      <c r="B287" s="2" t="s">
        <v>27</v>
      </c>
      <c r="C287" s="2" t="s">
        <v>25</v>
      </c>
      <c r="D287" s="2" t="s">
        <v>19</v>
      </c>
      <c r="E287" s="2" t="s">
        <v>13</v>
      </c>
      <c r="F287">
        <v>17</v>
      </c>
      <c r="G287" s="5">
        <v>211.27</v>
      </c>
    </row>
    <row r="288" spans="1:7" x14ac:dyDescent="0.25">
      <c r="A288" s="1">
        <v>45327</v>
      </c>
      <c r="B288" s="2" t="s">
        <v>27</v>
      </c>
      <c r="C288" s="2" t="s">
        <v>23</v>
      </c>
      <c r="D288" s="2" t="s">
        <v>21</v>
      </c>
      <c r="E288" s="2" t="s">
        <v>15</v>
      </c>
      <c r="F288">
        <v>1</v>
      </c>
      <c r="G288" s="5">
        <v>4.4400000000000004</v>
      </c>
    </row>
    <row r="289" spans="1:7" x14ac:dyDescent="0.25">
      <c r="A289" s="1">
        <v>45320</v>
      </c>
      <c r="B289" s="2" t="s">
        <v>27</v>
      </c>
      <c r="C289" s="2" t="s">
        <v>14</v>
      </c>
      <c r="D289" s="2" t="s">
        <v>12</v>
      </c>
      <c r="E289" s="2" t="s">
        <v>10</v>
      </c>
      <c r="F289">
        <v>9</v>
      </c>
      <c r="G289" s="5">
        <v>96.04</v>
      </c>
    </row>
    <row r="290" spans="1:7" x14ac:dyDescent="0.25">
      <c r="A290" s="1">
        <v>45308</v>
      </c>
      <c r="B290" s="2" t="s">
        <v>27</v>
      </c>
      <c r="C290" s="2" t="s">
        <v>11</v>
      </c>
      <c r="D290" s="2" t="s">
        <v>12</v>
      </c>
      <c r="E290" s="2" t="s">
        <v>15</v>
      </c>
      <c r="F290">
        <v>4</v>
      </c>
      <c r="G290" s="5">
        <v>49.32</v>
      </c>
    </row>
    <row r="291" spans="1:7" x14ac:dyDescent="0.25">
      <c r="A291" s="1">
        <v>45372</v>
      </c>
      <c r="B291" s="2" t="s">
        <v>27</v>
      </c>
      <c r="C291" s="2" t="s">
        <v>11</v>
      </c>
      <c r="D291" s="2" t="s">
        <v>12</v>
      </c>
      <c r="E291" s="2" t="s">
        <v>15</v>
      </c>
      <c r="F291">
        <v>17</v>
      </c>
      <c r="G291" s="5">
        <v>140.72</v>
      </c>
    </row>
    <row r="292" spans="1:7" x14ac:dyDescent="0.25">
      <c r="A292" s="1">
        <v>45398</v>
      </c>
      <c r="B292" s="2" t="s">
        <v>27</v>
      </c>
      <c r="C292" s="2" t="s">
        <v>11</v>
      </c>
      <c r="D292" s="2" t="s">
        <v>12</v>
      </c>
      <c r="E292" s="2" t="s">
        <v>10</v>
      </c>
      <c r="F292">
        <v>18</v>
      </c>
      <c r="G292" s="5">
        <v>115.22</v>
      </c>
    </row>
    <row r="293" spans="1:7" x14ac:dyDescent="0.25">
      <c r="A293" s="1">
        <v>45323</v>
      </c>
      <c r="B293" s="2" t="s">
        <v>27</v>
      </c>
      <c r="C293" s="2" t="s">
        <v>18</v>
      </c>
      <c r="D293" s="2" t="s">
        <v>19</v>
      </c>
      <c r="E293" s="2" t="s">
        <v>10</v>
      </c>
      <c r="F293">
        <v>14</v>
      </c>
      <c r="G293" s="5">
        <v>142.83000000000001</v>
      </c>
    </row>
    <row r="294" spans="1:7" x14ac:dyDescent="0.25">
      <c r="A294" s="1">
        <v>45340</v>
      </c>
      <c r="B294" s="2" t="s">
        <v>27</v>
      </c>
      <c r="C294" s="2" t="s">
        <v>16</v>
      </c>
      <c r="D294" s="2" t="s">
        <v>17</v>
      </c>
      <c r="E294" s="2" t="s">
        <v>13</v>
      </c>
      <c r="F294">
        <v>3</v>
      </c>
      <c r="G294" s="5">
        <v>40.24</v>
      </c>
    </row>
    <row r="295" spans="1:7" x14ac:dyDescent="0.25">
      <c r="A295" s="1">
        <v>45420</v>
      </c>
      <c r="B295" s="2" t="s">
        <v>27</v>
      </c>
      <c r="C295" s="2" t="s">
        <v>18</v>
      </c>
      <c r="D295" s="2" t="s">
        <v>19</v>
      </c>
      <c r="E295" s="2" t="s">
        <v>10</v>
      </c>
      <c r="F295">
        <v>15</v>
      </c>
      <c r="G295" s="5">
        <v>172.65</v>
      </c>
    </row>
    <row r="296" spans="1:7" x14ac:dyDescent="0.25">
      <c r="A296" s="1">
        <v>45390</v>
      </c>
      <c r="B296" s="2" t="s">
        <v>27</v>
      </c>
      <c r="C296" s="2" t="s">
        <v>24</v>
      </c>
      <c r="D296" s="2" t="s">
        <v>9</v>
      </c>
      <c r="E296" s="2" t="s">
        <v>10</v>
      </c>
      <c r="F296">
        <v>16</v>
      </c>
      <c r="G296" s="5">
        <v>235.1</v>
      </c>
    </row>
    <row r="297" spans="1:7" x14ac:dyDescent="0.25">
      <c r="A297" s="1">
        <v>45439</v>
      </c>
      <c r="B297" s="2" t="s">
        <v>27</v>
      </c>
      <c r="C297" s="2" t="s">
        <v>25</v>
      </c>
      <c r="D297" s="2" t="s">
        <v>19</v>
      </c>
      <c r="E297" s="2" t="s">
        <v>13</v>
      </c>
      <c r="F297">
        <v>11</v>
      </c>
      <c r="G297" s="5">
        <v>161.44999999999999</v>
      </c>
    </row>
    <row r="298" spans="1:7" x14ac:dyDescent="0.25">
      <c r="A298" s="1">
        <v>45334</v>
      </c>
      <c r="B298" s="2" t="s">
        <v>27</v>
      </c>
      <c r="C298" s="2" t="s">
        <v>20</v>
      </c>
      <c r="D298" s="2" t="s">
        <v>21</v>
      </c>
      <c r="E298" s="2" t="s">
        <v>10</v>
      </c>
      <c r="F298">
        <v>11</v>
      </c>
      <c r="G298" s="5">
        <v>24.46</v>
      </c>
    </row>
    <row r="299" spans="1:7" x14ac:dyDescent="0.25">
      <c r="A299" s="1">
        <v>45407</v>
      </c>
      <c r="B299" s="2" t="s">
        <v>27</v>
      </c>
      <c r="C299" s="2" t="s">
        <v>23</v>
      </c>
      <c r="D299" s="2" t="s">
        <v>21</v>
      </c>
      <c r="E299" s="2" t="s">
        <v>13</v>
      </c>
      <c r="F299">
        <v>3</v>
      </c>
      <c r="G299" s="5">
        <v>6.1</v>
      </c>
    </row>
    <row r="300" spans="1:7" x14ac:dyDescent="0.25">
      <c r="A300" s="1">
        <v>45429</v>
      </c>
      <c r="B300" s="2" t="s">
        <v>27</v>
      </c>
      <c r="C300" s="2" t="s">
        <v>11</v>
      </c>
      <c r="D300" s="2" t="s">
        <v>12</v>
      </c>
      <c r="E300" s="2" t="s">
        <v>13</v>
      </c>
      <c r="F300">
        <v>17</v>
      </c>
      <c r="G300" s="5">
        <v>111.44</v>
      </c>
    </row>
    <row r="301" spans="1:7" x14ac:dyDescent="0.25">
      <c r="A301" s="1">
        <v>45355</v>
      </c>
      <c r="B301" s="2" t="s">
        <v>27</v>
      </c>
      <c r="C301" s="2" t="s">
        <v>14</v>
      </c>
      <c r="D301" s="2" t="s">
        <v>12</v>
      </c>
      <c r="E301" s="2" t="s">
        <v>13</v>
      </c>
      <c r="F301">
        <v>6</v>
      </c>
      <c r="G301" s="5">
        <v>16.22</v>
      </c>
    </row>
    <row r="302" spans="1:7" x14ac:dyDescent="0.25">
      <c r="A302" s="1">
        <v>45452</v>
      </c>
      <c r="B302" s="2" t="s">
        <v>28</v>
      </c>
      <c r="C302" s="2" t="s">
        <v>11</v>
      </c>
      <c r="D302" s="2" t="s">
        <v>12</v>
      </c>
      <c r="E302" s="2" t="s">
        <v>13</v>
      </c>
      <c r="F302">
        <v>10</v>
      </c>
      <c r="G302" s="5">
        <v>70.78</v>
      </c>
    </row>
    <row r="303" spans="1:7" x14ac:dyDescent="0.25">
      <c r="A303" s="1">
        <v>45301</v>
      </c>
      <c r="B303" s="2" t="s">
        <v>28</v>
      </c>
      <c r="C303" s="2" t="s">
        <v>18</v>
      </c>
      <c r="D303" s="2" t="s">
        <v>19</v>
      </c>
      <c r="E303" s="2" t="s">
        <v>15</v>
      </c>
      <c r="F303">
        <v>5</v>
      </c>
      <c r="G303" s="5">
        <v>57.21</v>
      </c>
    </row>
    <row r="304" spans="1:7" x14ac:dyDescent="0.25">
      <c r="A304" s="1">
        <v>45356</v>
      </c>
      <c r="B304" s="2" t="s">
        <v>28</v>
      </c>
      <c r="C304" s="2" t="s">
        <v>23</v>
      </c>
      <c r="D304" s="2" t="s">
        <v>21</v>
      </c>
      <c r="E304" s="2" t="s">
        <v>10</v>
      </c>
      <c r="F304">
        <v>15</v>
      </c>
      <c r="G304" s="5">
        <v>39.86</v>
      </c>
    </row>
    <row r="305" spans="1:7" x14ac:dyDescent="0.25">
      <c r="A305" s="1">
        <v>45448</v>
      </c>
      <c r="B305" s="2" t="s">
        <v>28</v>
      </c>
      <c r="C305" s="2" t="s">
        <v>11</v>
      </c>
      <c r="D305" s="2" t="s">
        <v>12</v>
      </c>
      <c r="E305" s="2" t="s">
        <v>13</v>
      </c>
      <c r="F305">
        <v>10</v>
      </c>
      <c r="G305" s="5">
        <v>50.78</v>
      </c>
    </row>
    <row r="306" spans="1:7" x14ac:dyDescent="0.25">
      <c r="A306" s="1">
        <v>45412</v>
      </c>
      <c r="B306" s="2" t="s">
        <v>28</v>
      </c>
      <c r="C306" s="2" t="s">
        <v>23</v>
      </c>
      <c r="D306" s="2" t="s">
        <v>21</v>
      </c>
      <c r="E306" s="2" t="s">
        <v>10</v>
      </c>
      <c r="F306">
        <v>11</v>
      </c>
      <c r="G306" s="5">
        <v>22.62</v>
      </c>
    </row>
    <row r="307" spans="1:7" x14ac:dyDescent="0.25">
      <c r="A307" s="1">
        <v>45306</v>
      </c>
      <c r="B307" s="2" t="s">
        <v>28</v>
      </c>
      <c r="C307" s="2" t="s">
        <v>16</v>
      </c>
      <c r="D307" s="2" t="s">
        <v>17</v>
      </c>
      <c r="E307" s="2" t="s">
        <v>13</v>
      </c>
      <c r="F307">
        <v>20</v>
      </c>
      <c r="G307" s="5">
        <v>282.82</v>
      </c>
    </row>
    <row r="308" spans="1:7" x14ac:dyDescent="0.25">
      <c r="A308" s="1">
        <v>45418</v>
      </c>
      <c r="B308" s="2" t="s">
        <v>28</v>
      </c>
      <c r="C308" s="2" t="s">
        <v>23</v>
      </c>
      <c r="D308" s="2" t="s">
        <v>21</v>
      </c>
      <c r="E308" s="2" t="s">
        <v>10</v>
      </c>
      <c r="F308">
        <v>9</v>
      </c>
      <c r="G308" s="5">
        <v>102.74</v>
      </c>
    </row>
    <row r="309" spans="1:7" x14ac:dyDescent="0.25">
      <c r="A309" s="1">
        <v>45397</v>
      </c>
      <c r="B309" s="2" t="s">
        <v>28</v>
      </c>
      <c r="C309" s="2" t="s">
        <v>25</v>
      </c>
      <c r="D309" s="2" t="s">
        <v>19</v>
      </c>
      <c r="E309" s="2" t="s">
        <v>13</v>
      </c>
      <c r="F309">
        <v>16</v>
      </c>
      <c r="G309" s="5">
        <v>106.31</v>
      </c>
    </row>
    <row r="310" spans="1:7" x14ac:dyDescent="0.25">
      <c r="A310" s="1">
        <v>45339</v>
      </c>
      <c r="B310" s="2" t="s">
        <v>28</v>
      </c>
      <c r="C310" s="2" t="s">
        <v>24</v>
      </c>
      <c r="D310" s="2" t="s">
        <v>9</v>
      </c>
      <c r="E310" s="2" t="s">
        <v>10</v>
      </c>
      <c r="F310">
        <v>2</v>
      </c>
      <c r="G310" s="5">
        <v>8.0500000000000007</v>
      </c>
    </row>
    <row r="311" spans="1:7" x14ac:dyDescent="0.25">
      <c r="A311" s="1">
        <v>45407</v>
      </c>
      <c r="B311" s="2" t="s">
        <v>28</v>
      </c>
      <c r="C311" s="2" t="s">
        <v>18</v>
      </c>
      <c r="D311" s="2" t="s">
        <v>19</v>
      </c>
      <c r="E311" s="2" t="s">
        <v>15</v>
      </c>
      <c r="F311">
        <v>19</v>
      </c>
      <c r="G311" s="5">
        <v>275.58</v>
      </c>
    </row>
    <row r="312" spans="1:7" x14ac:dyDescent="0.25">
      <c r="A312" s="1">
        <v>45448</v>
      </c>
      <c r="B312" s="2" t="s">
        <v>28</v>
      </c>
      <c r="C312" s="2" t="s">
        <v>20</v>
      </c>
      <c r="D312" s="2" t="s">
        <v>21</v>
      </c>
      <c r="E312" s="2" t="s">
        <v>15</v>
      </c>
      <c r="F312">
        <v>13</v>
      </c>
      <c r="G312" s="5">
        <v>152.88</v>
      </c>
    </row>
    <row r="313" spans="1:7" x14ac:dyDescent="0.25">
      <c r="A313" s="1">
        <v>45296</v>
      </c>
      <c r="B313" s="2" t="s">
        <v>28</v>
      </c>
      <c r="C313" s="2" t="s">
        <v>20</v>
      </c>
      <c r="D313" s="2" t="s">
        <v>21</v>
      </c>
      <c r="E313" s="2" t="s">
        <v>10</v>
      </c>
      <c r="F313">
        <v>10</v>
      </c>
      <c r="G313" s="5">
        <v>125.22</v>
      </c>
    </row>
    <row r="314" spans="1:7" x14ac:dyDescent="0.25">
      <c r="A314" s="1">
        <v>45355</v>
      </c>
      <c r="B314" s="2" t="s">
        <v>28</v>
      </c>
      <c r="C314" s="2" t="s">
        <v>16</v>
      </c>
      <c r="D314" s="2" t="s">
        <v>17</v>
      </c>
      <c r="E314" s="2" t="s">
        <v>15</v>
      </c>
      <c r="F314">
        <v>19</v>
      </c>
      <c r="G314" s="5">
        <v>43.79</v>
      </c>
    </row>
    <row r="315" spans="1:7" x14ac:dyDescent="0.25">
      <c r="A315" s="1">
        <v>45394</v>
      </c>
      <c r="B315" s="2" t="s">
        <v>28</v>
      </c>
      <c r="C315" s="2" t="s">
        <v>20</v>
      </c>
      <c r="D315" s="2" t="s">
        <v>21</v>
      </c>
      <c r="E315" s="2" t="s">
        <v>10</v>
      </c>
      <c r="F315">
        <v>17</v>
      </c>
      <c r="G315" s="5">
        <v>123.86</v>
      </c>
    </row>
    <row r="316" spans="1:7" x14ac:dyDescent="0.25">
      <c r="A316" s="1">
        <v>45381</v>
      </c>
      <c r="B316" s="2" t="s">
        <v>28</v>
      </c>
      <c r="C316" s="2" t="s">
        <v>23</v>
      </c>
      <c r="D316" s="2" t="s">
        <v>21</v>
      </c>
      <c r="E316" s="2" t="s">
        <v>13</v>
      </c>
      <c r="F316">
        <v>10</v>
      </c>
      <c r="G316" s="5">
        <v>44.23</v>
      </c>
    </row>
    <row r="317" spans="1:7" x14ac:dyDescent="0.25">
      <c r="A317" s="1">
        <v>45325</v>
      </c>
      <c r="B317" s="2" t="s">
        <v>28</v>
      </c>
      <c r="C317" s="2" t="s">
        <v>8</v>
      </c>
      <c r="D317" s="2" t="s">
        <v>9</v>
      </c>
      <c r="E317" s="2" t="s">
        <v>10</v>
      </c>
      <c r="F317">
        <v>17</v>
      </c>
      <c r="G317" s="5">
        <v>146.54</v>
      </c>
    </row>
    <row r="318" spans="1:7" x14ac:dyDescent="0.25">
      <c r="A318" s="1">
        <v>45401</v>
      </c>
      <c r="B318" s="2" t="s">
        <v>28</v>
      </c>
      <c r="C318" s="2" t="s">
        <v>18</v>
      </c>
      <c r="D318" s="2" t="s">
        <v>19</v>
      </c>
      <c r="E318" s="2" t="s">
        <v>10</v>
      </c>
      <c r="F318">
        <v>17</v>
      </c>
      <c r="G318" s="5">
        <v>131.97999999999999</v>
      </c>
    </row>
    <row r="319" spans="1:7" x14ac:dyDescent="0.25">
      <c r="A319" s="1">
        <v>45419</v>
      </c>
      <c r="B319" s="2" t="s">
        <v>28</v>
      </c>
      <c r="C319" s="2" t="s">
        <v>20</v>
      </c>
      <c r="D319" s="2" t="s">
        <v>21</v>
      </c>
      <c r="E319" s="2" t="s">
        <v>10</v>
      </c>
      <c r="F319">
        <v>5</v>
      </c>
      <c r="G319" s="5">
        <v>15.46</v>
      </c>
    </row>
    <row r="320" spans="1:7" x14ac:dyDescent="0.25">
      <c r="A320" s="1">
        <v>45340</v>
      </c>
      <c r="B320" s="2" t="s">
        <v>28</v>
      </c>
      <c r="C320" s="2" t="s">
        <v>16</v>
      </c>
      <c r="D320" s="2" t="s">
        <v>17</v>
      </c>
      <c r="E320" s="2" t="s">
        <v>10</v>
      </c>
      <c r="F320">
        <v>1</v>
      </c>
      <c r="G320" s="5">
        <v>13.81</v>
      </c>
    </row>
    <row r="321" spans="1:7" x14ac:dyDescent="0.25">
      <c r="A321" s="1">
        <v>45360</v>
      </c>
      <c r="B321" s="2" t="s">
        <v>28</v>
      </c>
      <c r="C321" s="2" t="s">
        <v>20</v>
      </c>
      <c r="D321" s="2" t="s">
        <v>21</v>
      </c>
      <c r="E321" s="2" t="s">
        <v>15</v>
      </c>
      <c r="F321">
        <v>1</v>
      </c>
      <c r="G321" s="5">
        <v>13.81</v>
      </c>
    </row>
    <row r="322" spans="1:7" x14ac:dyDescent="0.25">
      <c r="A322" s="1">
        <v>45434</v>
      </c>
      <c r="B322" s="2" t="s">
        <v>28</v>
      </c>
      <c r="C322" s="2" t="s">
        <v>25</v>
      </c>
      <c r="D322" s="2" t="s">
        <v>19</v>
      </c>
      <c r="E322" s="2" t="s">
        <v>10</v>
      </c>
      <c r="F322">
        <v>3</v>
      </c>
      <c r="G322" s="5">
        <v>23.74</v>
      </c>
    </row>
    <row r="323" spans="1:7" x14ac:dyDescent="0.25">
      <c r="A323" s="1">
        <v>45312</v>
      </c>
      <c r="B323" s="2" t="s">
        <v>28</v>
      </c>
      <c r="C323" s="2" t="s">
        <v>14</v>
      </c>
      <c r="D323" s="2" t="s">
        <v>12</v>
      </c>
      <c r="E323" s="2" t="s">
        <v>15</v>
      </c>
      <c r="F323">
        <v>12</v>
      </c>
      <c r="G323" s="5">
        <v>53.33</v>
      </c>
    </row>
    <row r="324" spans="1:7" x14ac:dyDescent="0.25">
      <c r="A324" s="1">
        <v>45317</v>
      </c>
      <c r="B324" s="2" t="s">
        <v>28</v>
      </c>
      <c r="C324" s="2" t="s">
        <v>14</v>
      </c>
      <c r="D324" s="2" t="s">
        <v>12</v>
      </c>
      <c r="E324" s="2" t="s">
        <v>10</v>
      </c>
      <c r="F324">
        <v>20</v>
      </c>
      <c r="G324" s="5">
        <v>295.14</v>
      </c>
    </row>
    <row r="325" spans="1:7" x14ac:dyDescent="0.25">
      <c r="A325" s="1">
        <v>45449</v>
      </c>
      <c r="B325" s="2" t="s">
        <v>28</v>
      </c>
      <c r="C325" s="2" t="s">
        <v>18</v>
      </c>
      <c r="D325" s="2" t="s">
        <v>19</v>
      </c>
      <c r="E325" s="2" t="s">
        <v>15</v>
      </c>
      <c r="F325">
        <v>1</v>
      </c>
      <c r="G325" s="5">
        <v>5.07</v>
      </c>
    </row>
    <row r="326" spans="1:7" x14ac:dyDescent="0.25">
      <c r="A326" s="1">
        <v>45458</v>
      </c>
      <c r="B326" s="2" t="s">
        <v>28</v>
      </c>
      <c r="C326" s="2" t="s">
        <v>14</v>
      </c>
      <c r="D326" s="2" t="s">
        <v>12</v>
      </c>
      <c r="E326" s="2" t="s">
        <v>15</v>
      </c>
      <c r="F326">
        <v>19</v>
      </c>
      <c r="G326" s="5">
        <v>209.87</v>
      </c>
    </row>
    <row r="327" spans="1:7" x14ac:dyDescent="0.25">
      <c r="A327" s="1">
        <v>45370</v>
      </c>
      <c r="B327" s="2" t="s">
        <v>28</v>
      </c>
      <c r="C327" s="2" t="s">
        <v>8</v>
      </c>
      <c r="D327" s="2" t="s">
        <v>9</v>
      </c>
      <c r="E327" s="2" t="s">
        <v>15</v>
      </c>
      <c r="F327">
        <v>1</v>
      </c>
      <c r="G327" s="5">
        <v>11.5</v>
      </c>
    </row>
    <row r="328" spans="1:7" x14ac:dyDescent="0.25">
      <c r="A328" s="1">
        <v>45314</v>
      </c>
      <c r="B328" s="2" t="s">
        <v>28</v>
      </c>
      <c r="C328" s="2" t="s">
        <v>16</v>
      </c>
      <c r="D328" s="2" t="s">
        <v>17</v>
      </c>
      <c r="E328" s="2" t="s">
        <v>13</v>
      </c>
      <c r="F328">
        <v>3</v>
      </c>
      <c r="G328" s="5">
        <v>7.88</v>
      </c>
    </row>
    <row r="329" spans="1:7" x14ac:dyDescent="0.25">
      <c r="A329" s="1">
        <v>45429</v>
      </c>
      <c r="B329" s="2" t="s">
        <v>28</v>
      </c>
      <c r="C329" s="2" t="s">
        <v>23</v>
      </c>
      <c r="D329" s="2" t="s">
        <v>21</v>
      </c>
      <c r="E329" s="2" t="s">
        <v>15</v>
      </c>
      <c r="F329">
        <v>6</v>
      </c>
      <c r="G329" s="5">
        <v>73.55</v>
      </c>
    </row>
    <row r="330" spans="1:7" x14ac:dyDescent="0.25">
      <c r="A330" s="1">
        <v>45325</v>
      </c>
      <c r="B330" s="2" t="s">
        <v>28</v>
      </c>
      <c r="C330" s="2" t="s">
        <v>16</v>
      </c>
      <c r="D330" s="2" t="s">
        <v>17</v>
      </c>
      <c r="E330" s="2" t="s">
        <v>10</v>
      </c>
      <c r="F330">
        <v>3</v>
      </c>
      <c r="G330" s="5">
        <v>17.87</v>
      </c>
    </row>
    <row r="331" spans="1:7" x14ac:dyDescent="0.25">
      <c r="A331" s="1">
        <v>45399</v>
      </c>
      <c r="B331" s="2" t="s">
        <v>28</v>
      </c>
      <c r="C331" s="2" t="s">
        <v>20</v>
      </c>
      <c r="D331" s="2" t="s">
        <v>21</v>
      </c>
      <c r="E331" s="2" t="s">
        <v>13</v>
      </c>
      <c r="F331">
        <v>13</v>
      </c>
      <c r="G331" s="5">
        <v>55.95</v>
      </c>
    </row>
    <row r="332" spans="1:7" x14ac:dyDescent="0.25">
      <c r="A332" s="1">
        <v>45454</v>
      </c>
      <c r="B332" s="2" t="s">
        <v>28</v>
      </c>
      <c r="C332" s="2" t="s">
        <v>11</v>
      </c>
      <c r="D332" s="2" t="s">
        <v>12</v>
      </c>
      <c r="E332" s="2" t="s">
        <v>10</v>
      </c>
      <c r="F332">
        <v>3</v>
      </c>
      <c r="G332" s="5">
        <v>42.7</v>
      </c>
    </row>
    <row r="333" spans="1:7" x14ac:dyDescent="0.25">
      <c r="A333" s="1">
        <v>45311</v>
      </c>
      <c r="B333" s="2" t="s">
        <v>28</v>
      </c>
      <c r="C333" s="2" t="s">
        <v>20</v>
      </c>
      <c r="D333" s="2" t="s">
        <v>21</v>
      </c>
      <c r="E333" s="2" t="s">
        <v>13</v>
      </c>
      <c r="F333">
        <v>14</v>
      </c>
      <c r="G333" s="5">
        <v>174.96</v>
      </c>
    </row>
    <row r="334" spans="1:7" x14ac:dyDescent="0.25">
      <c r="A334" s="1">
        <v>45427</v>
      </c>
      <c r="B334" s="2" t="s">
        <v>28</v>
      </c>
      <c r="C334" s="2" t="s">
        <v>25</v>
      </c>
      <c r="D334" s="2" t="s">
        <v>19</v>
      </c>
      <c r="E334" s="2" t="s">
        <v>10</v>
      </c>
      <c r="F334">
        <v>15</v>
      </c>
      <c r="G334" s="5">
        <v>128.66999999999999</v>
      </c>
    </row>
    <row r="335" spans="1:7" x14ac:dyDescent="0.25">
      <c r="A335" s="1">
        <v>45384</v>
      </c>
      <c r="B335" s="2" t="s">
        <v>28</v>
      </c>
      <c r="C335" s="2" t="s">
        <v>25</v>
      </c>
      <c r="D335" s="2" t="s">
        <v>19</v>
      </c>
      <c r="E335" s="2" t="s">
        <v>15</v>
      </c>
      <c r="F335">
        <v>12</v>
      </c>
      <c r="G335" s="5">
        <v>111.31</v>
      </c>
    </row>
    <row r="336" spans="1:7" x14ac:dyDescent="0.25">
      <c r="A336" s="1">
        <v>45470</v>
      </c>
      <c r="B336" s="2" t="s">
        <v>28</v>
      </c>
      <c r="C336" s="2" t="s">
        <v>14</v>
      </c>
      <c r="D336" s="2" t="s">
        <v>12</v>
      </c>
      <c r="E336" s="2" t="s">
        <v>13</v>
      </c>
      <c r="F336">
        <v>6</v>
      </c>
      <c r="G336" s="5">
        <v>24.33</v>
      </c>
    </row>
    <row r="337" spans="1:7" x14ac:dyDescent="0.25">
      <c r="A337" s="1">
        <v>45424</v>
      </c>
      <c r="B337" s="2" t="s">
        <v>28</v>
      </c>
      <c r="C337" s="2" t="s">
        <v>22</v>
      </c>
      <c r="D337" s="2" t="s">
        <v>12</v>
      </c>
      <c r="E337" s="2" t="s">
        <v>15</v>
      </c>
      <c r="F337">
        <v>4</v>
      </c>
      <c r="G337" s="5">
        <v>20.74</v>
      </c>
    </row>
    <row r="338" spans="1:7" x14ac:dyDescent="0.25">
      <c r="A338" s="1">
        <v>45365</v>
      </c>
      <c r="B338" s="2" t="s">
        <v>28</v>
      </c>
      <c r="C338" s="2" t="s">
        <v>25</v>
      </c>
      <c r="D338" s="2" t="s">
        <v>19</v>
      </c>
      <c r="E338" s="2" t="s">
        <v>15</v>
      </c>
      <c r="F338">
        <v>12</v>
      </c>
      <c r="G338" s="5">
        <v>141.04</v>
      </c>
    </row>
    <row r="339" spans="1:7" x14ac:dyDescent="0.25">
      <c r="A339" s="1">
        <v>45389</v>
      </c>
      <c r="B339" s="2" t="s">
        <v>28</v>
      </c>
      <c r="C339" s="2" t="s">
        <v>8</v>
      </c>
      <c r="D339" s="2" t="s">
        <v>9</v>
      </c>
      <c r="E339" s="2" t="s">
        <v>13</v>
      </c>
      <c r="F339">
        <v>11</v>
      </c>
      <c r="G339" s="5">
        <v>28.37</v>
      </c>
    </row>
    <row r="340" spans="1:7" x14ac:dyDescent="0.25">
      <c r="A340" s="1">
        <v>45366</v>
      </c>
      <c r="B340" s="2" t="s">
        <v>28</v>
      </c>
      <c r="C340" s="2" t="s">
        <v>18</v>
      </c>
      <c r="D340" s="2" t="s">
        <v>19</v>
      </c>
      <c r="E340" s="2" t="s">
        <v>15</v>
      </c>
      <c r="F340">
        <v>2</v>
      </c>
      <c r="G340" s="5">
        <v>25.75</v>
      </c>
    </row>
    <row r="341" spans="1:7" x14ac:dyDescent="0.25">
      <c r="A341" s="1">
        <v>45420</v>
      </c>
      <c r="B341" s="2" t="s">
        <v>28</v>
      </c>
      <c r="C341" s="2" t="s">
        <v>16</v>
      </c>
      <c r="D341" s="2" t="s">
        <v>17</v>
      </c>
      <c r="E341" s="2" t="s">
        <v>15</v>
      </c>
      <c r="F341">
        <v>2</v>
      </c>
      <c r="G341" s="5">
        <v>18.850000000000001</v>
      </c>
    </row>
    <row r="342" spans="1:7" x14ac:dyDescent="0.25">
      <c r="A342" s="1">
        <v>45394</v>
      </c>
      <c r="B342" s="2" t="s">
        <v>28</v>
      </c>
      <c r="C342" s="2" t="s">
        <v>22</v>
      </c>
      <c r="D342" s="2" t="s">
        <v>12</v>
      </c>
      <c r="E342" s="2" t="s">
        <v>13</v>
      </c>
      <c r="F342">
        <v>3</v>
      </c>
      <c r="G342" s="5">
        <v>18.5</v>
      </c>
    </row>
    <row r="343" spans="1:7" x14ac:dyDescent="0.25">
      <c r="A343" s="1">
        <v>45326</v>
      </c>
      <c r="B343" s="2" t="s">
        <v>28</v>
      </c>
      <c r="C343" s="2" t="s">
        <v>20</v>
      </c>
      <c r="D343" s="2" t="s">
        <v>21</v>
      </c>
      <c r="E343" s="2" t="s">
        <v>10</v>
      </c>
      <c r="F343">
        <v>6</v>
      </c>
      <c r="G343" s="5">
        <v>73.239999999999995</v>
      </c>
    </row>
    <row r="344" spans="1:7" x14ac:dyDescent="0.25">
      <c r="A344" s="1">
        <v>45425</v>
      </c>
      <c r="B344" s="2" t="s">
        <v>28</v>
      </c>
      <c r="C344" s="2" t="s">
        <v>16</v>
      </c>
      <c r="D344" s="2" t="s">
        <v>17</v>
      </c>
      <c r="E344" s="2" t="s">
        <v>10</v>
      </c>
      <c r="F344">
        <v>11</v>
      </c>
      <c r="G344" s="5">
        <v>99.32</v>
      </c>
    </row>
    <row r="345" spans="1:7" x14ac:dyDescent="0.25">
      <c r="A345" s="1">
        <v>45417</v>
      </c>
      <c r="B345" s="2" t="s">
        <v>28</v>
      </c>
      <c r="C345" s="2" t="s">
        <v>8</v>
      </c>
      <c r="D345" s="2" t="s">
        <v>9</v>
      </c>
      <c r="E345" s="2" t="s">
        <v>15</v>
      </c>
      <c r="F345">
        <v>2</v>
      </c>
      <c r="G345" s="5">
        <v>14.08</v>
      </c>
    </row>
    <row r="346" spans="1:7" x14ac:dyDescent="0.25">
      <c r="A346" s="1">
        <v>45420</v>
      </c>
      <c r="B346" s="2" t="s">
        <v>28</v>
      </c>
      <c r="C346" s="2" t="s">
        <v>14</v>
      </c>
      <c r="D346" s="2" t="s">
        <v>12</v>
      </c>
      <c r="E346" s="2" t="s">
        <v>13</v>
      </c>
      <c r="F346">
        <v>1</v>
      </c>
      <c r="G346" s="5">
        <v>8.73</v>
      </c>
    </row>
    <row r="347" spans="1:7" x14ac:dyDescent="0.25">
      <c r="A347" s="1">
        <v>45358</v>
      </c>
      <c r="B347" s="2" t="s">
        <v>28</v>
      </c>
      <c r="C347" s="2" t="s">
        <v>8</v>
      </c>
      <c r="D347" s="2" t="s">
        <v>9</v>
      </c>
      <c r="E347" s="2" t="s">
        <v>13</v>
      </c>
      <c r="F347">
        <v>11</v>
      </c>
      <c r="G347" s="5">
        <v>112.95</v>
      </c>
    </row>
    <row r="348" spans="1:7" x14ac:dyDescent="0.25">
      <c r="A348" s="1">
        <v>45449</v>
      </c>
      <c r="B348" s="2" t="s">
        <v>28</v>
      </c>
      <c r="C348" s="2" t="s">
        <v>22</v>
      </c>
      <c r="D348" s="2" t="s">
        <v>12</v>
      </c>
      <c r="E348" s="2" t="s">
        <v>15</v>
      </c>
      <c r="F348">
        <v>8</v>
      </c>
      <c r="G348" s="5">
        <v>114.54</v>
      </c>
    </row>
    <row r="349" spans="1:7" x14ac:dyDescent="0.25">
      <c r="A349" s="1">
        <v>45439</v>
      </c>
      <c r="B349" s="2" t="s">
        <v>28</v>
      </c>
      <c r="C349" s="2" t="s">
        <v>18</v>
      </c>
      <c r="D349" s="2" t="s">
        <v>19</v>
      </c>
      <c r="E349" s="2" t="s">
        <v>13</v>
      </c>
      <c r="F349">
        <v>1</v>
      </c>
      <c r="G349" s="5">
        <v>3.29</v>
      </c>
    </row>
    <row r="350" spans="1:7" x14ac:dyDescent="0.25">
      <c r="A350" s="1">
        <v>45399</v>
      </c>
      <c r="B350" s="2" t="s">
        <v>28</v>
      </c>
      <c r="C350" s="2" t="s">
        <v>24</v>
      </c>
      <c r="D350" s="2" t="s">
        <v>9</v>
      </c>
      <c r="E350" s="2" t="s">
        <v>13</v>
      </c>
      <c r="F350">
        <v>4</v>
      </c>
      <c r="G350" s="5">
        <v>18.329999999999998</v>
      </c>
    </row>
    <row r="351" spans="1:7" x14ac:dyDescent="0.25">
      <c r="A351" s="1">
        <v>45376</v>
      </c>
      <c r="B351" s="2" t="s">
        <v>28</v>
      </c>
      <c r="C351" s="2" t="s">
        <v>18</v>
      </c>
      <c r="D351" s="2" t="s">
        <v>19</v>
      </c>
      <c r="E351" s="2" t="s">
        <v>13</v>
      </c>
      <c r="F351">
        <v>15</v>
      </c>
      <c r="G351" s="5">
        <v>97.57</v>
      </c>
    </row>
    <row r="352" spans="1:7" x14ac:dyDescent="0.25">
      <c r="A352" s="1">
        <v>45396</v>
      </c>
      <c r="B352" s="2" t="s">
        <v>28</v>
      </c>
      <c r="C352" s="2" t="s">
        <v>8</v>
      </c>
      <c r="D352" s="2" t="s">
        <v>9</v>
      </c>
      <c r="E352" s="2" t="s">
        <v>13</v>
      </c>
      <c r="F352">
        <v>14</v>
      </c>
      <c r="G352" s="5">
        <v>54.38</v>
      </c>
    </row>
    <row r="353" spans="1:7" x14ac:dyDescent="0.25">
      <c r="A353" s="1">
        <v>45299</v>
      </c>
      <c r="B353" s="2" t="s">
        <v>28</v>
      </c>
      <c r="C353" s="2" t="s">
        <v>14</v>
      </c>
      <c r="D353" s="2" t="s">
        <v>12</v>
      </c>
      <c r="E353" s="2" t="s">
        <v>15</v>
      </c>
      <c r="F353">
        <v>4</v>
      </c>
      <c r="G353" s="5">
        <v>18.22</v>
      </c>
    </row>
    <row r="354" spans="1:7" x14ac:dyDescent="0.25">
      <c r="A354" s="1">
        <v>45368</v>
      </c>
      <c r="B354" s="2" t="s">
        <v>28</v>
      </c>
      <c r="C354" s="2" t="s">
        <v>8</v>
      </c>
      <c r="D354" s="2" t="s">
        <v>9</v>
      </c>
      <c r="E354" s="2" t="s">
        <v>10</v>
      </c>
      <c r="F354">
        <v>19</v>
      </c>
      <c r="G354" s="5">
        <v>68.72</v>
      </c>
    </row>
    <row r="355" spans="1:7" x14ac:dyDescent="0.25">
      <c r="A355" s="1">
        <v>45432</v>
      </c>
      <c r="B355" s="2" t="s">
        <v>28</v>
      </c>
      <c r="C355" s="2" t="s">
        <v>16</v>
      </c>
      <c r="D355" s="2" t="s">
        <v>17</v>
      </c>
      <c r="E355" s="2" t="s">
        <v>15</v>
      </c>
      <c r="F355">
        <v>7</v>
      </c>
      <c r="G355" s="5">
        <v>75.42</v>
      </c>
    </row>
    <row r="356" spans="1:7" x14ac:dyDescent="0.25">
      <c r="A356" s="1">
        <v>45428</v>
      </c>
      <c r="B356" s="2" t="s">
        <v>28</v>
      </c>
      <c r="C356" s="2" t="s">
        <v>18</v>
      </c>
      <c r="D356" s="2" t="s">
        <v>19</v>
      </c>
      <c r="E356" s="2" t="s">
        <v>10</v>
      </c>
      <c r="F356">
        <v>3</v>
      </c>
      <c r="G356" s="5">
        <v>6.73</v>
      </c>
    </row>
    <row r="357" spans="1:7" x14ac:dyDescent="0.25">
      <c r="A357" s="1">
        <v>45425</v>
      </c>
      <c r="B357" s="2" t="s">
        <v>28</v>
      </c>
      <c r="C357" s="2" t="s">
        <v>20</v>
      </c>
      <c r="D357" s="2" t="s">
        <v>21</v>
      </c>
      <c r="E357" s="2" t="s">
        <v>13</v>
      </c>
      <c r="F357">
        <v>15</v>
      </c>
      <c r="G357" s="5">
        <v>79.02</v>
      </c>
    </row>
    <row r="358" spans="1:7" x14ac:dyDescent="0.25">
      <c r="A358" s="1">
        <v>45394</v>
      </c>
      <c r="B358" s="2" t="s">
        <v>28</v>
      </c>
      <c r="C358" s="2" t="s">
        <v>23</v>
      </c>
      <c r="D358" s="2" t="s">
        <v>21</v>
      </c>
      <c r="E358" s="2" t="s">
        <v>15</v>
      </c>
      <c r="F358">
        <v>5</v>
      </c>
      <c r="G358" s="5">
        <v>50.32</v>
      </c>
    </row>
    <row r="359" spans="1:7" x14ac:dyDescent="0.25">
      <c r="A359" s="1">
        <v>45321</v>
      </c>
      <c r="B359" s="2" t="s">
        <v>28</v>
      </c>
      <c r="C359" s="2" t="s">
        <v>20</v>
      </c>
      <c r="D359" s="2" t="s">
        <v>21</v>
      </c>
      <c r="E359" s="2" t="s">
        <v>10</v>
      </c>
      <c r="F359">
        <v>9</v>
      </c>
      <c r="G359" s="5">
        <v>96.02</v>
      </c>
    </row>
    <row r="360" spans="1:7" x14ac:dyDescent="0.25">
      <c r="A360" s="1">
        <v>45295</v>
      </c>
      <c r="B360" s="2" t="s">
        <v>28</v>
      </c>
      <c r="C360" s="2" t="s">
        <v>24</v>
      </c>
      <c r="D360" s="2" t="s">
        <v>9</v>
      </c>
      <c r="E360" s="2" t="s">
        <v>13</v>
      </c>
      <c r="F360">
        <v>3</v>
      </c>
      <c r="G360" s="5">
        <v>18.73</v>
      </c>
    </row>
    <row r="361" spans="1:7" x14ac:dyDescent="0.25">
      <c r="A361" s="1">
        <v>45352</v>
      </c>
      <c r="B361" s="2" t="s">
        <v>28</v>
      </c>
      <c r="C361" s="2" t="s">
        <v>18</v>
      </c>
      <c r="D361" s="2" t="s">
        <v>19</v>
      </c>
      <c r="E361" s="2" t="s">
        <v>15</v>
      </c>
      <c r="F361">
        <v>10</v>
      </c>
      <c r="G361" s="5">
        <v>44.02</v>
      </c>
    </row>
    <row r="362" spans="1:7" x14ac:dyDescent="0.25">
      <c r="A362" s="1">
        <v>45293</v>
      </c>
      <c r="B362" s="2" t="s">
        <v>28</v>
      </c>
      <c r="C362" s="2" t="s">
        <v>22</v>
      </c>
      <c r="D362" s="2" t="s">
        <v>12</v>
      </c>
      <c r="E362" s="2" t="s">
        <v>13</v>
      </c>
      <c r="F362">
        <v>10</v>
      </c>
      <c r="G362" s="5">
        <v>120.48</v>
      </c>
    </row>
    <row r="363" spans="1:7" x14ac:dyDescent="0.25">
      <c r="A363" s="1">
        <v>45387</v>
      </c>
      <c r="B363" s="2" t="s">
        <v>28</v>
      </c>
      <c r="C363" s="2" t="s">
        <v>22</v>
      </c>
      <c r="D363" s="2" t="s">
        <v>12</v>
      </c>
      <c r="E363" s="2" t="s">
        <v>13</v>
      </c>
      <c r="F363">
        <v>18</v>
      </c>
      <c r="G363" s="5">
        <v>215.67</v>
      </c>
    </row>
    <row r="364" spans="1:7" x14ac:dyDescent="0.25">
      <c r="A364" s="1">
        <v>45350</v>
      </c>
      <c r="B364" s="2" t="s">
        <v>28</v>
      </c>
      <c r="C364" s="2" t="s">
        <v>8</v>
      </c>
      <c r="D364" s="2" t="s">
        <v>9</v>
      </c>
      <c r="E364" s="2" t="s">
        <v>15</v>
      </c>
      <c r="F364">
        <v>1</v>
      </c>
      <c r="G364" s="5">
        <v>10.8</v>
      </c>
    </row>
    <row r="365" spans="1:7" x14ac:dyDescent="0.25">
      <c r="A365" s="1">
        <v>45437</v>
      </c>
      <c r="B365" s="2" t="s">
        <v>28</v>
      </c>
      <c r="C365" s="2" t="s">
        <v>25</v>
      </c>
      <c r="D365" s="2" t="s">
        <v>19</v>
      </c>
      <c r="E365" s="2" t="s">
        <v>15</v>
      </c>
      <c r="F365">
        <v>6</v>
      </c>
      <c r="G365" s="5">
        <v>30.31</v>
      </c>
    </row>
    <row r="366" spans="1:7" x14ac:dyDescent="0.25">
      <c r="A366" s="1">
        <v>45294</v>
      </c>
      <c r="B366" s="2" t="s">
        <v>28</v>
      </c>
      <c r="C366" s="2" t="s">
        <v>25</v>
      </c>
      <c r="D366" s="2" t="s">
        <v>19</v>
      </c>
      <c r="E366" s="2" t="s">
        <v>10</v>
      </c>
      <c r="F366">
        <v>20</v>
      </c>
      <c r="G366" s="5">
        <v>115.29</v>
      </c>
    </row>
    <row r="367" spans="1:7" x14ac:dyDescent="0.25">
      <c r="A367" s="1">
        <v>45367</v>
      </c>
      <c r="B367" s="2" t="s">
        <v>28</v>
      </c>
      <c r="C367" s="2" t="s">
        <v>8</v>
      </c>
      <c r="D367" s="2" t="s">
        <v>9</v>
      </c>
      <c r="E367" s="2" t="s">
        <v>10</v>
      </c>
      <c r="F367">
        <v>5</v>
      </c>
      <c r="G367" s="5">
        <v>58.2</v>
      </c>
    </row>
    <row r="368" spans="1:7" x14ac:dyDescent="0.25">
      <c r="A368" s="1">
        <v>45302</v>
      </c>
      <c r="B368" s="2" t="s">
        <v>28</v>
      </c>
      <c r="C368" s="2" t="s">
        <v>25</v>
      </c>
      <c r="D368" s="2" t="s">
        <v>19</v>
      </c>
      <c r="E368" s="2" t="s">
        <v>15</v>
      </c>
      <c r="F368">
        <v>20</v>
      </c>
      <c r="G368" s="5">
        <v>198.34</v>
      </c>
    </row>
    <row r="369" spans="1:7" x14ac:dyDescent="0.25">
      <c r="A369" s="1">
        <v>45467</v>
      </c>
      <c r="B369" s="2" t="s">
        <v>28</v>
      </c>
      <c r="C369" s="2" t="s">
        <v>14</v>
      </c>
      <c r="D369" s="2" t="s">
        <v>12</v>
      </c>
      <c r="E369" s="2" t="s">
        <v>15</v>
      </c>
      <c r="F369">
        <v>15</v>
      </c>
      <c r="G369" s="5">
        <v>193.64</v>
      </c>
    </row>
    <row r="370" spans="1:7" x14ac:dyDescent="0.25">
      <c r="A370" s="1">
        <v>45360</v>
      </c>
      <c r="B370" s="2" t="s">
        <v>28</v>
      </c>
      <c r="C370" s="2" t="s">
        <v>23</v>
      </c>
      <c r="D370" s="2" t="s">
        <v>21</v>
      </c>
      <c r="E370" s="2" t="s">
        <v>15</v>
      </c>
      <c r="F370">
        <v>2</v>
      </c>
      <c r="G370" s="5">
        <v>19.53</v>
      </c>
    </row>
    <row r="371" spans="1:7" x14ac:dyDescent="0.25">
      <c r="A371" s="1">
        <v>45402</v>
      </c>
      <c r="B371" s="2" t="s">
        <v>28</v>
      </c>
      <c r="C371" s="2" t="s">
        <v>22</v>
      </c>
      <c r="D371" s="2" t="s">
        <v>12</v>
      </c>
      <c r="E371" s="2" t="s">
        <v>13</v>
      </c>
      <c r="F371">
        <v>17</v>
      </c>
      <c r="G371" s="5">
        <v>200.99</v>
      </c>
    </row>
    <row r="372" spans="1:7" x14ac:dyDescent="0.25">
      <c r="A372" s="1">
        <v>45338</v>
      </c>
      <c r="B372" s="2" t="s">
        <v>28</v>
      </c>
      <c r="C372" s="2" t="s">
        <v>22</v>
      </c>
      <c r="D372" s="2" t="s">
        <v>12</v>
      </c>
      <c r="E372" s="2" t="s">
        <v>13</v>
      </c>
      <c r="F372">
        <v>6</v>
      </c>
      <c r="G372" s="5">
        <v>80.459999999999994</v>
      </c>
    </row>
    <row r="373" spans="1:7" x14ac:dyDescent="0.25">
      <c r="A373" s="1">
        <v>45297</v>
      </c>
      <c r="B373" s="2" t="s">
        <v>28</v>
      </c>
      <c r="C373" s="2" t="s">
        <v>14</v>
      </c>
      <c r="D373" s="2" t="s">
        <v>12</v>
      </c>
      <c r="E373" s="2" t="s">
        <v>10</v>
      </c>
      <c r="F373">
        <v>20</v>
      </c>
      <c r="G373" s="5">
        <v>162.19999999999999</v>
      </c>
    </row>
    <row r="374" spans="1:7" x14ac:dyDescent="0.25">
      <c r="A374" s="1">
        <v>45454</v>
      </c>
      <c r="B374" s="2" t="s">
        <v>28</v>
      </c>
      <c r="C374" s="2" t="s">
        <v>16</v>
      </c>
      <c r="D374" s="2" t="s">
        <v>17</v>
      </c>
      <c r="E374" s="2" t="s">
        <v>15</v>
      </c>
      <c r="F374">
        <v>13</v>
      </c>
      <c r="G374" s="5">
        <v>78.5</v>
      </c>
    </row>
    <row r="375" spans="1:7" x14ac:dyDescent="0.25">
      <c r="A375" s="1">
        <v>45331</v>
      </c>
      <c r="B375" s="2" t="s">
        <v>28</v>
      </c>
      <c r="C375" s="2" t="s">
        <v>20</v>
      </c>
      <c r="D375" s="2" t="s">
        <v>21</v>
      </c>
      <c r="E375" s="2" t="s">
        <v>13</v>
      </c>
      <c r="F375">
        <v>8</v>
      </c>
      <c r="G375" s="5">
        <v>30.81</v>
      </c>
    </row>
    <row r="376" spans="1:7" x14ac:dyDescent="0.25">
      <c r="A376" s="1">
        <v>45443</v>
      </c>
      <c r="B376" s="2" t="s">
        <v>28</v>
      </c>
      <c r="C376" s="2" t="s">
        <v>20</v>
      </c>
      <c r="D376" s="2" t="s">
        <v>21</v>
      </c>
      <c r="E376" s="2" t="s">
        <v>10</v>
      </c>
      <c r="F376">
        <v>1</v>
      </c>
      <c r="G376" s="5">
        <v>12.64</v>
      </c>
    </row>
    <row r="377" spans="1:7" x14ac:dyDescent="0.25">
      <c r="A377" s="1">
        <v>45472</v>
      </c>
      <c r="B377" s="2" t="s">
        <v>28</v>
      </c>
      <c r="C377" s="2" t="s">
        <v>11</v>
      </c>
      <c r="D377" s="2" t="s">
        <v>12</v>
      </c>
      <c r="E377" s="2" t="s">
        <v>13</v>
      </c>
      <c r="F377">
        <v>5</v>
      </c>
      <c r="G377" s="5">
        <v>13.41</v>
      </c>
    </row>
    <row r="378" spans="1:7" x14ac:dyDescent="0.25">
      <c r="A378" s="1">
        <v>45432</v>
      </c>
      <c r="B378" s="2" t="s">
        <v>28</v>
      </c>
      <c r="C378" s="2" t="s">
        <v>11</v>
      </c>
      <c r="D378" s="2" t="s">
        <v>12</v>
      </c>
      <c r="E378" s="2" t="s">
        <v>15</v>
      </c>
      <c r="F378">
        <v>4</v>
      </c>
      <c r="G378" s="5">
        <v>32.78</v>
      </c>
    </row>
    <row r="379" spans="1:7" x14ac:dyDescent="0.25">
      <c r="A379" s="1">
        <v>45362</v>
      </c>
      <c r="B379" s="2" t="s">
        <v>28</v>
      </c>
      <c r="C379" s="2" t="s">
        <v>22</v>
      </c>
      <c r="D379" s="2" t="s">
        <v>12</v>
      </c>
      <c r="E379" s="2" t="s">
        <v>13</v>
      </c>
      <c r="F379">
        <v>12</v>
      </c>
      <c r="G379" s="5">
        <v>68.319999999999993</v>
      </c>
    </row>
    <row r="380" spans="1:7" x14ac:dyDescent="0.25">
      <c r="A380" s="1">
        <v>45439</v>
      </c>
      <c r="B380" s="2" t="s">
        <v>28</v>
      </c>
      <c r="C380" s="2" t="s">
        <v>18</v>
      </c>
      <c r="D380" s="2" t="s">
        <v>19</v>
      </c>
      <c r="E380" s="2" t="s">
        <v>15</v>
      </c>
      <c r="F380">
        <v>5</v>
      </c>
      <c r="G380" s="5">
        <v>53.18</v>
      </c>
    </row>
    <row r="381" spans="1:7" x14ac:dyDescent="0.25">
      <c r="A381" s="1">
        <v>45465</v>
      </c>
      <c r="B381" s="2" t="s">
        <v>28</v>
      </c>
      <c r="C381" s="2" t="s">
        <v>8</v>
      </c>
      <c r="D381" s="2" t="s">
        <v>9</v>
      </c>
      <c r="E381" s="2" t="s">
        <v>10</v>
      </c>
      <c r="F381">
        <v>15</v>
      </c>
      <c r="G381" s="5">
        <v>165.58</v>
      </c>
    </row>
    <row r="382" spans="1:7" x14ac:dyDescent="0.25">
      <c r="A382" s="1">
        <v>45399</v>
      </c>
      <c r="B382" s="2" t="s">
        <v>28</v>
      </c>
      <c r="C382" s="2" t="s">
        <v>25</v>
      </c>
      <c r="D382" s="2" t="s">
        <v>19</v>
      </c>
      <c r="E382" s="2" t="s">
        <v>10</v>
      </c>
      <c r="F382">
        <v>8</v>
      </c>
      <c r="G382" s="5">
        <v>44.89</v>
      </c>
    </row>
    <row r="383" spans="1:7" x14ac:dyDescent="0.25">
      <c r="A383" s="1">
        <v>45419</v>
      </c>
      <c r="B383" s="2" t="s">
        <v>28</v>
      </c>
      <c r="C383" s="2" t="s">
        <v>24</v>
      </c>
      <c r="D383" s="2" t="s">
        <v>9</v>
      </c>
      <c r="E383" s="2" t="s">
        <v>15</v>
      </c>
      <c r="F383">
        <v>2</v>
      </c>
      <c r="G383" s="5">
        <v>17.43</v>
      </c>
    </row>
    <row r="384" spans="1:7" x14ac:dyDescent="0.25">
      <c r="A384" s="1">
        <v>45334</v>
      </c>
      <c r="B384" s="2" t="s">
        <v>28</v>
      </c>
      <c r="C384" s="2" t="s">
        <v>8</v>
      </c>
      <c r="D384" s="2" t="s">
        <v>9</v>
      </c>
      <c r="E384" s="2" t="s">
        <v>13</v>
      </c>
      <c r="F384">
        <v>2</v>
      </c>
      <c r="G384" s="5">
        <v>12.71</v>
      </c>
    </row>
    <row r="385" spans="1:7" x14ac:dyDescent="0.25">
      <c r="A385" s="1">
        <v>45462</v>
      </c>
      <c r="B385" s="2" t="s">
        <v>28</v>
      </c>
      <c r="C385" s="2" t="s">
        <v>24</v>
      </c>
      <c r="D385" s="2" t="s">
        <v>9</v>
      </c>
      <c r="E385" s="2" t="s">
        <v>15</v>
      </c>
      <c r="F385">
        <v>17</v>
      </c>
      <c r="G385" s="5">
        <v>78.87</v>
      </c>
    </row>
    <row r="386" spans="1:7" x14ac:dyDescent="0.25">
      <c r="A386" s="1">
        <v>45293</v>
      </c>
      <c r="B386" s="2" t="s">
        <v>28</v>
      </c>
      <c r="C386" s="2" t="s">
        <v>23</v>
      </c>
      <c r="D386" s="2" t="s">
        <v>21</v>
      </c>
      <c r="E386" s="2" t="s">
        <v>15</v>
      </c>
      <c r="F386">
        <v>18</v>
      </c>
      <c r="G386" s="5">
        <v>151.33000000000001</v>
      </c>
    </row>
    <row r="387" spans="1:7" x14ac:dyDescent="0.25">
      <c r="A387" s="1">
        <v>45445</v>
      </c>
      <c r="B387" s="2" t="s">
        <v>28</v>
      </c>
      <c r="C387" s="2" t="s">
        <v>24</v>
      </c>
      <c r="D387" s="2" t="s">
        <v>9</v>
      </c>
      <c r="E387" s="2" t="s">
        <v>10</v>
      </c>
      <c r="F387">
        <v>13</v>
      </c>
      <c r="G387" s="5">
        <v>39.21</v>
      </c>
    </row>
    <row r="388" spans="1:7" x14ac:dyDescent="0.25">
      <c r="A388" s="1">
        <v>45303</v>
      </c>
      <c r="B388" s="2" t="s">
        <v>28</v>
      </c>
      <c r="C388" s="2" t="s">
        <v>14</v>
      </c>
      <c r="D388" s="2" t="s">
        <v>12</v>
      </c>
      <c r="E388" s="2" t="s">
        <v>15</v>
      </c>
      <c r="F388">
        <v>5</v>
      </c>
      <c r="G388" s="5">
        <v>13.47</v>
      </c>
    </row>
    <row r="389" spans="1:7" x14ac:dyDescent="0.25">
      <c r="A389" s="1">
        <v>45466</v>
      </c>
      <c r="B389" s="2" t="s">
        <v>28</v>
      </c>
      <c r="C389" s="2" t="s">
        <v>24</v>
      </c>
      <c r="D389" s="2" t="s">
        <v>9</v>
      </c>
      <c r="E389" s="2" t="s">
        <v>13</v>
      </c>
      <c r="F389">
        <v>3</v>
      </c>
      <c r="G389" s="5">
        <v>26.35</v>
      </c>
    </row>
    <row r="390" spans="1:7" x14ac:dyDescent="0.25">
      <c r="A390" s="1">
        <v>45388</v>
      </c>
      <c r="B390" s="2" t="s">
        <v>28</v>
      </c>
      <c r="C390" s="2" t="s">
        <v>23</v>
      </c>
      <c r="D390" s="2" t="s">
        <v>21</v>
      </c>
      <c r="E390" s="2" t="s">
        <v>10</v>
      </c>
      <c r="F390">
        <v>15</v>
      </c>
      <c r="G390" s="5">
        <v>169.96</v>
      </c>
    </row>
    <row r="391" spans="1:7" x14ac:dyDescent="0.25">
      <c r="A391" s="1">
        <v>45454</v>
      </c>
      <c r="B391" s="2" t="s">
        <v>28</v>
      </c>
      <c r="C391" s="2" t="s">
        <v>22</v>
      </c>
      <c r="D391" s="2" t="s">
        <v>12</v>
      </c>
      <c r="E391" s="2" t="s">
        <v>10</v>
      </c>
      <c r="F391">
        <v>14</v>
      </c>
      <c r="G391" s="5">
        <v>149.46</v>
      </c>
    </row>
    <row r="392" spans="1:7" x14ac:dyDescent="0.25">
      <c r="A392" s="1">
        <v>45342</v>
      </c>
      <c r="B392" s="2" t="s">
        <v>28</v>
      </c>
      <c r="C392" s="2" t="s">
        <v>24</v>
      </c>
      <c r="D392" s="2" t="s">
        <v>9</v>
      </c>
      <c r="E392" s="2" t="s">
        <v>13</v>
      </c>
      <c r="F392">
        <v>12</v>
      </c>
      <c r="G392" s="5">
        <v>45.37</v>
      </c>
    </row>
    <row r="393" spans="1:7" x14ac:dyDescent="0.25">
      <c r="A393" s="1">
        <v>45332</v>
      </c>
      <c r="B393" s="2" t="s">
        <v>28</v>
      </c>
      <c r="C393" s="2" t="s">
        <v>16</v>
      </c>
      <c r="D393" s="2" t="s">
        <v>17</v>
      </c>
      <c r="E393" s="2" t="s">
        <v>15</v>
      </c>
      <c r="F393">
        <v>8</v>
      </c>
      <c r="G393" s="5">
        <v>106.93</v>
      </c>
    </row>
    <row r="394" spans="1:7" x14ac:dyDescent="0.25">
      <c r="A394" s="1">
        <v>45366</v>
      </c>
      <c r="B394" s="2" t="s">
        <v>28</v>
      </c>
      <c r="C394" s="2" t="s">
        <v>11</v>
      </c>
      <c r="D394" s="2" t="s">
        <v>12</v>
      </c>
      <c r="E394" s="2" t="s">
        <v>13</v>
      </c>
      <c r="F394">
        <v>2</v>
      </c>
      <c r="G394" s="5">
        <v>29.07</v>
      </c>
    </row>
    <row r="395" spans="1:7" x14ac:dyDescent="0.25">
      <c r="A395" s="1">
        <v>45451</v>
      </c>
      <c r="B395" s="2" t="s">
        <v>28</v>
      </c>
      <c r="C395" s="2" t="s">
        <v>8</v>
      </c>
      <c r="D395" s="2" t="s">
        <v>9</v>
      </c>
      <c r="E395" s="2" t="s">
        <v>15</v>
      </c>
      <c r="F395">
        <v>20</v>
      </c>
      <c r="G395" s="5">
        <v>108.64</v>
      </c>
    </row>
    <row r="396" spans="1:7" x14ac:dyDescent="0.25">
      <c r="A396" s="1">
        <v>45328</v>
      </c>
      <c r="B396" s="2" t="s">
        <v>28</v>
      </c>
      <c r="C396" s="2" t="s">
        <v>14</v>
      </c>
      <c r="D396" s="2" t="s">
        <v>12</v>
      </c>
      <c r="E396" s="2" t="s">
        <v>10</v>
      </c>
      <c r="F396">
        <v>11</v>
      </c>
      <c r="G396" s="5">
        <v>82.92</v>
      </c>
    </row>
    <row r="397" spans="1:7" x14ac:dyDescent="0.25">
      <c r="A397" s="1">
        <v>45333</v>
      </c>
      <c r="B397" s="2" t="s">
        <v>28</v>
      </c>
      <c r="C397" s="2" t="s">
        <v>20</v>
      </c>
      <c r="D397" s="2" t="s">
        <v>21</v>
      </c>
      <c r="E397" s="2" t="s">
        <v>10</v>
      </c>
      <c r="F397">
        <v>2</v>
      </c>
      <c r="G397" s="5">
        <v>10.52</v>
      </c>
    </row>
    <row r="398" spans="1:7" x14ac:dyDescent="0.25">
      <c r="A398" s="1">
        <v>45419</v>
      </c>
      <c r="B398" s="2" t="s">
        <v>28</v>
      </c>
      <c r="C398" s="2" t="s">
        <v>24</v>
      </c>
      <c r="D398" s="2" t="s">
        <v>9</v>
      </c>
      <c r="E398" s="2" t="s">
        <v>10</v>
      </c>
      <c r="F398">
        <v>12</v>
      </c>
      <c r="G398" s="5">
        <v>66.739999999999995</v>
      </c>
    </row>
    <row r="399" spans="1:7" x14ac:dyDescent="0.25">
      <c r="A399" s="1">
        <v>45322</v>
      </c>
      <c r="B399" s="2" t="s">
        <v>28</v>
      </c>
      <c r="C399" s="2" t="s">
        <v>14</v>
      </c>
      <c r="D399" s="2" t="s">
        <v>12</v>
      </c>
      <c r="E399" s="2" t="s">
        <v>13</v>
      </c>
      <c r="F399">
        <v>15</v>
      </c>
      <c r="G399" s="5">
        <v>152.6</v>
      </c>
    </row>
    <row r="400" spans="1:7" x14ac:dyDescent="0.25">
      <c r="A400" s="1">
        <v>45417</v>
      </c>
      <c r="B400" s="2" t="s">
        <v>28</v>
      </c>
      <c r="C400" s="2" t="s">
        <v>16</v>
      </c>
      <c r="D400" s="2" t="s">
        <v>17</v>
      </c>
      <c r="E400" s="2" t="s">
        <v>10</v>
      </c>
      <c r="F400">
        <v>20</v>
      </c>
      <c r="G400" s="5">
        <v>136.65</v>
      </c>
    </row>
    <row r="401" spans="1:7" x14ac:dyDescent="0.25">
      <c r="A401" s="1">
        <v>45420</v>
      </c>
      <c r="B401" s="2" t="s">
        <v>28</v>
      </c>
      <c r="C401" s="2" t="s">
        <v>22</v>
      </c>
      <c r="D401" s="2" t="s">
        <v>12</v>
      </c>
      <c r="E401" s="2" t="s">
        <v>10</v>
      </c>
      <c r="F401">
        <v>7</v>
      </c>
      <c r="G401" s="5">
        <v>61.24</v>
      </c>
    </row>
    <row r="402" spans="1:7" x14ac:dyDescent="0.25">
      <c r="A402" s="1">
        <v>45362</v>
      </c>
      <c r="B402" s="2" t="s">
        <v>29</v>
      </c>
      <c r="C402" s="2" t="s">
        <v>25</v>
      </c>
      <c r="D402" s="2" t="s">
        <v>19</v>
      </c>
      <c r="E402" s="2" t="s">
        <v>15</v>
      </c>
      <c r="F402">
        <v>14</v>
      </c>
      <c r="G402" s="5">
        <v>96.91</v>
      </c>
    </row>
    <row r="403" spans="1:7" x14ac:dyDescent="0.25">
      <c r="A403" s="1">
        <v>45451</v>
      </c>
      <c r="B403" s="2" t="s">
        <v>29</v>
      </c>
      <c r="C403" s="2" t="s">
        <v>14</v>
      </c>
      <c r="D403" s="2" t="s">
        <v>12</v>
      </c>
      <c r="E403" s="2" t="s">
        <v>15</v>
      </c>
      <c r="F403">
        <v>1</v>
      </c>
      <c r="G403" s="5">
        <v>2.85</v>
      </c>
    </row>
    <row r="404" spans="1:7" x14ac:dyDescent="0.25">
      <c r="A404" s="1">
        <v>45413</v>
      </c>
      <c r="B404" s="2" t="s">
        <v>29</v>
      </c>
      <c r="C404" s="2" t="s">
        <v>18</v>
      </c>
      <c r="D404" s="2" t="s">
        <v>19</v>
      </c>
      <c r="E404" s="2" t="s">
        <v>15</v>
      </c>
      <c r="F404">
        <v>20</v>
      </c>
      <c r="G404" s="5">
        <v>62.03</v>
      </c>
    </row>
    <row r="405" spans="1:7" x14ac:dyDescent="0.25">
      <c r="A405" s="1">
        <v>45357</v>
      </c>
      <c r="B405" s="2" t="s">
        <v>29</v>
      </c>
      <c r="C405" s="2" t="s">
        <v>11</v>
      </c>
      <c r="D405" s="2" t="s">
        <v>12</v>
      </c>
      <c r="E405" s="2" t="s">
        <v>10</v>
      </c>
      <c r="F405">
        <v>12</v>
      </c>
      <c r="G405" s="5">
        <v>143.80000000000001</v>
      </c>
    </row>
    <row r="406" spans="1:7" x14ac:dyDescent="0.25">
      <c r="A406" s="1">
        <v>45414</v>
      </c>
      <c r="B406" s="2" t="s">
        <v>29</v>
      </c>
      <c r="C406" s="2" t="s">
        <v>8</v>
      </c>
      <c r="D406" s="2" t="s">
        <v>9</v>
      </c>
      <c r="E406" s="2" t="s">
        <v>10</v>
      </c>
      <c r="F406">
        <v>6</v>
      </c>
      <c r="G406" s="5">
        <v>89.13</v>
      </c>
    </row>
    <row r="407" spans="1:7" x14ac:dyDescent="0.25">
      <c r="A407" s="1">
        <v>45406</v>
      </c>
      <c r="B407" s="2" t="s">
        <v>29</v>
      </c>
      <c r="C407" s="2" t="s">
        <v>14</v>
      </c>
      <c r="D407" s="2" t="s">
        <v>12</v>
      </c>
      <c r="E407" s="2" t="s">
        <v>13</v>
      </c>
      <c r="F407">
        <v>16</v>
      </c>
      <c r="G407" s="5">
        <v>168.92</v>
      </c>
    </row>
    <row r="408" spans="1:7" x14ac:dyDescent="0.25">
      <c r="A408" s="1">
        <v>45427</v>
      </c>
      <c r="B408" s="2" t="s">
        <v>29</v>
      </c>
      <c r="C408" s="2" t="s">
        <v>11</v>
      </c>
      <c r="D408" s="2" t="s">
        <v>12</v>
      </c>
      <c r="E408" s="2" t="s">
        <v>13</v>
      </c>
      <c r="F408">
        <v>5</v>
      </c>
      <c r="G408" s="5">
        <v>52.25</v>
      </c>
    </row>
    <row r="409" spans="1:7" x14ac:dyDescent="0.25">
      <c r="A409" s="1">
        <v>45367</v>
      </c>
      <c r="B409" s="2" t="s">
        <v>29</v>
      </c>
      <c r="C409" s="2" t="s">
        <v>25</v>
      </c>
      <c r="D409" s="2" t="s">
        <v>19</v>
      </c>
      <c r="E409" s="2" t="s">
        <v>13</v>
      </c>
      <c r="F409">
        <v>6</v>
      </c>
      <c r="G409" s="5">
        <v>66.05</v>
      </c>
    </row>
    <row r="410" spans="1:7" x14ac:dyDescent="0.25">
      <c r="A410" s="1">
        <v>45371</v>
      </c>
      <c r="B410" s="2" t="s">
        <v>29</v>
      </c>
      <c r="C410" s="2" t="s">
        <v>14</v>
      </c>
      <c r="D410" s="2" t="s">
        <v>12</v>
      </c>
      <c r="E410" s="2" t="s">
        <v>10</v>
      </c>
      <c r="F410">
        <v>20</v>
      </c>
      <c r="G410" s="5">
        <v>288.75</v>
      </c>
    </row>
    <row r="411" spans="1:7" x14ac:dyDescent="0.25">
      <c r="A411" s="1">
        <v>45450</v>
      </c>
      <c r="B411" s="2" t="s">
        <v>29</v>
      </c>
      <c r="C411" s="2" t="s">
        <v>11</v>
      </c>
      <c r="D411" s="2" t="s">
        <v>12</v>
      </c>
      <c r="E411" s="2" t="s">
        <v>13</v>
      </c>
      <c r="F411">
        <v>8</v>
      </c>
      <c r="G411" s="5">
        <v>79.52</v>
      </c>
    </row>
    <row r="412" spans="1:7" x14ac:dyDescent="0.25">
      <c r="A412" s="1">
        <v>45467</v>
      </c>
      <c r="B412" s="2" t="s">
        <v>29</v>
      </c>
      <c r="C412" s="2" t="s">
        <v>22</v>
      </c>
      <c r="D412" s="2" t="s">
        <v>12</v>
      </c>
      <c r="E412" s="2" t="s">
        <v>13</v>
      </c>
      <c r="F412">
        <v>12</v>
      </c>
      <c r="G412" s="5">
        <v>43.17</v>
      </c>
    </row>
    <row r="413" spans="1:7" x14ac:dyDescent="0.25">
      <c r="A413" s="1">
        <v>45330</v>
      </c>
      <c r="B413" s="2" t="s">
        <v>29</v>
      </c>
      <c r="C413" s="2" t="s">
        <v>11</v>
      </c>
      <c r="D413" s="2" t="s">
        <v>12</v>
      </c>
      <c r="E413" s="2" t="s">
        <v>10</v>
      </c>
      <c r="F413">
        <v>17</v>
      </c>
      <c r="G413" s="5">
        <v>151.61000000000001</v>
      </c>
    </row>
    <row r="414" spans="1:7" x14ac:dyDescent="0.25">
      <c r="A414" s="1">
        <v>45412</v>
      </c>
      <c r="B414" s="2" t="s">
        <v>29</v>
      </c>
      <c r="C414" s="2" t="s">
        <v>22</v>
      </c>
      <c r="D414" s="2" t="s">
        <v>12</v>
      </c>
      <c r="E414" s="2" t="s">
        <v>13</v>
      </c>
      <c r="F414">
        <v>9</v>
      </c>
      <c r="G414" s="5">
        <v>39.64</v>
      </c>
    </row>
    <row r="415" spans="1:7" x14ac:dyDescent="0.25">
      <c r="A415" s="1">
        <v>45311</v>
      </c>
      <c r="B415" s="2" t="s">
        <v>29</v>
      </c>
      <c r="C415" s="2" t="s">
        <v>8</v>
      </c>
      <c r="D415" s="2" t="s">
        <v>9</v>
      </c>
      <c r="E415" s="2" t="s">
        <v>13</v>
      </c>
      <c r="F415">
        <v>17</v>
      </c>
      <c r="G415" s="5">
        <v>53.16</v>
      </c>
    </row>
    <row r="416" spans="1:7" x14ac:dyDescent="0.25">
      <c r="A416" s="1">
        <v>45377</v>
      </c>
      <c r="B416" s="2" t="s">
        <v>29</v>
      </c>
      <c r="C416" s="2" t="s">
        <v>20</v>
      </c>
      <c r="D416" s="2" t="s">
        <v>21</v>
      </c>
      <c r="E416" s="2" t="s">
        <v>13</v>
      </c>
      <c r="F416">
        <v>11</v>
      </c>
      <c r="G416" s="5">
        <v>73.11</v>
      </c>
    </row>
    <row r="417" spans="1:7" x14ac:dyDescent="0.25">
      <c r="A417" s="1">
        <v>45469</v>
      </c>
      <c r="B417" s="2" t="s">
        <v>29</v>
      </c>
      <c r="C417" s="2" t="s">
        <v>22</v>
      </c>
      <c r="D417" s="2" t="s">
        <v>12</v>
      </c>
      <c r="E417" s="2" t="s">
        <v>15</v>
      </c>
      <c r="F417">
        <v>20</v>
      </c>
      <c r="G417" s="5">
        <v>253.34</v>
      </c>
    </row>
    <row r="418" spans="1:7" x14ac:dyDescent="0.25">
      <c r="A418" s="1">
        <v>45411</v>
      </c>
      <c r="B418" s="2" t="s">
        <v>29</v>
      </c>
      <c r="C418" s="2" t="s">
        <v>25</v>
      </c>
      <c r="D418" s="2" t="s">
        <v>19</v>
      </c>
      <c r="E418" s="2" t="s">
        <v>10</v>
      </c>
      <c r="F418">
        <v>9</v>
      </c>
      <c r="G418" s="5">
        <v>118.29</v>
      </c>
    </row>
    <row r="419" spans="1:7" x14ac:dyDescent="0.25">
      <c r="A419" s="1">
        <v>45314</v>
      </c>
      <c r="B419" s="2" t="s">
        <v>29</v>
      </c>
      <c r="C419" s="2" t="s">
        <v>25</v>
      </c>
      <c r="D419" s="2" t="s">
        <v>19</v>
      </c>
      <c r="E419" s="2" t="s">
        <v>15</v>
      </c>
      <c r="F419">
        <v>1</v>
      </c>
      <c r="G419" s="5">
        <v>12.78</v>
      </c>
    </row>
    <row r="420" spans="1:7" x14ac:dyDescent="0.25">
      <c r="A420" s="1">
        <v>45377</v>
      </c>
      <c r="B420" s="2" t="s">
        <v>29</v>
      </c>
      <c r="C420" s="2" t="s">
        <v>23</v>
      </c>
      <c r="D420" s="2" t="s">
        <v>21</v>
      </c>
      <c r="E420" s="2" t="s">
        <v>10</v>
      </c>
      <c r="F420">
        <v>10</v>
      </c>
      <c r="G420" s="5">
        <v>42.15</v>
      </c>
    </row>
    <row r="421" spans="1:7" x14ac:dyDescent="0.25">
      <c r="A421" s="1">
        <v>45365</v>
      </c>
      <c r="B421" s="2" t="s">
        <v>29</v>
      </c>
      <c r="C421" s="2" t="s">
        <v>11</v>
      </c>
      <c r="D421" s="2" t="s">
        <v>12</v>
      </c>
      <c r="E421" s="2" t="s">
        <v>10</v>
      </c>
      <c r="F421">
        <v>9</v>
      </c>
      <c r="G421" s="5">
        <v>73.25</v>
      </c>
    </row>
    <row r="422" spans="1:7" x14ac:dyDescent="0.25">
      <c r="A422" s="1">
        <v>45361</v>
      </c>
      <c r="B422" s="2" t="s">
        <v>29</v>
      </c>
      <c r="C422" s="2" t="s">
        <v>14</v>
      </c>
      <c r="D422" s="2" t="s">
        <v>12</v>
      </c>
      <c r="E422" s="2" t="s">
        <v>15</v>
      </c>
      <c r="F422">
        <v>20</v>
      </c>
      <c r="G422" s="5">
        <v>192.42</v>
      </c>
    </row>
    <row r="423" spans="1:7" x14ac:dyDescent="0.25">
      <c r="A423" s="1">
        <v>45299</v>
      </c>
      <c r="B423" s="2" t="s">
        <v>29</v>
      </c>
      <c r="C423" s="2" t="s">
        <v>8</v>
      </c>
      <c r="D423" s="2" t="s">
        <v>9</v>
      </c>
      <c r="E423" s="2" t="s">
        <v>13</v>
      </c>
      <c r="F423">
        <v>14</v>
      </c>
      <c r="G423" s="5">
        <v>163.84</v>
      </c>
    </row>
    <row r="424" spans="1:7" x14ac:dyDescent="0.25">
      <c r="A424" s="1">
        <v>45317</v>
      </c>
      <c r="B424" s="2" t="s">
        <v>29</v>
      </c>
      <c r="C424" s="2" t="s">
        <v>16</v>
      </c>
      <c r="D424" s="2" t="s">
        <v>17</v>
      </c>
      <c r="E424" s="2" t="s">
        <v>15</v>
      </c>
      <c r="F424">
        <v>12</v>
      </c>
      <c r="G424" s="5">
        <v>130.55000000000001</v>
      </c>
    </row>
    <row r="425" spans="1:7" x14ac:dyDescent="0.25">
      <c r="A425" s="1">
        <v>45344</v>
      </c>
      <c r="B425" s="2" t="s">
        <v>29</v>
      </c>
      <c r="C425" s="2" t="s">
        <v>20</v>
      </c>
      <c r="D425" s="2" t="s">
        <v>21</v>
      </c>
      <c r="E425" s="2" t="s">
        <v>10</v>
      </c>
      <c r="F425">
        <v>8</v>
      </c>
      <c r="G425" s="5">
        <v>22.58</v>
      </c>
    </row>
    <row r="426" spans="1:7" x14ac:dyDescent="0.25">
      <c r="A426" s="1">
        <v>45443</v>
      </c>
      <c r="B426" s="2" t="s">
        <v>29</v>
      </c>
      <c r="C426" s="2" t="s">
        <v>11</v>
      </c>
      <c r="D426" s="2" t="s">
        <v>12</v>
      </c>
      <c r="E426" s="2" t="s">
        <v>15</v>
      </c>
      <c r="F426">
        <v>19</v>
      </c>
      <c r="G426" s="5">
        <v>99.35</v>
      </c>
    </row>
    <row r="427" spans="1:7" x14ac:dyDescent="0.25">
      <c r="A427" s="1">
        <v>45451</v>
      </c>
      <c r="B427" s="2" t="s">
        <v>29</v>
      </c>
      <c r="C427" s="2" t="s">
        <v>25</v>
      </c>
      <c r="D427" s="2" t="s">
        <v>19</v>
      </c>
      <c r="E427" s="2" t="s">
        <v>15</v>
      </c>
      <c r="F427">
        <v>15</v>
      </c>
      <c r="G427" s="5">
        <v>189.32</v>
      </c>
    </row>
    <row r="428" spans="1:7" x14ac:dyDescent="0.25">
      <c r="A428" s="1">
        <v>45364</v>
      </c>
      <c r="B428" s="2" t="s">
        <v>29</v>
      </c>
      <c r="C428" s="2" t="s">
        <v>22</v>
      </c>
      <c r="D428" s="2" t="s">
        <v>12</v>
      </c>
      <c r="E428" s="2" t="s">
        <v>15</v>
      </c>
      <c r="F428">
        <v>8</v>
      </c>
      <c r="G428" s="5">
        <v>58.57</v>
      </c>
    </row>
    <row r="429" spans="1:7" x14ac:dyDescent="0.25">
      <c r="A429" s="1">
        <v>45461</v>
      </c>
      <c r="B429" s="2" t="s">
        <v>29</v>
      </c>
      <c r="C429" s="2" t="s">
        <v>25</v>
      </c>
      <c r="D429" s="2" t="s">
        <v>19</v>
      </c>
      <c r="E429" s="2" t="s">
        <v>10</v>
      </c>
      <c r="F429">
        <v>7</v>
      </c>
      <c r="G429" s="5">
        <v>29.21</v>
      </c>
    </row>
    <row r="430" spans="1:7" x14ac:dyDescent="0.25">
      <c r="A430" s="1">
        <v>45389</v>
      </c>
      <c r="B430" s="2" t="s">
        <v>29</v>
      </c>
      <c r="C430" s="2" t="s">
        <v>16</v>
      </c>
      <c r="D430" s="2" t="s">
        <v>17</v>
      </c>
      <c r="E430" s="2" t="s">
        <v>10</v>
      </c>
      <c r="F430">
        <v>17</v>
      </c>
      <c r="G430" s="5">
        <v>49.82</v>
      </c>
    </row>
    <row r="431" spans="1:7" x14ac:dyDescent="0.25">
      <c r="A431" s="1">
        <v>45351</v>
      </c>
      <c r="B431" s="2" t="s">
        <v>29</v>
      </c>
      <c r="C431" s="2" t="s">
        <v>14</v>
      </c>
      <c r="D431" s="2" t="s">
        <v>12</v>
      </c>
      <c r="E431" s="2" t="s">
        <v>10</v>
      </c>
      <c r="F431">
        <v>5</v>
      </c>
      <c r="G431" s="5">
        <v>32.479999999999997</v>
      </c>
    </row>
    <row r="432" spans="1:7" x14ac:dyDescent="0.25">
      <c r="A432" s="1">
        <v>45440</v>
      </c>
      <c r="B432" s="2" t="s">
        <v>29</v>
      </c>
      <c r="C432" s="2" t="s">
        <v>16</v>
      </c>
      <c r="D432" s="2" t="s">
        <v>17</v>
      </c>
      <c r="E432" s="2" t="s">
        <v>15</v>
      </c>
      <c r="F432">
        <v>2</v>
      </c>
      <c r="G432" s="5">
        <v>21.72</v>
      </c>
    </row>
    <row r="433" spans="1:7" x14ac:dyDescent="0.25">
      <c r="A433" s="1">
        <v>45301</v>
      </c>
      <c r="B433" s="2" t="s">
        <v>29</v>
      </c>
      <c r="C433" s="2" t="s">
        <v>24</v>
      </c>
      <c r="D433" s="2" t="s">
        <v>9</v>
      </c>
      <c r="E433" s="2" t="s">
        <v>13</v>
      </c>
      <c r="F433">
        <v>16</v>
      </c>
      <c r="G433" s="5">
        <v>224.75</v>
      </c>
    </row>
    <row r="434" spans="1:7" x14ac:dyDescent="0.25">
      <c r="A434" s="1">
        <v>45417</v>
      </c>
      <c r="B434" s="2" t="s">
        <v>29</v>
      </c>
      <c r="C434" s="2" t="s">
        <v>18</v>
      </c>
      <c r="D434" s="2" t="s">
        <v>19</v>
      </c>
      <c r="E434" s="2" t="s">
        <v>15</v>
      </c>
      <c r="F434">
        <v>7</v>
      </c>
      <c r="G434" s="5">
        <v>71.87</v>
      </c>
    </row>
    <row r="435" spans="1:7" x14ac:dyDescent="0.25">
      <c r="A435" s="1">
        <v>45400</v>
      </c>
      <c r="B435" s="2" t="s">
        <v>29</v>
      </c>
      <c r="C435" s="2" t="s">
        <v>22</v>
      </c>
      <c r="D435" s="2" t="s">
        <v>12</v>
      </c>
      <c r="E435" s="2" t="s">
        <v>10</v>
      </c>
      <c r="F435">
        <v>12</v>
      </c>
      <c r="G435" s="5">
        <v>157.22</v>
      </c>
    </row>
    <row r="436" spans="1:7" x14ac:dyDescent="0.25">
      <c r="A436" s="1">
        <v>45310</v>
      </c>
      <c r="B436" s="2" t="s">
        <v>29</v>
      </c>
      <c r="C436" s="2" t="s">
        <v>24</v>
      </c>
      <c r="D436" s="2" t="s">
        <v>9</v>
      </c>
      <c r="E436" s="2" t="s">
        <v>13</v>
      </c>
      <c r="F436">
        <v>9</v>
      </c>
      <c r="G436" s="5">
        <v>50.38</v>
      </c>
    </row>
    <row r="437" spans="1:7" x14ac:dyDescent="0.25">
      <c r="A437" s="1">
        <v>45453</v>
      </c>
      <c r="B437" s="2" t="s">
        <v>29</v>
      </c>
      <c r="C437" s="2" t="s">
        <v>14</v>
      </c>
      <c r="D437" s="2" t="s">
        <v>12</v>
      </c>
      <c r="E437" s="2" t="s">
        <v>13</v>
      </c>
      <c r="F437">
        <v>5</v>
      </c>
      <c r="G437" s="5">
        <v>67.03</v>
      </c>
    </row>
    <row r="438" spans="1:7" x14ac:dyDescent="0.25">
      <c r="A438" s="1">
        <v>45347</v>
      </c>
      <c r="B438" s="2" t="s">
        <v>29</v>
      </c>
      <c r="C438" s="2" t="s">
        <v>20</v>
      </c>
      <c r="D438" s="2" t="s">
        <v>21</v>
      </c>
      <c r="E438" s="2" t="s">
        <v>13</v>
      </c>
      <c r="F438">
        <v>11</v>
      </c>
      <c r="G438" s="5">
        <v>66.38</v>
      </c>
    </row>
    <row r="439" spans="1:7" x14ac:dyDescent="0.25">
      <c r="A439" s="1">
        <v>45460</v>
      </c>
      <c r="B439" s="2" t="s">
        <v>29</v>
      </c>
      <c r="C439" s="2" t="s">
        <v>23</v>
      </c>
      <c r="D439" s="2" t="s">
        <v>21</v>
      </c>
      <c r="E439" s="2" t="s">
        <v>13</v>
      </c>
      <c r="F439">
        <v>19</v>
      </c>
      <c r="G439" s="5">
        <v>232</v>
      </c>
    </row>
    <row r="440" spans="1:7" x14ac:dyDescent="0.25">
      <c r="A440" s="1">
        <v>45394</v>
      </c>
      <c r="B440" s="2" t="s">
        <v>29</v>
      </c>
      <c r="C440" s="2" t="s">
        <v>25</v>
      </c>
      <c r="D440" s="2" t="s">
        <v>19</v>
      </c>
      <c r="E440" s="2" t="s">
        <v>10</v>
      </c>
      <c r="F440">
        <v>11</v>
      </c>
      <c r="G440" s="5">
        <v>150.69</v>
      </c>
    </row>
    <row r="441" spans="1:7" x14ac:dyDescent="0.25">
      <c r="A441" s="1">
        <v>45454</v>
      </c>
      <c r="B441" s="2" t="s">
        <v>29</v>
      </c>
      <c r="C441" s="2" t="s">
        <v>11</v>
      </c>
      <c r="D441" s="2" t="s">
        <v>12</v>
      </c>
      <c r="E441" s="2" t="s">
        <v>10</v>
      </c>
      <c r="F441">
        <v>5</v>
      </c>
      <c r="G441" s="5">
        <v>39.99</v>
      </c>
    </row>
    <row r="442" spans="1:7" x14ac:dyDescent="0.25">
      <c r="A442" s="1">
        <v>45366</v>
      </c>
      <c r="B442" s="2" t="s">
        <v>29</v>
      </c>
      <c r="C442" s="2" t="s">
        <v>11</v>
      </c>
      <c r="D442" s="2" t="s">
        <v>12</v>
      </c>
      <c r="E442" s="2" t="s">
        <v>15</v>
      </c>
      <c r="F442">
        <v>12</v>
      </c>
      <c r="G442" s="5">
        <v>175.41</v>
      </c>
    </row>
    <row r="443" spans="1:7" x14ac:dyDescent="0.25">
      <c r="A443" s="1">
        <v>45470</v>
      </c>
      <c r="B443" s="2" t="s">
        <v>29</v>
      </c>
      <c r="C443" s="2" t="s">
        <v>20</v>
      </c>
      <c r="D443" s="2" t="s">
        <v>21</v>
      </c>
      <c r="E443" s="2" t="s">
        <v>10</v>
      </c>
      <c r="F443">
        <v>14</v>
      </c>
      <c r="G443" s="5">
        <v>162.38999999999999</v>
      </c>
    </row>
    <row r="444" spans="1:7" x14ac:dyDescent="0.25">
      <c r="A444" s="1">
        <v>45327</v>
      </c>
      <c r="B444" s="2" t="s">
        <v>29</v>
      </c>
      <c r="C444" s="2" t="s">
        <v>16</v>
      </c>
      <c r="D444" s="2" t="s">
        <v>17</v>
      </c>
      <c r="E444" s="2" t="s">
        <v>13</v>
      </c>
      <c r="F444">
        <v>17</v>
      </c>
      <c r="G444" s="5">
        <v>168.24</v>
      </c>
    </row>
    <row r="445" spans="1:7" x14ac:dyDescent="0.25">
      <c r="A445" s="1">
        <v>45437</v>
      </c>
      <c r="B445" s="2" t="s">
        <v>29</v>
      </c>
      <c r="C445" s="2" t="s">
        <v>14</v>
      </c>
      <c r="D445" s="2" t="s">
        <v>12</v>
      </c>
      <c r="E445" s="2" t="s">
        <v>15</v>
      </c>
      <c r="F445">
        <v>3</v>
      </c>
      <c r="G445" s="5">
        <v>27.79</v>
      </c>
    </row>
    <row r="446" spans="1:7" x14ac:dyDescent="0.25">
      <c r="A446" s="1">
        <v>45305</v>
      </c>
      <c r="B446" s="2" t="s">
        <v>29</v>
      </c>
      <c r="C446" s="2" t="s">
        <v>24</v>
      </c>
      <c r="D446" s="2" t="s">
        <v>9</v>
      </c>
      <c r="E446" s="2" t="s">
        <v>13</v>
      </c>
      <c r="F446">
        <v>4</v>
      </c>
      <c r="G446" s="5">
        <v>50.98</v>
      </c>
    </row>
    <row r="447" spans="1:7" x14ac:dyDescent="0.25">
      <c r="A447" s="1">
        <v>45317</v>
      </c>
      <c r="B447" s="2" t="s">
        <v>29</v>
      </c>
      <c r="C447" s="2" t="s">
        <v>8</v>
      </c>
      <c r="D447" s="2" t="s">
        <v>9</v>
      </c>
      <c r="E447" s="2" t="s">
        <v>15</v>
      </c>
      <c r="F447">
        <v>11</v>
      </c>
      <c r="G447" s="5">
        <v>104.82</v>
      </c>
    </row>
    <row r="448" spans="1:7" x14ac:dyDescent="0.25">
      <c r="A448" s="1">
        <v>45295</v>
      </c>
      <c r="B448" s="2" t="s">
        <v>29</v>
      </c>
      <c r="C448" s="2" t="s">
        <v>25</v>
      </c>
      <c r="D448" s="2" t="s">
        <v>19</v>
      </c>
      <c r="E448" s="2" t="s">
        <v>10</v>
      </c>
      <c r="F448">
        <v>16</v>
      </c>
      <c r="G448" s="5">
        <v>47.04</v>
      </c>
    </row>
    <row r="449" spans="1:7" x14ac:dyDescent="0.25">
      <c r="A449" s="1">
        <v>45418</v>
      </c>
      <c r="B449" s="2" t="s">
        <v>29</v>
      </c>
      <c r="C449" s="2" t="s">
        <v>25</v>
      </c>
      <c r="D449" s="2" t="s">
        <v>19</v>
      </c>
      <c r="E449" s="2" t="s">
        <v>10</v>
      </c>
      <c r="F449">
        <v>9</v>
      </c>
      <c r="G449" s="5">
        <v>50.35</v>
      </c>
    </row>
    <row r="450" spans="1:7" x14ac:dyDescent="0.25">
      <c r="A450" s="1">
        <v>45384</v>
      </c>
      <c r="B450" s="2" t="s">
        <v>29</v>
      </c>
      <c r="C450" s="2" t="s">
        <v>14</v>
      </c>
      <c r="D450" s="2" t="s">
        <v>12</v>
      </c>
      <c r="E450" s="2" t="s">
        <v>15</v>
      </c>
      <c r="F450">
        <v>7</v>
      </c>
      <c r="G450" s="5">
        <v>19.88</v>
      </c>
    </row>
    <row r="451" spans="1:7" x14ac:dyDescent="0.25">
      <c r="A451" s="1">
        <v>45422</v>
      </c>
      <c r="B451" s="2" t="s">
        <v>29</v>
      </c>
      <c r="C451" s="2" t="s">
        <v>20</v>
      </c>
      <c r="D451" s="2" t="s">
        <v>21</v>
      </c>
      <c r="E451" s="2" t="s">
        <v>15</v>
      </c>
      <c r="F451">
        <v>19</v>
      </c>
      <c r="G451" s="5">
        <v>128</v>
      </c>
    </row>
    <row r="452" spans="1:7" x14ac:dyDescent="0.25">
      <c r="A452" s="1">
        <v>45307</v>
      </c>
      <c r="B452" s="2" t="s">
        <v>29</v>
      </c>
      <c r="C452" s="2" t="s">
        <v>14</v>
      </c>
      <c r="D452" s="2" t="s">
        <v>12</v>
      </c>
      <c r="E452" s="2" t="s">
        <v>13</v>
      </c>
      <c r="F452">
        <v>4</v>
      </c>
      <c r="G452" s="5">
        <v>36.36</v>
      </c>
    </row>
    <row r="453" spans="1:7" x14ac:dyDescent="0.25">
      <c r="A453" s="1">
        <v>45386</v>
      </c>
      <c r="B453" s="2" t="s">
        <v>29</v>
      </c>
      <c r="C453" s="2" t="s">
        <v>20</v>
      </c>
      <c r="D453" s="2" t="s">
        <v>21</v>
      </c>
      <c r="E453" s="2" t="s">
        <v>13</v>
      </c>
      <c r="F453">
        <v>10</v>
      </c>
      <c r="G453" s="5">
        <v>20.61</v>
      </c>
    </row>
    <row r="454" spans="1:7" x14ac:dyDescent="0.25">
      <c r="A454" s="1">
        <v>45460</v>
      </c>
      <c r="B454" s="2" t="s">
        <v>29</v>
      </c>
      <c r="C454" s="2" t="s">
        <v>23</v>
      </c>
      <c r="D454" s="2" t="s">
        <v>21</v>
      </c>
      <c r="E454" s="2" t="s">
        <v>13</v>
      </c>
      <c r="F454">
        <v>3</v>
      </c>
      <c r="G454" s="5">
        <v>15.43</v>
      </c>
    </row>
    <row r="455" spans="1:7" x14ac:dyDescent="0.25">
      <c r="A455" s="1">
        <v>45364</v>
      </c>
      <c r="B455" s="2" t="s">
        <v>29</v>
      </c>
      <c r="C455" s="2" t="s">
        <v>14</v>
      </c>
      <c r="D455" s="2" t="s">
        <v>12</v>
      </c>
      <c r="E455" s="2" t="s">
        <v>10</v>
      </c>
      <c r="F455">
        <v>7</v>
      </c>
      <c r="G455" s="5">
        <v>98.64</v>
      </c>
    </row>
    <row r="456" spans="1:7" x14ac:dyDescent="0.25">
      <c r="A456" s="1">
        <v>45348</v>
      </c>
      <c r="B456" s="2" t="s">
        <v>29</v>
      </c>
      <c r="C456" s="2" t="s">
        <v>18</v>
      </c>
      <c r="D456" s="2" t="s">
        <v>19</v>
      </c>
      <c r="E456" s="2" t="s">
        <v>15</v>
      </c>
      <c r="F456">
        <v>3</v>
      </c>
      <c r="G456" s="5">
        <v>9.09</v>
      </c>
    </row>
    <row r="457" spans="1:7" x14ac:dyDescent="0.25">
      <c r="A457" s="1">
        <v>45338</v>
      </c>
      <c r="B457" s="2" t="s">
        <v>29</v>
      </c>
      <c r="C457" s="2" t="s">
        <v>22</v>
      </c>
      <c r="D457" s="2" t="s">
        <v>12</v>
      </c>
      <c r="E457" s="2" t="s">
        <v>15</v>
      </c>
      <c r="F457">
        <v>8</v>
      </c>
      <c r="G457" s="5">
        <v>18.54</v>
      </c>
    </row>
    <row r="458" spans="1:7" x14ac:dyDescent="0.25">
      <c r="A458" s="1">
        <v>45294</v>
      </c>
      <c r="B458" s="2" t="s">
        <v>29</v>
      </c>
      <c r="C458" s="2" t="s">
        <v>25</v>
      </c>
      <c r="D458" s="2" t="s">
        <v>19</v>
      </c>
      <c r="E458" s="2" t="s">
        <v>15</v>
      </c>
      <c r="F458">
        <v>12</v>
      </c>
      <c r="G458" s="5">
        <v>82.29</v>
      </c>
    </row>
    <row r="459" spans="1:7" x14ac:dyDescent="0.25">
      <c r="A459" s="1">
        <v>45357</v>
      </c>
      <c r="B459" s="2" t="s">
        <v>29</v>
      </c>
      <c r="C459" s="2" t="s">
        <v>23</v>
      </c>
      <c r="D459" s="2" t="s">
        <v>21</v>
      </c>
      <c r="E459" s="2" t="s">
        <v>13</v>
      </c>
      <c r="F459">
        <v>1</v>
      </c>
      <c r="G459" s="5">
        <v>14.43</v>
      </c>
    </row>
    <row r="460" spans="1:7" x14ac:dyDescent="0.25">
      <c r="A460" s="1">
        <v>45347</v>
      </c>
      <c r="B460" s="2" t="s">
        <v>29</v>
      </c>
      <c r="C460" s="2" t="s">
        <v>20</v>
      </c>
      <c r="D460" s="2" t="s">
        <v>21</v>
      </c>
      <c r="E460" s="2" t="s">
        <v>13</v>
      </c>
      <c r="F460">
        <v>14</v>
      </c>
      <c r="G460" s="5">
        <v>196.97</v>
      </c>
    </row>
    <row r="461" spans="1:7" x14ac:dyDescent="0.25">
      <c r="A461" s="1">
        <v>45458</v>
      </c>
      <c r="B461" s="2" t="s">
        <v>29</v>
      </c>
      <c r="C461" s="2" t="s">
        <v>23</v>
      </c>
      <c r="D461" s="2" t="s">
        <v>21</v>
      </c>
      <c r="E461" s="2" t="s">
        <v>15</v>
      </c>
      <c r="F461">
        <v>19</v>
      </c>
      <c r="G461" s="5">
        <v>201.59</v>
      </c>
    </row>
    <row r="462" spans="1:7" x14ac:dyDescent="0.25">
      <c r="A462" s="1">
        <v>45364</v>
      </c>
      <c r="B462" s="2" t="s">
        <v>29</v>
      </c>
      <c r="C462" s="2" t="s">
        <v>23</v>
      </c>
      <c r="D462" s="2" t="s">
        <v>21</v>
      </c>
      <c r="E462" s="2" t="s">
        <v>10</v>
      </c>
      <c r="F462">
        <v>17</v>
      </c>
      <c r="G462" s="5">
        <v>189.14</v>
      </c>
    </row>
    <row r="463" spans="1:7" x14ac:dyDescent="0.25">
      <c r="A463" s="1">
        <v>45296</v>
      </c>
      <c r="B463" s="2" t="s">
        <v>29</v>
      </c>
      <c r="C463" s="2" t="s">
        <v>23</v>
      </c>
      <c r="D463" s="2" t="s">
        <v>21</v>
      </c>
      <c r="E463" s="2" t="s">
        <v>10</v>
      </c>
      <c r="F463">
        <v>1</v>
      </c>
      <c r="G463" s="5">
        <v>12.32</v>
      </c>
    </row>
    <row r="464" spans="1:7" x14ac:dyDescent="0.25">
      <c r="A464" s="1">
        <v>45402</v>
      </c>
      <c r="B464" s="2" t="s">
        <v>29</v>
      </c>
      <c r="C464" s="2" t="s">
        <v>14</v>
      </c>
      <c r="D464" s="2" t="s">
        <v>12</v>
      </c>
      <c r="E464" s="2" t="s">
        <v>10</v>
      </c>
      <c r="F464">
        <v>5</v>
      </c>
      <c r="G464" s="5">
        <v>43.16</v>
      </c>
    </row>
    <row r="465" spans="1:7" x14ac:dyDescent="0.25">
      <c r="A465" s="1">
        <v>45308</v>
      </c>
      <c r="B465" s="2" t="s">
        <v>29</v>
      </c>
      <c r="C465" s="2" t="s">
        <v>18</v>
      </c>
      <c r="D465" s="2" t="s">
        <v>19</v>
      </c>
      <c r="E465" s="2" t="s">
        <v>10</v>
      </c>
      <c r="F465">
        <v>15</v>
      </c>
      <c r="G465" s="5">
        <v>80.62</v>
      </c>
    </row>
    <row r="466" spans="1:7" x14ac:dyDescent="0.25">
      <c r="A466" s="1">
        <v>45336</v>
      </c>
      <c r="B466" s="2" t="s">
        <v>29</v>
      </c>
      <c r="C466" s="2" t="s">
        <v>25</v>
      </c>
      <c r="D466" s="2" t="s">
        <v>19</v>
      </c>
      <c r="E466" s="2" t="s">
        <v>13</v>
      </c>
      <c r="F466">
        <v>15</v>
      </c>
      <c r="G466" s="5">
        <v>119.4</v>
      </c>
    </row>
    <row r="467" spans="1:7" x14ac:dyDescent="0.25">
      <c r="A467" s="1">
        <v>45443</v>
      </c>
      <c r="B467" s="2" t="s">
        <v>29</v>
      </c>
      <c r="C467" s="2" t="s">
        <v>24</v>
      </c>
      <c r="D467" s="2" t="s">
        <v>9</v>
      </c>
      <c r="E467" s="2" t="s">
        <v>15</v>
      </c>
      <c r="F467">
        <v>17</v>
      </c>
      <c r="G467" s="5">
        <v>160.44</v>
      </c>
    </row>
    <row r="468" spans="1:7" x14ac:dyDescent="0.25">
      <c r="A468" s="1">
        <v>45408</v>
      </c>
      <c r="B468" s="2" t="s">
        <v>29</v>
      </c>
      <c r="C468" s="2" t="s">
        <v>20</v>
      </c>
      <c r="D468" s="2" t="s">
        <v>21</v>
      </c>
      <c r="E468" s="2" t="s">
        <v>15</v>
      </c>
      <c r="F468">
        <v>18</v>
      </c>
      <c r="G468" s="5">
        <v>93.91</v>
      </c>
    </row>
    <row r="469" spans="1:7" x14ac:dyDescent="0.25">
      <c r="A469" s="1">
        <v>45393</v>
      </c>
      <c r="B469" s="2" t="s">
        <v>29</v>
      </c>
      <c r="C469" s="2" t="s">
        <v>8</v>
      </c>
      <c r="D469" s="2" t="s">
        <v>9</v>
      </c>
      <c r="E469" s="2" t="s">
        <v>13</v>
      </c>
      <c r="F469">
        <v>7</v>
      </c>
      <c r="G469" s="5">
        <v>22.93</v>
      </c>
    </row>
    <row r="470" spans="1:7" x14ac:dyDescent="0.25">
      <c r="A470" s="1">
        <v>45444</v>
      </c>
      <c r="B470" s="2" t="s">
        <v>29</v>
      </c>
      <c r="C470" s="2" t="s">
        <v>11</v>
      </c>
      <c r="D470" s="2" t="s">
        <v>12</v>
      </c>
      <c r="E470" s="2" t="s">
        <v>13</v>
      </c>
      <c r="F470">
        <v>12</v>
      </c>
      <c r="G470" s="5">
        <v>89.87</v>
      </c>
    </row>
    <row r="471" spans="1:7" x14ac:dyDescent="0.25">
      <c r="A471" s="1">
        <v>45461</v>
      </c>
      <c r="B471" s="2" t="s">
        <v>29</v>
      </c>
      <c r="C471" s="2" t="s">
        <v>11</v>
      </c>
      <c r="D471" s="2" t="s">
        <v>12</v>
      </c>
      <c r="E471" s="2" t="s">
        <v>10</v>
      </c>
      <c r="F471">
        <v>16</v>
      </c>
      <c r="G471" s="5">
        <v>81.52</v>
      </c>
    </row>
    <row r="472" spans="1:7" x14ac:dyDescent="0.25">
      <c r="A472" s="1">
        <v>45381</v>
      </c>
      <c r="B472" s="2" t="s">
        <v>29</v>
      </c>
      <c r="C472" s="2" t="s">
        <v>24</v>
      </c>
      <c r="D472" s="2" t="s">
        <v>9</v>
      </c>
      <c r="E472" s="2" t="s">
        <v>13</v>
      </c>
      <c r="F472">
        <v>4</v>
      </c>
      <c r="G472" s="5">
        <v>47.51</v>
      </c>
    </row>
    <row r="473" spans="1:7" x14ac:dyDescent="0.25">
      <c r="A473" s="1">
        <v>45316</v>
      </c>
      <c r="B473" s="2" t="s">
        <v>29</v>
      </c>
      <c r="C473" s="2" t="s">
        <v>25</v>
      </c>
      <c r="D473" s="2" t="s">
        <v>19</v>
      </c>
      <c r="E473" s="2" t="s">
        <v>15</v>
      </c>
      <c r="F473">
        <v>15</v>
      </c>
      <c r="G473" s="5">
        <v>158.91</v>
      </c>
    </row>
    <row r="474" spans="1:7" x14ac:dyDescent="0.25">
      <c r="A474" s="1">
        <v>45364</v>
      </c>
      <c r="B474" s="2" t="s">
        <v>29</v>
      </c>
      <c r="C474" s="2" t="s">
        <v>22</v>
      </c>
      <c r="D474" s="2" t="s">
        <v>12</v>
      </c>
      <c r="E474" s="2" t="s">
        <v>13</v>
      </c>
      <c r="F474">
        <v>15</v>
      </c>
      <c r="G474" s="5">
        <v>184.98</v>
      </c>
    </row>
    <row r="475" spans="1:7" x14ac:dyDescent="0.25">
      <c r="A475" s="1">
        <v>45350</v>
      </c>
      <c r="B475" s="2" t="s">
        <v>29</v>
      </c>
      <c r="C475" s="2" t="s">
        <v>11</v>
      </c>
      <c r="D475" s="2" t="s">
        <v>12</v>
      </c>
      <c r="E475" s="2" t="s">
        <v>13</v>
      </c>
      <c r="F475">
        <v>20</v>
      </c>
      <c r="G475" s="5">
        <v>235.48</v>
      </c>
    </row>
    <row r="476" spans="1:7" x14ac:dyDescent="0.25">
      <c r="A476" s="1">
        <v>45322</v>
      </c>
      <c r="B476" s="2" t="s">
        <v>29</v>
      </c>
      <c r="C476" s="2" t="s">
        <v>20</v>
      </c>
      <c r="D476" s="2" t="s">
        <v>21</v>
      </c>
      <c r="E476" s="2" t="s">
        <v>15</v>
      </c>
      <c r="F476">
        <v>1</v>
      </c>
      <c r="G476" s="5">
        <v>12.12</v>
      </c>
    </row>
    <row r="477" spans="1:7" x14ac:dyDescent="0.25">
      <c r="A477" s="1">
        <v>45329</v>
      </c>
      <c r="B477" s="2" t="s">
        <v>29</v>
      </c>
      <c r="C477" s="2" t="s">
        <v>14</v>
      </c>
      <c r="D477" s="2" t="s">
        <v>12</v>
      </c>
      <c r="E477" s="2" t="s">
        <v>10</v>
      </c>
      <c r="F477">
        <v>6</v>
      </c>
      <c r="G477" s="5">
        <v>35.43</v>
      </c>
    </row>
    <row r="478" spans="1:7" x14ac:dyDescent="0.25">
      <c r="A478" s="1">
        <v>45332</v>
      </c>
      <c r="B478" s="2" t="s">
        <v>29</v>
      </c>
      <c r="C478" s="2" t="s">
        <v>18</v>
      </c>
      <c r="D478" s="2" t="s">
        <v>19</v>
      </c>
      <c r="E478" s="2" t="s">
        <v>15</v>
      </c>
      <c r="F478">
        <v>5</v>
      </c>
      <c r="G478" s="5">
        <v>69.540000000000006</v>
      </c>
    </row>
    <row r="479" spans="1:7" x14ac:dyDescent="0.25">
      <c r="A479" s="1">
        <v>45439</v>
      </c>
      <c r="B479" s="2" t="s">
        <v>29</v>
      </c>
      <c r="C479" s="2" t="s">
        <v>14</v>
      </c>
      <c r="D479" s="2" t="s">
        <v>12</v>
      </c>
      <c r="E479" s="2" t="s">
        <v>13</v>
      </c>
      <c r="F479">
        <v>3</v>
      </c>
      <c r="G479" s="5">
        <v>24.78</v>
      </c>
    </row>
    <row r="480" spans="1:7" x14ac:dyDescent="0.25">
      <c r="A480" s="1">
        <v>45443</v>
      </c>
      <c r="B480" s="2" t="s">
        <v>29</v>
      </c>
      <c r="C480" s="2" t="s">
        <v>24</v>
      </c>
      <c r="D480" s="2" t="s">
        <v>9</v>
      </c>
      <c r="E480" s="2" t="s">
        <v>13</v>
      </c>
      <c r="F480">
        <v>20</v>
      </c>
      <c r="G480" s="5">
        <v>188.43</v>
      </c>
    </row>
    <row r="481" spans="1:7" x14ac:dyDescent="0.25">
      <c r="A481" s="1">
        <v>45380</v>
      </c>
      <c r="B481" s="2" t="s">
        <v>29</v>
      </c>
      <c r="C481" s="2" t="s">
        <v>23</v>
      </c>
      <c r="D481" s="2" t="s">
        <v>21</v>
      </c>
      <c r="E481" s="2" t="s">
        <v>15</v>
      </c>
      <c r="F481">
        <v>17</v>
      </c>
      <c r="G481" s="5">
        <v>121.19</v>
      </c>
    </row>
    <row r="482" spans="1:7" x14ac:dyDescent="0.25">
      <c r="A482" s="1">
        <v>45449</v>
      </c>
      <c r="B482" s="2" t="s">
        <v>29</v>
      </c>
      <c r="C482" s="2" t="s">
        <v>23</v>
      </c>
      <c r="D482" s="2" t="s">
        <v>21</v>
      </c>
      <c r="E482" s="2" t="s">
        <v>13</v>
      </c>
      <c r="F482">
        <v>8</v>
      </c>
      <c r="G482" s="5">
        <v>75.48</v>
      </c>
    </row>
    <row r="483" spans="1:7" x14ac:dyDescent="0.25">
      <c r="A483" s="1">
        <v>45462</v>
      </c>
      <c r="B483" s="2" t="s">
        <v>29</v>
      </c>
      <c r="C483" s="2" t="s">
        <v>18</v>
      </c>
      <c r="D483" s="2" t="s">
        <v>19</v>
      </c>
      <c r="E483" s="2" t="s">
        <v>15</v>
      </c>
      <c r="F483">
        <v>7</v>
      </c>
      <c r="G483" s="5">
        <v>27.71</v>
      </c>
    </row>
    <row r="484" spans="1:7" x14ac:dyDescent="0.25">
      <c r="A484" s="1">
        <v>45338</v>
      </c>
      <c r="B484" s="2" t="s">
        <v>29</v>
      </c>
      <c r="C484" s="2" t="s">
        <v>25</v>
      </c>
      <c r="D484" s="2" t="s">
        <v>19</v>
      </c>
      <c r="E484" s="2" t="s">
        <v>10</v>
      </c>
      <c r="F484">
        <v>6</v>
      </c>
      <c r="G484" s="5">
        <v>88.91</v>
      </c>
    </row>
    <row r="485" spans="1:7" x14ac:dyDescent="0.25">
      <c r="A485" s="1">
        <v>45422</v>
      </c>
      <c r="B485" s="2" t="s">
        <v>29</v>
      </c>
      <c r="C485" s="2" t="s">
        <v>16</v>
      </c>
      <c r="D485" s="2" t="s">
        <v>17</v>
      </c>
      <c r="E485" s="2" t="s">
        <v>13</v>
      </c>
      <c r="F485">
        <v>8</v>
      </c>
      <c r="G485" s="5">
        <v>53.67</v>
      </c>
    </row>
    <row r="486" spans="1:7" x14ac:dyDescent="0.25">
      <c r="A486" s="1">
        <v>45392</v>
      </c>
      <c r="B486" s="2" t="s">
        <v>29</v>
      </c>
      <c r="C486" s="2" t="s">
        <v>8</v>
      </c>
      <c r="D486" s="2" t="s">
        <v>9</v>
      </c>
      <c r="E486" s="2" t="s">
        <v>15</v>
      </c>
      <c r="F486">
        <v>4</v>
      </c>
      <c r="G486" s="5">
        <v>19.43</v>
      </c>
    </row>
    <row r="487" spans="1:7" x14ac:dyDescent="0.25">
      <c r="A487" s="1">
        <v>45470</v>
      </c>
      <c r="B487" s="2" t="s">
        <v>29</v>
      </c>
      <c r="C487" s="2" t="s">
        <v>14</v>
      </c>
      <c r="D487" s="2" t="s">
        <v>12</v>
      </c>
      <c r="E487" s="2" t="s">
        <v>15</v>
      </c>
      <c r="F487">
        <v>14</v>
      </c>
      <c r="G487" s="5">
        <v>72.22</v>
      </c>
    </row>
    <row r="488" spans="1:7" x14ac:dyDescent="0.25">
      <c r="A488" s="1">
        <v>45407</v>
      </c>
      <c r="B488" s="2" t="s">
        <v>29</v>
      </c>
      <c r="C488" s="2" t="s">
        <v>23</v>
      </c>
      <c r="D488" s="2" t="s">
        <v>21</v>
      </c>
      <c r="E488" s="2" t="s">
        <v>10</v>
      </c>
      <c r="F488">
        <v>6</v>
      </c>
      <c r="G488" s="5">
        <v>82.25</v>
      </c>
    </row>
    <row r="489" spans="1:7" x14ac:dyDescent="0.25">
      <c r="A489" s="1">
        <v>45311</v>
      </c>
      <c r="B489" s="2" t="s">
        <v>29</v>
      </c>
      <c r="C489" s="2" t="s">
        <v>25</v>
      </c>
      <c r="D489" s="2" t="s">
        <v>19</v>
      </c>
      <c r="E489" s="2" t="s">
        <v>15</v>
      </c>
      <c r="F489">
        <v>17</v>
      </c>
      <c r="G489" s="5">
        <v>238.05</v>
      </c>
    </row>
    <row r="490" spans="1:7" x14ac:dyDescent="0.25">
      <c r="A490" s="1">
        <v>45311</v>
      </c>
      <c r="B490" s="2" t="s">
        <v>29</v>
      </c>
      <c r="C490" s="2" t="s">
        <v>16</v>
      </c>
      <c r="D490" s="2" t="s">
        <v>17</v>
      </c>
      <c r="E490" s="2" t="s">
        <v>10</v>
      </c>
      <c r="F490">
        <v>13</v>
      </c>
      <c r="G490" s="5">
        <v>57.36</v>
      </c>
    </row>
    <row r="491" spans="1:7" x14ac:dyDescent="0.25">
      <c r="A491" s="1">
        <v>45378</v>
      </c>
      <c r="B491" s="2" t="s">
        <v>29</v>
      </c>
      <c r="C491" s="2" t="s">
        <v>25</v>
      </c>
      <c r="D491" s="2" t="s">
        <v>19</v>
      </c>
      <c r="E491" s="2" t="s">
        <v>13</v>
      </c>
      <c r="F491">
        <v>2</v>
      </c>
      <c r="G491" s="5">
        <v>8.5399999999999991</v>
      </c>
    </row>
    <row r="492" spans="1:7" x14ac:dyDescent="0.25">
      <c r="A492" s="1">
        <v>45414</v>
      </c>
      <c r="B492" s="2" t="s">
        <v>29</v>
      </c>
      <c r="C492" s="2" t="s">
        <v>14</v>
      </c>
      <c r="D492" s="2" t="s">
        <v>12</v>
      </c>
      <c r="E492" s="2" t="s">
        <v>10</v>
      </c>
      <c r="F492">
        <v>6</v>
      </c>
      <c r="G492" s="5">
        <v>29.59</v>
      </c>
    </row>
    <row r="493" spans="1:7" x14ac:dyDescent="0.25">
      <c r="A493" s="1">
        <v>45420</v>
      </c>
      <c r="B493" s="2" t="s">
        <v>29</v>
      </c>
      <c r="C493" s="2" t="s">
        <v>20</v>
      </c>
      <c r="D493" s="2" t="s">
        <v>21</v>
      </c>
      <c r="E493" s="2" t="s">
        <v>13</v>
      </c>
      <c r="F493">
        <v>12</v>
      </c>
      <c r="G493" s="5">
        <v>105.47</v>
      </c>
    </row>
    <row r="494" spans="1:7" x14ac:dyDescent="0.25">
      <c r="A494" s="1">
        <v>45460</v>
      </c>
      <c r="B494" s="2" t="s">
        <v>29</v>
      </c>
      <c r="C494" s="2" t="s">
        <v>20</v>
      </c>
      <c r="D494" s="2" t="s">
        <v>21</v>
      </c>
      <c r="E494" s="2" t="s">
        <v>13</v>
      </c>
      <c r="F494">
        <v>12</v>
      </c>
      <c r="G494" s="5">
        <v>49.01</v>
      </c>
    </row>
    <row r="495" spans="1:7" x14ac:dyDescent="0.25">
      <c r="A495" s="1">
        <v>45309</v>
      </c>
      <c r="B495" s="2" t="s">
        <v>29</v>
      </c>
      <c r="C495" s="2" t="s">
        <v>18</v>
      </c>
      <c r="D495" s="2" t="s">
        <v>19</v>
      </c>
      <c r="E495" s="2" t="s">
        <v>15</v>
      </c>
      <c r="F495">
        <v>18</v>
      </c>
      <c r="G495" s="5">
        <v>235.77</v>
      </c>
    </row>
    <row r="496" spans="1:7" x14ac:dyDescent="0.25">
      <c r="A496" s="1">
        <v>45420</v>
      </c>
      <c r="B496" s="2" t="s">
        <v>29</v>
      </c>
      <c r="C496" s="2" t="s">
        <v>23</v>
      </c>
      <c r="D496" s="2" t="s">
        <v>21</v>
      </c>
      <c r="E496" s="2" t="s">
        <v>10</v>
      </c>
      <c r="F496">
        <v>2</v>
      </c>
      <c r="G496" s="5">
        <v>9.89</v>
      </c>
    </row>
    <row r="497" spans="1:7" x14ac:dyDescent="0.25">
      <c r="A497" s="1">
        <v>45365</v>
      </c>
      <c r="B497" s="2" t="s">
        <v>29</v>
      </c>
      <c r="C497" s="2" t="s">
        <v>18</v>
      </c>
      <c r="D497" s="2" t="s">
        <v>19</v>
      </c>
      <c r="E497" s="2" t="s">
        <v>10</v>
      </c>
      <c r="F497">
        <v>2</v>
      </c>
      <c r="G497" s="5">
        <v>10.08</v>
      </c>
    </row>
    <row r="498" spans="1:7" x14ac:dyDescent="0.25">
      <c r="A498" s="1">
        <v>45417</v>
      </c>
      <c r="B498" s="2" t="s">
        <v>29</v>
      </c>
      <c r="C498" s="2" t="s">
        <v>18</v>
      </c>
      <c r="D498" s="2" t="s">
        <v>19</v>
      </c>
      <c r="E498" s="2" t="s">
        <v>10</v>
      </c>
      <c r="F498">
        <v>18</v>
      </c>
      <c r="G498" s="5">
        <v>132.28</v>
      </c>
    </row>
    <row r="499" spans="1:7" x14ac:dyDescent="0.25">
      <c r="A499" s="1">
        <v>45408</v>
      </c>
      <c r="B499" s="2" t="s">
        <v>29</v>
      </c>
      <c r="C499" s="2" t="s">
        <v>20</v>
      </c>
      <c r="D499" s="2" t="s">
        <v>21</v>
      </c>
      <c r="E499" s="2" t="s">
        <v>10</v>
      </c>
      <c r="F499">
        <v>13</v>
      </c>
      <c r="G499" s="5">
        <v>88.54</v>
      </c>
    </row>
    <row r="500" spans="1:7" x14ac:dyDescent="0.25">
      <c r="A500" s="1">
        <v>45459</v>
      </c>
      <c r="B500" s="2" t="s">
        <v>29</v>
      </c>
      <c r="C500" s="2" t="s">
        <v>22</v>
      </c>
      <c r="D500" s="2" t="s">
        <v>12</v>
      </c>
      <c r="E500" s="2" t="s">
        <v>10</v>
      </c>
      <c r="F500">
        <v>4</v>
      </c>
      <c r="G500" s="5">
        <v>51.54</v>
      </c>
    </row>
    <row r="501" spans="1:7" x14ac:dyDescent="0.25">
      <c r="A501" s="1">
        <v>45419</v>
      </c>
      <c r="B501" s="2" t="s">
        <v>29</v>
      </c>
      <c r="C501" s="2" t="s">
        <v>14</v>
      </c>
      <c r="D501" s="2" t="s">
        <v>12</v>
      </c>
      <c r="E501" s="2" t="s">
        <v>10</v>
      </c>
      <c r="F501">
        <v>5</v>
      </c>
      <c r="G501" s="5">
        <v>55.13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1CC6-68AD-48A8-9CDF-E97AB2A36AD3}">
  <sheetPr codeName="Hoja3"/>
  <dimension ref="A2:G42"/>
  <sheetViews>
    <sheetView zoomScale="85" zoomScaleNormal="85" workbookViewId="0">
      <selection activeCell="K36" sqref="K36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4" width="10.7109375" bestFit="1" customWidth="1"/>
    <col min="5" max="5" width="12.5703125" bestFit="1" customWidth="1"/>
    <col min="6" max="6" width="12.28515625" bestFit="1" customWidth="1"/>
    <col min="7" max="7" width="13.42578125" bestFit="1" customWidth="1"/>
    <col min="8" max="12" width="12" bestFit="1" customWidth="1"/>
    <col min="13" max="13" width="13" bestFit="1" customWidth="1"/>
    <col min="14" max="18" width="12" bestFit="1" customWidth="1"/>
    <col min="19" max="20" width="13" bestFit="1" customWidth="1"/>
  </cols>
  <sheetData>
    <row r="2" spans="1:7" x14ac:dyDescent="0.25">
      <c r="A2" t="s">
        <v>34</v>
      </c>
    </row>
    <row r="3" spans="1:7" x14ac:dyDescent="0.25">
      <c r="A3" s="3" t="s">
        <v>33</v>
      </c>
      <c r="B3" s="3" t="s">
        <v>32</v>
      </c>
    </row>
    <row r="4" spans="1:7" x14ac:dyDescent="0.25">
      <c r="A4" s="3" t="s">
        <v>30</v>
      </c>
      <c r="B4" t="s">
        <v>19</v>
      </c>
      <c r="C4" t="s">
        <v>21</v>
      </c>
      <c r="D4" t="s">
        <v>12</v>
      </c>
      <c r="E4" t="s">
        <v>9</v>
      </c>
      <c r="F4" t="s">
        <v>17</v>
      </c>
      <c r="G4" t="s">
        <v>31</v>
      </c>
    </row>
    <row r="5" spans="1:7" x14ac:dyDescent="0.25">
      <c r="A5" s="4" t="s">
        <v>7</v>
      </c>
      <c r="B5" s="6">
        <v>2309.67</v>
      </c>
      <c r="C5" s="6">
        <v>1965.1600000000003</v>
      </c>
      <c r="D5" s="6">
        <v>2118</v>
      </c>
      <c r="E5" s="6">
        <v>1781.7700000000002</v>
      </c>
      <c r="F5" s="6">
        <v>1097.5899999999999</v>
      </c>
      <c r="G5" s="6">
        <v>9272.19</v>
      </c>
    </row>
    <row r="6" spans="1:7" x14ac:dyDescent="0.25">
      <c r="A6" s="4" t="s">
        <v>26</v>
      </c>
      <c r="B6" s="6">
        <v>1544.75</v>
      </c>
      <c r="C6" s="6">
        <v>1816.41</v>
      </c>
      <c r="D6" s="6">
        <v>3359.08</v>
      </c>
      <c r="E6" s="6">
        <v>1955.1499999999999</v>
      </c>
      <c r="F6" s="6">
        <v>685.98000000000013</v>
      </c>
      <c r="G6" s="6">
        <v>9361.369999999999</v>
      </c>
    </row>
    <row r="7" spans="1:7" x14ac:dyDescent="0.25">
      <c r="A7" s="4" t="s">
        <v>27</v>
      </c>
      <c r="B7" s="6">
        <v>2062.42</v>
      </c>
      <c r="C7" s="6">
        <v>1925.2199999999998</v>
      </c>
      <c r="D7" s="6">
        <v>2239.66</v>
      </c>
      <c r="E7" s="6">
        <v>1691.1799999999998</v>
      </c>
      <c r="F7" s="6">
        <v>1022.39</v>
      </c>
      <c r="G7" s="6">
        <v>8940.869999999999</v>
      </c>
    </row>
    <row r="8" spans="1:7" x14ac:dyDescent="0.25">
      <c r="A8" s="4" t="s">
        <v>28</v>
      </c>
      <c r="B8" s="6">
        <v>1600.28</v>
      </c>
      <c r="C8" s="6">
        <v>1638.53</v>
      </c>
      <c r="D8" s="6">
        <v>2504.3700000000003</v>
      </c>
      <c r="E8" s="6">
        <v>1111.5500000000002</v>
      </c>
      <c r="F8" s="6">
        <v>881.84</v>
      </c>
      <c r="G8" s="6">
        <v>7736.5700000000006</v>
      </c>
    </row>
    <row r="9" spans="1:7" x14ac:dyDescent="0.25">
      <c r="A9" s="4" t="s">
        <v>29</v>
      </c>
      <c r="B9" s="6">
        <v>2155.73</v>
      </c>
      <c r="C9" s="6">
        <v>2014.9599999999998</v>
      </c>
      <c r="D9" s="6">
        <v>3224.4799999999996</v>
      </c>
      <c r="E9" s="6">
        <v>1175.8</v>
      </c>
      <c r="F9" s="6">
        <v>481.36000000000007</v>
      </c>
      <c r="G9" s="6">
        <v>9052.33</v>
      </c>
    </row>
    <row r="10" spans="1:7" x14ac:dyDescent="0.25">
      <c r="A10" s="4" t="s">
        <v>31</v>
      </c>
      <c r="B10" s="6">
        <v>9672.85</v>
      </c>
      <c r="C10" s="6">
        <v>9360.2800000000007</v>
      </c>
      <c r="D10" s="6">
        <v>13445.59</v>
      </c>
      <c r="E10" s="6">
        <v>7715.4500000000007</v>
      </c>
      <c r="F10" s="6">
        <v>4169.16</v>
      </c>
      <c r="G10" s="6">
        <v>44363.33</v>
      </c>
    </row>
    <row r="12" spans="1:7" x14ac:dyDescent="0.25">
      <c r="A12" s="4" t="s">
        <v>38</v>
      </c>
    </row>
    <row r="13" spans="1:7" x14ac:dyDescent="0.25">
      <c r="A13" s="3" t="s">
        <v>33</v>
      </c>
      <c r="B13" s="3" t="s">
        <v>32</v>
      </c>
    </row>
    <row r="14" spans="1:7" x14ac:dyDescent="0.25">
      <c r="A14" s="3" t="s">
        <v>30</v>
      </c>
      <c r="B14" t="s">
        <v>10</v>
      </c>
      <c r="C14" t="s">
        <v>13</v>
      </c>
      <c r="D14" t="s">
        <v>15</v>
      </c>
      <c r="E14" t="s">
        <v>31</v>
      </c>
    </row>
    <row r="15" spans="1:7" x14ac:dyDescent="0.25">
      <c r="A15" s="4" t="s">
        <v>35</v>
      </c>
      <c r="B15" s="6">
        <v>386.02</v>
      </c>
      <c r="C15" s="6">
        <v>22.68</v>
      </c>
      <c r="D15" s="6">
        <v>280.89</v>
      </c>
      <c r="E15" s="6">
        <v>689.58999999999992</v>
      </c>
    </row>
    <row r="16" spans="1:7" x14ac:dyDescent="0.25">
      <c r="A16" s="4" t="s">
        <v>36</v>
      </c>
      <c r="B16" s="6">
        <v>281.85000000000002</v>
      </c>
      <c r="C16" s="6">
        <v>97.57</v>
      </c>
      <c r="D16" s="6">
        <v>267.36</v>
      </c>
      <c r="E16" s="6">
        <v>646.78</v>
      </c>
    </row>
    <row r="17" spans="1:5" x14ac:dyDescent="0.25">
      <c r="A17" s="4" t="s">
        <v>37</v>
      </c>
      <c r="B17" s="6">
        <v>131.97999999999999</v>
      </c>
      <c r="C17" s="6">
        <v>154.89000000000001</v>
      </c>
      <c r="D17" s="6">
        <v>313.52999999999997</v>
      </c>
      <c r="E17" s="6">
        <v>600.4</v>
      </c>
    </row>
    <row r="18" spans="1:5" x14ac:dyDescent="0.25">
      <c r="A18" s="4" t="s">
        <v>31</v>
      </c>
      <c r="B18" s="6">
        <v>799.85</v>
      </c>
      <c r="C18" s="6">
        <v>275.14</v>
      </c>
      <c r="D18" s="6">
        <v>861.78</v>
      </c>
      <c r="E18" s="6">
        <v>1936.77</v>
      </c>
    </row>
    <row r="27" spans="1:5" x14ac:dyDescent="0.25">
      <c r="A27" t="s">
        <v>39</v>
      </c>
    </row>
    <row r="28" spans="1:5" x14ac:dyDescent="0.25">
      <c r="A28" s="3" t="s">
        <v>1</v>
      </c>
      <c r="B28" t="s">
        <v>27</v>
      </c>
    </row>
    <row r="29" spans="1:5" x14ac:dyDescent="0.25">
      <c r="A29" s="3" t="s">
        <v>4</v>
      </c>
      <c r="B29" t="s">
        <v>13</v>
      </c>
    </row>
    <row r="31" spans="1:5" x14ac:dyDescent="0.25">
      <c r="A31" s="3" t="s">
        <v>30</v>
      </c>
      <c r="B31" t="s">
        <v>40</v>
      </c>
    </row>
    <row r="32" spans="1:5" x14ac:dyDescent="0.25">
      <c r="A32" s="4" t="s">
        <v>20</v>
      </c>
      <c r="B32" s="6">
        <v>70</v>
      </c>
    </row>
    <row r="33" spans="1:2" x14ac:dyDescent="0.25">
      <c r="A33" s="4" t="s">
        <v>25</v>
      </c>
      <c r="B33" s="6">
        <v>64</v>
      </c>
    </row>
    <row r="34" spans="1:2" x14ac:dyDescent="0.25">
      <c r="A34" s="4" t="s">
        <v>11</v>
      </c>
      <c r="B34" s="6">
        <v>59</v>
      </c>
    </row>
    <row r="35" spans="1:2" x14ac:dyDescent="0.25">
      <c r="A35" s="4" t="s">
        <v>23</v>
      </c>
      <c r="B35" s="6">
        <v>45</v>
      </c>
    </row>
    <row r="36" spans="1:2" x14ac:dyDescent="0.25">
      <c r="A36" s="4" t="s">
        <v>8</v>
      </c>
      <c r="B36" s="6">
        <v>37</v>
      </c>
    </row>
    <row r="37" spans="1:2" x14ac:dyDescent="0.25">
      <c r="A37" s="4" t="s">
        <v>22</v>
      </c>
      <c r="B37" s="6">
        <v>32</v>
      </c>
    </row>
    <row r="38" spans="1:2" x14ac:dyDescent="0.25">
      <c r="A38" s="4" t="s">
        <v>24</v>
      </c>
      <c r="B38" s="6">
        <v>20</v>
      </c>
    </row>
    <row r="39" spans="1:2" x14ac:dyDescent="0.25">
      <c r="A39" s="4" t="s">
        <v>18</v>
      </c>
      <c r="B39" s="6">
        <v>11</v>
      </c>
    </row>
    <row r="40" spans="1:2" x14ac:dyDescent="0.25">
      <c r="A40" s="4" t="s">
        <v>14</v>
      </c>
      <c r="B40" s="6">
        <v>6</v>
      </c>
    </row>
    <row r="41" spans="1:2" x14ac:dyDescent="0.25">
      <c r="A41" s="4" t="s">
        <v>16</v>
      </c>
      <c r="B41" s="6">
        <v>5</v>
      </c>
    </row>
    <row r="42" spans="1:2" x14ac:dyDescent="0.25">
      <c r="A42" s="4" t="s">
        <v>31</v>
      </c>
      <c r="B42" s="6">
        <v>349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7E95-CEF4-4778-A86E-FE0F43150774}">
  <sheetPr codeName="Hoja4"/>
  <dimension ref="A3:E7"/>
  <sheetViews>
    <sheetView workbookViewId="0">
      <selection activeCell="M23" sqref="M23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4" width="11.85546875" bestFit="1" customWidth="1"/>
    <col min="5" max="5" width="12.5703125" bestFit="1" customWidth="1"/>
    <col min="6" max="7" width="8" bestFit="1" customWidth="1"/>
    <col min="8" max="8" width="14.7109375" bestFit="1" customWidth="1"/>
    <col min="9" max="9" width="8" bestFit="1" customWidth="1"/>
    <col min="10" max="10" width="9.28515625" bestFit="1" customWidth="1"/>
    <col min="11" max="11" width="8" bestFit="1" customWidth="1"/>
    <col min="12" max="12" width="12.5703125" bestFit="1" customWidth="1"/>
  </cols>
  <sheetData>
    <row r="3" spans="1:5" x14ac:dyDescent="0.25">
      <c r="A3" s="3" t="s">
        <v>33</v>
      </c>
      <c r="B3" s="3" t="s">
        <v>32</v>
      </c>
    </row>
    <row r="4" spans="1:5" x14ac:dyDescent="0.25">
      <c r="A4" s="3" t="s">
        <v>30</v>
      </c>
      <c r="B4" t="s">
        <v>10</v>
      </c>
      <c r="C4" t="s">
        <v>13</v>
      </c>
      <c r="D4" t="s">
        <v>15</v>
      </c>
      <c r="E4" t="s">
        <v>31</v>
      </c>
    </row>
    <row r="5" spans="1:5" x14ac:dyDescent="0.25">
      <c r="A5" s="4" t="s">
        <v>26</v>
      </c>
      <c r="B5" s="6">
        <v>613.1099999999999</v>
      </c>
      <c r="C5" s="6">
        <v>1986.76</v>
      </c>
      <c r="D5" s="6">
        <v>759.21</v>
      </c>
      <c r="E5" s="6">
        <v>3359.08</v>
      </c>
    </row>
    <row r="6" spans="1:5" x14ac:dyDescent="0.25">
      <c r="A6" s="4" t="s">
        <v>27</v>
      </c>
      <c r="B6" s="6">
        <v>906.3</v>
      </c>
      <c r="C6" s="6">
        <v>644.45999999999992</v>
      </c>
      <c r="D6" s="6">
        <v>688.90000000000009</v>
      </c>
      <c r="E6" s="6">
        <v>2239.66</v>
      </c>
    </row>
    <row r="7" spans="1:5" x14ac:dyDescent="0.25">
      <c r="A7" s="4" t="s">
        <v>31</v>
      </c>
      <c r="B7" s="6">
        <v>1519.4099999999999</v>
      </c>
      <c r="C7" s="6">
        <v>2631.22</v>
      </c>
      <c r="D7" s="6">
        <v>1448.1100000000001</v>
      </c>
      <c r="E7" s="6">
        <v>5598.74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9982-4F63-494F-AC91-4EC31FA84885}">
  <dimension ref="A1:B30"/>
  <sheetViews>
    <sheetView tabSelected="1" topLeftCell="A21" zoomScale="205" zoomScaleNormal="205" workbookViewId="0">
      <selection activeCell="E29" sqref="E29"/>
    </sheetView>
  </sheetViews>
  <sheetFormatPr baseColWidth="10" defaultRowHeight="15" x14ac:dyDescent="0.25"/>
  <cols>
    <col min="1" max="1" width="35.7109375" bestFit="1" customWidth="1"/>
  </cols>
  <sheetData>
    <row r="1" spans="1:2" x14ac:dyDescent="0.25">
      <c r="A1" t="s">
        <v>44</v>
      </c>
    </row>
    <row r="3" spans="1:2" x14ac:dyDescent="0.25">
      <c r="A3" s="7" t="s">
        <v>45</v>
      </c>
    </row>
    <row r="4" spans="1:2" x14ac:dyDescent="0.25">
      <c r="A4" t="s">
        <v>41</v>
      </c>
      <c r="B4">
        <f>SUMIFS(Ventas,Región,"Lima",Categoría,"Snacks")</f>
        <v>1022.39</v>
      </c>
    </row>
    <row r="6" spans="1:2" x14ac:dyDescent="0.25">
      <c r="A6" t="s">
        <v>46</v>
      </c>
    </row>
    <row r="7" spans="1:2" x14ac:dyDescent="0.25">
      <c r="A7" t="s">
        <v>42</v>
      </c>
      <c r="B7">
        <f>COUNTIFS(Canal,"Online")</f>
        <v>162</v>
      </c>
    </row>
    <row r="9" spans="1:2" x14ac:dyDescent="0.25">
      <c r="A9" t="s">
        <v>47</v>
      </c>
    </row>
    <row r="10" spans="1:2" x14ac:dyDescent="0.25">
      <c r="A10" t="s">
        <v>43</v>
      </c>
      <c r="B10">
        <f>AVERAGEIFS(Ventas, Región, "Trujillo")</f>
        <v>90.52330000000002</v>
      </c>
    </row>
    <row r="12" spans="1:2" x14ac:dyDescent="0.25">
      <c r="A12" t="s">
        <v>48</v>
      </c>
    </row>
    <row r="13" spans="1:2" x14ac:dyDescent="0.25">
      <c r="A13" t="s">
        <v>49</v>
      </c>
      <c r="B13">
        <f>YEAR(VentasRegionales!A2)</f>
        <v>2024</v>
      </c>
    </row>
    <row r="14" spans="1:2" x14ac:dyDescent="0.25">
      <c r="A14" t="s">
        <v>50</v>
      </c>
      <c r="B14">
        <f>MONTH(VentasRegionales!A2)</f>
        <v>4</v>
      </c>
    </row>
    <row r="16" spans="1:2" x14ac:dyDescent="0.25">
      <c r="A16" t="s">
        <v>51</v>
      </c>
    </row>
    <row r="18" spans="1:1" x14ac:dyDescent="0.25">
      <c r="A18" t="s">
        <v>52</v>
      </c>
    </row>
    <row r="19" spans="1:1" x14ac:dyDescent="0.25">
      <c r="A19" t="str" cm="1">
        <f t="array" ref="A19:A25">_xlfn.UNIQUE(Región)</f>
        <v>Región</v>
      </c>
    </row>
    <row r="20" spans="1:1" x14ac:dyDescent="0.25">
      <c r="A20" t="str">
        <v>Arequipa</v>
      </c>
    </row>
    <row r="21" spans="1:1" x14ac:dyDescent="0.25">
      <c r="A21" t="str">
        <v>Cusco</v>
      </c>
    </row>
    <row r="22" spans="1:1" x14ac:dyDescent="0.25">
      <c r="A22" t="str">
        <v>Lima</v>
      </c>
    </row>
    <row r="23" spans="1:1" x14ac:dyDescent="0.25">
      <c r="A23" t="str">
        <v>Piura</v>
      </c>
    </row>
    <row r="24" spans="1:1" x14ac:dyDescent="0.25">
      <c r="A24" t="str">
        <v>Trujillo</v>
      </c>
    </row>
    <row r="25" spans="1:1" x14ac:dyDescent="0.25">
      <c r="A25">
        <v>0</v>
      </c>
    </row>
    <row r="27" spans="1:1" x14ac:dyDescent="0.25">
      <c r="A27" t="s">
        <v>53</v>
      </c>
    </row>
    <row r="29" spans="1:1" x14ac:dyDescent="0.25">
      <c r="A29">
        <f>LARGE(Ventas,1)</f>
        <v>295.14</v>
      </c>
    </row>
    <row r="30" spans="1:1" x14ac:dyDescent="0.25">
      <c r="A30">
        <f>SMALL(Ventas,1)</f>
        <v>2.85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84CB76-F27A-4E2F-9869-A048F67B7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VentasRegionales</vt:lpstr>
      <vt:lpstr>Tablas dinámicas</vt:lpstr>
      <vt:lpstr>Gráfico Dinámico</vt:lpstr>
      <vt:lpstr>Fórmulas</vt:lpstr>
      <vt:lpstr>Canal</vt:lpstr>
      <vt:lpstr>Categoría</vt:lpstr>
      <vt:lpstr>pRODUCTO</vt:lpstr>
      <vt:lpstr>Región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u202119138 (Hajek Mendoza, Carmen Zdena)</dc:creator>
  <cp:lastModifiedBy>u202119138 (Hajek Mendoza, Carmen Zdena)</cp:lastModifiedBy>
  <dcterms:created xsi:type="dcterms:W3CDTF">2025-07-23T01:04:50Z</dcterms:created>
  <dcterms:modified xsi:type="dcterms:W3CDTF">2025-07-23T01:53:34Z</dcterms:modified>
</cp:coreProperties>
</file>