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C365C591-FD70-4F21-AA71-D5CD90F617E7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00" i="1" l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6" i="1" s="1"/>
  <c r="O59" i="1"/>
  <c r="P60" i="1"/>
  <c r="P6" i="1" s="1"/>
  <c r="P59" i="1"/>
  <c r="Q78" i="1"/>
  <c r="Q6" i="1" s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K6" i="1" l="1"/>
  <c r="O8" i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<sst xmlns="http://schemas.openxmlformats.org/spreadsheetml/2006/main" count="168" uniqueCount="62">
  <si>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</si>
  <si>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</si>
  <si>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</si>
  <si>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</si>
  <si>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</si>
  <si>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</si>
  <si>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</si>
  <si>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</si>
  <si>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</si>
  <si>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</si>
  <si>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</si>
  <si>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</si>
  <si>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</si>
  <si>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</si>
  <si>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</si>
  <si>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</si>
  <si>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</si>
  <si>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</si>
  <si>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</si>
  <si>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</si>
  <si>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</si>
  <si>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</si>
  <si>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</si>
  <si>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</si>
  <si>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</si>
  <si>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</si>
  <si>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</si>
  <si>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</si>
  <si>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</si>
  <si>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</si>
  <si>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</si>
  <si>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</si>
  <si>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</si>
  <si>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</si>
  <si>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</si>
  <si>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</si>
  <si>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</si>
  <si>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</si>
  <si>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</si>
  <si>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</si>
  <si>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</si>
  <si>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</si>
  <si>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</si>
  <si>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</si>
  <si>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</si>
  <si>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</si>
  <si>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</si>
  <si>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</si>
  <si>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</si>
  <si>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</si>
  <si>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</si>
  <si>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</si>
  <si>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</si>
  <si>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徳竹、鈴木、北田、金、琴、林</t>
  </si>
  <si>
    <t>徳竹、鈴木、北田、金、琴、林</t>
    <phoneticPr fontId="1"/>
  </si>
  <si>
    <t>琴</t>
    <rPh sb="0" eb="1">
      <t>コト</t>
    </rPh>
    <phoneticPr fontId="1"/>
  </si>
  <si>
    <t>徳竹、鈴木、北田、金、林</t>
    <phoneticPr fontId="1"/>
  </si>
  <si>
    <t>鈴木、琴</t>
    <rPh sb="0" eb="2">
      <t>スズキ</t>
    </rPh>
    <rPh sb="3" eb="4">
      <t>コト</t>
    </rPh>
    <phoneticPr fontId="1"/>
  </si>
  <si>
    <t>徳竹</t>
  </si>
  <si>
    <t>徳竹</t>
    <rPh sb="0" eb="2">
      <t>トクタケ</t>
    </rPh>
    <phoneticPr fontId="1"/>
  </si>
  <si>
    <t>月</t>
    <rPh sb="0" eb="1">
      <t>ゲツ</t>
    </rPh>
    <phoneticPr fontId="1"/>
  </si>
  <si>
    <t>林</t>
    <rPh sb="0" eb="1">
      <t>ハヤシ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</si>
</sst>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G74" activePane="bottomRight" state="frozen"/>
      <selection pane="topRight" activeCell="E1" sqref="E1"/>
      <selection pane="bottomLeft" activeCell="A5" sqref="A5"/>
      <selection pane="bottomRight" activeCell="I81" sqref="I8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7" t="s">
        <v>0</v>
      </c>
      <c r="B1" s="91"/>
      <c r="C1" s="91"/>
      <c r="D1" s="91"/>
      <c r="E1" s="94" t="s">
        <v>1</v>
      </c>
      <c r="F1" s="94" t="s">
        <v>2</v>
      </c>
      <c r="G1" s="91" t="s">
        <v>3</v>
      </c>
      <c r="H1" s="94" t="s">
        <v>4</v>
      </c>
      <c r="I1" s="94" t="s">
        <v>5</v>
      </c>
      <c r="J1" s="94" t="s">
        <v>6</v>
      </c>
      <c r="K1" s="88" t="s">
        <v>7</v>
      </c>
      <c r="L1" s="78">
        <v>43992</v>
      </c>
      <c r="M1" s="79"/>
      <c r="N1" s="78">
        <v>43993</v>
      </c>
      <c r="O1" s="79"/>
      <c r="P1" s="78">
        <v>43994</v>
      </c>
      <c r="Q1" s="79"/>
      <c r="R1" s="78">
        <v>43997</v>
      </c>
      <c r="S1" s="79"/>
    </row>
    <row r="2" spans="1:19" ht="13.5" customHeight="1" x14ac:dyDescent="0.15">
      <c r="A2" s="98"/>
      <c r="B2" s="92"/>
      <c r="C2" s="92"/>
      <c r="D2" s="92"/>
      <c r="E2" s="95"/>
      <c r="F2" s="95"/>
      <c r="G2" s="92"/>
      <c r="H2" s="116"/>
      <c r="I2" s="95"/>
      <c r="J2" s="95"/>
      <c r="K2" s="89"/>
      <c r="L2" s="82" t="s">
        <v>8</v>
      </c>
      <c r="M2" s="81"/>
      <c r="N2" s="83" t="s">
        <v>9</v>
      </c>
      <c r="O2" s="81"/>
      <c r="P2" s="80" t="s">
        <v>10</v>
      </c>
      <c r="Q2" s="81"/>
      <c r="R2" s="80" t="s">
        <v>60</v>
      </c>
      <c r="S2" s="81"/>
    </row>
    <row r="3" spans="1:19" ht="13.5" customHeight="1" x14ac:dyDescent="0.15">
      <c r="A3" s="98"/>
      <c r="B3" s="92"/>
      <c r="C3" s="92"/>
      <c r="D3" s="92"/>
      <c r="E3" s="95"/>
      <c r="F3" s="95"/>
      <c r="G3" s="92"/>
      <c r="H3" s="116"/>
      <c r="I3" s="95"/>
      <c r="J3" s="95"/>
      <c r="K3" s="89"/>
      <c r="L3" s="86" t="s">
        <v>11</v>
      </c>
      <c r="M3" s="85"/>
      <c r="N3" s="84" t="s">
        <v>12</v>
      </c>
      <c r="O3" s="85"/>
      <c r="P3" s="84" t="s">
        <v>13</v>
      </c>
      <c r="Q3" s="85"/>
      <c r="R3" s="87" t="s">
        <v>14</v>
      </c>
      <c r="S3" s="87"/>
    </row>
    <row r="4" spans="1:19" ht="13.5" customHeight="1" thickBot="1" x14ac:dyDescent="0.2">
      <c r="A4" s="99"/>
      <c r="B4" s="93"/>
      <c r="C4" s="93"/>
      <c r="D4" s="93"/>
      <c r="E4" s="96"/>
      <c r="F4" s="96"/>
      <c r="G4" s="93"/>
      <c r="H4" s="117"/>
      <c r="I4" s="96"/>
      <c r="J4" s="96"/>
      <c r="K4" s="90"/>
      <c r="L4" s="2" t="s">
        <v>15</v>
      </c>
      <c r="M4" s="3" t="s">
        <v>16</v>
      </c>
      <c r="N4" s="2" t="s">
        <v>15</v>
      </c>
      <c r="O4" s="3" t="s">
        <v>16</v>
      </c>
      <c r="P4" s="2" t="s">
        <v>15</v>
      </c>
      <c r="Q4" s="3" t="s">
        <v>16</v>
      </c>
      <c r="R4" s="2" t="s">
        <v>15</v>
      </c>
      <c r="S4" s="3" t="s">
        <v>16</v>
      </c>
    </row>
    <row r="5" spans="1:19" s="11" customFormat="1" ht="12" customHeight="1" thickTop="1" x14ac:dyDescent="0.15">
      <c r="A5" s="100" t="s">
        <v>17</v>
      </c>
      <c r="B5" s="101"/>
      <c r="C5" s="101"/>
      <c r="D5" s="102"/>
      <c r="E5" s="106"/>
      <c r="F5" s="106"/>
      <c r="G5" s="118"/>
      <c r="H5" s="16" t="s">
        <v>18</v>
      </c>
      <c r="I5" s="17"/>
      <c r="J5" s="17"/>
      <c r="K5" s="45">
        <f>SUM(K7,K23,K43,K59,K77,K85,K99)</f>
        <v>93</v>
      </c>
      <c r="L5" s="27">
        <f>SUM(L7,L23,L43,L59,L77,L85,L99)</f>
        <v>0</v>
      </c>
      <c r="M5" s="27">
        <f t="shared" ref="M5:S5" si="0">SUM(M7,M23,M43,M59,M77,M85,M99)</f>
        <v>11</v>
      </c>
      <c r="N5" s="27">
        <f t="shared" si="0"/>
        <v>16.75</v>
      </c>
      <c r="O5" s="27">
        <f t="shared" si="0"/>
        <v>19.75</v>
      </c>
      <c r="P5" s="27">
        <f t="shared" si="0"/>
        <v>16.5</v>
      </c>
      <c r="Q5" s="27">
        <f t="shared" si="0"/>
        <v>18.25</v>
      </c>
      <c r="R5" s="27">
        <f t="shared" si="0"/>
        <v>10.75</v>
      </c>
      <c r="S5" s="27">
        <f t="shared" si="0"/>
        <v>0</v>
      </c>
    </row>
    <row r="6" spans="1:19" s="11" customFormat="1" ht="12" customHeight="1" thickBot="1" x14ac:dyDescent="0.2">
      <c r="A6" s="103"/>
      <c r="B6" s="104"/>
      <c r="C6" s="104"/>
      <c r="D6" s="105"/>
      <c r="E6" s="107"/>
      <c r="F6" s="107"/>
      <c r="G6" s="119"/>
      <c r="H6" s="18" t="s">
        <v>19</v>
      </c>
      <c r="I6" s="19"/>
      <c r="J6" s="19"/>
      <c r="K6" s="47">
        <f>SUM(L8,L24,L44,L60,L78,L86)</f>
        <v>0</v>
      </c>
      <c r="L6" s="47">
        <f>SUM(L8,L24,L44,L60,L78,L86)</f>
        <v>0</v>
      </c>
      <c r="M6" s="47">
        <f>SUM(M8,M24,M44,M60,M78,N86)</f>
        <v>11</v>
      </c>
      <c r="N6" s="47">
        <f>SUM(N8,N24,N44,N60,N78,O86)</f>
        <v>16.5</v>
      </c>
      <c r="O6" s="47">
        <f>SUM(O8,O24,O44,O60,O78,P86)</f>
        <v>19.75</v>
      </c>
      <c r="P6" s="47">
        <f>SUM(P8,P24,P44,P60,P78,Q86)</f>
        <v>16.75</v>
      </c>
      <c r="Q6" s="47">
        <f>SUM(Q8,Q24,Q44,Q60,Q78,R86)</f>
        <v>18.25</v>
      </c>
      <c r="R6" s="47">
        <f t="shared" ref="R6:S6" si="1">SUM(S8,S24,S44,S60,S78,S86)</f>
        <v>0</v>
      </c>
      <c r="S6" s="47">
        <f t="shared" si="1"/>
        <v>0</v>
      </c>
    </row>
    <row r="7" spans="1:19" ht="12" customHeight="1" thickTop="1" x14ac:dyDescent="0.15">
      <c r="A7" s="108" t="s">
        <v>20</v>
      </c>
      <c r="B7" s="109"/>
      <c r="C7" s="109"/>
      <c r="D7" s="110"/>
      <c r="E7" s="113"/>
      <c r="F7" s="113"/>
      <c r="G7" s="111"/>
      <c r="H7" s="4" t="s">
        <v>18</v>
      </c>
      <c r="I7" s="5"/>
      <c r="J7" s="5"/>
      <c r="K7" s="14">
        <f>SUMPRODUCT((MOD(ROW(K$9:K$22),2)=1)*K$9:K$22)</f>
        <v>5</v>
      </c>
      <c r="L7" s="40">
        <f t="shared" ref="L7:S7" si="2">SUMPRODUCT((MOD(ROW(L$9:L$22),2)=1)*L$9:L$22)</f>
        <v>0</v>
      </c>
      <c r="M7" s="28">
        <f t="shared" si="2"/>
        <v>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3"/>
      <c r="B8" s="74"/>
      <c r="C8" s="74"/>
      <c r="D8" s="75"/>
      <c r="E8" s="77"/>
      <c r="F8" s="77"/>
      <c r="G8" s="112"/>
      <c r="H8" s="6" t="s">
        <v>19</v>
      </c>
      <c r="I8" s="7"/>
      <c r="J8" s="7"/>
      <c r="K8" s="15">
        <f>SUMPRODUCT((MOD(ROW(K$9:K$22),2)=0)*K$9:K$22)</f>
        <v>5</v>
      </c>
      <c r="L8" s="38">
        <f t="shared" ref="L8:S8" si="3">SUMPRODUCT((MOD(ROW(L$9:L$22),2)=0)*L$9:L$22)</f>
        <v>0</v>
      </c>
      <c r="M8" s="29">
        <f t="shared" si="3"/>
        <v>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7">
        <v>1</v>
      </c>
      <c r="B9" s="61" t="s">
        <v>21</v>
      </c>
      <c r="C9" s="62"/>
      <c r="D9" s="63"/>
      <c r="E9" s="59"/>
      <c r="F9" s="59"/>
      <c r="G9" s="5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8"/>
      <c r="B10" s="64"/>
      <c r="C10" s="65"/>
      <c r="D10" s="66"/>
      <c r="E10" s="60"/>
      <c r="F10" s="60"/>
      <c r="G10" s="5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7"/>
      <c r="B11" s="69" t="s">
        <v>22</v>
      </c>
      <c r="C11" s="61" t="s">
        <v>23</v>
      </c>
      <c r="D11" s="63"/>
      <c r="E11" s="55"/>
      <c r="F11" s="55"/>
      <c r="G11" s="57"/>
      <c r="H11" s="8" t="str">
        <f>IF(E11="","","予定")</f>
        <v/>
      </c>
      <c r="I11" s="8" t="s">
        <v>57</v>
      </c>
      <c r="J11" s="8">
        <v>2</v>
      </c>
      <c r="K11" s="9">
        <f>SUM(L11:S11)</f>
        <v>1</v>
      </c>
      <c r="L11" s="33"/>
      <c r="M11" s="31">
        <v>1</v>
      </c>
      <c r="N11" s="31"/>
      <c r="O11" s="31"/>
      <c r="P11" s="31"/>
      <c r="Q11" s="31"/>
      <c r="R11" s="31"/>
      <c r="S11" s="31"/>
    </row>
    <row r="12" spans="1:19" ht="12" customHeight="1" x14ac:dyDescent="0.15">
      <c r="A12" s="68"/>
      <c r="B12" s="58"/>
      <c r="C12" s="64"/>
      <c r="D12" s="66"/>
      <c r="E12" s="56"/>
      <c r="F12" s="56"/>
      <c r="G12" s="58"/>
      <c r="H12" s="52" t="str">
        <f>IF(E11="","","実績")</f>
        <v/>
      </c>
      <c r="I12" s="8" t="s">
        <v>57</v>
      </c>
      <c r="J12" s="52">
        <v>2</v>
      </c>
      <c r="K12" s="10">
        <f>SUM(L12:S12)</f>
        <v>1</v>
      </c>
      <c r="L12" s="41"/>
      <c r="M12" s="32">
        <v>1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67"/>
      <c r="B13" s="69" t="s">
        <v>24</v>
      </c>
      <c r="C13" s="61" t="s">
        <v>25</v>
      </c>
      <c r="D13" s="63"/>
      <c r="E13" s="55"/>
      <c r="F13" s="55"/>
      <c r="G13" s="57"/>
      <c r="H13" s="8" t="str">
        <f>IF(E13="","","予定")</f>
        <v/>
      </c>
      <c r="I13" s="8" t="s">
        <v>57</v>
      </c>
      <c r="J13" s="8">
        <v>2</v>
      </c>
      <c r="K13" s="9">
        <f>SUM(L13:S13)</f>
        <v>1</v>
      </c>
      <c r="L13" s="33"/>
      <c r="M13" s="31">
        <v>1</v>
      </c>
      <c r="N13" s="31"/>
      <c r="O13" s="31"/>
      <c r="P13" s="31"/>
      <c r="Q13" s="31"/>
      <c r="R13" s="31"/>
      <c r="S13" s="31"/>
    </row>
    <row r="14" spans="1:19" ht="12" customHeight="1" x14ac:dyDescent="0.15">
      <c r="A14" s="68"/>
      <c r="B14" s="58"/>
      <c r="C14" s="64"/>
      <c r="D14" s="66"/>
      <c r="E14" s="56"/>
      <c r="F14" s="56"/>
      <c r="G14" s="58"/>
      <c r="H14" s="52" t="str">
        <f>IF(E13="","","実績")</f>
        <v/>
      </c>
      <c r="I14" s="8" t="s">
        <v>57</v>
      </c>
      <c r="J14" s="52">
        <v>2</v>
      </c>
      <c r="K14" s="10">
        <f>SUM(L14:S14)</f>
        <v>1</v>
      </c>
      <c r="L14" s="41"/>
      <c r="M14" s="32">
        <v>1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67">
        <v>2</v>
      </c>
      <c r="B15" s="61" t="s">
        <v>26</v>
      </c>
      <c r="C15" s="62"/>
      <c r="D15" s="63"/>
      <c r="E15" s="59"/>
      <c r="F15" s="59"/>
      <c r="G15" s="5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8"/>
      <c r="B16" s="64"/>
      <c r="C16" s="65"/>
      <c r="D16" s="66"/>
      <c r="E16" s="60"/>
      <c r="F16" s="60"/>
      <c r="G16" s="5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7"/>
      <c r="B17" s="69" t="s">
        <v>22</v>
      </c>
      <c r="C17" s="61" t="s">
        <v>26</v>
      </c>
      <c r="D17" s="63"/>
      <c r="E17" s="55"/>
      <c r="F17" s="55"/>
      <c r="G17" s="57"/>
      <c r="H17" s="8" t="str">
        <f>IF(E17="","","予定")</f>
        <v/>
      </c>
      <c r="I17" s="8" t="s">
        <v>54</v>
      </c>
      <c r="J17" s="8">
        <v>6</v>
      </c>
      <c r="K17" s="9">
        <f t="shared" ref="K17:K22" si="4">SUM(L17:S17)</f>
        <v>1.5</v>
      </c>
      <c r="L17" s="30"/>
      <c r="M17" s="31">
        <v>1.5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68"/>
      <c r="B18" s="58"/>
      <c r="C18" s="64"/>
      <c r="D18" s="66"/>
      <c r="E18" s="56"/>
      <c r="F18" s="56"/>
      <c r="G18" s="58"/>
      <c r="H18" s="52" t="str">
        <f>IF(E17="","","実績")</f>
        <v/>
      </c>
      <c r="I18" s="8" t="s">
        <v>54</v>
      </c>
      <c r="J18" s="52">
        <v>6</v>
      </c>
      <c r="K18" s="10">
        <f t="shared" si="4"/>
        <v>1.5</v>
      </c>
      <c r="L18" s="41"/>
      <c r="M18" s="32">
        <v>1.5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67"/>
      <c r="B19" s="69" t="s">
        <v>24</v>
      </c>
      <c r="C19" s="61" t="s">
        <v>27</v>
      </c>
      <c r="D19" s="63"/>
      <c r="E19" s="55"/>
      <c r="F19" s="55"/>
      <c r="G19" s="57"/>
      <c r="H19" s="8" t="str">
        <f>IF(E19="","","予定")</f>
        <v/>
      </c>
      <c r="I19" s="8" t="s">
        <v>56</v>
      </c>
      <c r="J19" s="8">
        <v>5</v>
      </c>
      <c r="K19" s="9">
        <f t="shared" si="4"/>
        <v>1.25</v>
      </c>
      <c r="L19" s="33"/>
      <c r="M19" s="31">
        <v>1.25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68"/>
      <c r="B20" s="58"/>
      <c r="C20" s="64"/>
      <c r="D20" s="66"/>
      <c r="E20" s="56"/>
      <c r="F20" s="56"/>
      <c r="G20" s="58"/>
      <c r="H20" s="52" t="str">
        <f>IF(E19="","","実績")</f>
        <v/>
      </c>
      <c r="I20" s="8" t="s">
        <v>54</v>
      </c>
      <c r="J20" s="52">
        <v>5</v>
      </c>
      <c r="K20" s="10">
        <f t="shared" si="4"/>
        <v>1.25</v>
      </c>
      <c r="L20" s="41"/>
      <c r="M20" s="32">
        <v>1.25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67"/>
      <c r="B21" s="69" t="s">
        <v>28</v>
      </c>
      <c r="C21" s="61" t="s">
        <v>29</v>
      </c>
      <c r="D21" s="63"/>
      <c r="E21" s="55"/>
      <c r="F21" s="55"/>
      <c r="G21" s="57"/>
      <c r="H21" s="8" t="str">
        <f>IF(E21="","","予定")</f>
        <v/>
      </c>
      <c r="I21" s="8" t="s">
        <v>55</v>
      </c>
      <c r="J21" s="8">
        <v>1</v>
      </c>
      <c r="K21" s="9">
        <f t="shared" si="4"/>
        <v>0.25</v>
      </c>
      <c r="L21" s="33"/>
      <c r="M21" s="31">
        <v>0.25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68"/>
      <c r="B22" s="58"/>
      <c r="C22" s="64"/>
      <c r="D22" s="66"/>
      <c r="E22" s="56"/>
      <c r="F22" s="56"/>
      <c r="G22" s="58"/>
      <c r="H22" s="52" t="str">
        <f>IF(E21="","","実績")</f>
        <v/>
      </c>
      <c r="I22" s="8" t="s">
        <v>55</v>
      </c>
      <c r="J22" s="52">
        <v>1</v>
      </c>
      <c r="K22" s="10">
        <f t="shared" si="4"/>
        <v>0.25</v>
      </c>
      <c r="L22" s="41"/>
      <c r="M22" s="32">
        <v>0.25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0" t="s">
        <v>30</v>
      </c>
      <c r="B23" s="71"/>
      <c r="C23" s="71"/>
      <c r="D23" s="72"/>
      <c r="E23" s="76"/>
      <c r="F23" s="76"/>
      <c r="G23" s="114"/>
      <c r="H23" s="20" t="s">
        <v>18</v>
      </c>
      <c r="I23" s="20"/>
      <c r="J23" s="20"/>
      <c r="K23" s="21">
        <f>SUMPRODUCT((MOD(ROW(K$25:K$42),2)=1)*K$25:K$42)</f>
        <v>0</v>
      </c>
      <c r="L23" s="34">
        <f t="shared" ref="L23:Q23" si="5">SUMPRODUCT((MOD(ROW(L$25:L$42),2)=1)*L$25:L$42)</f>
        <v>0</v>
      </c>
      <c r="M23" s="35">
        <f t="shared" si="5"/>
        <v>0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3"/>
      <c r="B24" s="74"/>
      <c r="C24" s="74"/>
      <c r="D24" s="75"/>
      <c r="E24" s="77"/>
      <c r="F24" s="77"/>
      <c r="G24" s="115"/>
      <c r="H24" s="7" t="s">
        <v>19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67">
        <v>1</v>
      </c>
      <c r="B25" s="61" t="s">
        <v>31</v>
      </c>
      <c r="C25" s="62"/>
      <c r="D25" s="63"/>
      <c r="E25" s="59"/>
      <c r="F25" s="59"/>
      <c r="G25" s="5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8"/>
      <c r="B26" s="64"/>
      <c r="C26" s="65"/>
      <c r="D26" s="66"/>
      <c r="E26" s="60"/>
      <c r="F26" s="60"/>
      <c r="G26" s="5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7"/>
      <c r="B27" s="69" t="s">
        <v>22</v>
      </c>
      <c r="C27" s="61" t="s">
        <v>32</v>
      </c>
      <c r="D27" s="63"/>
      <c r="E27" s="55"/>
      <c r="F27" s="55"/>
      <c r="G27" s="57"/>
      <c r="H27" s="8" t="str">
        <f>IF(E27="","","予定")</f>
        <v/>
      </c>
      <c r="I27" s="8"/>
      <c r="J27" s="8"/>
      <c r="K27" s="9">
        <f t="shared" ref="K27:K34" si="8">SUM(L27:S27)</f>
        <v>0</v>
      </c>
      <c r="L27" s="30"/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8"/>
      <c r="B28" s="58"/>
      <c r="C28" s="64"/>
      <c r="D28" s="66"/>
      <c r="E28" s="56"/>
      <c r="F28" s="56"/>
      <c r="G28" s="58"/>
      <c r="H28" s="52" t="str">
        <f>IF(E27="","","実績")</f>
        <v/>
      </c>
      <c r="I28" s="52"/>
      <c r="J28" s="52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7"/>
      <c r="B29" s="69" t="s">
        <v>24</v>
      </c>
      <c r="C29" s="61" t="s">
        <v>33</v>
      </c>
      <c r="D29" s="63"/>
      <c r="E29" s="55"/>
      <c r="F29" s="55"/>
      <c r="G29" s="57"/>
      <c r="H29" s="8" t="str">
        <f>IF(E29="","","予定")</f>
        <v/>
      </c>
      <c r="I29" s="8"/>
      <c r="J29" s="8"/>
      <c r="K29" s="9">
        <f t="shared" si="8"/>
        <v>0</v>
      </c>
      <c r="L29" s="30"/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8"/>
      <c r="B30" s="58"/>
      <c r="C30" s="64"/>
      <c r="D30" s="66"/>
      <c r="E30" s="56"/>
      <c r="F30" s="56"/>
      <c r="G30" s="58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7"/>
      <c r="B31" s="69" t="s">
        <v>28</v>
      </c>
      <c r="C31" s="61" t="s">
        <v>34</v>
      </c>
      <c r="D31" s="63"/>
      <c r="E31" s="55"/>
      <c r="F31" s="55"/>
      <c r="G31" s="57"/>
      <c r="H31" s="8" t="str">
        <f>IF(E31="","","予定")</f>
        <v/>
      </c>
      <c r="I31" s="8"/>
      <c r="J31" s="8"/>
      <c r="K31" s="9">
        <f t="shared" si="8"/>
        <v>0</v>
      </c>
      <c r="L31" s="30"/>
      <c r="M31" s="31"/>
      <c r="N31" s="31"/>
      <c r="O31" s="31"/>
      <c r="P31" s="31"/>
      <c r="Q31" s="31"/>
      <c r="R31" s="31"/>
      <c r="S31" s="31"/>
    </row>
    <row r="32" spans="1:19" ht="12" customHeight="1" x14ac:dyDescent="0.15">
      <c r="A32" s="68"/>
      <c r="B32" s="58"/>
      <c r="C32" s="64"/>
      <c r="D32" s="66"/>
      <c r="E32" s="56"/>
      <c r="F32" s="56"/>
      <c r="G32" s="58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7"/>
      <c r="B33" s="69" t="s">
        <v>35</v>
      </c>
      <c r="C33" s="61" t="s">
        <v>36</v>
      </c>
      <c r="D33" s="63"/>
      <c r="E33" s="55"/>
      <c r="F33" s="55"/>
      <c r="G33" s="57"/>
      <c r="H33" s="8" t="str">
        <f>IF(E33="","","予定")</f>
        <v/>
      </c>
      <c r="I33" s="8"/>
      <c r="J33" s="8"/>
      <c r="K33" s="9">
        <f t="shared" si="8"/>
        <v>0</v>
      </c>
      <c r="L33" s="30"/>
      <c r="M33" s="31"/>
      <c r="N33" s="31"/>
      <c r="O33" s="31"/>
      <c r="P33" s="31"/>
      <c r="Q33" s="31"/>
      <c r="R33" s="31"/>
      <c r="S33" s="31"/>
    </row>
    <row r="34" spans="1:19" ht="12" customHeight="1" x14ac:dyDescent="0.15">
      <c r="A34" s="68"/>
      <c r="B34" s="58"/>
      <c r="C34" s="64"/>
      <c r="D34" s="66"/>
      <c r="E34" s="56"/>
      <c r="F34" s="56"/>
      <c r="G34" s="58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7">
        <v>2</v>
      </c>
      <c r="B35" s="61" t="s">
        <v>26</v>
      </c>
      <c r="C35" s="62"/>
      <c r="D35" s="63"/>
      <c r="E35" s="59"/>
      <c r="F35" s="59"/>
      <c r="G35" s="5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8"/>
      <c r="B36" s="64"/>
      <c r="C36" s="65"/>
      <c r="D36" s="66"/>
      <c r="E36" s="60"/>
      <c r="F36" s="60"/>
      <c r="G36" s="5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7"/>
      <c r="B37" s="69" t="s">
        <v>22</v>
      </c>
      <c r="C37" s="61" t="s">
        <v>26</v>
      </c>
      <c r="D37" s="63"/>
      <c r="E37" s="55"/>
      <c r="F37" s="55"/>
      <c r="G37" s="57"/>
      <c r="H37" s="8" t="str">
        <f>IF(E37="","","予定")</f>
        <v/>
      </c>
      <c r="I37" s="52"/>
      <c r="J37" s="52"/>
      <c r="K37" s="9">
        <f>SUM(L37:S37)</f>
        <v>0</v>
      </c>
      <c r="L37" s="33"/>
      <c r="M37" s="31"/>
      <c r="N37" s="31"/>
      <c r="O37" s="31"/>
      <c r="P37" s="31"/>
      <c r="Q37" s="31"/>
      <c r="R37" s="31"/>
      <c r="S37" s="31"/>
    </row>
    <row r="38" spans="1:19" ht="12" customHeight="1" x14ac:dyDescent="0.15">
      <c r="A38" s="68"/>
      <c r="B38" s="58"/>
      <c r="C38" s="64"/>
      <c r="D38" s="66"/>
      <c r="E38" s="56"/>
      <c r="F38" s="56"/>
      <c r="G38" s="58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7"/>
      <c r="B39" s="69" t="s">
        <v>24</v>
      </c>
      <c r="C39" s="61" t="s">
        <v>37</v>
      </c>
      <c r="D39" s="63"/>
      <c r="E39" s="55"/>
      <c r="F39" s="55"/>
      <c r="G39" s="57"/>
      <c r="H39" s="8" t="str">
        <f>IF(E39="","","予定")</f>
        <v/>
      </c>
      <c r="I39" s="8"/>
      <c r="J39" s="8"/>
      <c r="K39" s="9">
        <f>SUM(L39:S39)</f>
        <v>0</v>
      </c>
      <c r="L39" s="33"/>
      <c r="M39" s="31"/>
      <c r="N39" s="31"/>
      <c r="O39" s="31"/>
      <c r="P39" s="31"/>
      <c r="Q39" s="31"/>
      <c r="R39" s="31"/>
      <c r="S39" s="31"/>
    </row>
    <row r="40" spans="1:19" ht="12" customHeight="1" x14ac:dyDescent="0.15">
      <c r="A40" s="68"/>
      <c r="B40" s="58"/>
      <c r="C40" s="64"/>
      <c r="D40" s="66"/>
      <c r="E40" s="56"/>
      <c r="F40" s="56"/>
      <c r="G40" s="58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7"/>
      <c r="B41" s="69" t="s">
        <v>28</v>
      </c>
      <c r="C41" s="61" t="s">
        <v>38</v>
      </c>
      <c r="D41" s="63"/>
      <c r="E41" s="55"/>
      <c r="F41" s="55"/>
      <c r="G41" s="57"/>
      <c r="H41" s="8" t="str">
        <f>IF(E41="","","予定")</f>
        <v/>
      </c>
      <c r="I41" s="8"/>
      <c r="J41" s="8"/>
      <c r="K41" s="9">
        <f>SUM(L41:S41)</f>
        <v>0</v>
      </c>
      <c r="L41" s="33"/>
      <c r="M41" s="31"/>
      <c r="N41" s="31"/>
      <c r="O41" s="31"/>
      <c r="P41" s="31"/>
      <c r="Q41" s="31"/>
      <c r="R41" s="31"/>
      <c r="S41" s="31"/>
    </row>
    <row r="42" spans="1:19" ht="12" customHeight="1" x14ac:dyDescent="0.15">
      <c r="A42" s="68"/>
      <c r="B42" s="58"/>
      <c r="C42" s="64"/>
      <c r="D42" s="66"/>
      <c r="E42" s="56"/>
      <c r="F42" s="56"/>
      <c r="G42" s="58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0" t="s">
        <v>39</v>
      </c>
      <c r="B43" s="71"/>
      <c r="C43" s="71"/>
      <c r="D43" s="72"/>
      <c r="E43" s="76"/>
      <c r="F43" s="76"/>
      <c r="G43" s="114"/>
      <c r="H43" s="20" t="s">
        <v>18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6</v>
      </c>
      <c r="N43" s="35">
        <f>SUMPRODUCT((MOD(ROW(N$45:N$58),2)=1)*N$45:N$58)</f>
        <v>9.25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3"/>
      <c r="B44" s="74"/>
      <c r="C44" s="74"/>
      <c r="D44" s="75"/>
      <c r="E44" s="77"/>
      <c r="F44" s="77"/>
      <c r="G44" s="115"/>
      <c r="H44" s="7" t="s">
        <v>19</v>
      </c>
      <c r="I44" s="7"/>
      <c r="J44" s="7"/>
      <c r="K44" s="15">
        <f>SUMPRODUCT((MOD(ROW(K$45:K$58),2)=0)*K$45:K$58)</f>
        <v>36.25</v>
      </c>
      <c r="L44" s="36">
        <f t="shared" ref="L44:S44" si="11">SUMPRODUCT((MOD(ROW(L$45:L$58),2)=0)*L$45:L$58)</f>
        <v>0</v>
      </c>
      <c r="M44" s="36">
        <f>SUMPRODUCT((MOD(ROW(M$45:M$58),2)=0)*M$45:M$58)</f>
        <v>6</v>
      </c>
      <c r="N44" s="36">
        <f t="shared" si="11"/>
        <v>16.5</v>
      </c>
      <c r="O44" s="36">
        <f t="shared" si="11"/>
        <v>13.75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67">
        <v>1</v>
      </c>
      <c r="B45" s="61" t="s">
        <v>21</v>
      </c>
      <c r="C45" s="62"/>
      <c r="D45" s="63"/>
      <c r="E45" s="59"/>
      <c r="F45" s="59"/>
      <c r="G45" s="5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8"/>
      <c r="B46" s="64"/>
      <c r="C46" s="65"/>
      <c r="D46" s="66"/>
      <c r="E46" s="60"/>
      <c r="F46" s="60"/>
      <c r="G46" s="5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7"/>
      <c r="B47" s="69" t="s">
        <v>22</v>
      </c>
      <c r="C47" s="61" t="s">
        <v>40</v>
      </c>
      <c r="D47" s="63"/>
      <c r="E47" s="55"/>
      <c r="F47" s="55"/>
      <c r="G47" s="57"/>
      <c r="H47" s="8" t="str">
        <f>IF(E47="","","予定")</f>
        <v/>
      </c>
      <c r="I47" s="8" t="s">
        <v>54</v>
      </c>
      <c r="J47" s="8">
        <v>6</v>
      </c>
      <c r="K47" s="9">
        <f>SUM(L47:S47)</f>
        <v>6</v>
      </c>
      <c r="L47" s="33"/>
      <c r="M47" s="31">
        <v>6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8"/>
      <c r="B48" s="58"/>
      <c r="C48" s="64"/>
      <c r="D48" s="66"/>
      <c r="E48" s="56"/>
      <c r="F48" s="56"/>
      <c r="G48" s="58"/>
      <c r="H48" s="52" t="str">
        <f>IF(E47="","","実績")</f>
        <v/>
      </c>
      <c r="I48" s="8" t="s">
        <v>54</v>
      </c>
      <c r="J48" s="52">
        <v>6</v>
      </c>
      <c r="K48" s="10">
        <f>SUM(L48:S48)</f>
        <v>22.5</v>
      </c>
      <c r="L48" s="41"/>
      <c r="M48" s="32">
        <v>6</v>
      </c>
      <c r="N48" s="32">
        <v>16.5</v>
      </c>
      <c r="O48" s="32"/>
      <c r="P48" s="32"/>
      <c r="Q48" s="32"/>
      <c r="R48" s="32"/>
      <c r="S48" s="32"/>
    </row>
    <row r="49" spans="1:19" ht="12" customHeight="1" x14ac:dyDescent="0.15">
      <c r="A49" s="67"/>
      <c r="B49" s="69" t="s">
        <v>24</v>
      </c>
      <c r="C49" s="61" t="s">
        <v>41</v>
      </c>
      <c r="D49" s="63"/>
      <c r="E49" s="55"/>
      <c r="F49" s="55"/>
      <c r="G49" s="57"/>
      <c r="H49" s="8" t="str">
        <f>IF(E49="","","予定")</f>
        <v/>
      </c>
      <c r="I49" s="8" t="s">
        <v>54</v>
      </c>
      <c r="J49" s="8">
        <v>6</v>
      </c>
      <c r="K49" s="9">
        <f>SUM(L49:S49)</f>
        <v>6</v>
      </c>
      <c r="L49" s="33"/>
      <c r="M49" s="31"/>
      <c r="N49" s="31">
        <v>6</v>
      </c>
      <c r="O49" s="31"/>
      <c r="P49" s="31"/>
      <c r="Q49" s="31"/>
      <c r="R49" s="31"/>
      <c r="S49" s="31"/>
    </row>
    <row r="50" spans="1:19" ht="12" customHeight="1" x14ac:dyDescent="0.15">
      <c r="A50" s="68"/>
      <c r="B50" s="58"/>
      <c r="C50" s="64"/>
      <c r="D50" s="66"/>
      <c r="E50" s="56"/>
      <c r="F50" s="56"/>
      <c r="G50" s="58"/>
      <c r="H50" s="52" t="str">
        <f>IF(E49="","","実績")</f>
        <v/>
      </c>
      <c r="I50" s="8" t="s">
        <v>54</v>
      </c>
      <c r="J50" s="52">
        <v>6</v>
      </c>
      <c r="K50" s="10">
        <f>SUM(L50:S50)</f>
        <v>9</v>
      </c>
      <c r="L50" s="41"/>
      <c r="M50" s="32"/>
      <c r="N50" s="32"/>
      <c r="O50" s="32">
        <v>9</v>
      </c>
      <c r="P50" s="32"/>
      <c r="Q50" s="32"/>
      <c r="R50" s="32"/>
      <c r="S50" s="32"/>
    </row>
    <row r="51" spans="1:19" ht="12" customHeight="1" x14ac:dyDescent="0.15">
      <c r="A51" s="67">
        <v>2</v>
      </c>
      <c r="B51" s="61" t="s">
        <v>26</v>
      </c>
      <c r="C51" s="62"/>
      <c r="D51" s="63"/>
      <c r="E51" s="59"/>
      <c r="F51" s="59"/>
      <c r="G51" s="5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8"/>
      <c r="B52" s="64"/>
      <c r="C52" s="65"/>
      <c r="D52" s="66"/>
      <c r="E52" s="60"/>
      <c r="F52" s="60"/>
      <c r="G52" s="5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7"/>
      <c r="B53" s="69" t="s">
        <v>22</v>
      </c>
      <c r="C53" s="61" t="s">
        <v>26</v>
      </c>
      <c r="D53" s="63"/>
      <c r="E53" s="55"/>
      <c r="F53" s="55"/>
      <c r="G53" s="57"/>
      <c r="H53" s="8" t="str">
        <f>IF(E53="","","予定")</f>
        <v/>
      </c>
      <c r="I53" s="8" t="s">
        <v>53</v>
      </c>
      <c r="J53" s="8">
        <v>6</v>
      </c>
      <c r="K53" s="9">
        <f t="shared" ref="K53:K58" si="12">SUM(L53:S53)</f>
        <v>1.5</v>
      </c>
      <c r="L53" s="33"/>
      <c r="M53" s="31"/>
      <c r="N53" s="31">
        <v>1.5</v>
      </c>
      <c r="O53" s="31"/>
      <c r="P53" s="31"/>
      <c r="Q53" s="31"/>
      <c r="R53" s="31"/>
      <c r="S53" s="31"/>
    </row>
    <row r="54" spans="1:19" ht="12" customHeight="1" x14ac:dyDescent="0.15">
      <c r="A54" s="68"/>
      <c r="B54" s="58"/>
      <c r="C54" s="64"/>
      <c r="D54" s="66"/>
      <c r="E54" s="56"/>
      <c r="F54" s="56"/>
      <c r="G54" s="58"/>
      <c r="H54" s="52" t="str">
        <f>IF(E53="","","実績")</f>
        <v/>
      </c>
      <c r="I54" s="8" t="s">
        <v>54</v>
      </c>
      <c r="J54" s="52">
        <v>6</v>
      </c>
      <c r="K54" s="10">
        <f t="shared" si="12"/>
        <v>1.5</v>
      </c>
      <c r="L54" s="41"/>
      <c r="M54" s="32"/>
      <c r="N54" s="32"/>
      <c r="O54" s="32">
        <v>1.5</v>
      </c>
      <c r="P54" s="32"/>
      <c r="Q54" s="32"/>
      <c r="R54" s="32"/>
      <c r="S54" s="32"/>
    </row>
    <row r="55" spans="1:19" ht="12" customHeight="1" x14ac:dyDescent="0.15">
      <c r="A55" s="67"/>
      <c r="B55" s="69" t="s">
        <v>24</v>
      </c>
      <c r="C55" s="61" t="s">
        <v>37</v>
      </c>
      <c r="D55" s="63"/>
      <c r="E55" s="55"/>
      <c r="F55" s="55"/>
      <c r="G55" s="57"/>
      <c r="H55" s="8" t="str">
        <f>IF(E55="","","予定")</f>
        <v/>
      </c>
      <c r="I55" s="8" t="s">
        <v>54</v>
      </c>
      <c r="J55" s="8">
        <v>6</v>
      </c>
      <c r="K55" s="9">
        <f t="shared" si="12"/>
        <v>1.5</v>
      </c>
      <c r="L55" s="33"/>
      <c r="M55" s="31"/>
      <c r="N55" s="31">
        <v>1.5</v>
      </c>
      <c r="O55" s="31"/>
      <c r="P55" s="31"/>
      <c r="Q55" s="31"/>
      <c r="R55" s="31"/>
      <c r="S55" s="31"/>
    </row>
    <row r="56" spans="1:19" ht="12" customHeight="1" x14ac:dyDescent="0.15">
      <c r="A56" s="68"/>
      <c r="B56" s="58"/>
      <c r="C56" s="64"/>
      <c r="D56" s="66"/>
      <c r="E56" s="56"/>
      <c r="F56" s="56"/>
      <c r="G56" s="58"/>
      <c r="H56" s="52" t="str">
        <f>IF(E55="","","実績")</f>
        <v/>
      </c>
      <c r="I56" s="8" t="s">
        <v>54</v>
      </c>
      <c r="J56" s="52">
        <v>6</v>
      </c>
      <c r="K56" s="10">
        <f t="shared" si="12"/>
        <v>3</v>
      </c>
      <c r="L56" s="41"/>
      <c r="M56" s="32"/>
      <c r="N56" s="32"/>
      <c r="O56" s="32">
        <v>3</v>
      </c>
      <c r="P56" s="32"/>
      <c r="Q56" s="32"/>
      <c r="R56" s="32"/>
      <c r="S56" s="32"/>
    </row>
    <row r="57" spans="1:19" ht="12" customHeight="1" x14ac:dyDescent="0.15">
      <c r="A57" s="67"/>
      <c r="B57" s="69" t="s">
        <v>28</v>
      </c>
      <c r="C57" s="61" t="s">
        <v>38</v>
      </c>
      <c r="D57" s="63"/>
      <c r="E57" s="55"/>
      <c r="F57" s="55"/>
      <c r="G57" s="57"/>
      <c r="H57" s="8" t="str">
        <f>IF(E57="","","予定")</f>
        <v/>
      </c>
      <c r="I57" s="8" t="s">
        <v>55</v>
      </c>
      <c r="J57" s="8">
        <v>1</v>
      </c>
      <c r="K57" s="9">
        <f t="shared" si="12"/>
        <v>0.25</v>
      </c>
      <c r="L57" s="33"/>
      <c r="M57" s="31"/>
      <c r="N57" s="31">
        <v>0.25</v>
      </c>
      <c r="O57" s="31"/>
      <c r="P57" s="31"/>
      <c r="Q57" s="31"/>
      <c r="R57" s="31"/>
      <c r="S57" s="31"/>
    </row>
    <row r="58" spans="1:19" ht="12" customHeight="1" x14ac:dyDescent="0.15">
      <c r="A58" s="68"/>
      <c r="B58" s="58"/>
      <c r="C58" s="64"/>
      <c r="D58" s="66"/>
      <c r="E58" s="56"/>
      <c r="F58" s="56"/>
      <c r="G58" s="58"/>
      <c r="H58" s="52" t="str">
        <f>IF(E57="","","実績")</f>
        <v/>
      </c>
      <c r="I58" s="8" t="s">
        <v>55</v>
      </c>
      <c r="J58" s="52">
        <v>1</v>
      </c>
      <c r="K58" s="10">
        <f t="shared" si="12"/>
        <v>0.25</v>
      </c>
      <c r="L58" s="43"/>
      <c r="M58" s="44"/>
      <c r="N58" s="44"/>
      <c r="O58" s="44">
        <v>0.25</v>
      </c>
      <c r="P58" s="44"/>
      <c r="Q58" s="44"/>
      <c r="R58" s="44"/>
      <c r="S58" s="44"/>
    </row>
    <row r="59" spans="1:19" ht="12" customHeight="1" x14ac:dyDescent="0.15">
      <c r="A59" s="70" t="s">
        <v>42</v>
      </c>
      <c r="B59" s="71"/>
      <c r="C59" s="71"/>
      <c r="D59" s="72"/>
      <c r="E59" s="76"/>
      <c r="F59" s="76"/>
      <c r="G59" s="114"/>
      <c r="H59" s="20" t="s">
        <v>18</v>
      </c>
      <c r="I59" s="20"/>
      <c r="J59" s="20"/>
      <c r="K59" s="21">
        <f>SUMPRODUCT((MOD(ROW(K$61:K$76),2)=1)*K$61:K$76)</f>
        <v>24.25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7.5</v>
      </c>
      <c r="O59" s="35">
        <f>SUMPRODUCT((MOD(ROW(O$61:O$76),2)=1)*O$61:O$76)</f>
        <v>16.75</v>
      </c>
      <c r="P59" s="35">
        <f t="shared" ref="P59:S59" si="14">SUMPRODUCT((MOD(ROW(P$61:P$76),2)=1)*P$61:P$76)</f>
        <v>0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3"/>
      <c r="B60" s="74"/>
      <c r="C60" s="74"/>
      <c r="D60" s="75"/>
      <c r="E60" s="77"/>
      <c r="F60" s="77"/>
      <c r="G60" s="115"/>
      <c r="H60" s="7" t="s">
        <v>19</v>
      </c>
      <c r="I60" s="7"/>
      <c r="J60" s="7"/>
      <c r="K60" s="15">
        <f>SUMPRODUCT((MOD(ROW(K$61:K$76),2)=0)*K$61:K$76)</f>
        <v>38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6</v>
      </c>
      <c r="P60" s="36">
        <f t="shared" si="15"/>
        <v>16.75</v>
      </c>
      <c r="Q60" s="36">
        <f t="shared" si="15"/>
        <v>15.25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67">
        <v>1</v>
      </c>
      <c r="B61" s="61" t="s">
        <v>31</v>
      </c>
      <c r="C61" s="62"/>
      <c r="D61" s="63"/>
      <c r="E61" s="59"/>
      <c r="F61" s="59"/>
      <c r="G61" s="5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8"/>
      <c r="B62" s="64"/>
      <c r="C62" s="65"/>
      <c r="D62" s="66"/>
      <c r="E62" s="60"/>
      <c r="F62" s="60"/>
      <c r="G62" s="5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7"/>
      <c r="B63" s="69" t="s">
        <v>22</v>
      </c>
      <c r="C63" s="61" t="s">
        <v>40</v>
      </c>
      <c r="D63" s="63"/>
      <c r="E63" s="55"/>
      <c r="F63" s="55"/>
      <c r="G63" s="57"/>
      <c r="H63" s="8" t="str">
        <f>IF(E63="","","予定")</f>
        <v/>
      </c>
      <c r="I63" s="8" t="s">
        <v>54</v>
      </c>
      <c r="J63" s="8">
        <v>6</v>
      </c>
      <c r="K63" s="9">
        <f t="shared" ref="K63:K68" si="16">SUM(L63:S63)</f>
        <v>6</v>
      </c>
      <c r="L63" s="33"/>
      <c r="M63" s="31"/>
      <c r="N63" s="31">
        <v>6</v>
      </c>
      <c r="O63" s="31"/>
      <c r="P63" s="31"/>
      <c r="Q63" s="31"/>
      <c r="R63" s="31"/>
      <c r="S63" s="31"/>
    </row>
    <row r="64" spans="1:19" ht="12" customHeight="1" x14ac:dyDescent="0.15">
      <c r="A64" s="68"/>
      <c r="B64" s="58"/>
      <c r="C64" s="64"/>
      <c r="D64" s="66"/>
      <c r="E64" s="56"/>
      <c r="F64" s="56"/>
      <c r="G64" s="58"/>
      <c r="H64" s="52" t="str">
        <f>IF(E63="","","実績")</f>
        <v/>
      </c>
      <c r="I64" s="8" t="s">
        <v>54</v>
      </c>
      <c r="J64" s="52">
        <v>6</v>
      </c>
      <c r="K64" s="10">
        <f t="shared" si="16"/>
        <v>6</v>
      </c>
      <c r="L64" s="41"/>
      <c r="M64" s="32"/>
      <c r="N64" s="32"/>
      <c r="O64" s="32">
        <v>3</v>
      </c>
      <c r="P64" s="32">
        <v>3</v>
      </c>
      <c r="Q64" s="32"/>
      <c r="R64" s="32"/>
      <c r="S64" s="32"/>
    </row>
    <row r="65" spans="1:19" ht="12" customHeight="1" x14ac:dyDescent="0.15">
      <c r="A65" s="67"/>
      <c r="B65" s="69" t="s">
        <v>24</v>
      </c>
      <c r="C65" s="61" t="s">
        <v>41</v>
      </c>
      <c r="D65" s="63"/>
      <c r="E65" s="55"/>
      <c r="F65" s="55"/>
      <c r="G65" s="57"/>
      <c r="H65" s="8" t="str">
        <f>IF(E65="","","予定")</f>
        <v/>
      </c>
      <c r="I65" s="8" t="s">
        <v>53</v>
      </c>
      <c r="J65" s="8">
        <v>6</v>
      </c>
      <c r="K65" s="9">
        <f t="shared" si="16"/>
        <v>6</v>
      </c>
      <c r="L65" s="33"/>
      <c r="M65" s="31"/>
      <c r="N65" s="31">
        <v>1.5</v>
      </c>
      <c r="O65" s="31">
        <v>4.5</v>
      </c>
      <c r="P65" s="31"/>
      <c r="Q65" s="31"/>
      <c r="R65" s="31"/>
      <c r="S65" s="31"/>
    </row>
    <row r="66" spans="1:19" ht="12" customHeight="1" x14ac:dyDescent="0.15">
      <c r="A66" s="68"/>
      <c r="B66" s="58"/>
      <c r="C66" s="64"/>
      <c r="D66" s="66"/>
      <c r="E66" s="56"/>
      <c r="F66" s="56"/>
      <c r="G66" s="58"/>
      <c r="H66" s="52" t="str">
        <f>IF(E65="","","実績")</f>
        <v/>
      </c>
      <c r="I66" s="8" t="s">
        <v>54</v>
      </c>
      <c r="J66" s="52">
        <v>6</v>
      </c>
      <c r="K66" s="10">
        <f t="shared" si="16"/>
        <v>10.5</v>
      </c>
      <c r="L66" s="41"/>
      <c r="M66" s="32"/>
      <c r="N66" s="32"/>
      <c r="O66" s="32">
        <v>3</v>
      </c>
      <c r="P66" s="32">
        <v>1.5</v>
      </c>
      <c r="Q66" s="32">
        <v>6</v>
      </c>
      <c r="R66" s="32"/>
      <c r="S66" s="32"/>
    </row>
    <row r="67" spans="1:19" ht="12" customHeight="1" x14ac:dyDescent="0.15">
      <c r="A67" s="67"/>
      <c r="B67" s="69" t="s">
        <v>28</v>
      </c>
      <c r="C67" s="61" t="s">
        <v>43</v>
      </c>
      <c r="D67" s="63"/>
      <c r="E67" s="55"/>
      <c r="F67" s="55"/>
      <c r="G67" s="57"/>
      <c r="H67" s="8" t="str">
        <f>IF(E67="","","予定")</f>
        <v/>
      </c>
      <c r="I67" s="8" t="s">
        <v>53</v>
      </c>
      <c r="J67" s="8">
        <v>6</v>
      </c>
      <c r="K67" s="9">
        <f t="shared" si="16"/>
        <v>9</v>
      </c>
      <c r="L67" s="33"/>
      <c r="M67" s="31"/>
      <c r="N67" s="31"/>
      <c r="O67" s="31">
        <v>9</v>
      </c>
      <c r="P67" s="31"/>
      <c r="Q67" s="31"/>
      <c r="R67" s="31"/>
      <c r="S67" s="31"/>
    </row>
    <row r="68" spans="1:19" ht="12" customHeight="1" x14ac:dyDescent="0.15">
      <c r="A68" s="68"/>
      <c r="B68" s="58"/>
      <c r="C68" s="64"/>
      <c r="D68" s="66"/>
      <c r="E68" s="56"/>
      <c r="F68" s="56"/>
      <c r="G68" s="58"/>
      <c r="H68" s="52" t="str">
        <f>IF(E67="","","実績")</f>
        <v/>
      </c>
      <c r="I68" s="8" t="s">
        <v>54</v>
      </c>
      <c r="J68" s="52">
        <v>6</v>
      </c>
      <c r="K68" s="10">
        <f t="shared" si="16"/>
        <v>15</v>
      </c>
      <c r="L68" s="41"/>
      <c r="M68" s="32"/>
      <c r="N68" s="32"/>
      <c r="O68" s="32"/>
      <c r="P68" s="32">
        <v>9</v>
      </c>
      <c r="Q68" s="32">
        <v>6</v>
      </c>
      <c r="R68" s="32"/>
      <c r="S68" s="32"/>
    </row>
    <row r="69" spans="1:19" ht="12" customHeight="1" x14ac:dyDescent="0.15">
      <c r="A69" s="67">
        <v>2</v>
      </c>
      <c r="B69" s="61" t="s">
        <v>26</v>
      </c>
      <c r="C69" s="62"/>
      <c r="D69" s="63"/>
      <c r="E69" s="59"/>
      <c r="F69" s="59"/>
      <c r="G69" s="5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8"/>
      <c r="B70" s="64"/>
      <c r="C70" s="65"/>
      <c r="D70" s="66"/>
      <c r="E70" s="60"/>
      <c r="F70" s="60"/>
      <c r="G70" s="5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7"/>
      <c r="B71" s="69" t="s">
        <v>22</v>
      </c>
      <c r="C71" s="61" t="s">
        <v>26</v>
      </c>
      <c r="D71" s="63"/>
      <c r="E71" s="55"/>
      <c r="F71" s="55"/>
      <c r="G71" s="57"/>
      <c r="H71" s="8" t="str">
        <f>IF(E71="","","予定")</f>
        <v/>
      </c>
      <c r="I71" s="8" t="s">
        <v>53</v>
      </c>
      <c r="J71" s="8">
        <v>6</v>
      </c>
      <c r="K71" s="9">
        <f t="shared" ref="K71:K76" si="17">SUM(L71:S71)</f>
        <v>1.5</v>
      </c>
      <c r="L71" s="33"/>
      <c r="M71" s="31"/>
      <c r="N71" s="31"/>
      <c r="O71" s="31">
        <v>1.5</v>
      </c>
      <c r="P71" s="31"/>
      <c r="Q71" s="31"/>
      <c r="R71" s="31"/>
      <c r="S71" s="31"/>
    </row>
    <row r="72" spans="1:19" ht="12" customHeight="1" x14ac:dyDescent="0.15">
      <c r="A72" s="68"/>
      <c r="B72" s="58"/>
      <c r="C72" s="64"/>
      <c r="D72" s="66"/>
      <c r="E72" s="56"/>
      <c r="F72" s="56"/>
      <c r="G72" s="58"/>
      <c r="H72" s="52" t="str">
        <f>IF(E71="","","実績")</f>
        <v/>
      </c>
      <c r="I72" s="8" t="s">
        <v>54</v>
      </c>
      <c r="J72" s="52">
        <v>6</v>
      </c>
      <c r="K72" s="10">
        <f t="shared" si="17"/>
        <v>3</v>
      </c>
      <c r="L72" s="41"/>
      <c r="M72" s="32"/>
      <c r="N72" s="32"/>
      <c r="O72" s="32"/>
      <c r="P72" s="32">
        <v>1.5</v>
      </c>
      <c r="Q72" s="32">
        <v>1.5</v>
      </c>
      <c r="R72" s="32"/>
      <c r="S72" s="32"/>
    </row>
    <row r="73" spans="1:19" ht="12" customHeight="1" x14ac:dyDescent="0.15">
      <c r="A73" s="67"/>
      <c r="B73" s="69" t="s">
        <v>24</v>
      </c>
      <c r="C73" s="61" t="s">
        <v>37</v>
      </c>
      <c r="D73" s="63"/>
      <c r="E73" s="55"/>
      <c r="F73" s="55"/>
      <c r="G73" s="57"/>
      <c r="H73" s="8" t="str">
        <f>IF(E73="","","予定")</f>
        <v/>
      </c>
      <c r="I73" s="8" t="s">
        <v>53</v>
      </c>
      <c r="J73" s="8">
        <v>6</v>
      </c>
      <c r="K73" s="9">
        <f t="shared" si="17"/>
        <v>1.5</v>
      </c>
      <c r="L73" s="33"/>
      <c r="M73" s="31"/>
      <c r="N73" s="31"/>
      <c r="O73" s="31">
        <v>1.5</v>
      </c>
      <c r="P73" s="31"/>
      <c r="Q73" s="31"/>
      <c r="R73" s="31"/>
      <c r="S73" s="31"/>
    </row>
    <row r="74" spans="1:19" ht="12" customHeight="1" x14ac:dyDescent="0.15">
      <c r="A74" s="68"/>
      <c r="B74" s="58"/>
      <c r="C74" s="64"/>
      <c r="D74" s="66"/>
      <c r="E74" s="56"/>
      <c r="F74" s="56"/>
      <c r="G74" s="58"/>
      <c r="H74" s="52" t="str">
        <f>IF(E73="","","実績")</f>
        <v/>
      </c>
      <c r="I74" s="8" t="s">
        <v>54</v>
      </c>
      <c r="J74" s="52">
        <v>6</v>
      </c>
      <c r="K74" s="10">
        <f t="shared" si="17"/>
        <v>3</v>
      </c>
      <c r="L74" s="41"/>
      <c r="M74" s="32"/>
      <c r="N74" s="32"/>
      <c r="O74" s="32"/>
      <c r="P74" s="32">
        <v>1.5</v>
      </c>
      <c r="Q74" s="32">
        <v>1.5</v>
      </c>
      <c r="R74" s="32"/>
      <c r="S74" s="32"/>
    </row>
    <row r="75" spans="1:19" ht="12" customHeight="1" x14ac:dyDescent="0.15">
      <c r="A75" s="67"/>
      <c r="B75" s="69" t="s">
        <v>28</v>
      </c>
      <c r="C75" s="61" t="s">
        <v>38</v>
      </c>
      <c r="D75" s="63"/>
      <c r="E75" s="55"/>
      <c r="F75" s="55"/>
      <c r="G75" s="57"/>
      <c r="H75" s="8" t="str">
        <f>IF(E75="","","予定")</f>
        <v/>
      </c>
      <c r="I75" s="8" t="s">
        <v>61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68"/>
      <c r="B76" s="58"/>
      <c r="C76" s="64"/>
      <c r="D76" s="66"/>
      <c r="E76" s="56"/>
      <c r="F76" s="56"/>
      <c r="G76" s="58"/>
      <c r="H76" s="52" t="str">
        <f>IF(E75="","","実績")</f>
        <v/>
      </c>
      <c r="I76" s="8" t="s">
        <v>61</v>
      </c>
      <c r="J76" s="52">
        <v>1</v>
      </c>
      <c r="K76" s="10">
        <f t="shared" si="17"/>
        <v>0.5</v>
      </c>
      <c r="L76" s="43"/>
      <c r="M76" s="44"/>
      <c r="N76" s="44"/>
      <c r="O76" s="44"/>
      <c r="P76" s="44">
        <v>0.25</v>
      </c>
      <c r="Q76" s="44">
        <v>0.25</v>
      </c>
      <c r="R76" s="44"/>
      <c r="S76" s="44"/>
    </row>
    <row r="77" spans="1:19" ht="12" customHeight="1" x14ac:dyDescent="0.15">
      <c r="A77" s="70" t="s">
        <v>44</v>
      </c>
      <c r="B77" s="71"/>
      <c r="C77" s="71"/>
      <c r="D77" s="72"/>
      <c r="E77" s="76"/>
      <c r="F77" s="76"/>
      <c r="G77" s="114"/>
      <c r="H77" s="20" t="s">
        <v>18</v>
      </c>
      <c r="I77" s="20"/>
      <c r="J77" s="20"/>
      <c r="K77" s="21">
        <f>SUMPRODUCT((MOD(ROW(K$79:K$84),2)=1)*K$79:K$84)</f>
        <v>28.5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3</v>
      </c>
      <c r="P77" s="35">
        <f t="shared" si="18"/>
        <v>16.5</v>
      </c>
      <c r="Q77" s="35">
        <f>SUMPRODUCT((MOD(ROW(Q$79:Q$84),2)=1)*Q$79:Q$84)</f>
        <v>9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3"/>
      <c r="B78" s="74"/>
      <c r="C78" s="74"/>
      <c r="D78" s="75"/>
      <c r="E78" s="77"/>
      <c r="F78" s="77"/>
      <c r="G78" s="115"/>
      <c r="H78" s="7" t="s">
        <v>19</v>
      </c>
      <c r="I78" s="7"/>
      <c r="J78" s="7"/>
      <c r="K78" s="15">
        <f>SUMPRODUCT((MOD(ROW(K$79:K$84),2)=0)*K$79:K$84)</f>
        <v>3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3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67">
        <v>1</v>
      </c>
      <c r="B79" s="61" t="s">
        <v>31</v>
      </c>
      <c r="C79" s="62"/>
      <c r="D79" s="63"/>
      <c r="E79" s="59"/>
      <c r="F79" s="59"/>
      <c r="G79" s="5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8"/>
      <c r="B80" s="64"/>
      <c r="C80" s="65"/>
      <c r="D80" s="66"/>
      <c r="E80" s="60"/>
      <c r="F80" s="60"/>
      <c r="G80" s="5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7"/>
      <c r="B81" s="69" t="s">
        <v>22</v>
      </c>
      <c r="C81" s="61" t="s">
        <v>45</v>
      </c>
      <c r="D81" s="63"/>
      <c r="E81" s="55"/>
      <c r="F81" s="55"/>
      <c r="G81" s="57"/>
      <c r="H81" s="8" t="str">
        <f>IF(E81="","","予定")</f>
        <v/>
      </c>
      <c r="I81" s="8" t="s">
        <v>53</v>
      </c>
      <c r="J81" s="8">
        <v>6</v>
      </c>
      <c r="K81" s="9">
        <f t="shared" ref="K81:K84" si="21">SUM(L81:S81)</f>
        <v>16.5</v>
      </c>
      <c r="L81" s="33"/>
      <c r="M81" s="31"/>
      <c r="N81" s="31"/>
      <c r="O81" s="31">
        <v>3</v>
      </c>
      <c r="P81" s="31">
        <v>13.5</v>
      </c>
      <c r="Q81" s="31"/>
      <c r="R81" s="31"/>
      <c r="S81" s="31"/>
    </row>
    <row r="82" spans="1:19" ht="12" customHeight="1" x14ac:dyDescent="0.15">
      <c r="A82" s="68"/>
      <c r="B82" s="58"/>
      <c r="C82" s="64"/>
      <c r="D82" s="66"/>
      <c r="E82" s="56"/>
      <c r="F82" s="56"/>
      <c r="G82" s="58"/>
      <c r="H82" s="52" t="str">
        <f>IF(E81="","","実績")</f>
        <v/>
      </c>
      <c r="I82" s="52"/>
      <c r="J82" s="52"/>
      <c r="K82" s="10">
        <f t="shared" si="21"/>
        <v>3</v>
      </c>
      <c r="L82" s="41"/>
      <c r="M82" s="32"/>
      <c r="N82" s="32"/>
      <c r="O82" s="32"/>
      <c r="P82" s="32"/>
      <c r="Q82" s="32">
        <v>3</v>
      </c>
      <c r="R82" s="32"/>
      <c r="S82" s="32"/>
    </row>
    <row r="83" spans="1:19" ht="12" customHeight="1" x14ac:dyDescent="0.15">
      <c r="A83" s="67"/>
      <c r="B83" s="69" t="s">
        <v>24</v>
      </c>
      <c r="C83" s="61" t="s">
        <v>46</v>
      </c>
      <c r="D83" s="63"/>
      <c r="E83" s="55"/>
      <c r="F83" s="55"/>
      <c r="G83" s="57"/>
      <c r="H83" s="8" t="str">
        <f>IF(E83="","","予定")</f>
        <v/>
      </c>
      <c r="I83" s="8" t="s">
        <v>53</v>
      </c>
      <c r="J83" s="8">
        <v>6</v>
      </c>
      <c r="K83" s="9">
        <f t="shared" si="21"/>
        <v>12</v>
      </c>
      <c r="L83" s="33"/>
      <c r="M83" s="31"/>
      <c r="N83" s="31"/>
      <c r="O83" s="31"/>
      <c r="P83" s="31">
        <v>3</v>
      </c>
      <c r="Q83" s="31">
        <v>9</v>
      </c>
      <c r="R83" s="31"/>
      <c r="S83" s="31"/>
    </row>
    <row r="84" spans="1:19" ht="12" customHeight="1" x14ac:dyDescent="0.15">
      <c r="A84" s="68"/>
      <c r="B84" s="58"/>
      <c r="C84" s="64"/>
      <c r="D84" s="66"/>
      <c r="E84" s="56"/>
      <c r="F84" s="56"/>
      <c r="G84" s="58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0" t="s">
        <v>47</v>
      </c>
      <c r="B85" s="71"/>
      <c r="C85" s="71"/>
      <c r="D85" s="72"/>
      <c r="E85" s="76"/>
      <c r="F85" s="76"/>
      <c r="G85" s="114"/>
      <c r="H85" s="20" t="s">
        <v>18</v>
      </c>
      <c r="I85" s="20"/>
      <c r="J85" s="20"/>
      <c r="K85" s="21">
        <f>SUMPRODUCT((MOD(ROW(K$87:K$98),2)=1)*K$87:K$98)</f>
        <v>9.25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9.25</v>
      </c>
      <c r="R85" s="35">
        <f t="shared" ref="R85:S85" si="23">SUMPRODUCT((MOD(ROW(R$87:R$98),2)=1)*R$87:R$98)</f>
        <v>0</v>
      </c>
      <c r="S85" s="35">
        <f t="shared" si="23"/>
        <v>0</v>
      </c>
    </row>
    <row r="86" spans="1:19" ht="12" customHeight="1" x14ac:dyDescent="0.15">
      <c r="A86" s="73"/>
      <c r="B86" s="74"/>
      <c r="C86" s="74"/>
      <c r="D86" s="75"/>
      <c r="E86" s="77"/>
      <c r="F86" s="77"/>
      <c r="G86" s="115"/>
      <c r="H86" s="7" t="s">
        <v>19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67">
        <v>1</v>
      </c>
      <c r="B87" s="61" t="s">
        <v>31</v>
      </c>
      <c r="C87" s="62"/>
      <c r="D87" s="63"/>
      <c r="E87" s="59"/>
      <c r="F87" s="59"/>
      <c r="G87" s="5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8"/>
      <c r="B88" s="64"/>
      <c r="C88" s="65"/>
      <c r="D88" s="66"/>
      <c r="E88" s="60"/>
      <c r="F88" s="60"/>
      <c r="G88" s="5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7"/>
      <c r="B89" s="69" t="s">
        <v>22</v>
      </c>
      <c r="C89" s="61" t="s">
        <v>48</v>
      </c>
      <c r="D89" s="63"/>
      <c r="E89" s="55"/>
      <c r="F89" s="55"/>
      <c r="G89" s="57"/>
      <c r="H89" s="8" t="str">
        <f>IF(E89="","","予定")</f>
        <v/>
      </c>
      <c r="I89" s="8" t="s">
        <v>53</v>
      </c>
      <c r="J89" s="8">
        <v>6</v>
      </c>
      <c r="K89" s="9">
        <f>SUM(L89:S89)</f>
        <v>7.5</v>
      </c>
      <c r="L89" s="33"/>
      <c r="M89" s="31"/>
      <c r="N89" s="31"/>
      <c r="O89" s="31"/>
      <c r="P89" s="31"/>
      <c r="Q89" s="31">
        <v>7.5</v>
      </c>
      <c r="R89" s="31"/>
      <c r="S89" s="31"/>
    </row>
    <row r="90" spans="1:19" ht="12" customHeight="1" x14ac:dyDescent="0.15">
      <c r="A90" s="68"/>
      <c r="B90" s="58"/>
      <c r="C90" s="64"/>
      <c r="D90" s="66"/>
      <c r="E90" s="56"/>
      <c r="F90" s="56"/>
      <c r="G90" s="58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7"/>
      <c r="B91" s="69" t="s">
        <v>24</v>
      </c>
      <c r="C91" s="120" t="s">
        <v>49</v>
      </c>
      <c r="D91" s="63"/>
      <c r="E91" s="55"/>
      <c r="F91" s="55"/>
      <c r="G91" s="57"/>
      <c r="H91" s="8" t="str">
        <f>IF(E91="","","予定")</f>
        <v/>
      </c>
      <c r="I91" s="8"/>
      <c r="J91" s="8"/>
      <c r="K91" s="9">
        <f>SUM(L91:S91)</f>
        <v>0</v>
      </c>
      <c r="L91" s="33"/>
      <c r="M91" s="31"/>
      <c r="N91" s="31"/>
      <c r="O91" s="31"/>
      <c r="P91" s="31"/>
      <c r="Q91" s="31"/>
      <c r="R91" s="31"/>
      <c r="S91" s="31"/>
    </row>
    <row r="92" spans="1:19" ht="12" customHeight="1" x14ac:dyDescent="0.15">
      <c r="A92" s="68"/>
      <c r="B92" s="58"/>
      <c r="C92" s="64"/>
      <c r="D92" s="66"/>
      <c r="E92" s="56"/>
      <c r="F92" s="56"/>
      <c r="G92" s="58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7">
        <v>2</v>
      </c>
      <c r="B93" s="61" t="s">
        <v>26</v>
      </c>
      <c r="C93" s="62"/>
      <c r="D93" s="63"/>
      <c r="E93" s="59"/>
      <c r="F93" s="59"/>
      <c r="G93" s="5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8"/>
      <c r="B94" s="64"/>
      <c r="C94" s="65"/>
      <c r="D94" s="66"/>
      <c r="E94" s="60"/>
      <c r="F94" s="60"/>
      <c r="G94" s="5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7"/>
      <c r="B95" s="69" t="s">
        <v>22</v>
      </c>
      <c r="C95" s="61" t="s">
        <v>26</v>
      </c>
      <c r="D95" s="63"/>
      <c r="E95" s="55"/>
      <c r="F95" s="55"/>
      <c r="G95" s="57"/>
      <c r="H95" s="8" t="str">
        <f>IF(E95="","","予定")</f>
        <v/>
      </c>
      <c r="I95" s="8" t="s">
        <v>54</v>
      </c>
      <c r="J95" s="8">
        <v>6</v>
      </c>
      <c r="K95" s="9">
        <f t="shared" ref="K95:K98" si="25">SUM(L95:S95)</f>
        <v>1.5</v>
      </c>
      <c r="L95" s="33"/>
      <c r="M95" s="31"/>
      <c r="N95" s="31"/>
      <c r="O95" s="31"/>
      <c r="P95" s="31"/>
      <c r="Q95" s="31">
        <v>1.5</v>
      </c>
      <c r="R95" s="31"/>
      <c r="S95" s="31"/>
    </row>
    <row r="96" spans="1:19" ht="12" customHeight="1" x14ac:dyDescent="0.15">
      <c r="A96" s="68"/>
      <c r="B96" s="58"/>
      <c r="C96" s="64"/>
      <c r="D96" s="66"/>
      <c r="E96" s="56"/>
      <c r="F96" s="56"/>
      <c r="G96" s="58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7"/>
      <c r="B97" s="69" t="s">
        <v>24</v>
      </c>
      <c r="C97" s="61" t="s">
        <v>38</v>
      </c>
      <c r="D97" s="63"/>
      <c r="E97" s="55"/>
      <c r="F97" s="55"/>
      <c r="G97" s="57"/>
      <c r="H97" s="8" t="str">
        <f>IF(E97="","","予定")</f>
        <v/>
      </c>
      <c r="I97" s="8" t="s">
        <v>59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>
        <v>0.25</v>
      </c>
      <c r="R97" s="31"/>
      <c r="S97" s="31"/>
    </row>
    <row r="98" spans="1:19" ht="12" customHeight="1" x14ac:dyDescent="0.15">
      <c r="A98" s="68"/>
      <c r="B98" s="58"/>
      <c r="C98" s="64"/>
      <c r="D98" s="66"/>
      <c r="E98" s="56"/>
      <c r="F98" s="56"/>
      <c r="G98" s="58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0" t="s">
        <v>50</v>
      </c>
      <c r="B99" s="71"/>
      <c r="C99" s="71"/>
      <c r="D99" s="72"/>
      <c r="E99" s="76"/>
      <c r="F99" s="76"/>
      <c r="G99" s="114"/>
      <c r="H99" s="20" t="s">
        <v>18</v>
      </c>
      <c r="I99" s="20"/>
      <c r="J99" s="20"/>
      <c r="K99" s="21">
        <f>SUMPRODUCT((MOD(ROW(K$101:K$112),2)=1)*K$101:K$112)</f>
        <v>10.75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10.75</v>
      </c>
      <c r="S99" s="35">
        <f>SUMPRODUCT((MOD(ROW(S$101:S$112),2)=1)*S$101:S$112)</f>
        <v>0</v>
      </c>
    </row>
    <row r="100" spans="1:19" ht="12" customHeight="1" x14ac:dyDescent="0.15">
      <c r="A100" s="73"/>
      <c r="B100" s="74"/>
      <c r="C100" s="74"/>
      <c r="D100" s="75"/>
      <c r="E100" s="77"/>
      <c r="F100" s="77"/>
      <c r="G100" s="115"/>
      <c r="H100" s="7" t="s">
        <v>19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67">
        <v>1</v>
      </c>
      <c r="B101" s="61" t="s">
        <v>31</v>
      </c>
      <c r="C101" s="62"/>
      <c r="D101" s="63"/>
      <c r="E101" s="59"/>
      <c r="F101" s="59"/>
      <c r="G101" s="5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8"/>
      <c r="B102" s="64"/>
      <c r="C102" s="65"/>
      <c r="D102" s="66"/>
      <c r="E102" s="60"/>
      <c r="F102" s="60"/>
      <c r="G102" s="5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7"/>
      <c r="B103" s="69" t="s">
        <v>22</v>
      </c>
      <c r="C103" s="61" t="s">
        <v>51</v>
      </c>
      <c r="D103" s="63"/>
      <c r="E103" s="55"/>
      <c r="F103" s="55"/>
      <c r="G103" s="57"/>
      <c r="H103" s="8" t="str">
        <f>IF(E103="","","予定")</f>
        <v/>
      </c>
      <c r="I103" s="8" t="s">
        <v>54</v>
      </c>
      <c r="J103" s="8">
        <v>6</v>
      </c>
      <c r="K103" s="9">
        <f>SUM(L103:S103)</f>
        <v>6</v>
      </c>
      <c r="L103" s="33"/>
      <c r="M103" s="31"/>
      <c r="N103" s="31"/>
      <c r="O103" s="31"/>
      <c r="P103" s="31"/>
      <c r="Q103" s="31"/>
      <c r="R103" s="31">
        <v>6</v>
      </c>
      <c r="S103" s="31"/>
    </row>
    <row r="104" spans="1:19" ht="12" customHeight="1" x14ac:dyDescent="0.15">
      <c r="A104" s="68"/>
      <c r="B104" s="58"/>
      <c r="C104" s="64"/>
      <c r="D104" s="66"/>
      <c r="E104" s="56"/>
      <c r="F104" s="56"/>
      <c r="G104" s="58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7"/>
      <c r="B105" s="69" t="s">
        <v>24</v>
      </c>
      <c r="C105" s="61" t="s">
        <v>52</v>
      </c>
      <c r="D105" s="63"/>
      <c r="E105" s="55"/>
      <c r="F105" s="55"/>
      <c r="G105" s="57"/>
      <c r="H105" s="8" t="str">
        <f>IF(E105="","","予定")</f>
        <v/>
      </c>
      <c r="I105" s="8" t="s">
        <v>54</v>
      </c>
      <c r="J105" s="8">
        <v>6</v>
      </c>
      <c r="K105" s="9">
        <f>SUM(L105:S105)</f>
        <v>3</v>
      </c>
      <c r="L105" s="33"/>
      <c r="M105" s="31"/>
      <c r="N105" s="31"/>
      <c r="O105" s="31"/>
      <c r="P105" s="31"/>
      <c r="Q105" s="31"/>
      <c r="R105" s="31">
        <v>3</v>
      </c>
      <c r="S105" s="31"/>
    </row>
    <row r="106" spans="1:19" ht="12" customHeight="1" x14ac:dyDescent="0.15">
      <c r="A106" s="68"/>
      <c r="B106" s="58"/>
      <c r="C106" s="64"/>
      <c r="D106" s="66"/>
      <c r="E106" s="56"/>
      <c r="F106" s="56"/>
      <c r="G106" s="58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7">
        <v>2</v>
      </c>
      <c r="B107" s="61" t="s">
        <v>26</v>
      </c>
      <c r="C107" s="62"/>
      <c r="D107" s="63"/>
      <c r="E107" s="59"/>
      <c r="F107" s="59"/>
      <c r="G107" s="5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8"/>
      <c r="B108" s="64"/>
      <c r="C108" s="65"/>
      <c r="D108" s="66"/>
      <c r="E108" s="60"/>
      <c r="F108" s="60"/>
      <c r="G108" s="5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7"/>
      <c r="B109" s="69" t="s">
        <v>22</v>
      </c>
      <c r="C109" s="61" t="s">
        <v>26</v>
      </c>
      <c r="D109" s="63"/>
      <c r="E109" s="55"/>
      <c r="F109" s="55"/>
      <c r="G109" s="57"/>
      <c r="H109" s="8" t="str">
        <f>IF(E109="","","予定")</f>
        <v/>
      </c>
      <c r="I109" s="8" t="s">
        <v>54</v>
      </c>
      <c r="J109" s="8">
        <v>6</v>
      </c>
      <c r="K109" s="9">
        <f t="shared" ref="K109:K112" si="28">SUM(L109:S109)</f>
        <v>1.5</v>
      </c>
      <c r="L109" s="33"/>
      <c r="M109" s="31"/>
      <c r="N109" s="31"/>
      <c r="O109" s="31"/>
      <c r="P109" s="31"/>
      <c r="Q109" s="31"/>
      <c r="R109" s="31">
        <v>1.5</v>
      </c>
      <c r="S109" s="31"/>
    </row>
    <row r="110" spans="1:19" ht="12" customHeight="1" x14ac:dyDescent="0.15">
      <c r="A110" s="68"/>
      <c r="B110" s="58"/>
      <c r="C110" s="64"/>
      <c r="D110" s="66"/>
      <c r="E110" s="56"/>
      <c r="F110" s="56"/>
      <c r="G110" s="58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7"/>
      <c r="B111" s="69" t="s">
        <v>24</v>
      </c>
      <c r="C111" s="61" t="s">
        <v>38</v>
      </c>
      <c r="D111" s="63"/>
      <c r="E111" s="55"/>
      <c r="F111" s="55"/>
      <c r="G111" s="57"/>
      <c r="H111" s="8" t="str">
        <f>IF(E111="","","予定")</f>
        <v/>
      </c>
      <c r="I111" s="8" t="s">
        <v>58</v>
      </c>
      <c r="J111" s="8">
        <v>1</v>
      </c>
      <c r="K111" s="9">
        <f t="shared" si="28"/>
        <v>0.25</v>
      </c>
      <c r="L111" s="33"/>
      <c r="M111" s="31"/>
      <c r="N111" s="31"/>
      <c r="O111" s="31"/>
      <c r="P111" s="31"/>
      <c r="Q111" s="31"/>
      <c r="R111" s="31">
        <v>0.25</v>
      </c>
      <c r="S111" s="31"/>
    </row>
    <row r="112" spans="1:19" ht="12" customHeight="1" x14ac:dyDescent="0.15">
      <c r="A112" s="68"/>
      <c r="B112" s="58"/>
      <c r="C112" s="64"/>
      <c r="D112" s="66"/>
      <c r="E112" s="56"/>
      <c r="F112" s="56"/>
      <c r="G112" s="58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9:S18 L25:S36 L101:S112 L87:S9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0382CB-708E-4EB8-A8B5-B0353CDDD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2020-06-14T13:42:04Z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