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688"/>
  </bookViews>
  <sheets>
    <sheet name="User" sheetId="1" r:id="rId1"/>
    <sheet name="Orders" sheetId="3" r:id="rId2"/>
    <sheet name="UserRole" sheetId="2" r:id="rId3"/>
    <sheet name="Status" sheetId="4" r:id="rId4"/>
    <sheet name="Order_product" sheetId="5" r:id="rId5"/>
    <sheet name="Adress" sheetId="7" r:id="rId6"/>
    <sheet name="Index" sheetId="10" r:id="rId7"/>
    <sheet name="City" sheetId="9" r:id="rId8"/>
    <sheet name="Street" sheetId="8" r:id="rId9"/>
    <sheet name="Products" sheetId="6" r:id="rId10"/>
    <sheet name="Category" sheetId="14" r:id="rId11"/>
    <sheet name="Supplier" sheetId="13" r:id="rId12"/>
    <sheet name="Producer" sheetId="12" r:id="rId13"/>
    <sheet name="Name" sheetId="11" r:id="rId14"/>
  </sheets>
  <definedNames>
    <definedName name="_xlnm._FilterDatabase" localSheetId="1" hidden="1">Orders!$A$1:$J$11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K13" i="6" l="1"/>
  <c r="K11" i="6"/>
  <c r="K30" i="6"/>
  <c r="K10" i="6"/>
  <c r="K26" i="6"/>
  <c r="K12" i="6"/>
  <c r="K6" i="6"/>
  <c r="K24" i="6"/>
  <c r="K7" i="6"/>
  <c r="K4" i="6"/>
  <c r="K17" i="6"/>
  <c r="K5" i="6"/>
  <c r="K16" i="6"/>
  <c r="K25" i="6"/>
  <c r="K27" i="6"/>
  <c r="K15" i="6"/>
  <c r="K23" i="6"/>
  <c r="K14" i="6"/>
  <c r="K18" i="6"/>
  <c r="K20" i="6"/>
  <c r="K28" i="6"/>
  <c r="K21" i="6"/>
  <c r="K9" i="6"/>
  <c r="K2" i="6"/>
  <c r="K19" i="6"/>
  <c r="K3" i="6"/>
  <c r="K8" i="6"/>
  <c r="K22" i="6"/>
  <c r="K29" i="6"/>
  <c r="K31" i="6"/>
  <c r="I13" i="6"/>
  <c r="I11" i="6"/>
  <c r="I30" i="6"/>
  <c r="I10" i="6"/>
  <c r="I26" i="6"/>
  <c r="I12" i="6"/>
  <c r="I6" i="6"/>
  <c r="I24" i="6"/>
  <c r="I7" i="6"/>
  <c r="I4" i="6"/>
  <c r="I17" i="6"/>
  <c r="I5" i="6"/>
  <c r="I16" i="6"/>
  <c r="I25" i="6"/>
  <c r="I27" i="6"/>
  <c r="I15" i="6"/>
  <c r="I23" i="6"/>
  <c r="I14" i="6"/>
  <c r="I18" i="6"/>
  <c r="I20" i="6"/>
  <c r="I28" i="6"/>
  <c r="I21" i="6"/>
  <c r="I9" i="6"/>
  <c r="I2" i="6"/>
  <c r="I19" i="6"/>
  <c r="I3" i="6"/>
  <c r="I8" i="6"/>
  <c r="I22" i="6"/>
  <c r="I29" i="6"/>
  <c r="I31" i="6"/>
  <c r="G13" i="6"/>
  <c r="G11" i="6"/>
  <c r="G30" i="6"/>
  <c r="G10" i="6"/>
  <c r="G26" i="6"/>
  <c r="G12" i="6"/>
  <c r="G6" i="6"/>
  <c r="G24" i="6"/>
  <c r="G7" i="6"/>
  <c r="G4" i="6"/>
  <c r="G17" i="6"/>
  <c r="G5" i="6"/>
  <c r="G16" i="6"/>
  <c r="G25" i="6"/>
  <c r="G27" i="6"/>
  <c r="G15" i="6"/>
  <c r="G23" i="6"/>
  <c r="G14" i="6"/>
  <c r="G18" i="6"/>
  <c r="G20" i="6"/>
  <c r="G28" i="6"/>
  <c r="G21" i="6"/>
  <c r="G9" i="6"/>
  <c r="G2" i="6"/>
  <c r="G19" i="6"/>
  <c r="G3" i="6"/>
  <c r="G8" i="6"/>
  <c r="G22" i="6"/>
  <c r="G29" i="6"/>
  <c r="G31" i="6"/>
  <c r="C13" i="6"/>
  <c r="C11" i="6"/>
  <c r="C30" i="6"/>
  <c r="C10" i="6"/>
  <c r="C26" i="6"/>
  <c r="C12" i="6"/>
  <c r="C6" i="6"/>
  <c r="C24" i="6"/>
  <c r="C7" i="6"/>
  <c r="C4" i="6"/>
  <c r="C17" i="6"/>
  <c r="C5" i="6"/>
  <c r="C16" i="6"/>
  <c r="C25" i="6"/>
  <c r="C27" i="6"/>
  <c r="C15" i="6"/>
  <c r="C23" i="6"/>
  <c r="C14" i="6"/>
  <c r="C18" i="6"/>
  <c r="C20" i="6"/>
  <c r="C28" i="6"/>
  <c r="C21" i="6"/>
  <c r="C9" i="6"/>
  <c r="C2" i="6"/>
  <c r="C19" i="6"/>
  <c r="C3" i="6"/>
  <c r="C8" i="6"/>
  <c r="C22" i="6"/>
  <c r="C29" i="6"/>
  <c r="C31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2" i="7"/>
  <c r="C2" i="3"/>
  <c r="C3" i="3"/>
  <c r="C4" i="3"/>
  <c r="C5" i="3"/>
  <c r="C6" i="3"/>
  <c r="C7" i="3"/>
  <c r="C8" i="3"/>
  <c r="C9" i="3"/>
  <c r="C10" i="3"/>
  <c r="C11" i="3"/>
  <c r="B11" i="3"/>
  <c r="B10" i="3"/>
  <c r="B7" i="3"/>
  <c r="B4" i="3"/>
  <c r="B11" i="1"/>
  <c r="B4" i="1"/>
  <c r="B3" i="1"/>
  <c r="B7" i="1"/>
  <c r="B5" i="1"/>
  <c r="B8" i="1"/>
  <c r="B10" i="1"/>
  <c r="B9" i="1"/>
  <c r="B2" i="1"/>
  <c r="B6" i="1"/>
</calcChain>
</file>

<file path=xl/sharedStrings.xml><?xml version="1.0" encoding="utf-8"?>
<sst xmlns="http://schemas.openxmlformats.org/spreadsheetml/2006/main" count="554" uniqueCount="242">
  <si>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</si>
  <si>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</si>
  <si>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</si>
  <si>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</si>
  <si>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</si>
  <si>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</si>
  <si>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</si>
  <si>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</si>
  <si>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</si>
  <si>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</si>
  <si>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</si>
  <si>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</si>
  <si>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</si>
  <si>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</si>
  <si>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</si>
  <si>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</si>
  <si>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</si>
  <si>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</si>
  <si>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</si>
  <si>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</si>
  <si>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</si>
  <si>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</si>
  <si>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</si>
  <si>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</si>
  <si>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</si>
  <si>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</si>
  <si>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</si>
  <si>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</si>
  <si>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Name</t>
  </si>
  <si>
    <t>IdRole</t>
  </si>
  <si>
    <t>Состав заказа</t>
  </si>
  <si>
    <t>ФИО клиента</t>
  </si>
  <si>
    <t>Статус заказа</t>
  </si>
  <si>
    <t>А112Т4, 15, G453T5, 1</t>
  </si>
  <si>
    <t xml:space="preserve">Новый </t>
  </si>
  <si>
    <t>F432F4, 15, Y324F4, 15</t>
  </si>
  <si>
    <t>E532Q5, 10, T432F4, 10</t>
  </si>
  <si>
    <t>Завершен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</si>
  <si>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</si>
  <si>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</si>
  <si>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</si>
  <si>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</si>
  <si>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</si>
  <si>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</si>
  <si>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</si>
  <si>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>IdPickPoint</t>
  </si>
  <si>
    <t>null</t>
  </si>
  <si>
    <t>IdClient</t>
  </si>
  <si>
    <t>Status</t>
  </si>
  <si>
    <t>IdStatus</t>
  </si>
  <si>
    <t>А112Т4</t>
  </si>
  <si>
    <t>F432F4</t>
  </si>
  <si>
    <t>E532Q5</t>
  </si>
  <si>
    <t>G345E4</t>
  </si>
  <si>
    <t>R356F4</t>
  </si>
  <si>
    <t>H436R4</t>
  </si>
  <si>
    <t>H342F5</t>
  </si>
  <si>
    <t>K436T5</t>
  </si>
  <si>
    <t>V527T5</t>
  </si>
  <si>
    <t>M356R4</t>
  </si>
  <si>
    <t>IdProduct</t>
  </si>
  <si>
    <t>IdOrder</t>
  </si>
  <si>
    <t xml:space="preserve">Наименование </t>
  </si>
  <si>
    <t>Размер максимально возможной скидки</t>
  </si>
  <si>
    <t>Производитель</t>
  </si>
  <si>
    <t>Поставщик</t>
  </si>
  <si>
    <t>Категория товара</t>
  </si>
  <si>
    <t>Лакомство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</si>
  <si>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</si>
  <si>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</si>
  <si>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</si>
  <si>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</si>
  <si>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</si>
  <si>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</si>
  <si>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</si>
  <si>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</si>
  <si>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</si>
  <si>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</si>
  <si>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</si>
  <si>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</si>
  <si>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</si>
  <si>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</si>
  <si>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</si>
  <si>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</si>
  <si>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</si>
  <si>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</si>
  <si>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</si>
  <si>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</si>
  <si>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</si>
  <si>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</si>
  <si>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</si>
  <si>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</si>
  <si>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</si>
  <si>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</si>
  <si>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</si>
  <si>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</si>
  <si>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</si>
  <si>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</si>
  <si>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</si>
  <si>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</si>
  <si>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</si>
  <si>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</si>
  <si>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</si>
  <si>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</si>
  <si>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</si>
  <si>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</si>
  <si>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</si>
  <si>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</si>
  <si>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</si>
  <si>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</si>
  <si>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</si>
  <si>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</si>
  <si>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</si>
  <si>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</si>
  <si>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</si>
  <si>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</si>
  <si>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</si>
  <si>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</si>
  <si>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</si>
  <si>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</si>
  <si>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</si>
  <si>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</si>
  <si>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</si>
  <si>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</si>
  <si>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</si>
  <si>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</si>
  <si>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</si>
  <si>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</si>
  <si>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</si>
  <si>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</si>
  <si>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</si>
  <si>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</si>
  <si>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</si>
  <si>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</si>
  <si>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</si>
  <si>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</si>
  <si>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</si>
  <si>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</si>
  <si>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</si>
  <si>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</si>
  <si>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</si>
  <si>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</si>
  <si>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</si>
  <si>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</si>
  <si>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</si>
  <si>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</si>
  <si>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</si>
  <si>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</si>
  <si>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</si>
  <si>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</si>
  <si>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</si>
  <si>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</si>
  <si>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</si>
  <si>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Count</t>
  </si>
  <si>
    <t>City</t>
  </si>
  <si>
    <t>г.Нефтеюганск</t>
  </si>
  <si>
    <t>IdCity</t>
  </si>
  <si>
    <t>ул.Чехова</t>
  </si>
  <si>
    <t>ул.Коммунистическая</t>
  </si>
  <si>
    <t>ул.Солнечная</t>
  </si>
  <si>
    <t>ул.Шоссейная</t>
  </si>
  <si>
    <t>ул.Партизанская</t>
  </si>
  <si>
    <t>ул.Победы</t>
  </si>
  <si>
    <t>ул.Молодежная</t>
  </si>
  <si>
    <t>ул.Новая</t>
  </si>
  <si>
    <t>ул.Октябрьская</t>
  </si>
  <si>
    <t>ул.Садовая</t>
  </si>
  <si>
    <t>ул.Комсомольская</t>
  </si>
  <si>
    <t>ул.Дзержинского</t>
  </si>
  <si>
    <t>ул.Набережная</t>
  </si>
  <si>
    <t>ул.Фрунзе</t>
  </si>
  <si>
    <t>ул.Школьная</t>
  </si>
  <si>
    <t>ул.Зеленая</t>
  </si>
  <si>
    <t>ул.Маяковского</t>
  </si>
  <si>
    <t>ул.Светлая</t>
  </si>
  <si>
    <t>ул.Цветочная</t>
  </si>
  <si>
    <t>ул.Спортивная</t>
  </si>
  <si>
    <t>ул.Гоголя</t>
  </si>
  <si>
    <t>ул.Северная</t>
  </si>
  <si>
    <t>ул.Вишневая</t>
  </si>
  <si>
    <t>ул.Подгорная</t>
  </si>
  <si>
    <t>ул.Полевая</t>
  </si>
  <si>
    <t>ул.Клубная</t>
  </si>
  <si>
    <t>ул.Некрасова</t>
  </si>
  <si>
    <t>ул.Мичурина</t>
  </si>
  <si>
    <t>ул.Степная</t>
  </si>
  <si>
    <t>ул.8 Марта</t>
  </si>
  <si>
    <t>IdIndex</t>
  </si>
  <si>
    <t>IdStreet</t>
  </si>
  <si>
    <t>HouseNum</t>
  </si>
  <si>
    <t>IdName</t>
  </si>
  <si>
    <t>IdProducer</t>
  </si>
  <si>
    <t>IdSupplier</t>
  </si>
  <si>
    <t>Category</t>
  </si>
  <si>
    <t>Supplier</t>
  </si>
  <si>
    <t>IdCategory</t>
  </si>
  <si>
    <t>Article</t>
  </si>
  <si>
    <t>Price</t>
  </si>
  <si>
    <t>Description</t>
  </si>
  <si>
    <t>Image</t>
  </si>
  <si>
    <t>DateOrder</t>
  </si>
  <si>
    <t>DateDelivery</t>
  </si>
  <si>
    <t>RoleEmployee</t>
  </si>
  <si>
    <t>Login</t>
  </si>
  <si>
    <t>Password</t>
  </si>
  <si>
    <t>CurrentDiscount</t>
  </si>
  <si>
    <t>Code</t>
  </si>
  <si>
    <t>art</t>
  </si>
  <si>
    <t>Street</t>
  </si>
  <si>
    <t>Index</t>
  </si>
  <si>
    <t>Волкова</t>
  </si>
  <si>
    <t>Эмилия</t>
  </si>
  <si>
    <t>Артёмовна</t>
  </si>
  <si>
    <t>Денисов</t>
  </si>
  <si>
    <t>Михаил</t>
  </si>
  <si>
    <t>Романович</t>
  </si>
  <si>
    <t>Игнатьева</t>
  </si>
  <si>
    <t>Алина</t>
  </si>
  <si>
    <t>Михайловна</t>
  </si>
  <si>
    <t>Соловьев</t>
  </si>
  <si>
    <t>Ярослав</t>
  </si>
  <si>
    <t>Маркович</t>
  </si>
  <si>
    <t>Суслов</t>
  </si>
  <si>
    <t>Илья</t>
  </si>
  <si>
    <t>Арсентьевич</t>
  </si>
  <si>
    <t>Тимофеев</t>
  </si>
  <si>
    <t>Елисеевич</t>
  </si>
  <si>
    <t>Филимонов</t>
  </si>
  <si>
    <t>Роберт</t>
  </si>
  <si>
    <t>Васильевич</t>
  </si>
  <si>
    <t>Чистякова</t>
  </si>
  <si>
    <t>Виктория</t>
  </si>
  <si>
    <t>Степановна</t>
  </si>
  <si>
    <t>Шилова</t>
  </si>
  <si>
    <t>Майя</t>
  </si>
  <si>
    <t>Артемьевна</t>
  </si>
  <si>
    <t>Яковлева</t>
  </si>
  <si>
    <t>Ярослава</t>
  </si>
  <si>
    <t>Даниэльевна</t>
  </si>
  <si>
    <t>Surname</t>
  </si>
  <si>
    <t>Patronymic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</si>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</sst>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yyyy\-mm\-dd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/>
    <xf numFmtId="164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45" zoomScaleNormal="145" workbookViewId="0">
      <selection activeCell="E20" sqref="E20"/>
    </sheetView>
  </sheetViews>
  <sheetFormatPr defaultRowHeight="15"/>
  <cols>
    <col min="1" max="1" width="12" customWidth="1"/>
    <col min="2" max="2" width="14" customWidth="1"/>
    <col min="3" max="3" width="34.42578125" hidden="1" customWidth="1"/>
    <col min="4" max="4" width="34" bestFit="1" customWidth="1"/>
    <col min="5" max="6" width="34" customWidth="1"/>
    <col min="7" max="7" width="34" bestFit="1" customWidth="1"/>
    <col min="8" max="8" width="10.42578125" bestFit="1" customWidth="1"/>
  </cols>
  <sheetData>
    <row r="1" spans="1:8" ht="15.75">
      <c r="A1" s="20" t="s">
        <v>27</v>
      </c>
      <c r="B1" s="20" t="s">
        <v>29</v>
      </c>
      <c r="C1" s="21" t="s">
        <v>202</v>
      </c>
      <c r="D1" s="21" t="s">
        <v>239</v>
      </c>
      <c r="E1" s="21" t="s">
        <v>28</v>
      </c>
      <c r="F1" s="21" t="s">
        <v>240</v>
      </c>
      <c r="G1" s="21" t="s">
        <v>203</v>
      </c>
      <c r="H1" s="21" t="s">
        <v>204</v>
      </c>
    </row>
    <row r="2" spans="1:8" ht="15.75">
      <c r="A2" s="6">
        <v>1</v>
      </c>
      <c r="B2" s="6">
        <f>LOOKUP(C2,UserRole!$B$2:$B$4,UserRole!$A$2:$A$4)</f>
        <v>2</v>
      </c>
      <c r="C2" s="7" t="s">
        <v>14</v>
      </c>
      <c r="D2" s="7" t="s">
        <v>210</v>
      </c>
      <c r="E2" s="7" t="s">
        <v>211</v>
      </c>
      <c r="F2" s="7" t="s">
        <v>212</v>
      </c>
      <c r="G2" s="5" t="s">
        <v>25</v>
      </c>
      <c r="H2" s="7" t="s">
        <v>26</v>
      </c>
    </row>
    <row r="3" spans="1:8" ht="15.75">
      <c r="A3" s="6">
        <v>2</v>
      </c>
      <c r="B3" s="6">
        <f>LOOKUP(C3,UserRole!$B$2:$B$4,UserRole!$A$2:$A$4)</f>
        <v>3</v>
      </c>
      <c r="C3" s="7" t="s">
        <v>7</v>
      </c>
      <c r="D3" s="7" t="s">
        <v>213</v>
      </c>
      <c r="E3" s="7" t="s">
        <v>214</v>
      </c>
      <c r="F3" s="7" t="s">
        <v>215</v>
      </c>
      <c r="G3" s="5" t="s">
        <v>8</v>
      </c>
      <c r="H3" s="7" t="s">
        <v>9</v>
      </c>
    </row>
    <row r="4" spans="1:8" ht="15.75">
      <c r="A4" s="6">
        <v>3</v>
      </c>
      <c r="B4" s="6">
        <f>LOOKUP(C4,UserRole!$B$2:$B$4,UserRole!$A$2:$A$4)</f>
        <v>1</v>
      </c>
      <c r="C4" s="7" t="s">
        <v>0</v>
      </c>
      <c r="D4" s="7" t="s">
        <v>216</v>
      </c>
      <c r="E4" s="7" t="s">
        <v>217</v>
      </c>
      <c r="F4" s="7" t="s">
        <v>218</v>
      </c>
      <c r="G4" s="5" t="s">
        <v>5</v>
      </c>
      <c r="H4" s="7" t="s">
        <v>6</v>
      </c>
    </row>
    <row r="5" spans="1:8" ht="15.75">
      <c r="A5" s="6">
        <v>4</v>
      </c>
      <c r="B5" s="6">
        <f>LOOKUP(C5,UserRole!$B$2:$B$4,UserRole!$A$2:$A$4)</f>
        <v>3</v>
      </c>
      <c r="C5" s="7" t="s">
        <v>7</v>
      </c>
      <c r="D5" s="7" t="s">
        <v>219</v>
      </c>
      <c r="E5" s="7" t="s">
        <v>220</v>
      </c>
      <c r="F5" s="7" t="s">
        <v>221</v>
      </c>
      <c r="G5" s="5" t="s">
        <v>12</v>
      </c>
      <c r="H5" s="7" t="s">
        <v>13</v>
      </c>
    </row>
    <row r="6" spans="1:8" ht="15.75">
      <c r="A6" s="6">
        <v>5</v>
      </c>
      <c r="B6" s="6">
        <f>LOOKUP(C6,UserRole!$B$2:$B$4,UserRole!$A$2:$A$4)</f>
        <v>1</v>
      </c>
      <c r="C6" s="7" t="s">
        <v>0</v>
      </c>
      <c r="D6" s="7" t="s">
        <v>222</v>
      </c>
      <c r="E6" s="7" t="s">
        <v>223</v>
      </c>
      <c r="F6" s="7" t="s">
        <v>224</v>
      </c>
      <c r="G6" s="5" t="s">
        <v>1</v>
      </c>
      <c r="H6" s="7" t="s">
        <v>2</v>
      </c>
    </row>
    <row r="7" spans="1:8" ht="15.75">
      <c r="A7" s="6">
        <v>6</v>
      </c>
      <c r="B7" s="6">
        <f>LOOKUP(C7,UserRole!$B$2:$B$4,UserRole!$A$2:$A$4)</f>
        <v>3</v>
      </c>
      <c r="C7" s="7" t="s">
        <v>7</v>
      </c>
      <c r="D7" s="7" t="s">
        <v>225</v>
      </c>
      <c r="E7" s="7" t="s">
        <v>214</v>
      </c>
      <c r="F7" s="7" t="s">
        <v>226</v>
      </c>
      <c r="G7" s="5" t="s">
        <v>10</v>
      </c>
      <c r="H7" s="7" t="s">
        <v>11</v>
      </c>
    </row>
    <row r="8" spans="1:8" ht="15.75">
      <c r="A8" s="6">
        <v>7</v>
      </c>
      <c r="B8" s="6">
        <f>LOOKUP(C8,UserRole!$B$2:$B$4,UserRole!$A$2:$A$4)</f>
        <v>2</v>
      </c>
      <c r="C8" s="7" t="s">
        <v>14</v>
      </c>
      <c r="D8" s="7" t="s">
        <v>227</v>
      </c>
      <c r="E8" s="7" t="s">
        <v>228</v>
      </c>
      <c r="F8" s="7" t="s">
        <v>229</v>
      </c>
      <c r="G8" s="5" t="s">
        <v>16</v>
      </c>
      <c r="H8" s="7" t="s">
        <v>17</v>
      </c>
    </row>
    <row r="9" spans="1:8" ht="15.75">
      <c r="A9" s="6">
        <v>8</v>
      </c>
      <c r="B9" s="6">
        <f>LOOKUP(C9,UserRole!$B$2:$B$4,UserRole!$A$2:$A$4)</f>
        <v>2</v>
      </c>
      <c r="C9" s="7" t="s">
        <v>14</v>
      </c>
      <c r="D9" s="7" t="s">
        <v>230</v>
      </c>
      <c r="E9" s="7" t="s">
        <v>231</v>
      </c>
      <c r="F9" s="7" t="s">
        <v>232</v>
      </c>
      <c r="G9" s="5" t="s">
        <v>22</v>
      </c>
      <c r="H9" s="7" t="s">
        <v>23</v>
      </c>
    </row>
    <row r="10" spans="1:8" ht="15.75">
      <c r="A10" s="6">
        <v>9</v>
      </c>
      <c r="B10" s="6">
        <f>LOOKUP(C10,UserRole!$B$2:$B$4,UserRole!$A$2:$A$4)</f>
        <v>2</v>
      </c>
      <c r="C10" s="7" t="s">
        <v>14</v>
      </c>
      <c r="D10" s="7" t="s">
        <v>233</v>
      </c>
      <c r="E10" s="7" t="s">
        <v>234</v>
      </c>
      <c r="F10" s="7" t="s">
        <v>235</v>
      </c>
      <c r="G10" s="5" t="s">
        <v>19</v>
      </c>
      <c r="H10" s="7" t="s">
        <v>20</v>
      </c>
    </row>
    <row r="11" spans="1:8" ht="15.75">
      <c r="A11" s="6">
        <v>10</v>
      </c>
      <c r="B11" s="6">
        <f>LOOKUP(C11,UserRole!$B$2:$B$4,UserRole!$A$2:$A$4)</f>
        <v>1</v>
      </c>
      <c r="C11" s="7" t="s">
        <v>0</v>
      </c>
      <c r="D11" s="7" t="s">
        <v>236</v>
      </c>
      <c r="E11" s="7" t="s">
        <v>237</v>
      </c>
      <c r="F11" s="7" t="s">
        <v>238</v>
      </c>
      <c r="G11" s="5" t="s">
        <v>3</v>
      </c>
      <c r="H11" s="7" t="s">
        <v>4</v>
      </c>
    </row>
  </sheetData>
  <sortState ref="A2:F11">
    <sortCondition ref="D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selection activeCell="F31" sqref="F31"/>
    </sheetView>
  </sheetViews>
  <sheetFormatPr defaultRowHeight="15"/>
  <cols>
    <col min="2" max="3" width="8.5703125" customWidth="1"/>
    <col min="4" max="4" width="15.42578125" hidden="1" customWidth="1"/>
    <col min="5" max="5" width="10.5703125" bestFit="1" customWidth="1"/>
    <col min="6" max="6" width="39" bestFit="1" customWidth="1"/>
    <col min="7" max="7" width="14.28515625" customWidth="1"/>
    <col min="8" max="8" width="15.28515625" hidden="1" customWidth="1"/>
    <col min="9" max="9" width="13.7109375" customWidth="1"/>
    <col min="10" max="10" width="10.85546875" hidden="1" customWidth="1"/>
    <col min="11" max="11" width="10.85546875" customWidth="1"/>
    <col min="12" max="12" width="16.42578125" hidden="1" customWidth="1"/>
    <col min="13" max="13" width="20.42578125" bestFit="1" customWidth="1"/>
    <col min="14" max="14" width="16.7109375" bestFit="1" customWidth="1"/>
    <col min="15" max="15" width="71.85546875" bestFit="1" customWidth="1"/>
    <col min="16" max="16" width="11.7109375" bestFit="1" customWidth="1"/>
    <col min="17" max="17" width="11.140625" bestFit="1" customWidth="1"/>
  </cols>
  <sheetData>
    <row r="1" spans="1:17">
      <c r="A1" t="s">
        <v>27</v>
      </c>
      <c r="B1" t="s">
        <v>196</v>
      </c>
      <c r="C1" t="s">
        <v>190</v>
      </c>
      <c r="D1" t="s">
        <v>62</v>
      </c>
      <c r="E1" t="s">
        <v>197</v>
      </c>
      <c r="F1" t="s">
        <v>63</v>
      </c>
      <c r="G1" t="s">
        <v>191</v>
      </c>
      <c r="H1" t="s">
        <v>64</v>
      </c>
      <c r="I1" t="s">
        <v>192</v>
      </c>
      <c r="J1" t="s">
        <v>65</v>
      </c>
      <c r="K1" t="s">
        <v>195</v>
      </c>
      <c r="L1" t="s">
        <v>66</v>
      </c>
      <c r="M1" t="s">
        <v>205</v>
      </c>
      <c r="N1" t="s">
        <v>153</v>
      </c>
      <c r="O1" t="s">
        <v>198</v>
      </c>
      <c r="P1" t="s">
        <v>241</v>
      </c>
      <c r="Q1" t="s">
        <v>199</v>
      </c>
    </row>
    <row r="2" spans="1:17">
      <c r="A2">
        <v>1</v>
      </c>
      <c r="B2" s="17" t="s">
        <v>140</v>
      </c>
      <c r="C2" s="17">
        <f>LOOKUP(D2,Name!$B$2:$B$9,Name!$A$2:$A$9)</f>
        <v>5</v>
      </c>
      <c r="D2" t="s">
        <v>104</v>
      </c>
      <c r="E2">
        <v>400</v>
      </c>
      <c r="F2">
        <v>15</v>
      </c>
      <c r="G2">
        <f>LOOKUP(H2,Producer!$B$2:$B$14,Producer!$A$2:$A$14)</f>
        <v>10</v>
      </c>
      <c r="H2" t="s">
        <v>109</v>
      </c>
      <c r="I2">
        <f>LOOKUP(J2,Supplier!$B$2:$B$3,Supplier!$A$2:$A$3)</f>
        <v>2</v>
      </c>
      <c r="J2" t="s">
        <v>76</v>
      </c>
      <c r="K2">
        <f>LOOKUP(L2,Category!$B$2:$B$4,Category!$A$2:$A$4)</f>
        <v>1</v>
      </c>
      <c r="L2" t="s">
        <v>77</v>
      </c>
      <c r="M2">
        <v>4</v>
      </c>
      <c r="N2">
        <v>5</v>
      </c>
      <c r="O2" t="s">
        <v>141</v>
      </c>
      <c r="P2" t="s">
        <v>46</v>
      </c>
      <c r="Q2" t="s">
        <v>46</v>
      </c>
    </row>
    <row r="3" spans="1:17">
      <c r="A3">
        <v>2</v>
      </c>
      <c r="B3" s="17" t="s">
        <v>144</v>
      </c>
      <c r="C3" s="17">
        <f>LOOKUP(D3,Name!$B$2:$B$9,Name!$A$2:$A$9)</f>
        <v>6</v>
      </c>
      <c r="D3" t="s">
        <v>95</v>
      </c>
      <c r="E3">
        <v>600</v>
      </c>
      <c r="F3">
        <v>15</v>
      </c>
      <c r="G3">
        <f>LOOKUP(H3,Producer!$B$2:$B$14,Producer!$A$2:$A$14)</f>
        <v>11</v>
      </c>
      <c r="H3" t="s">
        <v>145</v>
      </c>
      <c r="I3">
        <f>LOOKUP(J3,Supplier!$B$2:$B$3,Supplier!$A$2:$A$3)</f>
        <v>1</v>
      </c>
      <c r="J3" t="s">
        <v>69</v>
      </c>
      <c r="K3">
        <f>LOOKUP(L3,Category!$B$2:$B$4,Category!$A$2:$A$4)</f>
        <v>3</v>
      </c>
      <c r="L3" t="s">
        <v>86</v>
      </c>
      <c r="M3">
        <v>2</v>
      </c>
      <c r="N3">
        <v>16</v>
      </c>
      <c r="O3" t="s">
        <v>146</v>
      </c>
      <c r="P3" t="s">
        <v>46</v>
      </c>
      <c r="Q3" t="s">
        <v>46</v>
      </c>
    </row>
    <row r="4" spans="1:17">
      <c r="A4">
        <v>3</v>
      </c>
      <c r="B4" s="17" t="s">
        <v>112</v>
      </c>
      <c r="C4" s="17">
        <f>LOOKUP(D4,Name!$B$2:$B$9,Name!$A$2:$A$9)</f>
        <v>1</v>
      </c>
      <c r="D4" t="s">
        <v>100</v>
      </c>
      <c r="E4">
        <v>600</v>
      </c>
      <c r="F4">
        <v>10</v>
      </c>
      <c r="G4">
        <f>LOOKUP(H4,Producer!$B$2:$B$14,Producer!$A$2:$A$14)</f>
        <v>10</v>
      </c>
      <c r="H4" t="s">
        <v>109</v>
      </c>
      <c r="I4">
        <f>LOOKUP(J4,Supplier!$B$2:$B$3,Supplier!$A$2:$A$3)</f>
        <v>1</v>
      </c>
      <c r="J4" t="s">
        <v>69</v>
      </c>
      <c r="K4">
        <f>LOOKUP(L4,Category!$B$2:$B$4,Category!$A$2:$A$4)</f>
        <v>3</v>
      </c>
      <c r="L4" t="s">
        <v>86</v>
      </c>
      <c r="M4">
        <v>5</v>
      </c>
      <c r="N4">
        <v>5</v>
      </c>
      <c r="O4" t="s">
        <v>113</v>
      </c>
      <c r="P4" t="s">
        <v>46</v>
      </c>
      <c r="Q4" t="s">
        <v>46</v>
      </c>
    </row>
    <row r="5" spans="1:17">
      <c r="A5">
        <v>4</v>
      </c>
      <c r="B5" s="17" t="s">
        <v>115</v>
      </c>
      <c r="C5" s="17">
        <f>LOOKUP(D5,Name!$B$2:$B$9,Name!$A$2:$A$9)</f>
        <v>7</v>
      </c>
      <c r="D5" t="s">
        <v>80</v>
      </c>
      <c r="E5">
        <v>4100</v>
      </c>
      <c r="F5">
        <v>30</v>
      </c>
      <c r="G5">
        <f>LOOKUP(H5,Producer!$B$2:$B$14,Producer!$A$2:$A$14)</f>
        <v>1</v>
      </c>
      <c r="H5" t="s">
        <v>116</v>
      </c>
      <c r="I5">
        <f>LOOKUP(J5,Supplier!$B$2:$B$3,Supplier!$A$2:$A$3)</f>
        <v>1</v>
      </c>
      <c r="J5" t="s">
        <v>69</v>
      </c>
      <c r="K5">
        <f>LOOKUP(L5,Category!$B$2:$B$4,Category!$A$2:$A$4)</f>
        <v>2</v>
      </c>
      <c r="L5" t="s">
        <v>70</v>
      </c>
      <c r="M5">
        <v>4</v>
      </c>
      <c r="N5">
        <v>9</v>
      </c>
      <c r="O5" t="s">
        <v>117</v>
      </c>
      <c r="P5" t="s">
        <v>46</v>
      </c>
      <c r="Q5" t="s">
        <v>46</v>
      </c>
    </row>
    <row r="6" spans="1:17">
      <c r="A6">
        <v>5</v>
      </c>
      <c r="B6" s="17" t="s">
        <v>99</v>
      </c>
      <c r="C6" s="17">
        <f>LOOKUP(D6,Name!$B$2:$B$9,Name!$A$2:$A$9)</f>
        <v>1</v>
      </c>
      <c r="D6" t="s">
        <v>100</v>
      </c>
      <c r="E6">
        <v>199</v>
      </c>
      <c r="F6">
        <v>5</v>
      </c>
      <c r="G6">
        <f>LOOKUP(H6,Producer!$B$2:$B$14,Producer!$A$2:$A$14)</f>
        <v>5</v>
      </c>
      <c r="H6" t="s">
        <v>101</v>
      </c>
      <c r="I6">
        <f>LOOKUP(J6,Supplier!$B$2:$B$3,Supplier!$A$2:$A$3)</f>
        <v>2</v>
      </c>
      <c r="J6" t="s">
        <v>76</v>
      </c>
      <c r="K6">
        <f>LOOKUP(L6,Category!$B$2:$B$4,Category!$A$2:$A$4)</f>
        <v>2</v>
      </c>
      <c r="L6" t="s">
        <v>70</v>
      </c>
      <c r="M6">
        <v>5</v>
      </c>
      <c r="N6">
        <v>7</v>
      </c>
      <c r="O6" t="s">
        <v>102</v>
      </c>
      <c r="P6" t="s">
        <v>103</v>
      </c>
      <c r="Q6" t="s">
        <v>46</v>
      </c>
    </row>
    <row r="7" spans="1:17">
      <c r="A7">
        <v>6</v>
      </c>
      <c r="B7" s="17" t="s">
        <v>108</v>
      </c>
      <c r="C7" s="17">
        <f>LOOKUP(D7,Name!$B$2:$B$9,Name!$A$2:$A$9)</f>
        <v>3</v>
      </c>
      <c r="D7" t="s">
        <v>67</v>
      </c>
      <c r="E7">
        <v>170</v>
      </c>
      <c r="F7">
        <v>5</v>
      </c>
      <c r="G7">
        <f>LOOKUP(H7,Producer!$B$2:$B$14,Producer!$A$2:$A$14)</f>
        <v>10</v>
      </c>
      <c r="H7" t="s">
        <v>109</v>
      </c>
      <c r="I7">
        <f>LOOKUP(J7,Supplier!$B$2:$B$3,Supplier!$A$2:$A$3)</f>
        <v>2</v>
      </c>
      <c r="J7" t="s">
        <v>76</v>
      </c>
      <c r="K7">
        <f>LOOKUP(L7,Category!$B$2:$B$4,Category!$A$2:$A$4)</f>
        <v>3</v>
      </c>
      <c r="L7" t="s">
        <v>86</v>
      </c>
      <c r="M7">
        <v>5</v>
      </c>
      <c r="N7">
        <v>5</v>
      </c>
      <c r="O7" t="s">
        <v>110</v>
      </c>
      <c r="P7" t="s">
        <v>111</v>
      </c>
      <c r="Q7" t="s">
        <v>46</v>
      </c>
    </row>
    <row r="8" spans="1:17">
      <c r="A8">
        <v>7</v>
      </c>
      <c r="B8" s="17" t="s">
        <v>147</v>
      </c>
      <c r="C8" s="17">
        <f>LOOKUP(D8,Name!$B$2:$B$9,Name!$A$2:$A$9)</f>
        <v>3</v>
      </c>
      <c r="D8" t="s">
        <v>67</v>
      </c>
      <c r="E8">
        <v>140</v>
      </c>
      <c r="F8">
        <v>20</v>
      </c>
      <c r="G8">
        <f>LOOKUP(H8,Producer!$B$2:$B$14,Producer!$A$2:$A$14)</f>
        <v>9</v>
      </c>
      <c r="H8" t="s">
        <v>85</v>
      </c>
      <c r="I8">
        <f>LOOKUP(J8,Supplier!$B$2:$B$3,Supplier!$A$2:$A$3)</f>
        <v>2</v>
      </c>
      <c r="J8" t="s">
        <v>76</v>
      </c>
      <c r="K8">
        <f>LOOKUP(L8,Category!$B$2:$B$4,Category!$A$2:$A$4)</f>
        <v>3</v>
      </c>
      <c r="L8" t="s">
        <v>86</v>
      </c>
      <c r="M8">
        <v>3</v>
      </c>
      <c r="N8">
        <v>19</v>
      </c>
      <c r="O8" t="s">
        <v>148</v>
      </c>
      <c r="P8" t="s">
        <v>46</v>
      </c>
      <c r="Q8" t="s">
        <v>46</v>
      </c>
    </row>
    <row r="9" spans="1:17">
      <c r="A9">
        <v>8</v>
      </c>
      <c r="B9" s="17" t="s">
        <v>137</v>
      </c>
      <c r="C9" s="17">
        <f>LOOKUP(D9,Name!$B$2:$B$9,Name!$A$2:$A$9)</f>
        <v>2</v>
      </c>
      <c r="D9" t="s">
        <v>138</v>
      </c>
      <c r="E9">
        <v>3500</v>
      </c>
      <c r="F9">
        <v>30</v>
      </c>
      <c r="G9">
        <f>LOOKUP(H9,Producer!$B$2:$B$14,Producer!$A$2:$A$14)</f>
        <v>10</v>
      </c>
      <c r="H9" t="s">
        <v>109</v>
      </c>
      <c r="I9">
        <f>LOOKUP(J9,Supplier!$B$2:$B$3,Supplier!$A$2:$A$3)</f>
        <v>2</v>
      </c>
      <c r="J9" t="s">
        <v>76</v>
      </c>
      <c r="K9">
        <f>LOOKUP(L9,Category!$B$2:$B$4,Category!$A$2:$A$4)</f>
        <v>3</v>
      </c>
      <c r="L9" t="s">
        <v>86</v>
      </c>
      <c r="M9">
        <v>5</v>
      </c>
      <c r="N9">
        <v>3</v>
      </c>
      <c r="O9" t="s">
        <v>139</v>
      </c>
      <c r="P9" t="s">
        <v>46</v>
      </c>
      <c r="Q9" t="s">
        <v>46</v>
      </c>
    </row>
    <row r="10" spans="1:17">
      <c r="A10">
        <v>9</v>
      </c>
      <c r="B10" s="17" t="s">
        <v>52</v>
      </c>
      <c r="C10" s="17">
        <f>LOOKUP(D10,Name!$B$2:$B$9,Name!$A$2:$A$9)</f>
        <v>3</v>
      </c>
      <c r="D10" t="s">
        <v>67</v>
      </c>
      <c r="E10">
        <v>166</v>
      </c>
      <c r="F10">
        <v>15</v>
      </c>
      <c r="G10">
        <f>LOOKUP(H10,Producer!$B$2:$B$14,Producer!$A$2:$A$14)</f>
        <v>9</v>
      </c>
      <c r="H10" t="s">
        <v>85</v>
      </c>
      <c r="I10">
        <f>LOOKUP(J10,Supplier!$B$2:$B$3,Supplier!$A$2:$A$3)</f>
        <v>1</v>
      </c>
      <c r="J10" t="s">
        <v>69</v>
      </c>
      <c r="K10">
        <f>LOOKUP(L10,Category!$B$2:$B$4,Category!$A$2:$A$4)</f>
        <v>3</v>
      </c>
      <c r="L10" t="s">
        <v>86</v>
      </c>
      <c r="M10">
        <v>5</v>
      </c>
      <c r="N10">
        <v>18</v>
      </c>
      <c r="O10" t="s">
        <v>89</v>
      </c>
      <c r="P10" t="s">
        <v>90</v>
      </c>
      <c r="Q10" t="s">
        <v>46</v>
      </c>
    </row>
    <row r="11" spans="1:17">
      <c r="A11">
        <v>10</v>
      </c>
      <c r="B11" s="17" t="s">
        <v>51</v>
      </c>
      <c r="C11" s="17">
        <f>LOOKUP(D11,Name!$B$2:$B$9,Name!$A$2:$A$9)</f>
        <v>7</v>
      </c>
      <c r="D11" t="s">
        <v>80</v>
      </c>
      <c r="E11">
        <v>1200</v>
      </c>
      <c r="F11">
        <v>10</v>
      </c>
      <c r="G11">
        <f>LOOKUP(H11,Producer!$B$2:$B$14,Producer!$A$2:$A$14)</f>
        <v>8</v>
      </c>
      <c r="H11" t="s">
        <v>81</v>
      </c>
      <c r="I11">
        <f>LOOKUP(J11,Supplier!$B$2:$B$3,Supplier!$A$2:$A$3)</f>
        <v>2</v>
      </c>
      <c r="J11" t="s">
        <v>76</v>
      </c>
      <c r="K11">
        <f>LOOKUP(L11,Category!$B$2:$B$4,Category!$A$2:$A$4)</f>
        <v>2</v>
      </c>
      <c r="L11" t="s">
        <v>70</v>
      </c>
      <c r="M11">
        <v>3</v>
      </c>
      <c r="N11">
        <v>15</v>
      </c>
      <c r="O11" t="s">
        <v>82</v>
      </c>
      <c r="P11" t="s">
        <v>83</v>
      </c>
      <c r="Q11" t="s">
        <v>46</v>
      </c>
    </row>
    <row r="12" spans="1:17">
      <c r="A12">
        <v>11</v>
      </c>
      <c r="B12" s="17" t="s">
        <v>53</v>
      </c>
      <c r="C12" s="17">
        <f>LOOKUP(D12,Name!$B$2:$B$9,Name!$A$2:$A$9)</f>
        <v>6</v>
      </c>
      <c r="D12" t="s">
        <v>95</v>
      </c>
      <c r="E12">
        <v>300</v>
      </c>
      <c r="F12">
        <v>5</v>
      </c>
      <c r="G12">
        <f>LOOKUP(H12,Producer!$B$2:$B$14,Producer!$A$2:$A$14)</f>
        <v>6</v>
      </c>
      <c r="H12" t="s">
        <v>96</v>
      </c>
      <c r="I12">
        <f>LOOKUP(J12,Supplier!$B$2:$B$3,Supplier!$A$2:$A$3)</f>
        <v>2</v>
      </c>
      <c r="J12" t="s">
        <v>76</v>
      </c>
      <c r="K12">
        <f>LOOKUP(L12,Category!$B$2:$B$4,Category!$A$2:$A$4)</f>
        <v>3</v>
      </c>
      <c r="L12" t="s">
        <v>86</v>
      </c>
      <c r="M12">
        <v>3</v>
      </c>
      <c r="N12">
        <v>19</v>
      </c>
      <c r="O12" t="s">
        <v>97</v>
      </c>
      <c r="P12" t="s">
        <v>98</v>
      </c>
      <c r="Q12" t="s">
        <v>46</v>
      </c>
    </row>
    <row r="13" spans="1:17">
      <c r="A13">
        <v>12</v>
      </c>
      <c r="B13" s="17" t="s">
        <v>73</v>
      </c>
      <c r="C13" s="17">
        <f>LOOKUP(D13,Name!$B$2:$B$9,Name!$A$2:$A$9)</f>
        <v>8</v>
      </c>
      <c r="D13" t="s">
        <v>74</v>
      </c>
      <c r="E13">
        <v>149</v>
      </c>
      <c r="F13">
        <v>15</v>
      </c>
      <c r="G13">
        <f>LOOKUP(H13,Producer!$B$2:$B$14,Producer!$A$2:$A$14)</f>
        <v>12</v>
      </c>
      <c r="H13" t="s">
        <v>75</v>
      </c>
      <c r="I13">
        <f>LOOKUP(J13,Supplier!$B$2:$B$3,Supplier!$A$2:$A$3)</f>
        <v>2</v>
      </c>
      <c r="J13" t="s">
        <v>76</v>
      </c>
      <c r="K13">
        <f>LOOKUP(L13,Category!$B$2:$B$4,Category!$A$2:$A$4)</f>
        <v>1</v>
      </c>
      <c r="L13" t="s">
        <v>77</v>
      </c>
      <c r="M13">
        <v>2</v>
      </c>
      <c r="N13">
        <v>7</v>
      </c>
      <c r="O13" t="s">
        <v>78</v>
      </c>
      <c r="P13" t="s">
        <v>79</v>
      </c>
      <c r="Q13" t="s">
        <v>46</v>
      </c>
    </row>
    <row r="14" spans="1:17">
      <c r="A14">
        <v>13</v>
      </c>
      <c r="B14" s="17" t="s">
        <v>127</v>
      </c>
      <c r="C14" s="17">
        <f>LOOKUP(D14,Name!$B$2:$B$9,Name!$A$2:$A$9)</f>
        <v>7</v>
      </c>
      <c r="D14" t="s">
        <v>80</v>
      </c>
      <c r="E14">
        <v>2190</v>
      </c>
      <c r="F14">
        <v>30</v>
      </c>
      <c r="G14">
        <f>LOOKUP(H14,Producer!$B$2:$B$14,Producer!$A$2:$A$14)</f>
        <v>8</v>
      </c>
      <c r="H14" t="s">
        <v>81</v>
      </c>
      <c r="I14">
        <f>LOOKUP(J14,Supplier!$B$2:$B$3,Supplier!$A$2:$A$3)</f>
        <v>1</v>
      </c>
      <c r="J14" t="s">
        <v>69</v>
      </c>
      <c r="K14">
        <f>LOOKUP(L14,Category!$B$2:$B$4,Category!$A$2:$A$4)</f>
        <v>3</v>
      </c>
      <c r="L14" t="s">
        <v>86</v>
      </c>
      <c r="M14">
        <v>4</v>
      </c>
      <c r="N14">
        <v>7</v>
      </c>
      <c r="O14" t="s">
        <v>128</v>
      </c>
      <c r="P14" t="s">
        <v>46</v>
      </c>
      <c r="Q14" t="s">
        <v>46</v>
      </c>
    </row>
    <row r="15" spans="1:17">
      <c r="A15">
        <v>14</v>
      </c>
      <c r="B15" s="17" t="s">
        <v>56</v>
      </c>
      <c r="C15" s="17">
        <f>LOOKUP(D15,Name!$B$2:$B$9,Name!$A$2:$A$9)</f>
        <v>1</v>
      </c>
      <c r="D15" t="s">
        <v>100</v>
      </c>
      <c r="E15">
        <v>510</v>
      </c>
      <c r="F15">
        <v>5</v>
      </c>
      <c r="G15">
        <f>LOOKUP(H15,Producer!$B$2:$B$14,Producer!$A$2:$A$14)</f>
        <v>10</v>
      </c>
      <c r="H15" t="s">
        <v>109</v>
      </c>
      <c r="I15">
        <f>LOOKUP(J15,Supplier!$B$2:$B$3,Supplier!$A$2:$A$3)</f>
        <v>2</v>
      </c>
      <c r="J15" t="s">
        <v>76</v>
      </c>
      <c r="K15">
        <f>LOOKUP(L15,Category!$B$2:$B$4,Category!$A$2:$A$4)</f>
        <v>3</v>
      </c>
      <c r="L15" t="s">
        <v>86</v>
      </c>
      <c r="M15">
        <v>2</v>
      </c>
      <c r="N15">
        <v>17</v>
      </c>
      <c r="O15" t="s">
        <v>124</v>
      </c>
      <c r="P15" t="s">
        <v>46</v>
      </c>
      <c r="Q15" t="s">
        <v>46</v>
      </c>
    </row>
    <row r="16" spans="1:17">
      <c r="A16">
        <v>15</v>
      </c>
      <c r="B16" s="17" t="s">
        <v>118</v>
      </c>
      <c r="C16" s="17">
        <f>LOOKUP(D16,Name!$B$2:$B$9,Name!$A$2:$A$9)</f>
        <v>5</v>
      </c>
      <c r="D16" t="s">
        <v>104</v>
      </c>
      <c r="E16">
        <v>385</v>
      </c>
      <c r="F16">
        <v>10</v>
      </c>
      <c r="G16">
        <f>LOOKUP(H16,Producer!$B$2:$B$14,Producer!$A$2:$A$14)</f>
        <v>10</v>
      </c>
      <c r="H16" t="s">
        <v>109</v>
      </c>
      <c r="I16">
        <f>LOOKUP(J16,Supplier!$B$2:$B$3,Supplier!$A$2:$A$3)</f>
        <v>2</v>
      </c>
      <c r="J16" t="s">
        <v>76</v>
      </c>
      <c r="K16">
        <f>LOOKUP(L16,Category!$B$2:$B$4,Category!$A$2:$A$4)</f>
        <v>1</v>
      </c>
      <c r="L16" t="s">
        <v>77</v>
      </c>
      <c r="M16">
        <v>2</v>
      </c>
      <c r="N16">
        <v>17</v>
      </c>
      <c r="O16" t="s">
        <v>119</v>
      </c>
      <c r="P16" t="s">
        <v>46</v>
      </c>
      <c r="Q16" t="s">
        <v>46</v>
      </c>
    </row>
    <row r="17" spans="1:17">
      <c r="A17">
        <v>16</v>
      </c>
      <c r="B17" s="17" t="s">
        <v>55</v>
      </c>
      <c r="C17" s="17">
        <f>LOOKUP(D17,Name!$B$2:$B$9,Name!$A$2:$A$9)</f>
        <v>1</v>
      </c>
      <c r="D17" t="s">
        <v>100</v>
      </c>
      <c r="E17">
        <v>300</v>
      </c>
      <c r="F17">
        <v>15</v>
      </c>
      <c r="G17">
        <f>LOOKUP(H17,Producer!$B$2:$B$14,Producer!$A$2:$A$14)</f>
        <v>10</v>
      </c>
      <c r="H17" t="s">
        <v>109</v>
      </c>
      <c r="I17">
        <f>LOOKUP(J17,Supplier!$B$2:$B$3,Supplier!$A$2:$A$3)</f>
        <v>1</v>
      </c>
      <c r="J17" t="s">
        <v>69</v>
      </c>
      <c r="K17">
        <f>LOOKUP(L17,Category!$B$2:$B$4,Category!$A$2:$A$4)</f>
        <v>3</v>
      </c>
      <c r="L17" t="s">
        <v>86</v>
      </c>
      <c r="M17">
        <v>2</v>
      </c>
      <c r="N17">
        <v>15</v>
      </c>
      <c r="O17" t="s">
        <v>114</v>
      </c>
      <c r="P17" t="s">
        <v>46</v>
      </c>
      <c r="Q17" t="s">
        <v>46</v>
      </c>
    </row>
    <row r="18" spans="1:17">
      <c r="A18">
        <v>17</v>
      </c>
      <c r="B18" s="17" t="s">
        <v>129</v>
      </c>
      <c r="C18" s="17">
        <f>LOOKUP(D18,Name!$B$2:$B$9,Name!$A$2:$A$9)</f>
        <v>3</v>
      </c>
      <c r="D18" t="s">
        <v>67</v>
      </c>
      <c r="E18">
        <v>177</v>
      </c>
      <c r="F18">
        <v>15</v>
      </c>
      <c r="G18">
        <f>LOOKUP(H18,Producer!$B$2:$B$14,Producer!$A$2:$A$14)</f>
        <v>10</v>
      </c>
      <c r="H18" t="s">
        <v>109</v>
      </c>
      <c r="I18">
        <f>LOOKUP(J18,Supplier!$B$2:$B$3,Supplier!$A$2:$A$3)</f>
        <v>2</v>
      </c>
      <c r="J18" t="s">
        <v>76</v>
      </c>
      <c r="K18">
        <f>LOOKUP(L18,Category!$B$2:$B$4,Category!$A$2:$A$4)</f>
        <v>3</v>
      </c>
      <c r="L18" t="s">
        <v>86</v>
      </c>
      <c r="M18">
        <v>3</v>
      </c>
      <c r="N18">
        <v>15</v>
      </c>
      <c r="O18" t="s">
        <v>130</v>
      </c>
      <c r="P18" t="s">
        <v>46</v>
      </c>
      <c r="Q18" t="s">
        <v>46</v>
      </c>
    </row>
    <row r="19" spans="1:17">
      <c r="A19">
        <v>18</v>
      </c>
      <c r="B19" s="17" t="s">
        <v>142</v>
      </c>
      <c r="C19" s="17">
        <f>LOOKUP(D19,Name!$B$2:$B$9,Name!$A$2:$A$9)</f>
        <v>5</v>
      </c>
      <c r="D19" t="s">
        <v>104</v>
      </c>
      <c r="E19">
        <v>292</v>
      </c>
      <c r="F19">
        <v>25</v>
      </c>
      <c r="G19">
        <f>LOOKUP(H19,Producer!$B$2:$B$14,Producer!$A$2:$A$14)</f>
        <v>10</v>
      </c>
      <c r="H19" t="s">
        <v>109</v>
      </c>
      <c r="I19">
        <f>LOOKUP(J19,Supplier!$B$2:$B$3,Supplier!$A$2:$A$3)</f>
        <v>1</v>
      </c>
      <c r="J19" t="s">
        <v>69</v>
      </c>
      <c r="K19">
        <f>LOOKUP(L19,Category!$B$2:$B$4,Category!$A$2:$A$4)</f>
        <v>1</v>
      </c>
      <c r="L19" t="s">
        <v>77</v>
      </c>
      <c r="M19">
        <v>3</v>
      </c>
      <c r="N19">
        <v>13</v>
      </c>
      <c r="O19" t="s">
        <v>143</v>
      </c>
      <c r="P19" t="s">
        <v>46</v>
      </c>
      <c r="Q19" t="s">
        <v>46</v>
      </c>
    </row>
    <row r="20" spans="1:17">
      <c r="A20">
        <v>19</v>
      </c>
      <c r="B20" s="17" t="s">
        <v>57</v>
      </c>
      <c r="C20" s="17">
        <f>LOOKUP(D20,Name!$B$2:$B$9,Name!$A$2:$A$9)</f>
        <v>6</v>
      </c>
      <c r="D20" t="s">
        <v>95</v>
      </c>
      <c r="E20">
        <v>100</v>
      </c>
      <c r="F20">
        <v>5</v>
      </c>
      <c r="G20">
        <f>LOOKUP(H20,Producer!$B$2:$B$14,Producer!$A$2:$A$14)</f>
        <v>10</v>
      </c>
      <c r="H20" t="s">
        <v>109</v>
      </c>
      <c r="I20">
        <f>LOOKUP(J20,Supplier!$B$2:$B$3,Supplier!$A$2:$A$3)</f>
        <v>2</v>
      </c>
      <c r="J20" t="s">
        <v>76</v>
      </c>
      <c r="K20">
        <f>LOOKUP(L20,Category!$B$2:$B$4,Category!$A$2:$A$4)</f>
        <v>3</v>
      </c>
      <c r="L20" t="s">
        <v>86</v>
      </c>
      <c r="M20">
        <v>4</v>
      </c>
      <c r="N20">
        <v>21</v>
      </c>
      <c r="O20" t="s">
        <v>131</v>
      </c>
      <c r="P20" t="s">
        <v>46</v>
      </c>
      <c r="Q20" t="s">
        <v>46</v>
      </c>
    </row>
    <row r="21" spans="1:17">
      <c r="A21">
        <v>20</v>
      </c>
      <c r="B21" s="17" t="s">
        <v>133</v>
      </c>
      <c r="C21" s="17">
        <f>LOOKUP(D21,Name!$B$2:$B$9,Name!$A$2:$A$9)</f>
        <v>4</v>
      </c>
      <c r="D21" t="s">
        <v>134</v>
      </c>
      <c r="E21">
        <v>800</v>
      </c>
      <c r="F21">
        <v>25</v>
      </c>
      <c r="G21">
        <f>LOOKUP(H21,Producer!$B$2:$B$14,Producer!$A$2:$A$14)</f>
        <v>13</v>
      </c>
      <c r="H21" t="s">
        <v>135</v>
      </c>
      <c r="I21">
        <f>LOOKUP(J21,Supplier!$B$2:$B$3,Supplier!$A$2:$A$3)</f>
        <v>2</v>
      </c>
      <c r="J21" t="s">
        <v>76</v>
      </c>
      <c r="K21">
        <f>LOOKUP(L21,Category!$B$2:$B$4,Category!$A$2:$A$4)</f>
        <v>3</v>
      </c>
      <c r="L21" t="s">
        <v>86</v>
      </c>
      <c r="M21">
        <v>2</v>
      </c>
      <c r="N21">
        <v>17</v>
      </c>
      <c r="O21" t="s">
        <v>136</v>
      </c>
      <c r="P21" t="s">
        <v>46</v>
      </c>
      <c r="Q21" t="s">
        <v>46</v>
      </c>
    </row>
    <row r="22" spans="1:17">
      <c r="A22">
        <v>21</v>
      </c>
      <c r="B22" s="17" t="s">
        <v>59</v>
      </c>
      <c r="C22" s="17">
        <f>LOOKUP(D22,Name!$B$2:$B$9,Name!$A$2:$A$9)</f>
        <v>3</v>
      </c>
      <c r="D22" t="s">
        <v>67</v>
      </c>
      <c r="E22">
        <v>50</v>
      </c>
      <c r="F22">
        <v>5</v>
      </c>
      <c r="G22">
        <f>LOOKUP(H22,Producer!$B$2:$B$14,Producer!$A$2:$A$14)</f>
        <v>9</v>
      </c>
      <c r="H22" t="s">
        <v>85</v>
      </c>
      <c r="I22">
        <f>LOOKUP(J22,Supplier!$B$2:$B$3,Supplier!$A$2:$A$3)</f>
        <v>2</v>
      </c>
      <c r="J22" t="s">
        <v>76</v>
      </c>
      <c r="K22">
        <f>LOOKUP(L22,Category!$B$2:$B$4,Category!$A$2:$A$4)</f>
        <v>3</v>
      </c>
      <c r="L22" t="s">
        <v>86</v>
      </c>
      <c r="M22">
        <v>4</v>
      </c>
      <c r="N22">
        <v>6</v>
      </c>
      <c r="O22" t="s">
        <v>149</v>
      </c>
      <c r="P22" t="s">
        <v>46</v>
      </c>
      <c r="Q22" t="s">
        <v>46</v>
      </c>
    </row>
    <row r="23" spans="1:17">
      <c r="A23">
        <v>22</v>
      </c>
      <c r="B23" s="17" t="s">
        <v>125</v>
      </c>
      <c r="C23" s="17">
        <f>LOOKUP(D23,Name!$B$2:$B$9,Name!$A$2:$A$9)</f>
        <v>1</v>
      </c>
      <c r="D23" t="s">
        <v>100</v>
      </c>
      <c r="E23">
        <v>510</v>
      </c>
      <c r="F23">
        <v>5</v>
      </c>
      <c r="G23">
        <f>LOOKUP(H23,Producer!$B$2:$B$14,Producer!$A$2:$A$14)</f>
        <v>10</v>
      </c>
      <c r="H23" t="s">
        <v>109</v>
      </c>
      <c r="I23">
        <f>LOOKUP(J23,Supplier!$B$2:$B$3,Supplier!$A$2:$A$3)</f>
        <v>2</v>
      </c>
      <c r="J23" t="s">
        <v>76</v>
      </c>
      <c r="K23">
        <f>LOOKUP(L23,Category!$B$2:$B$4,Category!$A$2:$A$4)</f>
        <v>3</v>
      </c>
      <c r="L23" t="s">
        <v>86</v>
      </c>
      <c r="M23">
        <v>2</v>
      </c>
      <c r="N23">
        <v>17</v>
      </c>
      <c r="O23" t="s">
        <v>126</v>
      </c>
      <c r="P23" t="s">
        <v>46</v>
      </c>
      <c r="Q23" t="s">
        <v>46</v>
      </c>
    </row>
    <row r="24" spans="1:17">
      <c r="A24">
        <v>23</v>
      </c>
      <c r="B24" s="17" t="s">
        <v>54</v>
      </c>
      <c r="C24" s="17">
        <f>LOOKUP(D24,Name!$B$2:$B$9,Name!$A$2:$A$9)</f>
        <v>5</v>
      </c>
      <c r="D24" t="s">
        <v>104</v>
      </c>
      <c r="E24">
        <v>234</v>
      </c>
      <c r="F24">
        <v>10</v>
      </c>
      <c r="G24">
        <f>LOOKUP(H24,Producer!$B$2:$B$14,Producer!$A$2:$A$14)</f>
        <v>7</v>
      </c>
      <c r="H24" t="s">
        <v>105</v>
      </c>
      <c r="I24">
        <f>LOOKUP(J24,Supplier!$B$2:$B$3,Supplier!$A$2:$A$3)</f>
        <v>1</v>
      </c>
      <c r="J24" t="s">
        <v>69</v>
      </c>
      <c r="K24">
        <f>LOOKUP(L24,Category!$B$2:$B$4,Category!$A$2:$A$4)</f>
        <v>3</v>
      </c>
      <c r="L24" t="s">
        <v>86</v>
      </c>
      <c r="M24">
        <v>3</v>
      </c>
      <c r="N24">
        <v>17</v>
      </c>
      <c r="O24" t="s">
        <v>106</v>
      </c>
      <c r="P24" t="s">
        <v>107</v>
      </c>
      <c r="Q24" t="s">
        <v>46</v>
      </c>
    </row>
    <row r="25" spans="1:17">
      <c r="A25">
        <v>24</v>
      </c>
      <c r="B25" s="17" t="s">
        <v>120</v>
      </c>
      <c r="C25" s="17">
        <f>LOOKUP(D25,Name!$B$2:$B$9,Name!$A$2:$A$9)</f>
        <v>7</v>
      </c>
      <c r="D25" t="s">
        <v>80</v>
      </c>
      <c r="E25">
        <v>280</v>
      </c>
      <c r="F25">
        <v>15</v>
      </c>
      <c r="G25">
        <f>LOOKUP(H25,Producer!$B$2:$B$14,Producer!$A$2:$A$14)</f>
        <v>1</v>
      </c>
      <c r="H25" t="s">
        <v>116</v>
      </c>
      <c r="I25">
        <f>LOOKUP(J25,Supplier!$B$2:$B$3,Supplier!$A$2:$A$3)</f>
        <v>2</v>
      </c>
      <c r="J25" t="s">
        <v>76</v>
      </c>
      <c r="K25">
        <f>LOOKUP(L25,Category!$B$2:$B$4,Category!$A$2:$A$4)</f>
        <v>2</v>
      </c>
      <c r="L25" t="s">
        <v>70</v>
      </c>
      <c r="M25">
        <v>3</v>
      </c>
      <c r="N25">
        <v>8</v>
      </c>
      <c r="O25" t="s">
        <v>121</v>
      </c>
      <c r="P25" t="s">
        <v>46</v>
      </c>
      <c r="Q25" t="s">
        <v>46</v>
      </c>
    </row>
    <row r="26" spans="1:17">
      <c r="A26">
        <v>25</v>
      </c>
      <c r="B26" s="17" t="s">
        <v>91</v>
      </c>
      <c r="C26" s="17">
        <f>LOOKUP(D26,Name!$B$2:$B$9,Name!$A$2:$A$9)</f>
        <v>7</v>
      </c>
      <c r="D26" t="s">
        <v>80</v>
      </c>
      <c r="E26">
        <v>1700</v>
      </c>
      <c r="F26">
        <v>25</v>
      </c>
      <c r="G26">
        <f>LOOKUP(H26,Producer!$B$2:$B$14,Producer!$A$2:$A$14)</f>
        <v>2</v>
      </c>
      <c r="H26" t="s">
        <v>92</v>
      </c>
      <c r="I26">
        <f>LOOKUP(J26,Supplier!$B$2:$B$3,Supplier!$A$2:$A$3)</f>
        <v>2</v>
      </c>
      <c r="J26" t="s">
        <v>76</v>
      </c>
      <c r="K26">
        <f>LOOKUP(L26,Category!$B$2:$B$4,Category!$A$2:$A$4)</f>
        <v>3</v>
      </c>
      <c r="L26" t="s">
        <v>86</v>
      </c>
      <c r="M26">
        <v>2</v>
      </c>
      <c r="N26">
        <v>5</v>
      </c>
      <c r="O26" t="s">
        <v>93</v>
      </c>
      <c r="P26" t="s">
        <v>94</v>
      </c>
      <c r="Q26" t="s">
        <v>46</v>
      </c>
    </row>
    <row r="27" spans="1:17">
      <c r="A27">
        <v>26</v>
      </c>
      <c r="B27" s="17" t="s">
        <v>122</v>
      </c>
      <c r="C27" s="17">
        <f>LOOKUP(D27,Name!$B$2:$B$9,Name!$A$2:$A$9)</f>
        <v>7</v>
      </c>
      <c r="D27" t="s">
        <v>80</v>
      </c>
      <c r="E27">
        <v>1700</v>
      </c>
      <c r="F27">
        <v>25</v>
      </c>
      <c r="G27">
        <f>LOOKUP(H27,Producer!$B$2:$B$14,Producer!$A$2:$A$14)</f>
        <v>2</v>
      </c>
      <c r="H27" t="s">
        <v>92</v>
      </c>
      <c r="I27">
        <f>LOOKUP(J27,Supplier!$B$2:$B$3,Supplier!$A$2:$A$3)</f>
        <v>1</v>
      </c>
      <c r="J27" t="s">
        <v>69</v>
      </c>
      <c r="K27">
        <f>LOOKUP(L27,Category!$B$2:$B$4,Category!$A$2:$A$4)</f>
        <v>3</v>
      </c>
      <c r="L27" t="s">
        <v>86</v>
      </c>
      <c r="M27">
        <v>4</v>
      </c>
      <c r="N27">
        <v>9</v>
      </c>
      <c r="O27" t="s">
        <v>123</v>
      </c>
      <c r="P27" t="s">
        <v>46</v>
      </c>
      <c r="Q27" t="s">
        <v>46</v>
      </c>
    </row>
    <row r="28" spans="1:17">
      <c r="A28">
        <v>27</v>
      </c>
      <c r="B28" s="17" t="s">
        <v>58</v>
      </c>
      <c r="C28" s="17">
        <f>LOOKUP(D28,Name!$B$2:$B$9,Name!$A$2:$A$9)</f>
        <v>1</v>
      </c>
      <c r="D28" t="s">
        <v>100</v>
      </c>
      <c r="E28">
        <v>640</v>
      </c>
      <c r="F28">
        <v>5</v>
      </c>
      <c r="G28">
        <f>LOOKUP(H28,Producer!$B$2:$B$14,Producer!$A$2:$A$14)</f>
        <v>10</v>
      </c>
      <c r="H28" t="s">
        <v>109</v>
      </c>
      <c r="I28">
        <f>LOOKUP(J28,Supplier!$B$2:$B$3,Supplier!$A$2:$A$3)</f>
        <v>1</v>
      </c>
      <c r="J28" t="s">
        <v>69</v>
      </c>
      <c r="K28">
        <f>LOOKUP(L28,Category!$B$2:$B$4,Category!$A$2:$A$4)</f>
        <v>3</v>
      </c>
      <c r="L28" t="s">
        <v>86</v>
      </c>
      <c r="M28">
        <v>5</v>
      </c>
      <c r="N28">
        <v>4</v>
      </c>
      <c r="O28" t="s">
        <v>132</v>
      </c>
      <c r="P28" t="s">
        <v>46</v>
      </c>
      <c r="Q28" t="s">
        <v>46</v>
      </c>
    </row>
    <row r="29" spans="1:17">
      <c r="A29">
        <v>28</v>
      </c>
      <c r="B29" s="17" t="s">
        <v>150</v>
      </c>
      <c r="C29" s="17">
        <f>LOOKUP(D29,Name!$B$2:$B$9,Name!$A$2:$A$9)</f>
        <v>7</v>
      </c>
      <c r="D29" t="s">
        <v>80</v>
      </c>
      <c r="E29">
        <v>600</v>
      </c>
      <c r="F29">
        <v>15</v>
      </c>
      <c r="G29">
        <f>LOOKUP(H29,Producer!$B$2:$B$14,Producer!$A$2:$A$14)</f>
        <v>3</v>
      </c>
      <c r="H29" t="s">
        <v>151</v>
      </c>
      <c r="I29">
        <f>LOOKUP(J29,Supplier!$B$2:$B$3,Supplier!$A$2:$A$3)</f>
        <v>1</v>
      </c>
      <c r="J29" t="s">
        <v>69</v>
      </c>
      <c r="K29">
        <f>LOOKUP(L29,Category!$B$2:$B$4,Category!$A$2:$A$4)</f>
        <v>3</v>
      </c>
      <c r="L29" t="s">
        <v>86</v>
      </c>
      <c r="M29">
        <v>5</v>
      </c>
      <c r="N29">
        <v>15</v>
      </c>
      <c r="O29" t="s">
        <v>152</v>
      </c>
      <c r="P29" t="s">
        <v>46</v>
      </c>
      <c r="Q29" t="s">
        <v>46</v>
      </c>
    </row>
    <row r="30" spans="1:17">
      <c r="A30">
        <v>29</v>
      </c>
      <c r="B30" s="17" t="s">
        <v>84</v>
      </c>
      <c r="C30" s="17">
        <f>LOOKUP(D30,Name!$B$2:$B$9,Name!$A$2:$A$9)</f>
        <v>3</v>
      </c>
      <c r="D30" t="s">
        <v>67</v>
      </c>
      <c r="E30">
        <v>86</v>
      </c>
      <c r="F30">
        <v>5</v>
      </c>
      <c r="G30">
        <f>LOOKUP(H30,Producer!$B$2:$B$14,Producer!$A$2:$A$14)</f>
        <v>9</v>
      </c>
      <c r="H30" t="s">
        <v>85</v>
      </c>
      <c r="I30">
        <f>LOOKUP(J30,Supplier!$B$2:$B$3,Supplier!$A$2:$A$3)</f>
        <v>1</v>
      </c>
      <c r="J30" t="s">
        <v>69</v>
      </c>
      <c r="K30">
        <f>LOOKUP(L30,Category!$B$2:$B$4,Category!$A$2:$A$4)</f>
        <v>3</v>
      </c>
      <c r="L30" t="s">
        <v>86</v>
      </c>
      <c r="M30">
        <v>4</v>
      </c>
      <c r="N30">
        <v>17</v>
      </c>
      <c r="O30" t="s">
        <v>87</v>
      </c>
      <c r="P30" t="s">
        <v>88</v>
      </c>
      <c r="Q30" t="s">
        <v>46</v>
      </c>
    </row>
    <row r="31" spans="1:17">
      <c r="A31">
        <v>30</v>
      </c>
      <c r="B31" s="17" t="s">
        <v>50</v>
      </c>
      <c r="C31" s="17">
        <f>LOOKUP(D31,Name!$B$2:$B$9,Name!$A$2:$A$9)</f>
        <v>3</v>
      </c>
      <c r="D31" t="s">
        <v>67</v>
      </c>
      <c r="E31">
        <v>123</v>
      </c>
      <c r="F31">
        <v>30</v>
      </c>
      <c r="G31">
        <f>LOOKUP(H31,Producer!$B$2:$B$14,Producer!$A$2:$A$14)</f>
        <v>4</v>
      </c>
      <c r="H31" t="s">
        <v>68</v>
      </c>
      <c r="I31">
        <f>LOOKUP(J31,Supplier!$B$2:$B$3,Supplier!$A$2:$A$3)</f>
        <v>1</v>
      </c>
      <c r="J31" t="s">
        <v>69</v>
      </c>
      <c r="K31">
        <f>LOOKUP(L31,Category!$B$2:$B$4,Category!$A$2:$A$4)</f>
        <v>2</v>
      </c>
      <c r="L31" t="s">
        <v>70</v>
      </c>
      <c r="M31">
        <v>3</v>
      </c>
      <c r="N31">
        <v>6</v>
      </c>
      <c r="O31" t="s">
        <v>71</v>
      </c>
      <c r="P31" t="s">
        <v>72</v>
      </c>
      <c r="Q31" t="s">
        <v>46</v>
      </c>
    </row>
  </sheetData>
  <sortState ref="B2:Q31">
    <sortCondition ref="B2:B3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8" bestFit="1" customWidth="1"/>
  </cols>
  <sheetData>
    <row r="1" spans="1:2">
      <c r="A1" t="s">
        <v>27</v>
      </c>
      <c r="B1" t="s">
        <v>193</v>
      </c>
    </row>
    <row r="2" spans="1:2">
      <c r="A2">
        <v>1</v>
      </c>
      <c r="B2" t="s">
        <v>77</v>
      </c>
    </row>
    <row r="3" spans="1:2">
      <c r="A3">
        <v>2</v>
      </c>
      <c r="B3" t="s">
        <v>70</v>
      </c>
    </row>
    <row r="4" spans="1:2">
      <c r="A4">
        <v>3</v>
      </c>
      <c r="B4" t="s">
        <v>86</v>
      </c>
    </row>
  </sheetData>
  <sortState ref="B1:B30">
    <sortCondition ref="B1:B3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sheetData>
    <row r="1" spans="1:2">
      <c r="A1" t="s">
        <v>27</v>
      </c>
      <c r="B1" t="s">
        <v>194</v>
      </c>
    </row>
    <row r="2" spans="1:2">
      <c r="A2">
        <v>1</v>
      </c>
      <c r="B2" t="s">
        <v>69</v>
      </c>
    </row>
    <row r="3" spans="1:2">
      <c r="A3">
        <v>2</v>
      </c>
      <c r="B3" t="s">
        <v>76</v>
      </c>
    </row>
  </sheetData>
  <sortState ref="B1:B30">
    <sortCondition ref="B1:B3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4" sqref="D4"/>
    </sheetView>
  </sheetViews>
  <sheetFormatPr defaultRowHeight="15"/>
  <cols>
    <col min="2" max="2" width="10.7109375" bestFit="1" customWidth="1"/>
  </cols>
  <sheetData>
    <row r="1" spans="1:2">
      <c r="A1" t="s">
        <v>27</v>
      </c>
      <c r="B1" t="s">
        <v>28</v>
      </c>
    </row>
    <row r="2" spans="1:2">
      <c r="A2">
        <v>1</v>
      </c>
      <c r="B2" t="s">
        <v>116</v>
      </c>
    </row>
    <row r="3" spans="1:2">
      <c r="A3">
        <v>2</v>
      </c>
      <c r="B3" t="s">
        <v>92</v>
      </c>
    </row>
    <row r="4" spans="1:2">
      <c r="A4">
        <v>3</v>
      </c>
      <c r="B4" t="s">
        <v>151</v>
      </c>
    </row>
    <row r="5" spans="1:2">
      <c r="A5">
        <v>4</v>
      </c>
      <c r="B5" t="s">
        <v>68</v>
      </c>
    </row>
    <row r="6" spans="1:2">
      <c r="A6">
        <v>5</v>
      </c>
      <c r="B6" t="s">
        <v>101</v>
      </c>
    </row>
    <row r="7" spans="1:2">
      <c r="A7">
        <v>6</v>
      </c>
      <c r="B7" t="s">
        <v>96</v>
      </c>
    </row>
    <row r="8" spans="1:2">
      <c r="A8">
        <v>7</v>
      </c>
      <c r="B8" t="s">
        <v>105</v>
      </c>
    </row>
    <row r="9" spans="1:2">
      <c r="A9">
        <v>8</v>
      </c>
      <c r="B9" t="s">
        <v>81</v>
      </c>
    </row>
    <row r="10" spans="1:2">
      <c r="A10">
        <v>9</v>
      </c>
      <c r="B10" t="s">
        <v>85</v>
      </c>
    </row>
    <row r="11" spans="1:2">
      <c r="A11">
        <v>10</v>
      </c>
      <c r="B11" t="s">
        <v>109</v>
      </c>
    </row>
    <row r="12" spans="1:2">
      <c r="A12">
        <v>11</v>
      </c>
      <c r="B12" t="s">
        <v>145</v>
      </c>
    </row>
    <row r="13" spans="1:2">
      <c r="A13">
        <v>12</v>
      </c>
      <c r="B13" t="s">
        <v>75</v>
      </c>
    </row>
    <row r="14" spans="1:2">
      <c r="A14">
        <v>13</v>
      </c>
      <c r="B14" t="s">
        <v>135</v>
      </c>
    </row>
  </sheetData>
  <sortState ref="B1:B31">
    <sortCondition ref="B1:B3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5"/>
  <cols>
    <col min="2" max="2" width="15.42578125" bestFit="1" customWidth="1"/>
  </cols>
  <sheetData>
    <row r="1" spans="1:2">
      <c r="A1" t="s">
        <v>27</v>
      </c>
      <c r="B1" t="s">
        <v>28</v>
      </c>
    </row>
    <row r="2" spans="1:2">
      <c r="A2">
        <v>1</v>
      </c>
      <c r="B2" t="s">
        <v>100</v>
      </c>
    </row>
    <row r="3" spans="1:2">
      <c r="A3">
        <v>2</v>
      </c>
      <c r="B3" t="s">
        <v>138</v>
      </c>
    </row>
    <row r="4" spans="1:2">
      <c r="A4">
        <v>3</v>
      </c>
      <c r="B4" t="s">
        <v>67</v>
      </c>
    </row>
    <row r="5" spans="1:2">
      <c r="A5">
        <v>4</v>
      </c>
      <c r="B5" t="s">
        <v>134</v>
      </c>
    </row>
    <row r="6" spans="1:2">
      <c r="A6">
        <v>5</v>
      </c>
      <c r="B6" t="s">
        <v>104</v>
      </c>
    </row>
    <row r="7" spans="1:2">
      <c r="A7">
        <v>6</v>
      </c>
      <c r="B7" t="s">
        <v>95</v>
      </c>
    </row>
    <row r="8" spans="1:2">
      <c r="A8">
        <v>7</v>
      </c>
      <c r="B8" t="s">
        <v>80</v>
      </c>
    </row>
    <row r="9" spans="1:2">
      <c r="A9">
        <v>8</v>
      </c>
      <c r="B9" t="s">
        <v>74</v>
      </c>
    </row>
  </sheetData>
  <sortState ref="A1:B31">
    <sortCondition ref="B2:B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20" sqref="E20"/>
    </sheetView>
  </sheetViews>
  <sheetFormatPr defaultRowHeight="15"/>
  <cols>
    <col min="1" max="1" width="18.7109375" customWidth="1"/>
    <col min="2" max="3" width="24.140625" bestFit="1" customWidth="1"/>
    <col min="4" max="4" width="10.7109375" hidden="1" customWidth="1"/>
    <col min="5" max="5" width="26.85546875" customWidth="1"/>
    <col min="6" max="6" width="34" bestFit="1" customWidth="1"/>
    <col min="7" max="7" width="14.28515625" customWidth="1"/>
    <col min="8" max="8" width="34" hidden="1" customWidth="1"/>
    <col min="9" max="9" width="24.42578125" customWidth="1"/>
    <col min="10" max="10" width="10.28515625" hidden="1" customWidth="1"/>
  </cols>
  <sheetData>
    <row r="1" spans="1:10" ht="20.25" customHeight="1">
      <c r="A1" s="2" t="s">
        <v>61</v>
      </c>
      <c r="B1" s="2" t="s">
        <v>47</v>
      </c>
      <c r="C1" s="2" t="s">
        <v>49</v>
      </c>
      <c r="D1" s="2" t="s">
        <v>30</v>
      </c>
      <c r="E1" s="2" t="s">
        <v>200</v>
      </c>
      <c r="F1" s="2" t="s">
        <v>201</v>
      </c>
      <c r="G1" s="2" t="s">
        <v>45</v>
      </c>
      <c r="H1" s="2" t="s">
        <v>31</v>
      </c>
      <c r="I1" s="2" t="s">
        <v>206</v>
      </c>
      <c r="J1" s="2" t="s">
        <v>32</v>
      </c>
    </row>
    <row r="2" spans="1:10" ht="22.5" customHeight="1">
      <c r="A2" s="3">
        <v>1</v>
      </c>
      <c r="B2" s="3" t="s">
        <v>46</v>
      </c>
      <c r="C2" s="3">
        <f>LOOKUP(J2,Status!$B$2:$B$3,Status!$A$2:$A$3)</f>
        <v>2</v>
      </c>
      <c r="D2" s="9" t="s">
        <v>33</v>
      </c>
      <c r="E2" s="11">
        <v>44687</v>
      </c>
      <c r="F2" s="11">
        <v>44693</v>
      </c>
      <c r="G2" s="3">
        <v>25</v>
      </c>
      <c r="H2" s="4" t="s">
        <v>46</v>
      </c>
      <c r="I2" s="3">
        <v>601</v>
      </c>
      <c r="J2" s="5" t="s">
        <v>34</v>
      </c>
    </row>
    <row r="3" spans="1:10" ht="15.75">
      <c r="A3" s="5">
        <v>2</v>
      </c>
      <c r="B3" s="3" t="s">
        <v>46</v>
      </c>
      <c r="C3" s="3">
        <f>LOOKUP(J3,Status!$B$2:$B$3,Status!$A$2:$A$3)</f>
        <v>2</v>
      </c>
      <c r="D3" s="10" t="s">
        <v>35</v>
      </c>
      <c r="E3" s="11">
        <v>44687</v>
      </c>
      <c r="F3" s="11">
        <v>44693</v>
      </c>
      <c r="G3" s="5">
        <v>20</v>
      </c>
      <c r="H3" s="6" t="s">
        <v>46</v>
      </c>
      <c r="I3" s="5">
        <v>602</v>
      </c>
      <c r="J3" s="5" t="s">
        <v>34</v>
      </c>
    </row>
    <row r="4" spans="1:10" ht="15.75">
      <c r="A4" s="5">
        <v>3</v>
      </c>
      <c r="B4" s="5">
        <f>LOOKUP(H4,User!$D$2:$D$11,User!$A$2:$A$11)</f>
        <v>9</v>
      </c>
      <c r="C4" s="3">
        <f>LOOKUP(J4,Status!$B$2:$B$3,Status!$A$2:$A$3)</f>
        <v>1</v>
      </c>
      <c r="D4" s="10" t="s">
        <v>36</v>
      </c>
      <c r="E4" s="11">
        <v>44689</v>
      </c>
      <c r="F4" s="11">
        <v>44695</v>
      </c>
      <c r="G4" s="3">
        <v>22</v>
      </c>
      <c r="H4" s="7" t="s">
        <v>18</v>
      </c>
      <c r="I4" s="3">
        <v>603</v>
      </c>
      <c r="J4" s="5" t="s">
        <v>37</v>
      </c>
    </row>
    <row r="5" spans="1:10" ht="15.75">
      <c r="A5" s="5">
        <v>4</v>
      </c>
      <c r="B5" s="5" t="s">
        <v>46</v>
      </c>
      <c r="C5" s="3">
        <f>LOOKUP(J5,Status!$B$2:$B$3,Status!$A$2:$A$3)</f>
        <v>1</v>
      </c>
      <c r="D5" s="10" t="s">
        <v>38</v>
      </c>
      <c r="E5" s="11">
        <v>44689</v>
      </c>
      <c r="F5" s="11">
        <v>44695</v>
      </c>
      <c r="G5" s="5">
        <v>24</v>
      </c>
      <c r="H5" s="8" t="s">
        <v>46</v>
      </c>
      <c r="I5" s="5">
        <v>604</v>
      </c>
      <c r="J5" s="5" t="s">
        <v>37</v>
      </c>
    </row>
    <row r="6" spans="1:10" ht="15.75">
      <c r="A6" s="5">
        <v>5</v>
      </c>
      <c r="B6" s="5" t="s">
        <v>46</v>
      </c>
      <c r="C6" s="3">
        <f>LOOKUP(J6,Status!$B$2:$B$3,Status!$A$2:$A$3)</f>
        <v>1</v>
      </c>
      <c r="D6" s="10" t="s">
        <v>39</v>
      </c>
      <c r="E6" s="11">
        <v>44691</v>
      </c>
      <c r="F6" s="11">
        <v>44697</v>
      </c>
      <c r="G6" s="3">
        <v>25</v>
      </c>
      <c r="H6" s="8" t="s">
        <v>46</v>
      </c>
      <c r="I6" s="3">
        <v>605</v>
      </c>
      <c r="J6" s="5" t="s">
        <v>37</v>
      </c>
    </row>
    <row r="7" spans="1:10" ht="15.75">
      <c r="A7" s="5">
        <v>6</v>
      </c>
      <c r="B7" s="5">
        <f>LOOKUP(H7,User!$D$2:$D$11,User!$A$2:$A$11)</f>
        <v>7</v>
      </c>
      <c r="C7" s="3">
        <f>LOOKUP(J7,Status!$B$2:$B$3,Status!$A$2:$A$3)</f>
        <v>1</v>
      </c>
      <c r="D7" s="10" t="s">
        <v>40</v>
      </c>
      <c r="E7" s="11">
        <v>44692</v>
      </c>
      <c r="F7" s="11">
        <v>44698</v>
      </c>
      <c r="G7" s="5">
        <v>28</v>
      </c>
      <c r="H7" s="7" t="s">
        <v>15</v>
      </c>
      <c r="I7" s="5">
        <v>606</v>
      </c>
      <c r="J7" s="5" t="s">
        <v>37</v>
      </c>
    </row>
    <row r="8" spans="1:10" ht="15.75">
      <c r="A8" s="5">
        <v>7</v>
      </c>
      <c r="B8" s="5" t="s">
        <v>46</v>
      </c>
      <c r="C8" s="3">
        <f>LOOKUP(J8,Status!$B$2:$B$3,Status!$A$2:$A$3)</f>
        <v>2</v>
      </c>
      <c r="D8" s="10" t="s">
        <v>41</v>
      </c>
      <c r="E8" s="11">
        <v>44693</v>
      </c>
      <c r="F8" s="11">
        <v>44699</v>
      </c>
      <c r="G8" s="3">
        <v>36</v>
      </c>
      <c r="H8" s="6" t="s">
        <v>46</v>
      </c>
      <c r="I8" s="3">
        <v>607</v>
      </c>
      <c r="J8" s="5" t="s">
        <v>34</v>
      </c>
    </row>
    <row r="9" spans="1:10" ht="15.75">
      <c r="A9" s="5">
        <v>8</v>
      </c>
      <c r="B9" s="5" t="s">
        <v>46</v>
      </c>
      <c r="C9" s="3">
        <f>LOOKUP(J9,Status!$B$2:$B$3,Status!$A$2:$A$3)</f>
        <v>2</v>
      </c>
      <c r="D9" s="10" t="s">
        <v>42</v>
      </c>
      <c r="E9" s="11">
        <v>44694</v>
      </c>
      <c r="F9" s="11">
        <v>44700</v>
      </c>
      <c r="G9" s="5">
        <v>32</v>
      </c>
      <c r="H9" s="6" t="s">
        <v>46</v>
      </c>
      <c r="I9" s="5">
        <v>608</v>
      </c>
      <c r="J9" s="5" t="s">
        <v>34</v>
      </c>
    </row>
    <row r="10" spans="1:10" ht="15.75">
      <c r="A10" s="5">
        <v>9</v>
      </c>
      <c r="B10" s="5">
        <f>LOOKUP(H10,User!$D$2:$D$11,User!$A$2:$A$11)</f>
        <v>1</v>
      </c>
      <c r="C10" s="3">
        <f>LOOKUP(J10,Status!$B$2:$B$3,Status!$A$2:$A$3)</f>
        <v>2</v>
      </c>
      <c r="D10" s="10" t="s">
        <v>43</v>
      </c>
      <c r="E10" s="11">
        <v>44696</v>
      </c>
      <c r="F10" s="11">
        <v>44702</v>
      </c>
      <c r="G10" s="3">
        <v>34</v>
      </c>
      <c r="H10" s="7" t="s">
        <v>24</v>
      </c>
      <c r="I10" s="3">
        <v>609</v>
      </c>
      <c r="J10" s="5" t="s">
        <v>34</v>
      </c>
    </row>
    <row r="11" spans="1:10" ht="15.75">
      <c r="A11" s="5">
        <v>10</v>
      </c>
      <c r="B11" s="5">
        <f>LOOKUP(H11,User!$D$2:$D$11,User!$A$2:$A$11)</f>
        <v>8</v>
      </c>
      <c r="C11" s="3">
        <f>LOOKUP(J11,Status!$B$2:$B$3,Status!$A$2:$A$3)</f>
        <v>1</v>
      </c>
      <c r="D11" s="10" t="s">
        <v>44</v>
      </c>
      <c r="E11" s="11">
        <v>44696</v>
      </c>
      <c r="F11" s="11">
        <v>44702</v>
      </c>
      <c r="G11" s="5">
        <v>36</v>
      </c>
      <c r="H11" s="7" t="s">
        <v>21</v>
      </c>
      <c r="I11" s="5">
        <v>610</v>
      </c>
      <c r="J11" s="5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/>
  <cols>
    <col min="2" max="2" width="16.5703125" bestFit="1" customWidth="1"/>
  </cols>
  <sheetData>
    <row r="1" spans="1:2">
      <c r="A1" t="s">
        <v>27</v>
      </c>
      <c r="B1" t="s">
        <v>28</v>
      </c>
    </row>
    <row r="2" spans="1:2" ht="15.75">
      <c r="A2">
        <v>1</v>
      </c>
      <c r="B2" s="1" t="s">
        <v>0</v>
      </c>
    </row>
    <row r="3" spans="1:2" ht="15.75">
      <c r="A3">
        <v>2</v>
      </c>
      <c r="B3" s="1" t="s">
        <v>14</v>
      </c>
    </row>
    <row r="4" spans="1:2" ht="15.75">
      <c r="A4">
        <v>3</v>
      </c>
      <c r="B4" s="1" t="s">
        <v>7</v>
      </c>
    </row>
  </sheetData>
  <sortState ref="A2:B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/>
  <cols>
    <col min="2" max="2" width="11.5703125" customWidth="1"/>
  </cols>
  <sheetData>
    <row r="1" spans="1:2">
      <c r="A1" t="s">
        <v>27</v>
      </c>
      <c r="B1" t="s">
        <v>48</v>
      </c>
    </row>
    <row r="2" spans="1:2" ht="15.75">
      <c r="A2">
        <v>1</v>
      </c>
      <c r="B2" s="5" t="s">
        <v>37</v>
      </c>
    </row>
    <row r="3" spans="1:2" ht="15.75">
      <c r="A3">
        <v>2</v>
      </c>
      <c r="B3" s="5" t="s">
        <v>34</v>
      </c>
    </row>
  </sheetData>
  <sortState ref="A2:B3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:E21"/>
    </sheetView>
  </sheetViews>
  <sheetFormatPr defaultRowHeight="15"/>
  <cols>
    <col min="2" max="3" width="13.5703125" customWidth="1"/>
    <col min="4" max="4" width="14" style="13" hidden="1" customWidth="1"/>
  </cols>
  <sheetData>
    <row r="1" spans="1:5" ht="15.75">
      <c r="A1" t="s">
        <v>27</v>
      </c>
      <c r="B1" s="6" t="s">
        <v>61</v>
      </c>
      <c r="C1" s="19" t="s">
        <v>60</v>
      </c>
      <c r="D1" s="18" t="s">
        <v>207</v>
      </c>
      <c r="E1" s="6" t="s">
        <v>153</v>
      </c>
    </row>
    <row r="2" spans="1:5" ht="17.25" customHeight="1">
      <c r="A2">
        <v>1</v>
      </c>
      <c r="B2" s="6">
        <v>1</v>
      </c>
      <c r="C2" s="6">
        <f>LOOKUP(D2,Products!$B$2:$B$31,Products!$A$2:$A$31)</f>
        <v>30</v>
      </c>
      <c r="D2" s="14" t="s">
        <v>50</v>
      </c>
      <c r="E2" s="6">
        <v>15</v>
      </c>
    </row>
    <row r="3" spans="1:5">
      <c r="A3">
        <v>2</v>
      </c>
      <c r="B3" s="6">
        <v>2</v>
      </c>
      <c r="C3" s="6">
        <f>LOOKUP(D3,Products!$B$2:$B$31,Products!$A$2:$A$31)</f>
        <v>10</v>
      </c>
      <c r="D3" s="15" t="s">
        <v>51</v>
      </c>
      <c r="E3" s="6">
        <v>15</v>
      </c>
    </row>
    <row r="4" spans="1:5">
      <c r="A4">
        <v>3</v>
      </c>
      <c r="B4" s="6">
        <v>3</v>
      </c>
      <c r="C4" s="6">
        <f>LOOKUP(D4,Products!$B$2:$B$31,Products!$A$2:$A$31)</f>
        <v>9</v>
      </c>
      <c r="D4" s="15" t="s">
        <v>52</v>
      </c>
      <c r="E4" s="6">
        <v>10</v>
      </c>
    </row>
    <row r="5" spans="1:5">
      <c r="A5">
        <v>4</v>
      </c>
      <c r="B5" s="6">
        <v>4</v>
      </c>
      <c r="C5" s="6">
        <f>LOOKUP(D5,Products!$B$2:$B$31,Products!$A$2:$A$31)</f>
        <v>11</v>
      </c>
      <c r="D5" s="15" t="s">
        <v>53</v>
      </c>
      <c r="E5" s="6">
        <v>1</v>
      </c>
    </row>
    <row r="6" spans="1:5">
      <c r="A6">
        <v>5</v>
      </c>
      <c r="B6" s="6">
        <v>5</v>
      </c>
      <c r="C6" s="6">
        <f>LOOKUP(D6,Products!$B$2:$B$31,Products!$A$2:$A$31)</f>
        <v>23</v>
      </c>
      <c r="D6" s="15" t="s">
        <v>54</v>
      </c>
      <c r="E6" s="6">
        <v>1</v>
      </c>
    </row>
    <row r="7" spans="1:5">
      <c r="A7">
        <v>6</v>
      </c>
      <c r="B7" s="6">
        <v>6</v>
      </c>
      <c r="C7" s="6">
        <f>LOOKUP(D7,Products!$B$2:$B$31,Products!$A$2:$A$31)</f>
        <v>16</v>
      </c>
      <c r="D7" s="15" t="s">
        <v>55</v>
      </c>
      <c r="E7" s="6">
        <v>1</v>
      </c>
    </row>
    <row r="8" spans="1:5">
      <c r="A8">
        <v>7</v>
      </c>
      <c r="B8" s="6">
        <v>7</v>
      </c>
      <c r="C8" s="6">
        <f>LOOKUP(D8,Products!$B$2:$B$31,Products!$A$2:$A$31)</f>
        <v>14</v>
      </c>
      <c r="D8" s="15" t="s">
        <v>56</v>
      </c>
      <c r="E8" s="6">
        <v>2</v>
      </c>
    </row>
    <row r="9" spans="1:5">
      <c r="A9">
        <v>8</v>
      </c>
      <c r="B9" s="6">
        <v>8</v>
      </c>
      <c r="C9" s="6">
        <f>LOOKUP(D9,Products!$B$2:$B$31,Products!$A$2:$A$31)</f>
        <v>19</v>
      </c>
      <c r="D9" s="15" t="s">
        <v>57</v>
      </c>
      <c r="E9" s="6">
        <v>1</v>
      </c>
    </row>
    <row r="10" spans="1:5">
      <c r="A10">
        <v>9</v>
      </c>
      <c r="B10" s="6">
        <v>9</v>
      </c>
      <c r="C10" s="6">
        <f>LOOKUP(D10,Products!$B$2:$B$31,Products!$A$2:$A$31)</f>
        <v>27</v>
      </c>
      <c r="D10" s="15" t="s">
        <v>58</v>
      </c>
      <c r="E10" s="6">
        <v>1</v>
      </c>
    </row>
    <row r="11" spans="1:5">
      <c r="A11">
        <v>10</v>
      </c>
      <c r="B11" s="6">
        <v>10</v>
      </c>
      <c r="C11" s="6">
        <f>LOOKUP(D11,Products!$B$2:$B$31,Products!$A$2:$A$31)</f>
        <v>21</v>
      </c>
      <c r="D11" s="15" t="s">
        <v>59</v>
      </c>
      <c r="E11" s="6">
        <v>1</v>
      </c>
    </row>
    <row r="12" spans="1:5">
      <c r="A12">
        <v>11</v>
      </c>
      <c r="B12" s="6">
        <v>1</v>
      </c>
      <c r="C12" s="6">
        <f>LOOKUP(D12,Products!$B$2:$B$31,Products!$A$2:$A$31)</f>
        <v>12</v>
      </c>
      <c r="D12" s="16" t="s">
        <v>73</v>
      </c>
      <c r="E12" s="6">
        <v>1</v>
      </c>
    </row>
    <row r="13" spans="1:5">
      <c r="A13">
        <v>12</v>
      </c>
      <c r="B13" s="6">
        <v>2</v>
      </c>
      <c r="C13" s="6">
        <f>LOOKUP(D13,Products!$B$2:$B$31,Products!$A$2:$A$31)</f>
        <v>29</v>
      </c>
      <c r="D13" s="16" t="s">
        <v>84</v>
      </c>
      <c r="E13" s="6">
        <v>15</v>
      </c>
    </row>
    <row r="14" spans="1:5">
      <c r="A14">
        <v>13</v>
      </c>
      <c r="B14" s="6">
        <v>3</v>
      </c>
      <c r="C14" s="6">
        <f>LOOKUP(D14,Products!$B$2:$B$31,Products!$A$2:$A$31)</f>
        <v>25</v>
      </c>
      <c r="D14" s="16" t="s">
        <v>91</v>
      </c>
      <c r="E14" s="6">
        <v>10</v>
      </c>
    </row>
    <row r="15" spans="1:5">
      <c r="A15">
        <v>14</v>
      </c>
      <c r="B15" s="6">
        <v>4</v>
      </c>
      <c r="C15" s="6">
        <f>LOOKUP(D15,Products!$B$2:$B$31,Products!$A$2:$A$31)</f>
        <v>5</v>
      </c>
      <c r="D15" s="16" t="s">
        <v>99</v>
      </c>
      <c r="E15" s="6">
        <v>2</v>
      </c>
    </row>
    <row r="16" spans="1:5">
      <c r="A16">
        <v>15</v>
      </c>
      <c r="B16" s="6">
        <v>5</v>
      </c>
      <c r="C16" s="6">
        <f>LOOKUP(D16,Products!$B$2:$B$31,Products!$A$2:$A$31)</f>
        <v>6</v>
      </c>
      <c r="D16" s="16" t="s">
        <v>108</v>
      </c>
      <c r="E16" s="6">
        <v>10</v>
      </c>
    </row>
    <row r="17" spans="1:5">
      <c r="A17">
        <v>16</v>
      </c>
      <c r="B17" s="6">
        <v>6</v>
      </c>
      <c r="C17" s="6">
        <f>LOOKUP(D17,Products!$B$2:$B$31,Products!$A$2:$A$31)</f>
        <v>4</v>
      </c>
      <c r="D17" s="16" t="s">
        <v>115</v>
      </c>
      <c r="E17" s="6">
        <v>1</v>
      </c>
    </row>
    <row r="18" spans="1:5">
      <c r="A18">
        <v>17</v>
      </c>
      <c r="B18" s="6">
        <v>7</v>
      </c>
      <c r="C18" s="6">
        <f>LOOKUP(D18,Products!$B$2:$B$31,Products!$A$2:$A$31)</f>
        <v>22</v>
      </c>
      <c r="D18" s="16" t="s">
        <v>125</v>
      </c>
      <c r="E18" s="6">
        <v>2</v>
      </c>
    </row>
    <row r="19" spans="1:5">
      <c r="A19">
        <v>18</v>
      </c>
      <c r="B19" s="6">
        <v>8</v>
      </c>
      <c r="C19" s="6">
        <f>LOOKUP(D19,Products!$B$2:$B$31,Products!$A$2:$A$31)</f>
        <v>27</v>
      </c>
      <c r="D19" s="16" t="s">
        <v>58</v>
      </c>
      <c r="E19" s="6">
        <v>1</v>
      </c>
    </row>
    <row r="20" spans="1:5">
      <c r="A20">
        <v>19</v>
      </c>
      <c r="B20" s="6">
        <v>9</v>
      </c>
      <c r="C20" s="6">
        <f>LOOKUP(D20,Products!$B$2:$B$31,Products!$A$2:$A$31)</f>
        <v>20</v>
      </c>
      <c r="D20" s="16" t="s">
        <v>133</v>
      </c>
      <c r="E20" s="6">
        <v>1</v>
      </c>
    </row>
    <row r="21" spans="1:5">
      <c r="A21">
        <v>20</v>
      </c>
      <c r="B21" s="6">
        <v>10</v>
      </c>
      <c r="C21" s="6">
        <f>LOOKUP(D21,Products!$B$2:$B$31,Products!$A$2:$A$31)</f>
        <v>28</v>
      </c>
      <c r="D21" s="16" t="s">
        <v>150</v>
      </c>
      <c r="E21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2" sqref="A2:H37"/>
    </sheetView>
  </sheetViews>
  <sheetFormatPr defaultRowHeight="15"/>
  <cols>
    <col min="3" max="3" width="0" hidden="1" customWidth="1"/>
    <col min="5" max="5" width="26.85546875" hidden="1" customWidth="1"/>
    <col min="6" max="6" width="14.42578125" customWidth="1"/>
    <col min="7" max="7" width="22.28515625" hidden="1" customWidth="1"/>
    <col min="8" max="8" width="14" customWidth="1"/>
  </cols>
  <sheetData>
    <row r="1" spans="1:8">
      <c r="A1" t="s">
        <v>27</v>
      </c>
      <c r="B1" t="s">
        <v>187</v>
      </c>
      <c r="D1" t="s">
        <v>156</v>
      </c>
      <c r="F1" t="s">
        <v>188</v>
      </c>
      <c r="H1" t="s">
        <v>189</v>
      </c>
    </row>
    <row r="2" spans="1:8" ht="15.75">
      <c r="A2">
        <v>1</v>
      </c>
      <c r="B2">
        <f>LOOKUP(C2,Index!$B$2:$B$37,Index!$A$2:$A$37)</f>
        <v>5</v>
      </c>
      <c r="C2" s="12">
        <v>344288</v>
      </c>
      <c r="D2" s="12">
        <f>LOOKUP(E2,City!$B$2,City!$A$2)</f>
        <v>1</v>
      </c>
      <c r="E2" t="s">
        <v>155</v>
      </c>
      <c r="F2">
        <f>LOOKUP(G2,Street!$B$2:$B$31,Street!$A$2:$A$31)</f>
        <v>28</v>
      </c>
      <c r="G2" t="s">
        <v>157</v>
      </c>
      <c r="H2">
        <v>1</v>
      </c>
    </row>
    <row r="3" spans="1:8" ht="15.75">
      <c r="A3">
        <v>2</v>
      </c>
      <c r="B3">
        <f>LOOKUP(C3,Index!$B$2:$B$37,Index!$A$2:$A$37)</f>
        <v>24</v>
      </c>
      <c r="C3" s="12">
        <v>614164</v>
      </c>
      <c r="D3" s="12">
        <f>LOOKUP(E3,City!$B$2,City!$A$2)</f>
        <v>1</v>
      </c>
      <c r="E3" t="s">
        <v>155</v>
      </c>
      <c r="F3">
        <f>LOOKUP(G3,Street!$B$2:$B$31,Street!$A$2:$A$31)</f>
        <v>25</v>
      </c>
      <c r="G3" t="s">
        <v>185</v>
      </c>
      <c r="H3">
        <v>30</v>
      </c>
    </row>
    <row r="4" spans="1:8" ht="15.75">
      <c r="A4">
        <v>3</v>
      </c>
      <c r="B4">
        <f>LOOKUP(C4,Index!$B$2:$B$37,Index!$A$2:$A$37)</f>
        <v>7</v>
      </c>
      <c r="C4" s="12">
        <v>394242</v>
      </c>
      <c r="D4" s="12">
        <f>LOOKUP(E4,City!$B$2,City!$A$2)</f>
        <v>1</v>
      </c>
      <c r="E4" t="s">
        <v>155</v>
      </c>
      <c r="F4">
        <f>LOOKUP(G4,Street!$B$2:$B$31,Street!$A$2:$A$31)</f>
        <v>7</v>
      </c>
      <c r="G4" t="s">
        <v>158</v>
      </c>
      <c r="H4">
        <v>43</v>
      </c>
    </row>
    <row r="5" spans="1:8" ht="15.75">
      <c r="A5">
        <v>4</v>
      </c>
      <c r="B5">
        <f>LOOKUP(C5,Index!$B$2:$B$37,Index!$A$2:$A$37)</f>
        <v>36</v>
      </c>
      <c r="C5" s="12">
        <v>660540</v>
      </c>
      <c r="D5" s="12">
        <f>LOOKUP(E5,City!$B$2,City!$A$2)</f>
        <v>1</v>
      </c>
      <c r="E5" t="s">
        <v>155</v>
      </c>
      <c r="F5">
        <f>LOOKUP(G5,Street!$B$2:$B$31,Street!$A$2:$A$31)</f>
        <v>23</v>
      </c>
      <c r="G5" t="s">
        <v>159</v>
      </c>
      <c r="H5">
        <v>25</v>
      </c>
    </row>
    <row r="6" spans="1:8" ht="15.75">
      <c r="A6">
        <v>5</v>
      </c>
      <c r="B6">
        <f>LOOKUP(C6,Index!$B$2:$B$37,Index!$A$2:$A$37)</f>
        <v>3</v>
      </c>
      <c r="C6" s="12">
        <v>125837</v>
      </c>
      <c r="D6" s="12">
        <f>LOOKUP(E6,City!$B$2,City!$A$2)</f>
        <v>1</v>
      </c>
      <c r="E6" t="s">
        <v>155</v>
      </c>
      <c r="F6">
        <f>LOOKUP(G6,Street!$B$2:$B$31,Street!$A$2:$A$31)</f>
        <v>30</v>
      </c>
      <c r="G6" t="s">
        <v>160</v>
      </c>
      <c r="H6">
        <v>40</v>
      </c>
    </row>
    <row r="7" spans="1:8" ht="15.75">
      <c r="A7">
        <v>6</v>
      </c>
      <c r="B7">
        <f>LOOKUP(C7,Index!$B$2:$B$37,Index!$A$2:$A$37)</f>
        <v>2</v>
      </c>
      <c r="C7" s="12">
        <v>125703</v>
      </c>
      <c r="D7" s="12">
        <f>LOOKUP(E7,City!$B$2,City!$A$2)</f>
        <v>1</v>
      </c>
      <c r="E7" t="s">
        <v>155</v>
      </c>
      <c r="F7">
        <f>LOOKUP(G7,Street!$B$2:$B$31,Street!$A$2:$A$31)</f>
        <v>16</v>
      </c>
      <c r="G7" t="s">
        <v>161</v>
      </c>
      <c r="H7">
        <v>49</v>
      </c>
    </row>
    <row r="8" spans="1:8" ht="15.75">
      <c r="A8">
        <v>7</v>
      </c>
      <c r="B8">
        <f>LOOKUP(C8,Index!$B$2:$B$37,Index!$A$2:$A$37)</f>
        <v>29</v>
      </c>
      <c r="C8" s="12">
        <v>625283</v>
      </c>
      <c r="D8" s="12">
        <f>LOOKUP(E8,City!$B$2,City!$A$2)</f>
        <v>1</v>
      </c>
      <c r="E8" t="s">
        <v>155</v>
      </c>
      <c r="F8">
        <f>LOOKUP(G8,Street!$B$2:$B$31,Street!$A$2:$A$31)</f>
        <v>17</v>
      </c>
      <c r="G8" t="s">
        <v>162</v>
      </c>
      <c r="H8">
        <v>46</v>
      </c>
    </row>
    <row r="9" spans="1:8" ht="15.75">
      <c r="A9">
        <v>8</v>
      </c>
      <c r="B9">
        <f>LOOKUP(C9,Index!$B$2:$B$37,Index!$A$2:$A$37)</f>
        <v>26</v>
      </c>
      <c r="C9" s="12">
        <v>614611</v>
      </c>
      <c r="D9" s="12">
        <f>LOOKUP(E9,City!$B$2,City!$A$2)</f>
        <v>1</v>
      </c>
      <c r="E9" t="s">
        <v>155</v>
      </c>
      <c r="F9">
        <f>LOOKUP(G9,Street!$B$2:$B$31,Street!$A$2:$A$31)</f>
        <v>11</v>
      </c>
      <c r="G9" t="s">
        <v>163</v>
      </c>
      <c r="H9">
        <v>50</v>
      </c>
    </row>
    <row r="10" spans="1:8" ht="15.75">
      <c r="A10">
        <v>9</v>
      </c>
      <c r="B10">
        <f>LOOKUP(C10,Index!$B$2:$B$37,Index!$A$2:$A$37)</f>
        <v>19</v>
      </c>
      <c r="C10" s="12">
        <v>454311</v>
      </c>
      <c r="D10" s="12">
        <f>LOOKUP(E10,City!$B$2,City!$A$2)</f>
        <v>1</v>
      </c>
      <c r="E10" t="s">
        <v>155</v>
      </c>
      <c r="F10">
        <f>LOOKUP(G10,Street!$B$2:$B$31,Street!$A$2:$A$31)</f>
        <v>14</v>
      </c>
      <c r="G10" t="s">
        <v>164</v>
      </c>
      <c r="H10">
        <v>19</v>
      </c>
    </row>
    <row r="11" spans="1:8" ht="15.75">
      <c r="A11">
        <v>10</v>
      </c>
      <c r="B11">
        <f>LOOKUP(C11,Index!$B$2:$B$37,Index!$A$2:$A$37)</f>
        <v>35</v>
      </c>
      <c r="C11" s="12">
        <v>660007</v>
      </c>
      <c r="D11" s="12">
        <f>LOOKUP(E11,City!$B$2,City!$A$2)</f>
        <v>1</v>
      </c>
      <c r="E11" t="s">
        <v>155</v>
      </c>
      <c r="F11">
        <f>LOOKUP(G11,Street!$B$2:$B$31,Street!$A$2:$A$31)</f>
        <v>15</v>
      </c>
      <c r="G11" t="s">
        <v>165</v>
      </c>
      <c r="H11">
        <v>19</v>
      </c>
    </row>
    <row r="12" spans="1:8" ht="15.75">
      <c r="A12">
        <v>11</v>
      </c>
      <c r="B12">
        <f>LOOKUP(C12,Index!$B$2:$B$37,Index!$A$2:$A$37)</f>
        <v>21</v>
      </c>
      <c r="C12" s="12">
        <v>603036</v>
      </c>
      <c r="D12" s="12">
        <f>LOOKUP(E12,City!$B$2,City!$A$2)</f>
        <v>1</v>
      </c>
      <c r="E12" t="s">
        <v>155</v>
      </c>
      <c r="F12">
        <f>LOOKUP(G12,Street!$B$2:$B$31,Street!$A$2:$A$31)</f>
        <v>20</v>
      </c>
      <c r="G12" t="s">
        <v>166</v>
      </c>
      <c r="H12">
        <v>4</v>
      </c>
    </row>
    <row r="13" spans="1:8" ht="15.75">
      <c r="A13">
        <v>12</v>
      </c>
      <c r="B13">
        <f>LOOKUP(C13,Index!$B$2:$B$37,Index!$A$2:$A$37)</f>
        <v>18</v>
      </c>
      <c r="C13" s="12">
        <v>450983</v>
      </c>
      <c r="D13" s="12">
        <f>LOOKUP(E13,City!$B$2,City!$A$2)</f>
        <v>1</v>
      </c>
      <c r="E13" t="s">
        <v>155</v>
      </c>
      <c r="F13">
        <f>LOOKUP(G13,Street!$B$2:$B$31,Street!$A$2:$A$31)</f>
        <v>8</v>
      </c>
      <c r="G13" t="s">
        <v>167</v>
      </c>
      <c r="H13">
        <v>26</v>
      </c>
    </row>
    <row r="14" spans="1:8" ht="15.75">
      <c r="A14">
        <v>13</v>
      </c>
      <c r="B14">
        <f>LOOKUP(C14,Index!$B$2:$B$37,Index!$A$2:$A$37)</f>
        <v>8</v>
      </c>
      <c r="C14" s="12">
        <v>394782</v>
      </c>
      <c r="D14" s="12">
        <f>LOOKUP(E14,City!$B$2,City!$A$2)</f>
        <v>1</v>
      </c>
      <c r="E14" t="s">
        <v>155</v>
      </c>
      <c r="F14">
        <f>LOOKUP(G14,Street!$B$2:$B$31,Street!$A$2:$A$31)</f>
        <v>28</v>
      </c>
      <c r="G14" t="s">
        <v>157</v>
      </c>
      <c r="H14">
        <v>3</v>
      </c>
    </row>
    <row r="15" spans="1:8" ht="15.75">
      <c r="A15">
        <v>14</v>
      </c>
      <c r="B15">
        <f>LOOKUP(C15,Index!$B$2:$B$37,Index!$A$2:$A$37)</f>
        <v>20</v>
      </c>
      <c r="C15" s="12">
        <v>603002</v>
      </c>
      <c r="D15" s="12">
        <f>LOOKUP(E15,City!$B$2,City!$A$2)</f>
        <v>1</v>
      </c>
      <c r="E15" t="s">
        <v>155</v>
      </c>
      <c r="F15">
        <f>LOOKUP(G15,Street!$B$2:$B$31,Street!$A$2:$A$31)</f>
        <v>4</v>
      </c>
      <c r="G15" t="s">
        <v>168</v>
      </c>
      <c r="H15">
        <v>28</v>
      </c>
    </row>
    <row r="16" spans="1:8" ht="15.75">
      <c r="A16">
        <v>15</v>
      </c>
      <c r="B16">
        <f>LOOKUP(C16,Index!$B$2:$B$37,Index!$A$2:$A$37)</f>
        <v>17</v>
      </c>
      <c r="C16" s="12">
        <v>450558</v>
      </c>
      <c r="D16" s="12">
        <f>LOOKUP(E16,City!$B$2,City!$A$2)</f>
        <v>1</v>
      </c>
      <c r="E16" t="s">
        <v>155</v>
      </c>
      <c r="F16">
        <f>LOOKUP(G16,Street!$B$2:$B$31,Street!$A$2:$A$31)</f>
        <v>12</v>
      </c>
      <c r="G16" t="s">
        <v>169</v>
      </c>
      <c r="H16">
        <v>30</v>
      </c>
    </row>
    <row r="17" spans="1:8" ht="15.75">
      <c r="A17">
        <v>16</v>
      </c>
      <c r="B17">
        <f>LOOKUP(C17,Index!$B$2:$B$37,Index!$A$2:$A$37)</f>
        <v>6</v>
      </c>
      <c r="C17" s="12">
        <v>394060</v>
      </c>
      <c r="D17" s="12">
        <f>LOOKUP(E17,City!$B$2,City!$A$2)</f>
        <v>1</v>
      </c>
      <c r="E17" t="s">
        <v>155</v>
      </c>
      <c r="F17">
        <f>LOOKUP(G17,Street!$B$2:$B$31,Street!$A$2:$A$31)</f>
        <v>26</v>
      </c>
      <c r="G17" t="s">
        <v>170</v>
      </c>
      <c r="H17">
        <v>43</v>
      </c>
    </row>
    <row r="18" spans="1:8" ht="15.75">
      <c r="A18">
        <v>17</v>
      </c>
      <c r="B18">
        <f>LOOKUP(C18,Index!$B$2:$B$37,Index!$A$2:$A$37)</f>
        <v>12</v>
      </c>
      <c r="C18" s="12">
        <v>410661</v>
      </c>
      <c r="D18" s="12">
        <f>LOOKUP(E18,City!$B$2,City!$A$2)</f>
        <v>1</v>
      </c>
      <c r="E18" t="s">
        <v>155</v>
      </c>
      <c r="F18">
        <f>LOOKUP(G18,Street!$B$2:$B$31,Street!$A$2:$A$31)</f>
        <v>29</v>
      </c>
      <c r="G18" t="s">
        <v>171</v>
      </c>
      <c r="H18">
        <v>50</v>
      </c>
    </row>
    <row r="19" spans="1:8" ht="15.75">
      <c r="A19">
        <v>18</v>
      </c>
      <c r="B19">
        <f>LOOKUP(C19,Index!$B$2:$B$37,Index!$A$2:$A$37)</f>
        <v>31</v>
      </c>
      <c r="C19" s="12">
        <v>625590</v>
      </c>
      <c r="D19" s="12">
        <f>LOOKUP(E19,City!$B$2,City!$A$2)</f>
        <v>1</v>
      </c>
      <c r="E19" t="s">
        <v>155</v>
      </c>
      <c r="F19">
        <f>LOOKUP(G19,Street!$B$2:$B$31,Street!$A$2:$A$31)</f>
        <v>7</v>
      </c>
      <c r="G19" t="s">
        <v>158</v>
      </c>
      <c r="H19">
        <v>20</v>
      </c>
    </row>
    <row r="20" spans="1:8" ht="15.75">
      <c r="A20">
        <v>19</v>
      </c>
      <c r="B20">
        <f>LOOKUP(C20,Index!$B$2:$B$37,Index!$A$2:$A$37)</f>
        <v>32</v>
      </c>
      <c r="C20" s="12">
        <v>625683</v>
      </c>
      <c r="D20" s="12">
        <f>LOOKUP(E20,City!$B$2,City!$A$2)</f>
        <v>1</v>
      </c>
      <c r="E20" t="s">
        <v>155</v>
      </c>
      <c r="F20">
        <f>LOOKUP(G20,Street!$B$2:$B$31,Street!$A$2:$A$31)</f>
        <v>1</v>
      </c>
      <c r="G20" t="s">
        <v>186</v>
      </c>
      <c r="H20" t="s">
        <v>46</v>
      </c>
    </row>
    <row r="21" spans="1:8" ht="15.75">
      <c r="A21">
        <v>20</v>
      </c>
      <c r="B21">
        <f>LOOKUP(C21,Index!$B$2:$B$37,Index!$A$2:$A$37)</f>
        <v>9</v>
      </c>
      <c r="C21" s="12">
        <v>400562</v>
      </c>
      <c r="D21" s="12">
        <f>LOOKUP(E21,City!$B$2,City!$A$2)</f>
        <v>1</v>
      </c>
      <c r="E21" t="s">
        <v>155</v>
      </c>
      <c r="F21">
        <f>LOOKUP(G21,Street!$B$2:$B$31,Street!$A$2:$A$31)</f>
        <v>5</v>
      </c>
      <c r="G21" t="s">
        <v>172</v>
      </c>
      <c r="H21">
        <v>32</v>
      </c>
    </row>
    <row r="22" spans="1:8" ht="15.75">
      <c r="A22">
        <v>21</v>
      </c>
      <c r="B22">
        <f>LOOKUP(C22,Index!$B$2:$B$37,Index!$A$2:$A$37)</f>
        <v>25</v>
      </c>
      <c r="C22" s="12">
        <v>614510</v>
      </c>
      <c r="D22" s="12">
        <f>LOOKUP(E22,City!$B$2,City!$A$2)</f>
        <v>1</v>
      </c>
      <c r="E22" t="s">
        <v>155</v>
      </c>
      <c r="F22">
        <f>LOOKUP(G22,Street!$B$2:$B$31,Street!$A$2:$A$31)</f>
        <v>9</v>
      </c>
      <c r="G22" t="s">
        <v>173</v>
      </c>
      <c r="H22">
        <v>47</v>
      </c>
    </row>
    <row r="23" spans="1:8" ht="15.75">
      <c r="A23">
        <v>22</v>
      </c>
      <c r="B23">
        <f>LOOKUP(C23,Index!$B$2:$B$37,Index!$A$2:$A$37)</f>
        <v>11</v>
      </c>
      <c r="C23" s="12">
        <v>410542</v>
      </c>
      <c r="D23" s="12">
        <f>LOOKUP(E23,City!$B$2,City!$A$2)</f>
        <v>1</v>
      </c>
      <c r="E23" t="s">
        <v>155</v>
      </c>
      <c r="F23">
        <f>LOOKUP(G23,Street!$B$2:$B$31,Street!$A$2:$A$31)</f>
        <v>21</v>
      </c>
      <c r="G23" t="s">
        <v>174</v>
      </c>
      <c r="H23">
        <v>46</v>
      </c>
    </row>
    <row r="24" spans="1:8" ht="15.75">
      <c r="A24">
        <v>23</v>
      </c>
      <c r="B24">
        <f>LOOKUP(C24,Index!$B$2:$B$37,Index!$A$2:$A$37)</f>
        <v>28</v>
      </c>
      <c r="C24" s="12">
        <v>620839</v>
      </c>
      <c r="D24" s="12">
        <f>LOOKUP(E24,City!$B$2,City!$A$2)</f>
        <v>1</v>
      </c>
      <c r="E24" t="s">
        <v>155</v>
      </c>
      <c r="F24">
        <f>LOOKUP(G24,Street!$B$2:$B$31,Street!$A$2:$A$31)</f>
        <v>27</v>
      </c>
      <c r="G24" t="s">
        <v>175</v>
      </c>
      <c r="H24">
        <v>8</v>
      </c>
    </row>
    <row r="25" spans="1:8" ht="15.75">
      <c r="A25">
        <v>24</v>
      </c>
      <c r="B25">
        <f>LOOKUP(C25,Index!$B$2:$B$37,Index!$A$2:$A$37)</f>
        <v>15</v>
      </c>
      <c r="C25" s="12">
        <v>443890</v>
      </c>
      <c r="D25" s="12">
        <f>LOOKUP(E25,City!$B$2,City!$A$2)</f>
        <v>1</v>
      </c>
      <c r="E25" t="s">
        <v>155</v>
      </c>
      <c r="F25">
        <f>LOOKUP(G25,Street!$B$2:$B$31,Street!$A$2:$A$31)</f>
        <v>7</v>
      </c>
      <c r="G25" t="s">
        <v>158</v>
      </c>
      <c r="H25">
        <v>1</v>
      </c>
    </row>
    <row r="26" spans="1:8" ht="15.75">
      <c r="A26">
        <v>25</v>
      </c>
      <c r="B26">
        <f>LOOKUP(C26,Index!$B$2:$B$37,Index!$A$2:$A$37)</f>
        <v>22</v>
      </c>
      <c r="C26" s="12">
        <v>603379</v>
      </c>
      <c r="D26" s="12">
        <f>LOOKUP(E26,City!$B$2,City!$A$2)</f>
        <v>1</v>
      </c>
      <c r="E26" t="s">
        <v>155</v>
      </c>
      <c r="F26">
        <f>LOOKUP(G26,Street!$B$2:$B$31,Street!$A$2:$A$31)</f>
        <v>24</v>
      </c>
      <c r="G26" t="s">
        <v>176</v>
      </c>
      <c r="H26">
        <v>46</v>
      </c>
    </row>
    <row r="27" spans="1:8" ht="15.75">
      <c r="A27">
        <v>26</v>
      </c>
      <c r="B27">
        <f>LOOKUP(C27,Index!$B$2:$B$37,Index!$A$2:$A$37)</f>
        <v>23</v>
      </c>
      <c r="C27" s="12">
        <v>603721</v>
      </c>
      <c r="D27" s="12">
        <f>LOOKUP(E27,City!$B$2,City!$A$2)</f>
        <v>1</v>
      </c>
      <c r="E27" t="s">
        <v>155</v>
      </c>
      <c r="F27">
        <f>LOOKUP(G27,Street!$B$2:$B$31,Street!$A$2:$A$31)</f>
        <v>3</v>
      </c>
      <c r="G27" t="s">
        <v>177</v>
      </c>
      <c r="H27">
        <v>41</v>
      </c>
    </row>
    <row r="28" spans="1:8" ht="15.75">
      <c r="A28">
        <v>27</v>
      </c>
      <c r="B28">
        <f>LOOKUP(C28,Index!$B$2:$B$37,Index!$A$2:$A$37)</f>
        <v>10</v>
      </c>
      <c r="C28" s="12">
        <v>410172</v>
      </c>
      <c r="D28" s="12">
        <f>LOOKUP(E28,City!$B$2,City!$A$2)</f>
        <v>1</v>
      </c>
      <c r="E28" t="s">
        <v>155</v>
      </c>
      <c r="F28">
        <f>LOOKUP(G28,Street!$B$2:$B$31,Street!$A$2:$A$31)</f>
        <v>22</v>
      </c>
      <c r="G28" t="s">
        <v>178</v>
      </c>
      <c r="H28">
        <v>13</v>
      </c>
    </row>
    <row r="29" spans="1:8" ht="15.75">
      <c r="A29">
        <v>28</v>
      </c>
      <c r="B29">
        <f>LOOKUP(C29,Index!$B$2:$B$37,Index!$A$2:$A$37)</f>
        <v>13</v>
      </c>
      <c r="C29" s="12">
        <v>420151</v>
      </c>
      <c r="D29" s="12">
        <f>LOOKUP(E29,City!$B$2,City!$A$2)</f>
        <v>1</v>
      </c>
      <c r="E29" t="s">
        <v>155</v>
      </c>
      <c r="F29">
        <f>LOOKUP(G29,Street!$B$2:$B$31,Street!$A$2:$A$31)</f>
        <v>2</v>
      </c>
      <c r="G29" t="s">
        <v>179</v>
      </c>
      <c r="H29">
        <v>32</v>
      </c>
    </row>
    <row r="30" spans="1:8" ht="15.75">
      <c r="A30">
        <v>29</v>
      </c>
      <c r="B30">
        <f>LOOKUP(C30,Index!$B$2:$B$37,Index!$A$2:$A$37)</f>
        <v>1</v>
      </c>
      <c r="C30" s="12">
        <v>125061</v>
      </c>
      <c r="D30" s="12">
        <f>LOOKUP(E30,City!$B$2,City!$A$2)</f>
        <v>1</v>
      </c>
      <c r="E30" t="s">
        <v>155</v>
      </c>
      <c r="F30">
        <f>LOOKUP(G30,Street!$B$2:$B$31,Street!$A$2:$A$31)</f>
        <v>18</v>
      </c>
      <c r="G30" t="s">
        <v>180</v>
      </c>
      <c r="H30">
        <v>8</v>
      </c>
    </row>
    <row r="31" spans="1:8" ht="15.75">
      <c r="A31">
        <v>30</v>
      </c>
      <c r="B31">
        <f>LOOKUP(C31,Index!$B$2:$B$37,Index!$A$2:$A$37)</f>
        <v>34</v>
      </c>
      <c r="C31" s="12">
        <v>630370</v>
      </c>
      <c r="D31" s="12">
        <f>LOOKUP(E31,City!$B$2,City!$A$2)</f>
        <v>1</v>
      </c>
      <c r="E31" t="s">
        <v>155</v>
      </c>
      <c r="F31">
        <f>LOOKUP(G31,Street!$B$2:$B$31,Street!$A$2:$A$31)</f>
        <v>30</v>
      </c>
      <c r="G31" t="s">
        <v>160</v>
      </c>
      <c r="H31">
        <v>24</v>
      </c>
    </row>
    <row r="32" spans="1:8" ht="15.75">
      <c r="A32">
        <v>31</v>
      </c>
      <c r="B32">
        <f>LOOKUP(C32,Index!$B$2:$B$37,Index!$A$2:$A$37)</f>
        <v>27</v>
      </c>
      <c r="C32" s="12">
        <v>614753</v>
      </c>
      <c r="D32" s="12">
        <f>LOOKUP(E32,City!$B$2,City!$A$2)</f>
        <v>1</v>
      </c>
      <c r="E32" t="s">
        <v>155</v>
      </c>
      <c r="F32">
        <f>LOOKUP(G32,Street!$B$2:$B$31,Street!$A$2:$A$31)</f>
        <v>19</v>
      </c>
      <c r="G32" t="s">
        <v>181</v>
      </c>
      <c r="H32">
        <v>35</v>
      </c>
    </row>
    <row r="33" spans="1:8" ht="15.75">
      <c r="A33">
        <v>32</v>
      </c>
      <c r="B33">
        <f>LOOKUP(C33,Index!$B$2:$B$37,Index!$A$2:$A$37)</f>
        <v>14</v>
      </c>
      <c r="C33" s="12">
        <v>426030</v>
      </c>
      <c r="D33" s="12">
        <f>LOOKUP(E33,City!$B$2,City!$A$2)</f>
        <v>1</v>
      </c>
      <c r="E33" t="s">
        <v>155</v>
      </c>
      <c r="F33">
        <f>LOOKUP(G33,Street!$B$2:$B$31,Street!$A$2:$A$31)</f>
        <v>9</v>
      </c>
      <c r="G33" t="s">
        <v>173</v>
      </c>
      <c r="H33">
        <v>44</v>
      </c>
    </row>
    <row r="34" spans="1:8" ht="15.75">
      <c r="A34">
        <v>33</v>
      </c>
      <c r="B34">
        <f>LOOKUP(C34,Index!$B$2:$B$37,Index!$A$2:$A$37)</f>
        <v>16</v>
      </c>
      <c r="C34" s="12">
        <v>450375</v>
      </c>
      <c r="D34" s="12">
        <f>LOOKUP(E34,City!$B$2,City!$A$2)</f>
        <v>1</v>
      </c>
      <c r="E34" t="s">
        <v>155</v>
      </c>
      <c r="F34">
        <f>LOOKUP(G34,Street!$B$2:$B$31,Street!$A$2:$A$31)</f>
        <v>6</v>
      </c>
      <c r="G34" t="s">
        <v>182</v>
      </c>
      <c r="H34">
        <v>44</v>
      </c>
    </row>
    <row r="35" spans="1:8" ht="15.75">
      <c r="A35">
        <v>34</v>
      </c>
      <c r="B35">
        <f>LOOKUP(C35,Index!$B$2:$B$37,Index!$A$2:$A$37)</f>
        <v>30</v>
      </c>
      <c r="C35" s="12">
        <v>625560</v>
      </c>
      <c r="D35" s="12">
        <f>LOOKUP(E35,City!$B$2,City!$A$2)</f>
        <v>1</v>
      </c>
      <c r="E35" t="s">
        <v>155</v>
      </c>
      <c r="F35">
        <f>LOOKUP(G35,Street!$B$2:$B$31,Street!$A$2:$A$31)</f>
        <v>13</v>
      </c>
      <c r="G35" t="s">
        <v>183</v>
      </c>
      <c r="H35">
        <v>12</v>
      </c>
    </row>
    <row r="36" spans="1:8" ht="15.75">
      <c r="A36">
        <v>35</v>
      </c>
      <c r="B36">
        <f>LOOKUP(C36,Index!$B$2:$B$37,Index!$A$2:$A$37)</f>
        <v>33</v>
      </c>
      <c r="C36" s="12">
        <v>630201</v>
      </c>
      <c r="D36" s="12">
        <f>LOOKUP(E36,City!$B$2,City!$A$2)</f>
        <v>1</v>
      </c>
      <c r="E36" t="s">
        <v>155</v>
      </c>
      <c r="F36">
        <f>LOOKUP(G36,Street!$B$2:$B$31,Street!$A$2:$A$31)</f>
        <v>8</v>
      </c>
      <c r="G36" t="s">
        <v>167</v>
      </c>
      <c r="H36">
        <v>17</v>
      </c>
    </row>
    <row r="37" spans="1:8" ht="15.75">
      <c r="A37">
        <v>36</v>
      </c>
      <c r="B37">
        <f>LOOKUP(C37,Index!$B$2:$B$37,Index!$A$2:$A$37)</f>
        <v>4</v>
      </c>
      <c r="C37" s="12">
        <v>190949</v>
      </c>
      <c r="D37" s="12">
        <f>LOOKUP(E37,City!$B$2,City!$A$2)</f>
        <v>1</v>
      </c>
      <c r="E37" t="s">
        <v>155</v>
      </c>
      <c r="F37">
        <f>LOOKUP(G37,Street!$B$2:$B$31,Street!$A$2:$A$31)</f>
        <v>10</v>
      </c>
      <c r="G37" t="s">
        <v>184</v>
      </c>
      <c r="H37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2" sqref="A2:B37"/>
    </sheetView>
  </sheetViews>
  <sheetFormatPr defaultRowHeight="15"/>
  <sheetData>
    <row r="1" spans="1:2">
      <c r="A1" t="s">
        <v>27</v>
      </c>
      <c r="B1" t="s">
        <v>209</v>
      </c>
    </row>
    <row r="2" spans="1:2" ht="15.75">
      <c r="A2">
        <v>1</v>
      </c>
      <c r="B2" s="12">
        <v>125061</v>
      </c>
    </row>
    <row r="3" spans="1:2" ht="15.75">
      <c r="A3">
        <v>2</v>
      </c>
      <c r="B3" s="12">
        <v>125703</v>
      </c>
    </row>
    <row r="4" spans="1:2" ht="15.75">
      <c r="A4">
        <v>3</v>
      </c>
      <c r="B4" s="12">
        <v>125837</v>
      </c>
    </row>
    <row r="5" spans="1:2" ht="15.75">
      <c r="A5">
        <v>4</v>
      </c>
      <c r="B5" s="12">
        <v>190949</v>
      </c>
    </row>
    <row r="6" spans="1:2" ht="15.75">
      <c r="A6">
        <v>5</v>
      </c>
      <c r="B6" s="12">
        <v>344288</v>
      </c>
    </row>
    <row r="7" spans="1:2" ht="15.75">
      <c r="A7">
        <v>6</v>
      </c>
      <c r="B7" s="12">
        <v>394060</v>
      </c>
    </row>
    <row r="8" spans="1:2" ht="15.75">
      <c r="A8">
        <v>7</v>
      </c>
      <c r="B8" s="12">
        <v>394242</v>
      </c>
    </row>
    <row r="9" spans="1:2" ht="15.75">
      <c r="A9">
        <v>8</v>
      </c>
      <c r="B9" s="12">
        <v>394782</v>
      </c>
    </row>
    <row r="10" spans="1:2" ht="15.75">
      <c r="A10">
        <v>9</v>
      </c>
      <c r="B10" s="12">
        <v>400562</v>
      </c>
    </row>
    <row r="11" spans="1:2" ht="15.75">
      <c r="A11">
        <v>10</v>
      </c>
      <c r="B11" s="12">
        <v>410172</v>
      </c>
    </row>
    <row r="12" spans="1:2" ht="15.75">
      <c r="A12">
        <v>11</v>
      </c>
      <c r="B12" s="12">
        <v>410542</v>
      </c>
    </row>
    <row r="13" spans="1:2" ht="15.75">
      <c r="A13">
        <v>12</v>
      </c>
      <c r="B13" s="12">
        <v>410661</v>
      </c>
    </row>
    <row r="14" spans="1:2" ht="15.75">
      <c r="A14">
        <v>13</v>
      </c>
      <c r="B14" s="12">
        <v>420151</v>
      </c>
    </row>
    <row r="15" spans="1:2" ht="15.75">
      <c r="A15">
        <v>14</v>
      </c>
      <c r="B15" s="12">
        <v>426030</v>
      </c>
    </row>
    <row r="16" spans="1:2" ht="15.75">
      <c r="A16">
        <v>15</v>
      </c>
      <c r="B16" s="12">
        <v>443890</v>
      </c>
    </row>
    <row r="17" spans="1:2" ht="15.75">
      <c r="A17">
        <v>16</v>
      </c>
      <c r="B17" s="12">
        <v>450375</v>
      </c>
    </row>
    <row r="18" spans="1:2" ht="15.75">
      <c r="A18">
        <v>17</v>
      </c>
      <c r="B18" s="12">
        <v>450558</v>
      </c>
    </row>
    <row r="19" spans="1:2" ht="15.75">
      <c r="A19">
        <v>18</v>
      </c>
      <c r="B19" s="12">
        <v>450983</v>
      </c>
    </row>
    <row r="20" spans="1:2" ht="15.75">
      <c r="A20">
        <v>19</v>
      </c>
      <c r="B20" s="12">
        <v>454311</v>
      </c>
    </row>
    <row r="21" spans="1:2" ht="15.75">
      <c r="A21">
        <v>20</v>
      </c>
      <c r="B21" s="12">
        <v>603002</v>
      </c>
    </row>
    <row r="22" spans="1:2" ht="15.75">
      <c r="A22">
        <v>21</v>
      </c>
      <c r="B22" s="12">
        <v>603036</v>
      </c>
    </row>
    <row r="23" spans="1:2" ht="15.75">
      <c r="A23">
        <v>22</v>
      </c>
      <c r="B23" s="12">
        <v>603379</v>
      </c>
    </row>
    <row r="24" spans="1:2" ht="15.75">
      <c r="A24">
        <v>23</v>
      </c>
      <c r="B24" s="12">
        <v>603721</v>
      </c>
    </row>
    <row r="25" spans="1:2" ht="15.75">
      <c r="A25">
        <v>24</v>
      </c>
      <c r="B25" s="12">
        <v>614164</v>
      </c>
    </row>
    <row r="26" spans="1:2" ht="15.75">
      <c r="A26">
        <v>25</v>
      </c>
      <c r="B26" s="12">
        <v>614510</v>
      </c>
    </row>
    <row r="27" spans="1:2" ht="15.75">
      <c r="A27">
        <v>26</v>
      </c>
      <c r="B27" s="12">
        <v>614611</v>
      </c>
    </row>
    <row r="28" spans="1:2" ht="15.75">
      <c r="A28">
        <v>27</v>
      </c>
      <c r="B28" s="12">
        <v>614753</v>
      </c>
    </row>
    <row r="29" spans="1:2" ht="15.75">
      <c r="A29">
        <v>28</v>
      </c>
      <c r="B29" s="12">
        <v>620839</v>
      </c>
    </row>
    <row r="30" spans="1:2" ht="15.75">
      <c r="A30">
        <v>29</v>
      </c>
      <c r="B30" s="12">
        <v>625283</v>
      </c>
    </row>
    <row r="31" spans="1:2" ht="15.75">
      <c r="A31">
        <v>30</v>
      </c>
      <c r="B31" s="12">
        <v>625560</v>
      </c>
    </row>
    <row r="32" spans="1:2" ht="15.75">
      <c r="A32">
        <v>31</v>
      </c>
      <c r="B32" s="12">
        <v>625590</v>
      </c>
    </row>
    <row r="33" spans="1:2" ht="15.75">
      <c r="A33">
        <v>32</v>
      </c>
      <c r="B33" s="12">
        <v>625683</v>
      </c>
    </row>
    <row r="34" spans="1:2" ht="15.75">
      <c r="A34">
        <v>33</v>
      </c>
      <c r="B34" s="12">
        <v>630201</v>
      </c>
    </row>
    <row r="35" spans="1:2" ht="15.75">
      <c r="A35">
        <v>34</v>
      </c>
      <c r="B35" s="12">
        <v>630370</v>
      </c>
    </row>
    <row r="36" spans="1:2" ht="15.75">
      <c r="A36">
        <v>35</v>
      </c>
      <c r="B36" s="12">
        <v>660007</v>
      </c>
    </row>
    <row r="37" spans="1:2" ht="15.75">
      <c r="A37">
        <v>36</v>
      </c>
      <c r="B37" s="12">
        <v>660540</v>
      </c>
    </row>
  </sheetData>
  <sortState ref="A2:B37">
    <sortCondition ref="B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:B2"/>
    </sheetView>
  </sheetViews>
  <sheetFormatPr defaultRowHeight="15"/>
  <cols>
    <col min="2" max="2" width="14.42578125" bestFit="1" customWidth="1"/>
  </cols>
  <sheetData>
    <row r="1" spans="1:2">
      <c r="A1" t="s">
        <v>27</v>
      </c>
      <c r="B1" t="s">
        <v>154</v>
      </c>
    </row>
    <row r="2" spans="1:2">
      <c r="A2">
        <v>1</v>
      </c>
      <c r="B2" t="s">
        <v>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" sqref="A2:B31"/>
    </sheetView>
  </sheetViews>
  <sheetFormatPr defaultRowHeight="15"/>
  <cols>
    <col min="2" max="2" width="22.28515625" bestFit="1" customWidth="1"/>
  </cols>
  <sheetData>
    <row r="1" spans="1:2">
      <c r="A1" t="s">
        <v>27</v>
      </c>
      <c r="B1" t="s">
        <v>208</v>
      </c>
    </row>
    <row r="2" spans="1:2">
      <c r="A2">
        <v>1</v>
      </c>
      <c r="B2" t="s">
        <v>186</v>
      </c>
    </row>
    <row r="3" spans="1:2">
      <c r="A3">
        <v>2</v>
      </c>
      <c r="B3" t="s">
        <v>179</v>
      </c>
    </row>
    <row r="4" spans="1:2">
      <c r="A4">
        <v>3</v>
      </c>
      <c r="B4" t="s">
        <v>177</v>
      </c>
    </row>
    <row r="5" spans="1:2">
      <c r="A5">
        <v>4</v>
      </c>
      <c r="B5" t="s">
        <v>168</v>
      </c>
    </row>
    <row r="6" spans="1:2">
      <c r="A6">
        <v>5</v>
      </c>
      <c r="B6" t="s">
        <v>172</v>
      </c>
    </row>
    <row r="7" spans="1:2">
      <c r="A7">
        <v>6</v>
      </c>
      <c r="B7" t="s">
        <v>182</v>
      </c>
    </row>
    <row r="8" spans="1:2">
      <c r="A8">
        <v>7</v>
      </c>
      <c r="B8" t="s">
        <v>158</v>
      </c>
    </row>
    <row r="9" spans="1:2">
      <c r="A9">
        <v>8</v>
      </c>
      <c r="B9" t="s">
        <v>167</v>
      </c>
    </row>
    <row r="10" spans="1:2">
      <c r="A10">
        <v>9</v>
      </c>
      <c r="B10" t="s">
        <v>173</v>
      </c>
    </row>
    <row r="11" spans="1:2">
      <c r="A11">
        <v>10</v>
      </c>
      <c r="B11" t="s">
        <v>184</v>
      </c>
    </row>
    <row r="12" spans="1:2">
      <c r="A12">
        <v>11</v>
      </c>
      <c r="B12" t="s">
        <v>163</v>
      </c>
    </row>
    <row r="13" spans="1:2">
      <c r="A13">
        <v>12</v>
      </c>
      <c r="B13" t="s">
        <v>169</v>
      </c>
    </row>
    <row r="14" spans="1:2">
      <c r="A14">
        <v>13</v>
      </c>
      <c r="B14" t="s">
        <v>183</v>
      </c>
    </row>
    <row r="15" spans="1:2">
      <c r="A15">
        <v>14</v>
      </c>
      <c r="B15" t="s">
        <v>164</v>
      </c>
    </row>
    <row r="16" spans="1:2">
      <c r="A16">
        <v>15</v>
      </c>
      <c r="B16" t="s">
        <v>165</v>
      </c>
    </row>
    <row r="17" spans="1:2">
      <c r="A17">
        <v>16</v>
      </c>
      <c r="B17" t="s">
        <v>161</v>
      </c>
    </row>
    <row r="18" spans="1:2">
      <c r="A18">
        <v>17</v>
      </c>
      <c r="B18" t="s">
        <v>162</v>
      </c>
    </row>
    <row r="19" spans="1:2">
      <c r="A19">
        <v>18</v>
      </c>
      <c r="B19" t="s">
        <v>180</v>
      </c>
    </row>
    <row r="20" spans="1:2">
      <c r="A20">
        <v>19</v>
      </c>
      <c r="B20" t="s">
        <v>181</v>
      </c>
    </row>
    <row r="21" spans="1:2">
      <c r="A21">
        <v>20</v>
      </c>
      <c r="B21" t="s">
        <v>166</v>
      </c>
    </row>
    <row r="22" spans="1:2">
      <c r="A22">
        <v>21</v>
      </c>
      <c r="B22" t="s">
        <v>174</v>
      </c>
    </row>
    <row r="23" spans="1:2">
      <c r="A23">
        <v>22</v>
      </c>
      <c r="B23" t="s">
        <v>178</v>
      </c>
    </row>
    <row r="24" spans="1:2">
      <c r="A24">
        <v>23</v>
      </c>
      <c r="B24" t="s">
        <v>159</v>
      </c>
    </row>
    <row r="25" spans="1:2">
      <c r="A25">
        <v>24</v>
      </c>
      <c r="B25" t="s">
        <v>176</v>
      </c>
    </row>
    <row r="26" spans="1:2">
      <c r="A26">
        <v>25</v>
      </c>
      <c r="B26" t="s">
        <v>185</v>
      </c>
    </row>
    <row r="27" spans="1:2">
      <c r="A27">
        <v>26</v>
      </c>
      <c r="B27" t="s">
        <v>170</v>
      </c>
    </row>
    <row r="28" spans="1:2">
      <c r="A28">
        <v>27</v>
      </c>
      <c r="B28" t="s">
        <v>175</v>
      </c>
    </row>
    <row r="29" spans="1:2">
      <c r="A29">
        <v>28</v>
      </c>
      <c r="B29" t="s">
        <v>157</v>
      </c>
    </row>
    <row r="30" spans="1:2">
      <c r="A30">
        <v>29</v>
      </c>
      <c r="B30" t="s">
        <v>171</v>
      </c>
    </row>
    <row r="31" spans="1:2">
      <c r="A31">
        <v>30</v>
      </c>
      <c r="B31" t="s">
        <v>160</v>
      </c>
    </row>
  </sheetData>
  <sortState ref="A2:B31">
    <sortCondition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User</vt:lpstr>
      <vt:lpstr>Orders</vt:lpstr>
      <vt:lpstr>UserRole</vt:lpstr>
      <vt:lpstr>Status</vt:lpstr>
      <vt:lpstr>Order_product</vt:lpstr>
      <vt:lpstr>Adress</vt:lpstr>
      <vt:lpstr>Index</vt:lpstr>
      <vt:lpstr>City</vt:lpstr>
      <vt:lpstr>Street</vt:lpstr>
      <vt:lpstr>Products</vt:lpstr>
      <vt:lpstr>Category</vt:lpstr>
      <vt:lpstr>Supplier</vt:lpstr>
      <vt:lpstr>Producer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2024-10-29T08:55:44Z</dcterms:modified>
</cp:coreProperties>
</file>