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<sst xmlns="http://schemas.openxmlformats.org/spreadsheetml/2006/main" count="235" uniqueCount="99">
  <si>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</si>
  <si>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</si>
  <si>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</si>
  <si>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</si>
  <si>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</si>
  <si>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</si>
  <si>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</si>
  <si>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</si>
  <si>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</si>
  <si>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</si>
  <si>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</si>
  <si>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</si>
  <si>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</si>
  <si>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</si>
  <si>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永續B公司</t>
  </si>
  <si>
    <t>測試</t>
  </si>
  <si>
    <t>2024.01.01</t>
  </si>
  <si>
    <t>2024.12.31</t>
  </si>
  <si>
    <t>請參考附表一的行業代碼</t>
  </si>
  <si>
    <t>永續B公司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</si>
  <si>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</si>
  <si>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</si>
  <si>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</si>
  <si>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</si>
  <si>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</si>
  <si>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</si>
  <si>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</si>
  <si>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</si>
  <si>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</si>
  <si>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</si>
  <si>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</si>
  <si>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</si>
  <si>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</si>
  <si>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</si>
  <si>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</si>
  <si>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</si>
  <si>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</si>
  <si>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</si>
  <si>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發電機</t>
  </si>
  <si>
    <t>焦爐氣(2006)</t>
  </si>
  <si>
    <t>否</t>
  </si>
  <si>
    <t>1</t>
  </si>
  <si>
    <t>E,固定</t>
  </si>
  <si>
    <t>V</t>
  </si>
  <si>
    <t>大樓電力</t>
  </si>
  <si>
    <t>Purchased Electricity(Location Based)</t>
  </si>
  <si>
    <t>2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</si>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</sst>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4BACC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47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48</v>
      </c>
      <c r="AB3" s="8" t="s">
        <v>31</v>
      </c>
      <c r="AC3" s="8"/>
      <c r="AD3" s="8"/>
    </row>
    <row r="4" spans="1:30" ht="30" customHeight="1">
      <c r="A4" s="9">
        <v>1</v>
      </c>
      <c r="B4" s="9" t="s">
        <v>14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  <c r="H4" s="9" t="s">
        <v>43</v>
      </c>
      <c r="I4" s="9" t="s">
        <v>43</v>
      </c>
      <c r="J4" s="9" t="s">
        <v>43</v>
      </c>
      <c r="K4" s="9"/>
      <c r="L4" s="9"/>
      <c r="M4" s="9"/>
      <c r="N4" s="9"/>
      <c r="O4" s="9"/>
      <c r="P4" s="10">
        <f>IF(H4&lt;&gt;"","a","")</f>
        <v>0</v>
      </c>
      <c r="Q4" s="10">
        <f>IF(I4&lt;&gt;"","b","")</f>
        <v>0</v>
      </c>
      <c r="R4" s="10">
        <f>IF(J4&lt;&gt;"","c","")</f>
        <v>0</v>
      </c>
      <c r="S4" s="10">
        <f>IF(K4&lt;&gt;"","d","")</f>
        <v>0</v>
      </c>
      <c r="T4" s="10">
        <f>IF(L4&lt;&gt;"","e","")</f>
        <v>0</v>
      </c>
      <c r="U4" s="10">
        <f>IF(M4&lt;&gt;"","f","")</f>
        <v>0</v>
      </c>
      <c r="V4" s="10">
        <f>IF(N4&lt;&gt;"","g","")</f>
        <v>0</v>
      </c>
      <c r="W4" s="10">
        <f>P4&amp;Q4&amp;R4&amp;S4&amp;T4&amp;U4&amp;V4</f>
        <v>0</v>
      </c>
      <c r="X4" s="10">
        <f>IF(W4="","",VLOOKUP(W4,AA2:AD58,2,0))</f>
        <v>0</v>
      </c>
      <c r="Y4" s="10">
        <f>IF(X4="","",VLOOKUP(W4,AA2:AD58,3,0))</f>
        <v>0</v>
      </c>
      <c r="Z4" s="10">
        <f>IF(Y4="","",VLOOKUP(W4,AA2:AD58,4,0))</f>
        <v>0</v>
      </c>
      <c r="AA4" s="8" t="s">
        <v>49</v>
      </c>
      <c r="AB4" s="8" t="s">
        <v>32</v>
      </c>
      <c r="AC4" s="8"/>
      <c r="AD4" s="8"/>
    </row>
    <row r="5" spans="1:30" ht="30" customHeight="1">
      <c r="A5" s="9">
        <v>2</v>
      </c>
      <c r="B5" s="9" t="s">
        <v>14</v>
      </c>
      <c r="C5" s="9" t="s">
        <v>44</v>
      </c>
      <c r="D5" s="9" t="s">
        <v>45</v>
      </c>
      <c r="E5" s="9" t="s">
        <v>40</v>
      </c>
      <c r="F5" s="9" t="s">
        <v>46</v>
      </c>
      <c r="G5" s="9"/>
      <c r="H5" s="9" t="s">
        <v>43</v>
      </c>
      <c r="I5" s="9"/>
      <c r="J5" s="9"/>
      <c r="K5" s="9"/>
      <c r="L5" s="9"/>
      <c r="M5" s="9"/>
      <c r="N5" s="9"/>
      <c r="O5" s="9"/>
      <c r="P5" s="10">
        <f>IF(H5&lt;&gt;"","a","")</f>
        <v>0</v>
      </c>
      <c r="Q5" s="10">
        <f>IF(I5&lt;&gt;"","b","")</f>
        <v>0</v>
      </c>
      <c r="R5" s="10">
        <f>IF(J5&lt;&gt;"","c","")</f>
        <v>0</v>
      </c>
      <c r="S5" s="10">
        <f>IF(K5&lt;&gt;"","d","")</f>
        <v>0</v>
      </c>
      <c r="T5" s="10">
        <f>IF(L5&lt;&gt;"","e","")</f>
        <v>0</v>
      </c>
      <c r="U5" s="10">
        <f>IF(M5&lt;&gt;"","f","")</f>
        <v>0</v>
      </c>
      <c r="V5" s="10">
        <f>IF(N5&lt;&gt;"","g","")</f>
        <v>0</v>
      </c>
      <c r="W5" s="10">
        <f>P5&amp;Q5&amp;R5&amp;S5&amp;T5&amp;U5&amp;V5</f>
        <v>0</v>
      </c>
      <c r="X5" s="10">
        <f>IF(W5="","",VLOOKUP(W5,AA2:AD58,2,0))</f>
        <v>0</v>
      </c>
      <c r="Y5" s="10">
        <f>IF(X5="","",VLOOKUP(W5,AA2:AD58,3,0))</f>
        <v>0</v>
      </c>
      <c r="Z5" s="10">
        <f>IF(Y5="","",VLOOKUP(W5,AA2:AD58,4,0))</f>
        <v>0</v>
      </c>
      <c r="AA5" s="8" t="s">
        <v>50</v>
      </c>
      <c r="AB5" s="8" t="s">
        <v>33</v>
      </c>
      <c r="AC5" s="8"/>
      <c r="AD5" s="8"/>
    </row>
    <row r="6" spans="1:30" ht="17.25" customHeight="1">
      <c r="AA6" s="8" t="s">
        <v>51</v>
      </c>
      <c r="AB6" s="8" t="s">
        <v>34</v>
      </c>
      <c r="AC6" s="8"/>
      <c r="AD6" s="8"/>
    </row>
    <row r="7" spans="1:30" ht="17.25" customHeight="1">
      <c r="AA7" s="8" t="s">
        <v>52</v>
      </c>
      <c r="AB7" s="8" t="s">
        <v>35</v>
      </c>
      <c r="AC7" s="8"/>
      <c r="AD7" s="8"/>
    </row>
    <row r="8" spans="1:30" ht="17.25" customHeight="1">
      <c r="AA8" s="8" t="s">
        <v>53</v>
      </c>
      <c r="AB8" s="8" t="s">
        <v>36</v>
      </c>
      <c r="AC8" s="8"/>
      <c r="AD8" s="8"/>
    </row>
    <row r="9" spans="1:30" ht="17.25" customHeight="1">
      <c r="AA9" s="8" t="s">
        <v>54</v>
      </c>
      <c r="AB9" s="8" t="s">
        <v>30</v>
      </c>
      <c r="AC9" s="8" t="s">
        <v>31</v>
      </c>
      <c r="AD9" s="8"/>
    </row>
    <row r="10" spans="1:30" ht="17.25" customHeight="1">
      <c r="AA10" s="8" t="s">
        <v>52</v>
      </c>
      <c r="AB10" s="8" t="s">
        <v>35</v>
      </c>
      <c r="AC10" s="8"/>
      <c r="AD10" s="8"/>
    </row>
    <row r="11" spans="1:30" ht="17.25" customHeight="1">
      <c r="AA11" s="8" t="s">
        <v>55</v>
      </c>
      <c r="AB11" s="8" t="s">
        <v>30</v>
      </c>
      <c r="AC11" s="8" t="s">
        <v>35</v>
      </c>
      <c r="AD11" s="8"/>
    </row>
    <row r="12" spans="1:30" ht="17.25" customHeight="1">
      <c r="AA12" s="8" t="s">
        <v>56</v>
      </c>
      <c r="AB12" s="8" t="s">
        <v>30</v>
      </c>
      <c r="AC12" s="8" t="s">
        <v>36</v>
      </c>
      <c r="AD12" s="8"/>
    </row>
    <row r="13" spans="1:30" ht="17.25" customHeight="1">
      <c r="AA13" s="8" t="s">
        <v>57</v>
      </c>
      <c r="AB13" s="8" t="s">
        <v>31</v>
      </c>
      <c r="AC13" s="8" t="s">
        <v>32</v>
      </c>
      <c r="AD13" s="8"/>
    </row>
    <row r="14" spans="1:30" ht="17.25" customHeight="1">
      <c r="AA14" s="8" t="s">
        <v>58</v>
      </c>
      <c r="AB14" s="8" t="s">
        <v>31</v>
      </c>
      <c r="AC14" s="8" t="s">
        <v>33</v>
      </c>
      <c r="AD14" s="8"/>
    </row>
    <row r="15" spans="1:30" ht="17.25" customHeight="1">
      <c r="AA15" s="8" t="s">
        <v>59</v>
      </c>
      <c r="AB15" s="8" t="s">
        <v>32</v>
      </c>
      <c r="AC15" s="8" t="s">
        <v>34</v>
      </c>
      <c r="AD15" s="8"/>
    </row>
    <row r="16" spans="1:30" ht="17.25" customHeight="1">
      <c r="AA16" s="8" t="s">
        <v>60</v>
      </c>
      <c r="AB16" s="8" t="s">
        <v>32</v>
      </c>
      <c r="AC16" s="8" t="s">
        <v>35</v>
      </c>
      <c r="AD16" s="8"/>
    </row>
    <row r="17" spans="27:30" ht="17.25" customHeight="1">
      <c r="AA17" s="8" t="s">
        <v>61</v>
      </c>
      <c r="AB17" s="8" t="s">
        <v>32</v>
      </c>
      <c r="AC17" s="8" t="s">
        <v>36</v>
      </c>
      <c r="AD17" s="8"/>
    </row>
    <row r="18" spans="27:30" ht="17.25" customHeight="1">
      <c r="AA18" s="8" t="s">
        <v>62</v>
      </c>
      <c r="AB18" s="8" t="s">
        <v>33</v>
      </c>
      <c r="AC18" s="8" t="s">
        <v>34</v>
      </c>
      <c r="AD18" s="8"/>
    </row>
    <row r="19" spans="27:30" ht="17.25" customHeight="1">
      <c r="AA19" s="8" t="s">
        <v>63</v>
      </c>
      <c r="AB19" s="8" t="s">
        <v>33</v>
      </c>
      <c r="AC19" s="8" t="s">
        <v>35</v>
      </c>
      <c r="AD19" s="8"/>
    </row>
    <row r="20" spans="27:30" ht="17.25" customHeight="1">
      <c r="AA20" s="8" t="s">
        <v>64</v>
      </c>
      <c r="AB20" s="8" t="s">
        <v>33</v>
      </c>
      <c r="AC20" s="8" t="s">
        <v>36</v>
      </c>
      <c r="AD20" s="8"/>
    </row>
    <row r="21" spans="27:30" ht="17.25" customHeight="1">
      <c r="AA21" s="8" t="s">
        <v>65</v>
      </c>
      <c r="AB21" s="8" t="s">
        <v>34</v>
      </c>
      <c r="AC21" s="8" t="s">
        <v>35</v>
      </c>
      <c r="AD21" s="8"/>
    </row>
    <row r="22" spans="27:30" ht="17.25" customHeight="1">
      <c r="AA22" s="8" t="s">
        <v>66</v>
      </c>
      <c r="AB22" s="8" t="s">
        <v>34</v>
      </c>
      <c r="AC22" s="8" t="s">
        <v>36</v>
      </c>
      <c r="AD22" s="8"/>
    </row>
    <row r="23" spans="27:30" ht="17.25" customHeight="1">
      <c r="AA23" s="8" t="s">
        <v>67</v>
      </c>
      <c r="AB23" s="8" t="s">
        <v>35</v>
      </c>
      <c r="AC23" s="8" t="s">
        <v>36</v>
      </c>
      <c r="AD23" s="8"/>
    </row>
    <row r="24" spans="27:30" ht="17.25" customHeight="1">
      <c r="AA24" s="8" t="s">
        <v>68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69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70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71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72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73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74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75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76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77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78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79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80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81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82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83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84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85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86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87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88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89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90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91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92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93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94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95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96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97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98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2024-05-14T03:13:38Z</dcterms:created>
  <dcterms:modified xsi:type="dcterms:W3CDTF">2024-05-14T03:13:38Z</dcterms:modified>
</cp:coreProperties>
</file>