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Git\MFRE\Markdown501\Assign_Q2and3_R\"/>
    </mc:Choice>
  </mc:AlternateContent>
  <bookViews>
    <workbookView xWindow="0" yWindow="0" windowWidth="20490" windowHeight="7620"/>
  </bookViews>
  <sheets>
    <sheet name="Combined" sheetId="1" r:id="rId1"/>
    <sheet name="Pivot" sheetId="3" r:id="rId2"/>
    <sheet name="Wide" sheetId="2" r:id="rId3"/>
    <sheet name="corn_price" sheetId="4" r:id="rId4"/>
    <sheet name="Merged" sheetId="5" r:id="rId5"/>
    <sheet name="Categories" sheetId="10" r:id="rId6"/>
    <sheet name="CrossTabs and ChiSquare" sheetId="11" r:id="rId7"/>
    <sheet name="Regression" sheetId="12" r:id="rId8"/>
  </sheets>
  <definedNames>
    <definedName name="PCutHigh" localSheetId="5">Categories!$N$6</definedName>
    <definedName name="PCutLow" localSheetId="5">Categories!$N$5</definedName>
    <definedName name="UseCutHigh" localSheetId="5">Categories!$N$2</definedName>
    <definedName name="UseCutLow" localSheetId="5">Categories!$N$1</definedName>
    <definedName name="YldCutHigh" localSheetId="5">Categories!$N$4</definedName>
    <definedName name="YldCutLow" localSheetId="5">Categories!$N$3</definedName>
  </definedNames>
  <calcPr calcId="162913"/>
  <pivotCaches>
    <pivotCache cacheId="5" r:id="rId9"/>
    <pivotCache cacheId="4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2" i="12"/>
  <c r="AG12" i="11"/>
  <c r="Y13" i="11"/>
  <c r="Z13" i="11"/>
  <c r="AA13" i="11"/>
  <c r="AB13" i="11"/>
  <c r="AC13" i="11"/>
  <c r="Y14" i="11"/>
  <c r="Z14" i="11"/>
  <c r="AA14" i="11"/>
  <c r="AB14" i="11"/>
  <c r="AC14" i="11"/>
  <c r="Y15" i="11"/>
  <c r="Z15" i="11"/>
  <c r="AA15" i="11"/>
  <c r="AB15" i="11"/>
  <c r="AC15" i="11"/>
  <c r="Y16" i="11"/>
  <c r="Z16" i="11"/>
  <c r="AA16" i="11"/>
  <c r="AB16" i="11"/>
  <c r="AC16" i="11"/>
  <c r="Z12" i="11"/>
  <c r="AA12" i="11"/>
  <c r="AB12" i="11"/>
  <c r="AC12" i="11"/>
  <c r="Y12" i="11"/>
  <c r="AG21" i="11"/>
  <c r="Z21" i="11"/>
  <c r="AA21" i="11"/>
  <c r="AB21" i="11"/>
  <c r="AC21" i="11"/>
  <c r="Z22" i="11"/>
  <c r="AA22" i="11"/>
  <c r="AB22" i="11"/>
  <c r="AC22" i="11"/>
  <c r="Z23" i="11"/>
  <c r="AA23" i="11"/>
  <c r="AB23" i="11"/>
  <c r="AC23" i="11"/>
  <c r="Z24" i="11"/>
  <c r="AA24" i="11"/>
  <c r="AB24" i="11"/>
  <c r="AC24" i="11"/>
  <c r="Z25" i="11"/>
  <c r="AA25" i="11"/>
  <c r="AB25" i="11"/>
  <c r="AC25" i="11"/>
  <c r="Y22" i="11"/>
  <c r="Y23" i="11"/>
  <c r="Y24" i="11"/>
  <c r="Y25" i="11"/>
  <c r="Y21" i="11"/>
  <c r="C126" i="11"/>
  <c r="B126" i="11"/>
  <c r="C125" i="11"/>
  <c r="B125" i="11"/>
  <c r="C124" i="11"/>
  <c r="B124" i="11"/>
  <c r="C123" i="11"/>
  <c r="B123" i="11"/>
  <c r="C122" i="11"/>
  <c r="B122" i="11"/>
  <c r="C121" i="11"/>
  <c r="B121" i="11"/>
  <c r="C120" i="11"/>
  <c r="B120" i="11"/>
  <c r="C119" i="11"/>
  <c r="B119" i="11"/>
  <c r="C118" i="11"/>
  <c r="B118" i="11"/>
  <c r="C117" i="11"/>
  <c r="B117" i="11"/>
  <c r="C116" i="11"/>
  <c r="B116" i="11"/>
  <c r="C115" i="11"/>
  <c r="B115" i="11"/>
  <c r="C114" i="11"/>
  <c r="B114" i="11"/>
  <c r="C113" i="11"/>
  <c r="B113" i="11"/>
  <c r="C112" i="11"/>
  <c r="B112" i="11"/>
  <c r="C111" i="11"/>
  <c r="B111" i="11"/>
  <c r="C110" i="11"/>
  <c r="B110" i="11"/>
  <c r="C109" i="11"/>
  <c r="B109" i="11"/>
  <c r="C108" i="11"/>
  <c r="B108" i="11"/>
  <c r="C107" i="11"/>
  <c r="B107" i="11"/>
  <c r="C106" i="11"/>
  <c r="B106" i="11"/>
  <c r="C105" i="11"/>
  <c r="B105" i="11"/>
  <c r="C104" i="11"/>
  <c r="B104" i="11"/>
  <c r="C103" i="11"/>
  <c r="B103" i="11"/>
  <c r="C102" i="11"/>
  <c r="B102" i="11"/>
  <c r="C101" i="11"/>
  <c r="B101" i="11"/>
  <c r="C100" i="11"/>
  <c r="B100" i="11"/>
  <c r="C99" i="11"/>
  <c r="B99" i="11"/>
  <c r="C98" i="11"/>
  <c r="B98" i="11"/>
  <c r="C97" i="11"/>
  <c r="B97" i="11"/>
  <c r="C96" i="11"/>
  <c r="B96" i="11"/>
  <c r="C95" i="11"/>
  <c r="B95" i="11"/>
  <c r="C94" i="11"/>
  <c r="B94" i="11"/>
  <c r="C93" i="11"/>
  <c r="B93" i="11"/>
  <c r="C92" i="11"/>
  <c r="B92" i="11"/>
  <c r="C91" i="11"/>
  <c r="B91" i="11"/>
  <c r="C90" i="11"/>
  <c r="B90" i="11"/>
  <c r="C89" i="11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C4" i="11"/>
  <c r="B4" i="11"/>
  <c r="C3" i="11"/>
  <c r="B3" i="11"/>
  <c r="C2" i="11"/>
  <c r="B2" i="11"/>
  <c r="H3" i="10"/>
  <c r="I3" i="10"/>
  <c r="J3" i="10"/>
  <c r="H4" i="10"/>
  <c r="I4" i="10"/>
  <c r="J4" i="10"/>
  <c r="H5" i="10"/>
  <c r="I5" i="10"/>
  <c r="J5" i="10"/>
  <c r="H6" i="10"/>
  <c r="I6" i="10"/>
  <c r="J6" i="10"/>
  <c r="H7" i="10"/>
  <c r="I7" i="10"/>
  <c r="J7" i="10"/>
  <c r="H8" i="10"/>
  <c r="I8" i="10"/>
  <c r="J8" i="10"/>
  <c r="H9" i="10"/>
  <c r="I9" i="10"/>
  <c r="J9" i="10"/>
  <c r="H10" i="10"/>
  <c r="I10" i="10"/>
  <c r="J10" i="10"/>
  <c r="H11" i="10"/>
  <c r="I11" i="10"/>
  <c r="J11" i="10"/>
  <c r="H12" i="10"/>
  <c r="I12" i="10"/>
  <c r="J12" i="10"/>
  <c r="H13" i="10"/>
  <c r="I13" i="10"/>
  <c r="J13" i="10"/>
  <c r="H14" i="10"/>
  <c r="I14" i="10"/>
  <c r="J14" i="10"/>
  <c r="H15" i="10"/>
  <c r="I15" i="10"/>
  <c r="J15" i="10"/>
  <c r="H16" i="10"/>
  <c r="I16" i="10"/>
  <c r="J16" i="10"/>
  <c r="H17" i="10"/>
  <c r="I17" i="10"/>
  <c r="J17" i="10"/>
  <c r="H18" i="10"/>
  <c r="I18" i="10"/>
  <c r="J18" i="10"/>
  <c r="H19" i="10"/>
  <c r="I19" i="10"/>
  <c r="J19" i="10"/>
  <c r="H20" i="10"/>
  <c r="I20" i="10"/>
  <c r="J20" i="10"/>
  <c r="H21" i="10"/>
  <c r="I21" i="10"/>
  <c r="J21" i="10"/>
  <c r="H22" i="10"/>
  <c r="I22" i="10"/>
  <c r="J22" i="10"/>
  <c r="H23" i="10"/>
  <c r="I23" i="10"/>
  <c r="J23" i="10"/>
  <c r="H24" i="10"/>
  <c r="I24" i="10"/>
  <c r="J24" i="10"/>
  <c r="H25" i="10"/>
  <c r="I25" i="10"/>
  <c r="J25" i="10"/>
  <c r="H26" i="10"/>
  <c r="I26" i="10"/>
  <c r="J26" i="10"/>
  <c r="H27" i="10"/>
  <c r="I27" i="10"/>
  <c r="J27" i="10"/>
  <c r="H28" i="10"/>
  <c r="I28" i="10"/>
  <c r="J28" i="10"/>
  <c r="H29" i="10"/>
  <c r="I29" i="10"/>
  <c r="J29" i="10"/>
  <c r="H30" i="10"/>
  <c r="I30" i="10"/>
  <c r="J30" i="10"/>
  <c r="H31" i="10"/>
  <c r="I31" i="10"/>
  <c r="J31" i="10"/>
  <c r="H32" i="10"/>
  <c r="I32" i="10"/>
  <c r="J32" i="10"/>
  <c r="H33" i="10"/>
  <c r="I33" i="10"/>
  <c r="J33" i="10"/>
  <c r="H34" i="10"/>
  <c r="I34" i="10"/>
  <c r="J34" i="10"/>
  <c r="H35" i="10"/>
  <c r="I35" i="10"/>
  <c r="J35" i="10"/>
  <c r="H36" i="10"/>
  <c r="I36" i="10"/>
  <c r="J36" i="10"/>
  <c r="H37" i="10"/>
  <c r="I37" i="10"/>
  <c r="J37" i="10"/>
  <c r="H38" i="10"/>
  <c r="I38" i="10"/>
  <c r="J38" i="10"/>
  <c r="H39" i="10"/>
  <c r="I39" i="10"/>
  <c r="J39" i="10"/>
  <c r="H40" i="10"/>
  <c r="I40" i="10"/>
  <c r="J40" i="10"/>
  <c r="H41" i="10"/>
  <c r="I41" i="10"/>
  <c r="J41" i="10"/>
  <c r="H42" i="10"/>
  <c r="I42" i="10"/>
  <c r="J42" i="10"/>
  <c r="H43" i="10"/>
  <c r="I43" i="10"/>
  <c r="J43" i="10"/>
  <c r="H44" i="10"/>
  <c r="I44" i="10"/>
  <c r="J44" i="10"/>
  <c r="H45" i="10"/>
  <c r="I45" i="10"/>
  <c r="J45" i="10"/>
  <c r="H46" i="10"/>
  <c r="I46" i="10"/>
  <c r="J46" i="10"/>
  <c r="H47" i="10"/>
  <c r="I47" i="10"/>
  <c r="J47" i="10"/>
  <c r="H48" i="10"/>
  <c r="I48" i="10"/>
  <c r="J48" i="10"/>
  <c r="H49" i="10"/>
  <c r="I49" i="10"/>
  <c r="J49" i="10"/>
  <c r="H50" i="10"/>
  <c r="I50" i="10"/>
  <c r="J50" i="10"/>
  <c r="H51" i="10"/>
  <c r="I51" i="10"/>
  <c r="J51" i="10"/>
  <c r="H52" i="10"/>
  <c r="I52" i="10"/>
  <c r="J52" i="10"/>
  <c r="H53" i="10"/>
  <c r="I53" i="10"/>
  <c r="J53" i="10"/>
  <c r="H54" i="10"/>
  <c r="I54" i="10"/>
  <c r="J54" i="10"/>
  <c r="H55" i="10"/>
  <c r="I55" i="10"/>
  <c r="J55" i="10"/>
  <c r="H56" i="10"/>
  <c r="I56" i="10"/>
  <c r="J56" i="10"/>
  <c r="H57" i="10"/>
  <c r="I57" i="10"/>
  <c r="J57" i="10"/>
  <c r="H58" i="10"/>
  <c r="I58" i="10"/>
  <c r="J58" i="10"/>
  <c r="H59" i="10"/>
  <c r="I59" i="10"/>
  <c r="J59" i="10"/>
  <c r="H60" i="10"/>
  <c r="I60" i="10"/>
  <c r="J60" i="10"/>
  <c r="H61" i="10"/>
  <c r="I61" i="10"/>
  <c r="J61" i="10"/>
  <c r="H62" i="10"/>
  <c r="I62" i="10"/>
  <c r="J62" i="10"/>
  <c r="H63" i="10"/>
  <c r="I63" i="10"/>
  <c r="J63" i="10"/>
  <c r="H64" i="10"/>
  <c r="I64" i="10"/>
  <c r="J64" i="10"/>
  <c r="H65" i="10"/>
  <c r="I65" i="10"/>
  <c r="J65" i="10"/>
  <c r="H66" i="10"/>
  <c r="I66" i="10"/>
  <c r="J66" i="10"/>
  <c r="H67" i="10"/>
  <c r="I67" i="10"/>
  <c r="J67" i="10"/>
  <c r="H68" i="10"/>
  <c r="I68" i="10"/>
  <c r="J68" i="10"/>
  <c r="H69" i="10"/>
  <c r="I69" i="10"/>
  <c r="J69" i="10"/>
  <c r="H70" i="10"/>
  <c r="I70" i="10"/>
  <c r="J70" i="10"/>
  <c r="H71" i="10"/>
  <c r="I71" i="10"/>
  <c r="J71" i="10"/>
  <c r="H72" i="10"/>
  <c r="I72" i="10"/>
  <c r="J72" i="10"/>
  <c r="H73" i="10"/>
  <c r="I73" i="10"/>
  <c r="J73" i="10"/>
  <c r="H74" i="10"/>
  <c r="I74" i="10"/>
  <c r="J74" i="10"/>
  <c r="H75" i="10"/>
  <c r="I75" i="10"/>
  <c r="J75" i="10"/>
  <c r="H76" i="10"/>
  <c r="I76" i="10"/>
  <c r="J76" i="10"/>
  <c r="H77" i="10"/>
  <c r="I77" i="10"/>
  <c r="J77" i="10"/>
  <c r="H78" i="10"/>
  <c r="I78" i="10"/>
  <c r="J78" i="10"/>
  <c r="H79" i="10"/>
  <c r="I79" i="10"/>
  <c r="J79" i="10"/>
  <c r="H80" i="10"/>
  <c r="I80" i="10"/>
  <c r="J80" i="10"/>
  <c r="H81" i="10"/>
  <c r="I81" i="10"/>
  <c r="J81" i="10"/>
  <c r="H82" i="10"/>
  <c r="I82" i="10"/>
  <c r="J82" i="10"/>
  <c r="H83" i="10"/>
  <c r="I83" i="10"/>
  <c r="J83" i="10"/>
  <c r="H84" i="10"/>
  <c r="I84" i="10"/>
  <c r="J84" i="10"/>
  <c r="H85" i="10"/>
  <c r="I85" i="10"/>
  <c r="J85" i="10"/>
  <c r="H86" i="10"/>
  <c r="I86" i="10"/>
  <c r="J86" i="10"/>
  <c r="H87" i="10"/>
  <c r="I87" i="10"/>
  <c r="J87" i="10"/>
  <c r="H88" i="10"/>
  <c r="I88" i="10"/>
  <c r="J88" i="10"/>
  <c r="H89" i="10"/>
  <c r="I89" i="10"/>
  <c r="J89" i="10"/>
  <c r="H90" i="10"/>
  <c r="I90" i="10"/>
  <c r="J90" i="10"/>
  <c r="H91" i="10"/>
  <c r="I91" i="10"/>
  <c r="J91" i="10"/>
  <c r="H92" i="10"/>
  <c r="I92" i="10"/>
  <c r="J92" i="10"/>
  <c r="H93" i="10"/>
  <c r="I93" i="10"/>
  <c r="J93" i="10"/>
  <c r="H94" i="10"/>
  <c r="I94" i="10"/>
  <c r="J94" i="10"/>
  <c r="H95" i="10"/>
  <c r="I95" i="10"/>
  <c r="J95" i="10"/>
  <c r="H96" i="10"/>
  <c r="I96" i="10"/>
  <c r="J96" i="10"/>
  <c r="H97" i="10"/>
  <c r="I97" i="10"/>
  <c r="J97" i="10"/>
  <c r="H98" i="10"/>
  <c r="I98" i="10"/>
  <c r="J98" i="10"/>
  <c r="H99" i="10"/>
  <c r="I99" i="10"/>
  <c r="J99" i="10"/>
  <c r="H100" i="10"/>
  <c r="I100" i="10"/>
  <c r="J100" i="10"/>
  <c r="H101" i="10"/>
  <c r="I101" i="10"/>
  <c r="J101" i="10"/>
  <c r="H102" i="10"/>
  <c r="I102" i="10"/>
  <c r="J102" i="10"/>
  <c r="H103" i="10"/>
  <c r="I103" i="10"/>
  <c r="J103" i="10"/>
  <c r="H104" i="10"/>
  <c r="I104" i="10"/>
  <c r="J104" i="10"/>
  <c r="H105" i="10"/>
  <c r="I105" i="10"/>
  <c r="J105" i="10"/>
  <c r="H106" i="10"/>
  <c r="I106" i="10"/>
  <c r="J106" i="10"/>
  <c r="H107" i="10"/>
  <c r="I107" i="10"/>
  <c r="J107" i="10"/>
  <c r="H108" i="10"/>
  <c r="I108" i="10"/>
  <c r="J108" i="10"/>
  <c r="H109" i="10"/>
  <c r="I109" i="10"/>
  <c r="J109" i="10"/>
  <c r="H110" i="10"/>
  <c r="I110" i="10"/>
  <c r="J110" i="10"/>
  <c r="H111" i="10"/>
  <c r="I111" i="10"/>
  <c r="J111" i="10"/>
  <c r="H112" i="10"/>
  <c r="I112" i="10"/>
  <c r="J112" i="10"/>
  <c r="H113" i="10"/>
  <c r="I113" i="10"/>
  <c r="J113" i="10"/>
  <c r="H114" i="10"/>
  <c r="I114" i="10"/>
  <c r="J114" i="10"/>
  <c r="H115" i="10"/>
  <c r="I115" i="10"/>
  <c r="J115" i="10"/>
  <c r="H116" i="10"/>
  <c r="I116" i="10"/>
  <c r="J116" i="10"/>
  <c r="H117" i="10"/>
  <c r="I117" i="10"/>
  <c r="J117" i="10"/>
  <c r="H118" i="10"/>
  <c r="I118" i="10"/>
  <c r="J118" i="10"/>
  <c r="H119" i="10"/>
  <c r="I119" i="10"/>
  <c r="J119" i="10"/>
  <c r="H120" i="10"/>
  <c r="I120" i="10"/>
  <c r="J120" i="10"/>
  <c r="H121" i="10"/>
  <c r="I121" i="10"/>
  <c r="J121" i="10"/>
  <c r="H122" i="10"/>
  <c r="I122" i="10"/>
  <c r="J122" i="10"/>
  <c r="H123" i="10"/>
  <c r="I123" i="10"/>
  <c r="J123" i="10"/>
  <c r="H124" i="10"/>
  <c r="I124" i="10"/>
  <c r="J124" i="10"/>
  <c r="H125" i="10"/>
  <c r="I125" i="10"/>
  <c r="J125" i="10"/>
  <c r="H126" i="10"/>
  <c r="I126" i="10"/>
  <c r="J126" i="10"/>
  <c r="J2" i="10"/>
  <c r="I2" i="10"/>
  <c r="H2" i="10"/>
  <c r="F126" i="10"/>
  <c r="E126" i="10"/>
  <c r="D126" i="10"/>
  <c r="C126" i="10"/>
  <c r="G126" i="10" s="1"/>
  <c r="B126" i="10"/>
  <c r="F125" i="10"/>
  <c r="E125" i="10"/>
  <c r="D125" i="10"/>
  <c r="C125" i="10"/>
  <c r="G125" i="10" s="1"/>
  <c r="B125" i="10"/>
  <c r="F124" i="10"/>
  <c r="E124" i="10"/>
  <c r="D124" i="10"/>
  <c r="C124" i="10"/>
  <c r="G124" i="10" s="1"/>
  <c r="B124" i="10"/>
  <c r="F123" i="10"/>
  <c r="E123" i="10"/>
  <c r="D123" i="10"/>
  <c r="C123" i="10"/>
  <c r="G123" i="10" s="1"/>
  <c r="B123" i="10"/>
  <c r="F122" i="10"/>
  <c r="E122" i="10"/>
  <c r="D122" i="10"/>
  <c r="C122" i="10"/>
  <c r="G122" i="10" s="1"/>
  <c r="B122" i="10"/>
  <c r="F121" i="10"/>
  <c r="E121" i="10"/>
  <c r="D121" i="10"/>
  <c r="C121" i="10"/>
  <c r="G121" i="10" s="1"/>
  <c r="B121" i="10"/>
  <c r="F120" i="10"/>
  <c r="E120" i="10"/>
  <c r="D120" i="10"/>
  <c r="C120" i="10"/>
  <c r="G120" i="10" s="1"/>
  <c r="B120" i="10"/>
  <c r="F119" i="10"/>
  <c r="E119" i="10"/>
  <c r="D119" i="10"/>
  <c r="C119" i="10"/>
  <c r="G119" i="10" s="1"/>
  <c r="B119" i="10"/>
  <c r="F118" i="10"/>
  <c r="E118" i="10"/>
  <c r="D118" i="10"/>
  <c r="C118" i="10"/>
  <c r="G118" i="10" s="1"/>
  <c r="B118" i="10"/>
  <c r="F117" i="10"/>
  <c r="E117" i="10"/>
  <c r="D117" i="10"/>
  <c r="C117" i="10"/>
  <c r="G117" i="10" s="1"/>
  <c r="B117" i="10"/>
  <c r="F116" i="10"/>
  <c r="E116" i="10"/>
  <c r="D116" i="10"/>
  <c r="C116" i="10"/>
  <c r="G116" i="10" s="1"/>
  <c r="B116" i="10"/>
  <c r="F115" i="10"/>
  <c r="E115" i="10"/>
  <c r="D115" i="10"/>
  <c r="C115" i="10"/>
  <c r="G115" i="10" s="1"/>
  <c r="B115" i="10"/>
  <c r="F114" i="10"/>
  <c r="E114" i="10"/>
  <c r="D114" i="10"/>
  <c r="C114" i="10"/>
  <c r="G114" i="10" s="1"/>
  <c r="B114" i="10"/>
  <c r="F113" i="10"/>
  <c r="E113" i="10"/>
  <c r="D113" i="10"/>
  <c r="C113" i="10"/>
  <c r="G113" i="10" s="1"/>
  <c r="B113" i="10"/>
  <c r="F112" i="10"/>
  <c r="E112" i="10"/>
  <c r="D112" i="10"/>
  <c r="C112" i="10"/>
  <c r="G112" i="10" s="1"/>
  <c r="B112" i="10"/>
  <c r="F111" i="10"/>
  <c r="E111" i="10"/>
  <c r="D111" i="10"/>
  <c r="C111" i="10"/>
  <c r="G111" i="10" s="1"/>
  <c r="B111" i="10"/>
  <c r="F110" i="10"/>
  <c r="E110" i="10"/>
  <c r="D110" i="10"/>
  <c r="C110" i="10"/>
  <c r="G110" i="10" s="1"/>
  <c r="B110" i="10"/>
  <c r="F109" i="10"/>
  <c r="E109" i="10"/>
  <c r="D109" i="10"/>
  <c r="C109" i="10"/>
  <c r="G109" i="10" s="1"/>
  <c r="B109" i="10"/>
  <c r="F108" i="10"/>
  <c r="E108" i="10"/>
  <c r="D108" i="10"/>
  <c r="C108" i="10"/>
  <c r="G108" i="10" s="1"/>
  <c r="B108" i="10"/>
  <c r="F107" i="10"/>
  <c r="E107" i="10"/>
  <c r="D107" i="10"/>
  <c r="C107" i="10"/>
  <c r="G107" i="10" s="1"/>
  <c r="B107" i="10"/>
  <c r="F106" i="10"/>
  <c r="E106" i="10"/>
  <c r="D106" i="10"/>
  <c r="C106" i="10"/>
  <c r="G106" i="10" s="1"/>
  <c r="B106" i="10"/>
  <c r="F105" i="10"/>
  <c r="E105" i="10"/>
  <c r="D105" i="10"/>
  <c r="C105" i="10"/>
  <c r="G105" i="10" s="1"/>
  <c r="B105" i="10"/>
  <c r="F104" i="10"/>
  <c r="E104" i="10"/>
  <c r="D104" i="10"/>
  <c r="C104" i="10"/>
  <c r="G104" i="10" s="1"/>
  <c r="B104" i="10"/>
  <c r="F103" i="10"/>
  <c r="E103" i="10"/>
  <c r="D103" i="10"/>
  <c r="C103" i="10"/>
  <c r="G103" i="10" s="1"/>
  <c r="B103" i="10"/>
  <c r="F102" i="10"/>
  <c r="E102" i="10"/>
  <c r="D102" i="10"/>
  <c r="C102" i="10"/>
  <c r="G102" i="10" s="1"/>
  <c r="B102" i="10"/>
  <c r="F101" i="10"/>
  <c r="E101" i="10"/>
  <c r="D101" i="10"/>
  <c r="C101" i="10"/>
  <c r="G101" i="10" s="1"/>
  <c r="B101" i="10"/>
  <c r="F100" i="10"/>
  <c r="E100" i="10"/>
  <c r="D100" i="10"/>
  <c r="C100" i="10"/>
  <c r="G100" i="10" s="1"/>
  <c r="B100" i="10"/>
  <c r="F99" i="10"/>
  <c r="E99" i="10"/>
  <c r="D99" i="10"/>
  <c r="C99" i="10"/>
  <c r="G99" i="10" s="1"/>
  <c r="B99" i="10"/>
  <c r="F98" i="10"/>
  <c r="E98" i="10"/>
  <c r="D98" i="10"/>
  <c r="C98" i="10"/>
  <c r="G98" i="10" s="1"/>
  <c r="B98" i="10"/>
  <c r="F97" i="10"/>
  <c r="E97" i="10"/>
  <c r="D97" i="10"/>
  <c r="C97" i="10"/>
  <c r="G97" i="10" s="1"/>
  <c r="B97" i="10"/>
  <c r="F96" i="10"/>
  <c r="E96" i="10"/>
  <c r="D96" i="10"/>
  <c r="C96" i="10"/>
  <c r="G96" i="10" s="1"/>
  <c r="B96" i="10"/>
  <c r="F95" i="10"/>
  <c r="E95" i="10"/>
  <c r="D95" i="10"/>
  <c r="C95" i="10"/>
  <c r="G95" i="10" s="1"/>
  <c r="B95" i="10"/>
  <c r="F94" i="10"/>
  <c r="E94" i="10"/>
  <c r="D94" i="10"/>
  <c r="C94" i="10"/>
  <c r="G94" i="10" s="1"/>
  <c r="B94" i="10"/>
  <c r="F93" i="10"/>
  <c r="E93" i="10"/>
  <c r="D93" i="10"/>
  <c r="C93" i="10"/>
  <c r="G93" i="10" s="1"/>
  <c r="B93" i="10"/>
  <c r="F92" i="10"/>
  <c r="E92" i="10"/>
  <c r="D92" i="10"/>
  <c r="C92" i="10"/>
  <c r="G92" i="10" s="1"/>
  <c r="B92" i="10"/>
  <c r="F91" i="10"/>
  <c r="E91" i="10"/>
  <c r="D91" i="10"/>
  <c r="C91" i="10"/>
  <c r="G91" i="10" s="1"/>
  <c r="B91" i="10"/>
  <c r="F90" i="10"/>
  <c r="E90" i="10"/>
  <c r="D90" i="10"/>
  <c r="C90" i="10"/>
  <c r="G90" i="10" s="1"/>
  <c r="B90" i="10"/>
  <c r="F89" i="10"/>
  <c r="E89" i="10"/>
  <c r="D89" i="10"/>
  <c r="C89" i="10"/>
  <c r="G89" i="10" s="1"/>
  <c r="B89" i="10"/>
  <c r="F88" i="10"/>
  <c r="E88" i="10"/>
  <c r="D88" i="10"/>
  <c r="C88" i="10"/>
  <c r="G88" i="10" s="1"/>
  <c r="B88" i="10"/>
  <c r="F87" i="10"/>
  <c r="E87" i="10"/>
  <c r="D87" i="10"/>
  <c r="C87" i="10"/>
  <c r="G87" i="10" s="1"/>
  <c r="B87" i="10"/>
  <c r="F86" i="10"/>
  <c r="E86" i="10"/>
  <c r="D86" i="10"/>
  <c r="C86" i="10"/>
  <c r="G86" i="10" s="1"/>
  <c r="B86" i="10"/>
  <c r="F85" i="10"/>
  <c r="E85" i="10"/>
  <c r="D85" i="10"/>
  <c r="C85" i="10"/>
  <c r="G85" i="10" s="1"/>
  <c r="B85" i="10"/>
  <c r="F84" i="10"/>
  <c r="E84" i="10"/>
  <c r="D84" i="10"/>
  <c r="C84" i="10"/>
  <c r="G84" i="10" s="1"/>
  <c r="B84" i="10"/>
  <c r="F83" i="10"/>
  <c r="E83" i="10"/>
  <c r="D83" i="10"/>
  <c r="C83" i="10"/>
  <c r="G83" i="10" s="1"/>
  <c r="B83" i="10"/>
  <c r="F82" i="10"/>
  <c r="E82" i="10"/>
  <c r="D82" i="10"/>
  <c r="C82" i="10"/>
  <c r="G82" i="10" s="1"/>
  <c r="B82" i="10"/>
  <c r="F81" i="10"/>
  <c r="E81" i="10"/>
  <c r="D81" i="10"/>
  <c r="C81" i="10"/>
  <c r="G81" i="10" s="1"/>
  <c r="B81" i="10"/>
  <c r="F80" i="10"/>
  <c r="E80" i="10"/>
  <c r="D80" i="10"/>
  <c r="C80" i="10"/>
  <c r="G80" i="10" s="1"/>
  <c r="B80" i="10"/>
  <c r="F79" i="10"/>
  <c r="E79" i="10"/>
  <c r="D79" i="10"/>
  <c r="C79" i="10"/>
  <c r="G79" i="10" s="1"/>
  <c r="B79" i="10"/>
  <c r="F78" i="10"/>
  <c r="E78" i="10"/>
  <c r="D78" i="10"/>
  <c r="C78" i="10"/>
  <c r="G78" i="10" s="1"/>
  <c r="B78" i="10"/>
  <c r="F77" i="10"/>
  <c r="E77" i="10"/>
  <c r="D77" i="10"/>
  <c r="C77" i="10"/>
  <c r="G77" i="10" s="1"/>
  <c r="B77" i="10"/>
  <c r="F76" i="10"/>
  <c r="E76" i="10"/>
  <c r="D76" i="10"/>
  <c r="C76" i="10"/>
  <c r="G76" i="10" s="1"/>
  <c r="B76" i="10"/>
  <c r="F75" i="10"/>
  <c r="E75" i="10"/>
  <c r="D75" i="10"/>
  <c r="C75" i="10"/>
  <c r="G75" i="10" s="1"/>
  <c r="B75" i="10"/>
  <c r="F74" i="10"/>
  <c r="E74" i="10"/>
  <c r="D74" i="10"/>
  <c r="C74" i="10"/>
  <c r="G74" i="10" s="1"/>
  <c r="B74" i="10"/>
  <c r="F73" i="10"/>
  <c r="E73" i="10"/>
  <c r="D73" i="10"/>
  <c r="C73" i="10"/>
  <c r="G73" i="10" s="1"/>
  <c r="B73" i="10"/>
  <c r="F72" i="10"/>
  <c r="E72" i="10"/>
  <c r="D72" i="10"/>
  <c r="C72" i="10"/>
  <c r="G72" i="10" s="1"/>
  <c r="B72" i="10"/>
  <c r="F71" i="10"/>
  <c r="E71" i="10"/>
  <c r="D71" i="10"/>
  <c r="C71" i="10"/>
  <c r="G71" i="10" s="1"/>
  <c r="B71" i="10"/>
  <c r="F70" i="10"/>
  <c r="E70" i="10"/>
  <c r="D70" i="10"/>
  <c r="C70" i="10"/>
  <c r="G70" i="10" s="1"/>
  <c r="B70" i="10"/>
  <c r="F69" i="10"/>
  <c r="E69" i="10"/>
  <c r="D69" i="10"/>
  <c r="C69" i="10"/>
  <c r="G69" i="10" s="1"/>
  <c r="B69" i="10"/>
  <c r="F68" i="10"/>
  <c r="E68" i="10"/>
  <c r="D68" i="10"/>
  <c r="C68" i="10"/>
  <c r="G68" i="10" s="1"/>
  <c r="B68" i="10"/>
  <c r="F67" i="10"/>
  <c r="E67" i="10"/>
  <c r="D67" i="10"/>
  <c r="C67" i="10"/>
  <c r="G67" i="10" s="1"/>
  <c r="B67" i="10"/>
  <c r="F66" i="10"/>
  <c r="E66" i="10"/>
  <c r="D66" i="10"/>
  <c r="C66" i="10"/>
  <c r="G66" i="10" s="1"/>
  <c r="B66" i="10"/>
  <c r="F65" i="10"/>
  <c r="E65" i="10"/>
  <c r="D65" i="10"/>
  <c r="C65" i="10"/>
  <c r="G65" i="10" s="1"/>
  <c r="B65" i="10"/>
  <c r="F64" i="10"/>
  <c r="E64" i="10"/>
  <c r="D64" i="10"/>
  <c r="C64" i="10"/>
  <c r="G64" i="10" s="1"/>
  <c r="B64" i="10"/>
  <c r="F63" i="10"/>
  <c r="E63" i="10"/>
  <c r="D63" i="10"/>
  <c r="C63" i="10"/>
  <c r="G63" i="10" s="1"/>
  <c r="B63" i="10"/>
  <c r="F62" i="10"/>
  <c r="E62" i="10"/>
  <c r="D62" i="10"/>
  <c r="C62" i="10"/>
  <c r="G62" i="10" s="1"/>
  <c r="B62" i="10"/>
  <c r="F61" i="10"/>
  <c r="E61" i="10"/>
  <c r="D61" i="10"/>
  <c r="C61" i="10"/>
  <c r="G61" i="10" s="1"/>
  <c r="B61" i="10"/>
  <c r="F60" i="10"/>
  <c r="E60" i="10"/>
  <c r="D60" i="10"/>
  <c r="C60" i="10"/>
  <c r="G60" i="10" s="1"/>
  <c r="B60" i="10"/>
  <c r="F59" i="10"/>
  <c r="E59" i="10"/>
  <c r="D59" i="10"/>
  <c r="C59" i="10"/>
  <c r="G59" i="10" s="1"/>
  <c r="B59" i="10"/>
  <c r="F58" i="10"/>
  <c r="E58" i="10"/>
  <c r="D58" i="10"/>
  <c r="C58" i="10"/>
  <c r="G58" i="10" s="1"/>
  <c r="B58" i="10"/>
  <c r="F57" i="10"/>
  <c r="E57" i="10"/>
  <c r="D57" i="10"/>
  <c r="C57" i="10"/>
  <c r="G57" i="10" s="1"/>
  <c r="B57" i="10"/>
  <c r="F56" i="10"/>
  <c r="E56" i="10"/>
  <c r="D56" i="10"/>
  <c r="C56" i="10"/>
  <c r="G56" i="10" s="1"/>
  <c r="B56" i="10"/>
  <c r="F55" i="10"/>
  <c r="E55" i="10"/>
  <c r="D55" i="10"/>
  <c r="C55" i="10"/>
  <c r="G55" i="10" s="1"/>
  <c r="B55" i="10"/>
  <c r="F54" i="10"/>
  <c r="E54" i="10"/>
  <c r="D54" i="10"/>
  <c r="C54" i="10"/>
  <c r="G54" i="10" s="1"/>
  <c r="B54" i="10"/>
  <c r="F53" i="10"/>
  <c r="E53" i="10"/>
  <c r="D53" i="10"/>
  <c r="C53" i="10"/>
  <c r="G53" i="10" s="1"/>
  <c r="B53" i="10"/>
  <c r="F52" i="10"/>
  <c r="E52" i="10"/>
  <c r="D52" i="10"/>
  <c r="C52" i="10"/>
  <c r="G52" i="10" s="1"/>
  <c r="B52" i="10"/>
  <c r="F51" i="10"/>
  <c r="E51" i="10"/>
  <c r="D51" i="10"/>
  <c r="C51" i="10"/>
  <c r="G51" i="10" s="1"/>
  <c r="B51" i="10"/>
  <c r="F50" i="10"/>
  <c r="E50" i="10"/>
  <c r="D50" i="10"/>
  <c r="C50" i="10"/>
  <c r="G50" i="10" s="1"/>
  <c r="B50" i="10"/>
  <c r="F49" i="10"/>
  <c r="E49" i="10"/>
  <c r="D49" i="10"/>
  <c r="C49" i="10"/>
  <c r="G49" i="10" s="1"/>
  <c r="B49" i="10"/>
  <c r="F48" i="10"/>
  <c r="E48" i="10"/>
  <c r="D48" i="10"/>
  <c r="C48" i="10"/>
  <c r="G48" i="10" s="1"/>
  <c r="B48" i="10"/>
  <c r="F47" i="10"/>
  <c r="E47" i="10"/>
  <c r="D47" i="10"/>
  <c r="C47" i="10"/>
  <c r="G47" i="10" s="1"/>
  <c r="B47" i="10"/>
  <c r="F46" i="10"/>
  <c r="E46" i="10"/>
  <c r="D46" i="10"/>
  <c r="C46" i="10"/>
  <c r="G46" i="10" s="1"/>
  <c r="B46" i="10"/>
  <c r="F45" i="10"/>
  <c r="E45" i="10"/>
  <c r="D45" i="10"/>
  <c r="C45" i="10"/>
  <c r="G45" i="10" s="1"/>
  <c r="B45" i="10"/>
  <c r="F44" i="10"/>
  <c r="E44" i="10"/>
  <c r="D44" i="10"/>
  <c r="C44" i="10"/>
  <c r="G44" i="10" s="1"/>
  <c r="B44" i="10"/>
  <c r="F43" i="10"/>
  <c r="E43" i="10"/>
  <c r="D43" i="10"/>
  <c r="C43" i="10"/>
  <c r="G43" i="10" s="1"/>
  <c r="B43" i="10"/>
  <c r="F42" i="10"/>
  <c r="E42" i="10"/>
  <c r="D42" i="10"/>
  <c r="C42" i="10"/>
  <c r="G42" i="10" s="1"/>
  <c r="B42" i="10"/>
  <c r="F41" i="10"/>
  <c r="E41" i="10"/>
  <c r="D41" i="10"/>
  <c r="C41" i="10"/>
  <c r="G41" i="10" s="1"/>
  <c r="B41" i="10"/>
  <c r="F40" i="10"/>
  <c r="E40" i="10"/>
  <c r="D40" i="10"/>
  <c r="C40" i="10"/>
  <c r="G40" i="10" s="1"/>
  <c r="B40" i="10"/>
  <c r="F39" i="10"/>
  <c r="E39" i="10"/>
  <c r="D39" i="10"/>
  <c r="C39" i="10"/>
  <c r="G39" i="10" s="1"/>
  <c r="B39" i="10"/>
  <c r="F38" i="10"/>
  <c r="E38" i="10"/>
  <c r="D38" i="10"/>
  <c r="C38" i="10"/>
  <c r="G38" i="10" s="1"/>
  <c r="B38" i="10"/>
  <c r="F37" i="10"/>
  <c r="E37" i="10"/>
  <c r="D37" i="10"/>
  <c r="C37" i="10"/>
  <c r="G37" i="10" s="1"/>
  <c r="B37" i="10"/>
  <c r="F36" i="10"/>
  <c r="E36" i="10"/>
  <c r="D36" i="10"/>
  <c r="C36" i="10"/>
  <c r="G36" i="10" s="1"/>
  <c r="B36" i="10"/>
  <c r="F35" i="10"/>
  <c r="E35" i="10"/>
  <c r="D35" i="10"/>
  <c r="C35" i="10"/>
  <c r="G35" i="10" s="1"/>
  <c r="B35" i="10"/>
  <c r="F34" i="10"/>
  <c r="E34" i="10"/>
  <c r="D34" i="10"/>
  <c r="C34" i="10"/>
  <c r="G34" i="10" s="1"/>
  <c r="B34" i="10"/>
  <c r="F33" i="10"/>
  <c r="E33" i="10"/>
  <c r="D33" i="10"/>
  <c r="C33" i="10"/>
  <c r="G33" i="10" s="1"/>
  <c r="B33" i="10"/>
  <c r="F32" i="10"/>
  <c r="E32" i="10"/>
  <c r="D32" i="10"/>
  <c r="C32" i="10"/>
  <c r="G32" i="10" s="1"/>
  <c r="B32" i="10"/>
  <c r="F31" i="10"/>
  <c r="E31" i="10"/>
  <c r="D31" i="10"/>
  <c r="C31" i="10"/>
  <c r="G31" i="10" s="1"/>
  <c r="B31" i="10"/>
  <c r="F30" i="10"/>
  <c r="E30" i="10"/>
  <c r="D30" i="10"/>
  <c r="C30" i="10"/>
  <c r="G30" i="10" s="1"/>
  <c r="B30" i="10"/>
  <c r="F29" i="10"/>
  <c r="E29" i="10"/>
  <c r="D29" i="10"/>
  <c r="C29" i="10"/>
  <c r="G29" i="10" s="1"/>
  <c r="B29" i="10"/>
  <c r="F28" i="10"/>
  <c r="E28" i="10"/>
  <c r="D28" i="10"/>
  <c r="C28" i="10"/>
  <c r="G28" i="10" s="1"/>
  <c r="B28" i="10"/>
  <c r="F27" i="10"/>
  <c r="E27" i="10"/>
  <c r="D27" i="10"/>
  <c r="C27" i="10"/>
  <c r="G27" i="10" s="1"/>
  <c r="B27" i="10"/>
  <c r="F26" i="10"/>
  <c r="E26" i="10"/>
  <c r="D26" i="10"/>
  <c r="C26" i="10"/>
  <c r="G26" i="10" s="1"/>
  <c r="B26" i="10"/>
  <c r="F25" i="10"/>
  <c r="E25" i="10"/>
  <c r="D25" i="10"/>
  <c r="C25" i="10"/>
  <c r="G25" i="10" s="1"/>
  <c r="B25" i="10"/>
  <c r="F24" i="10"/>
  <c r="E24" i="10"/>
  <c r="D24" i="10"/>
  <c r="C24" i="10"/>
  <c r="G24" i="10" s="1"/>
  <c r="B24" i="10"/>
  <c r="F23" i="10"/>
  <c r="E23" i="10"/>
  <c r="D23" i="10"/>
  <c r="C23" i="10"/>
  <c r="G23" i="10" s="1"/>
  <c r="B23" i="10"/>
  <c r="F22" i="10"/>
  <c r="E22" i="10"/>
  <c r="D22" i="10"/>
  <c r="C22" i="10"/>
  <c r="G22" i="10" s="1"/>
  <c r="B22" i="10"/>
  <c r="F21" i="10"/>
  <c r="E21" i="10"/>
  <c r="D21" i="10"/>
  <c r="C21" i="10"/>
  <c r="G21" i="10" s="1"/>
  <c r="B21" i="10"/>
  <c r="F20" i="10"/>
  <c r="E20" i="10"/>
  <c r="D20" i="10"/>
  <c r="C20" i="10"/>
  <c r="G20" i="10" s="1"/>
  <c r="B20" i="10"/>
  <c r="F19" i="10"/>
  <c r="E19" i="10"/>
  <c r="D19" i="10"/>
  <c r="C19" i="10"/>
  <c r="G19" i="10" s="1"/>
  <c r="B19" i="10"/>
  <c r="F18" i="10"/>
  <c r="E18" i="10"/>
  <c r="D18" i="10"/>
  <c r="C18" i="10"/>
  <c r="G18" i="10" s="1"/>
  <c r="B18" i="10"/>
  <c r="F17" i="10"/>
  <c r="E17" i="10"/>
  <c r="D17" i="10"/>
  <c r="C17" i="10"/>
  <c r="G17" i="10" s="1"/>
  <c r="B17" i="10"/>
  <c r="F16" i="10"/>
  <c r="E16" i="10"/>
  <c r="D16" i="10"/>
  <c r="C16" i="10"/>
  <c r="G16" i="10" s="1"/>
  <c r="B16" i="10"/>
  <c r="F15" i="10"/>
  <c r="E15" i="10"/>
  <c r="D15" i="10"/>
  <c r="C15" i="10"/>
  <c r="G15" i="10" s="1"/>
  <c r="B15" i="10"/>
  <c r="F14" i="10"/>
  <c r="E14" i="10"/>
  <c r="D14" i="10"/>
  <c r="C14" i="10"/>
  <c r="G14" i="10" s="1"/>
  <c r="B14" i="10"/>
  <c r="F13" i="10"/>
  <c r="E13" i="10"/>
  <c r="D13" i="10"/>
  <c r="C13" i="10"/>
  <c r="G13" i="10" s="1"/>
  <c r="B13" i="10"/>
  <c r="F12" i="10"/>
  <c r="E12" i="10"/>
  <c r="D12" i="10"/>
  <c r="C12" i="10"/>
  <c r="G12" i="10" s="1"/>
  <c r="B12" i="10"/>
  <c r="F11" i="10"/>
  <c r="E11" i="10"/>
  <c r="D11" i="10"/>
  <c r="C11" i="10"/>
  <c r="G11" i="10" s="1"/>
  <c r="B11" i="10"/>
  <c r="F10" i="10"/>
  <c r="E10" i="10"/>
  <c r="D10" i="10"/>
  <c r="C10" i="10"/>
  <c r="G10" i="10" s="1"/>
  <c r="B10" i="10"/>
  <c r="F9" i="10"/>
  <c r="E9" i="10"/>
  <c r="D9" i="10"/>
  <c r="C9" i="10"/>
  <c r="G9" i="10" s="1"/>
  <c r="B9" i="10"/>
  <c r="F8" i="10"/>
  <c r="E8" i="10"/>
  <c r="D8" i="10"/>
  <c r="C8" i="10"/>
  <c r="G8" i="10" s="1"/>
  <c r="B8" i="10"/>
  <c r="F7" i="10"/>
  <c r="E7" i="10"/>
  <c r="D7" i="10"/>
  <c r="C7" i="10"/>
  <c r="G7" i="10" s="1"/>
  <c r="B7" i="10"/>
  <c r="F6" i="10"/>
  <c r="E6" i="10"/>
  <c r="D6" i="10"/>
  <c r="C6" i="10"/>
  <c r="G6" i="10" s="1"/>
  <c r="B6" i="10"/>
  <c r="F5" i="10"/>
  <c r="E5" i="10"/>
  <c r="D5" i="10"/>
  <c r="C5" i="10"/>
  <c r="G5" i="10" s="1"/>
  <c r="B5" i="10"/>
  <c r="F4" i="10"/>
  <c r="E4" i="10"/>
  <c r="D4" i="10"/>
  <c r="C4" i="10"/>
  <c r="G4" i="10" s="1"/>
  <c r="B4" i="10"/>
  <c r="F3" i="10"/>
  <c r="N4" i="10" s="1" a="1"/>
  <c r="N4" i="10" s="1"/>
  <c r="E3" i="10"/>
  <c r="D3" i="10"/>
  <c r="C3" i="10"/>
  <c r="G3" i="10" s="1"/>
  <c r="B3" i="10"/>
  <c r="F2" i="10"/>
  <c r="E2" i="10"/>
  <c r="D2" i="10"/>
  <c r="C2" i="10"/>
  <c r="G2" i="10" s="1"/>
  <c r="B2" i="10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2" i="5"/>
  <c r="D3" i="5"/>
  <c r="E3" i="5"/>
  <c r="F3" i="5"/>
  <c r="D4" i="5"/>
  <c r="E4" i="5"/>
  <c r="F4" i="5"/>
  <c r="D5" i="5"/>
  <c r="E5" i="5"/>
  <c r="F5" i="5"/>
  <c r="D6" i="5"/>
  <c r="E6" i="5"/>
  <c r="F6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F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22" i="5"/>
  <c r="E22" i="5"/>
  <c r="F22" i="5"/>
  <c r="D23" i="5"/>
  <c r="E23" i="5"/>
  <c r="F23" i="5"/>
  <c r="D24" i="5"/>
  <c r="E24" i="5"/>
  <c r="F24" i="5"/>
  <c r="D25" i="5"/>
  <c r="E25" i="5"/>
  <c r="F25" i="5"/>
  <c r="D26" i="5"/>
  <c r="E26" i="5"/>
  <c r="F26" i="5"/>
  <c r="D27" i="5"/>
  <c r="E27" i="5"/>
  <c r="F27" i="5"/>
  <c r="D28" i="5"/>
  <c r="E28" i="5"/>
  <c r="F28" i="5"/>
  <c r="D29" i="5"/>
  <c r="E29" i="5"/>
  <c r="F29" i="5"/>
  <c r="D30" i="5"/>
  <c r="E30" i="5"/>
  <c r="F30" i="5"/>
  <c r="D31" i="5"/>
  <c r="E31" i="5"/>
  <c r="F31" i="5"/>
  <c r="D32" i="5"/>
  <c r="E32" i="5"/>
  <c r="F32" i="5"/>
  <c r="D33" i="5"/>
  <c r="E33" i="5"/>
  <c r="F33" i="5"/>
  <c r="D34" i="5"/>
  <c r="E34" i="5"/>
  <c r="F34" i="5"/>
  <c r="D35" i="5"/>
  <c r="E35" i="5"/>
  <c r="F35" i="5"/>
  <c r="D36" i="5"/>
  <c r="E36" i="5"/>
  <c r="F36" i="5"/>
  <c r="D37" i="5"/>
  <c r="E37" i="5"/>
  <c r="F37" i="5"/>
  <c r="D38" i="5"/>
  <c r="E38" i="5"/>
  <c r="F38" i="5"/>
  <c r="D39" i="5"/>
  <c r="E39" i="5"/>
  <c r="F39" i="5"/>
  <c r="D40" i="5"/>
  <c r="E40" i="5"/>
  <c r="F40" i="5"/>
  <c r="D41" i="5"/>
  <c r="E41" i="5"/>
  <c r="F41" i="5"/>
  <c r="D42" i="5"/>
  <c r="E42" i="5"/>
  <c r="F42" i="5"/>
  <c r="D43" i="5"/>
  <c r="E43" i="5"/>
  <c r="F43" i="5"/>
  <c r="D44" i="5"/>
  <c r="E44" i="5"/>
  <c r="F44" i="5"/>
  <c r="D45" i="5"/>
  <c r="E45" i="5"/>
  <c r="F45" i="5"/>
  <c r="D46" i="5"/>
  <c r="E46" i="5"/>
  <c r="F46" i="5"/>
  <c r="D47" i="5"/>
  <c r="E47" i="5"/>
  <c r="F47" i="5"/>
  <c r="D48" i="5"/>
  <c r="E48" i="5"/>
  <c r="F48" i="5"/>
  <c r="D49" i="5"/>
  <c r="E49" i="5"/>
  <c r="F49" i="5"/>
  <c r="D50" i="5"/>
  <c r="E50" i="5"/>
  <c r="F50" i="5"/>
  <c r="D51" i="5"/>
  <c r="E51" i="5"/>
  <c r="F51" i="5"/>
  <c r="D52" i="5"/>
  <c r="E52" i="5"/>
  <c r="F52" i="5"/>
  <c r="D53" i="5"/>
  <c r="E53" i="5"/>
  <c r="F53" i="5"/>
  <c r="D54" i="5"/>
  <c r="E54" i="5"/>
  <c r="F54" i="5"/>
  <c r="D55" i="5"/>
  <c r="E55" i="5"/>
  <c r="F55" i="5"/>
  <c r="D56" i="5"/>
  <c r="E56" i="5"/>
  <c r="F56" i="5"/>
  <c r="D57" i="5"/>
  <c r="E57" i="5"/>
  <c r="F57" i="5"/>
  <c r="D58" i="5"/>
  <c r="E58" i="5"/>
  <c r="F58" i="5"/>
  <c r="D59" i="5"/>
  <c r="E59" i="5"/>
  <c r="F59" i="5"/>
  <c r="D60" i="5"/>
  <c r="E60" i="5"/>
  <c r="F60" i="5"/>
  <c r="D61" i="5"/>
  <c r="E61" i="5"/>
  <c r="F61" i="5"/>
  <c r="D62" i="5"/>
  <c r="E62" i="5"/>
  <c r="F62" i="5"/>
  <c r="D63" i="5"/>
  <c r="E63" i="5"/>
  <c r="F63" i="5"/>
  <c r="D64" i="5"/>
  <c r="E64" i="5"/>
  <c r="F64" i="5"/>
  <c r="D65" i="5"/>
  <c r="E65" i="5"/>
  <c r="F65" i="5"/>
  <c r="D66" i="5"/>
  <c r="E66" i="5"/>
  <c r="F66" i="5"/>
  <c r="D67" i="5"/>
  <c r="E67" i="5"/>
  <c r="F67" i="5"/>
  <c r="D68" i="5"/>
  <c r="E68" i="5"/>
  <c r="F68" i="5"/>
  <c r="D69" i="5"/>
  <c r="E69" i="5"/>
  <c r="F69" i="5"/>
  <c r="D70" i="5"/>
  <c r="E70" i="5"/>
  <c r="F70" i="5"/>
  <c r="D71" i="5"/>
  <c r="E71" i="5"/>
  <c r="F71" i="5"/>
  <c r="D72" i="5"/>
  <c r="E72" i="5"/>
  <c r="F72" i="5"/>
  <c r="D73" i="5"/>
  <c r="E73" i="5"/>
  <c r="F73" i="5"/>
  <c r="D74" i="5"/>
  <c r="E74" i="5"/>
  <c r="F74" i="5"/>
  <c r="D75" i="5"/>
  <c r="E75" i="5"/>
  <c r="F75" i="5"/>
  <c r="D76" i="5"/>
  <c r="E76" i="5"/>
  <c r="F76" i="5"/>
  <c r="D77" i="5"/>
  <c r="E77" i="5"/>
  <c r="F77" i="5"/>
  <c r="D78" i="5"/>
  <c r="E78" i="5"/>
  <c r="F78" i="5"/>
  <c r="D79" i="5"/>
  <c r="E79" i="5"/>
  <c r="F79" i="5"/>
  <c r="D80" i="5"/>
  <c r="E80" i="5"/>
  <c r="F80" i="5"/>
  <c r="D81" i="5"/>
  <c r="E81" i="5"/>
  <c r="F81" i="5"/>
  <c r="D82" i="5"/>
  <c r="E82" i="5"/>
  <c r="F82" i="5"/>
  <c r="D83" i="5"/>
  <c r="E83" i="5"/>
  <c r="F83" i="5"/>
  <c r="D84" i="5"/>
  <c r="E84" i="5"/>
  <c r="F84" i="5"/>
  <c r="D85" i="5"/>
  <c r="E85" i="5"/>
  <c r="F85" i="5"/>
  <c r="D86" i="5"/>
  <c r="E86" i="5"/>
  <c r="F86" i="5"/>
  <c r="D87" i="5"/>
  <c r="E87" i="5"/>
  <c r="F87" i="5"/>
  <c r="D88" i="5"/>
  <c r="E88" i="5"/>
  <c r="F88" i="5"/>
  <c r="D89" i="5"/>
  <c r="E89" i="5"/>
  <c r="F89" i="5"/>
  <c r="D90" i="5"/>
  <c r="E90" i="5"/>
  <c r="F90" i="5"/>
  <c r="D91" i="5"/>
  <c r="E91" i="5"/>
  <c r="F91" i="5"/>
  <c r="D92" i="5"/>
  <c r="E92" i="5"/>
  <c r="F92" i="5"/>
  <c r="D93" i="5"/>
  <c r="E93" i="5"/>
  <c r="F93" i="5"/>
  <c r="D94" i="5"/>
  <c r="E94" i="5"/>
  <c r="F94" i="5"/>
  <c r="D95" i="5"/>
  <c r="E95" i="5"/>
  <c r="F95" i="5"/>
  <c r="D96" i="5"/>
  <c r="E96" i="5"/>
  <c r="F96" i="5"/>
  <c r="D97" i="5"/>
  <c r="E97" i="5"/>
  <c r="F97" i="5"/>
  <c r="D98" i="5"/>
  <c r="E98" i="5"/>
  <c r="F98" i="5"/>
  <c r="D99" i="5"/>
  <c r="E99" i="5"/>
  <c r="F99" i="5"/>
  <c r="D100" i="5"/>
  <c r="E100" i="5"/>
  <c r="F100" i="5"/>
  <c r="D101" i="5"/>
  <c r="E101" i="5"/>
  <c r="F101" i="5"/>
  <c r="D102" i="5"/>
  <c r="E102" i="5"/>
  <c r="F102" i="5"/>
  <c r="D103" i="5"/>
  <c r="E103" i="5"/>
  <c r="F103" i="5"/>
  <c r="D104" i="5"/>
  <c r="E104" i="5"/>
  <c r="F104" i="5"/>
  <c r="D105" i="5"/>
  <c r="E105" i="5"/>
  <c r="F105" i="5"/>
  <c r="D106" i="5"/>
  <c r="E106" i="5"/>
  <c r="F106" i="5"/>
  <c r="D107" i="5"/>
  <c r="E107" i="5"/>
  <c r="F107" i="5"/>
  <c r="D108" i="5"/>
  <c r="E108" i="5"/>
  <c r="F108" i="5"/>
  <c r="D109" i="5"/>
  <c r="E109" i="5"/>
  <c r="F109" i="5"/>
  <c r="D110" i="5"/>
  <c r="E110" i="5"/>
  <c r="F110" i="5"/>
  <c r="D111" i="5"/>
  <c r="E111" i="5"/>
  <c r="F111" i="5"/>
  <c r="D112" i="5"/>
  <c r="E112" i="5"/>
  <c r="F112" i="5"/>
  <c r="D113" i="5"/>
  <c r="E113" i="5"/>
  <c r="F113" i="5"/>
  <c r="D114" i="5"/>
  <c r="E114" i="5"/>
  <c r="F114" i="5"/>
  <c r="D115" i="5"/>
  <c r="E115" i="5"/>
  <c r="F115" i="5"/>
  <c r="D116" i="5"/>
  <c r="E116" i="5"/>
  <c r="F116" i="5"/>
  <c r="D117" i="5"/>
  <c r="E117" i="5"/>
  <c r="F117" i="5"/>
  <c r="D118" i="5"/>
  <c r="E118" i="5"/>
  <c r="F118" i="5"/>
  <c r="D119" i="5"/>
  <c r="E119" i="5"/>
  <c r="F119" i="5"/>
  <c r="D120" i="5"/>
  <c r="E120" i="5"/>
  <c r="F120" i="5"/>
  <c r="D121" i="5"/>
  <c r="E121" i="5"/>
  <c r="F121" i="5"/>
  <c r="D122" i="5"/>
  <c r="E122" i="5"/>
  <c r="F122" i="5"/>
  <c r="D123" i="5"/>
  <c r="E123" i="5"/>
  <c r="F123" i="5"/>
  <c r="D124" i="5"/>
  <c r="E124" i="5"/>
  <c r="F124" i="5"/>
  <c r="D125" i="5"/>
  <c r="E125" i="5"/>
  <c r="F125" i="5"/>
  <c r="D126" i="5"/>
  <c r="E126" i="5"/>
  <c r="F126" i="5"/>
  <c r="E2" i="5"/>
  <c r="F2" i="5"/>
  <c r="D2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3" i="4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C2" i="2"/>
  <c r="B2" i="2"/>
  <c r="N6" i="10" l="1" a="1"/>
  <c r="N6" i="10" s="1"/>
  <c r="N1" i="10" a="1"/>
  <c r="N1" i="10" s="1"/>
  <c r="N2" i="10" a="1"/>
  <c r="N2" i="10" s="1"/>
  <c r="N3" i="10" a="1"/>
  <c r="N3" i="10" s="1"/>
  <c r="N5" i="10" a="1"/>
  <c r="N5" i="10" s="1"/>
</calcChain>
</file>

<file path=xl/sharedStrings.xml><?xml version="1.0" encoding="utf-8"?>
<sst xmlns="http://schemas.openxmlformats.org/spreadsheetml/2006/main" count="4391" uniqueCount="107">
  <si>
    <t>WasdeNumber</t>
  </si>
  <si>
    <t>ReportDate</t>
  </si>
  <si>
    <t>ReportTitle</t>
  </si>
  <si>
    <t>Attribute</t>
  </si>
  <si>
    <t>ReliabilityProjection</t>
  </si>
  <si>
    <t>Commodity</t>
  </si>
  <si>
    <t>Region</t>
  </si>
  <si>
    <t>MarketYear</t>
  </si>
  <si>
    <t>ProjEstFlag</t>
  </si>
  <si>
    <t>AnnualQuarterFlag</t>
  </si>
  <si>
    <t>Value</t>
  </si>
  <si>
    <t>Unit</t>
  </si>
  <si>
    <t>ReleaseDate</t>
  </si>
  <si>
    <t>ReleaseTime</t>
  </si>
  <si>
    <t>ForecastYear</t>
  </si>
  <si>
    <t>ForecastMonth</t>
  </si>
  <si>
    <t>U.S. Feed Grain and Corn Supply and Use</t>
  </si>
  <si>
    <t>Area Harvested</t>
  </si>
  <si>
    <t>Corn</t>
  </si>
  <si>
    <t>United States</t>
  </si>
  <si>
    <t>2010/11</t>
  </si>
  <si>
    <t>Proj.</t>
  </si>
  <si>
    <t>Annual</t>
  </si>
  <si>
    <t>Million Acres</t>
  </si>
  <si>
    <t>Use, Total</t>
  </si>
  <si>
    <t>Million Bushels</t>
  </si>
  <si>
    <t>Yield per Harvested Acre</t>
  </si>
  <si>
    <t>Bushels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</si>
  <si>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</si>
  <si>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</si>
  <si>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</si>
  <si>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</si>
  <si>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</si>
  <si>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</si>
  <si>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</si>
  <si>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</si>
  <si>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</si>
  <si>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</si>
  <si>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Row Labels</t>
  </si>
  <si>
    <t>Grand Total</t>
  </si>
  <si>
    <t>Column Labels</t>
  </si>
  <si>
    <t>Sum of Value</t>
  </si>
  <si>
    <t>Wasde</t>
  </si>
  <si>
    <t>Area</t>
  </si>
  <si>
    <t>Use</t>
  </si>
  <si>
    <t>Yield</t>
  </si>
  <si>
    <t>MktYear</t>
  </si>
  <si>
    <t>RelDate</t>
  </si>
  <si>
    <t>Date</t>
  </si>
  <si>
    <t>corn_price</t>
  </si>
  <si>
    <t>Area_ch</t>
  </si>
  <si>
    <t>Use_ch</t>
  </si>
  <si>
    <t>Yield_ch</t>
  </si>
  <si>
    <t>P_Diff</t>
  </si>
  <si>
    <t>Use_Rank</t>
  </si>
  <si>
    <t>Yld_Rank</t>
  </si>
  <si>
    <t>P_Rank</t>
  </si>
  <si>
    <t>Count of Yld_Rank</t>
  </si>
  <si>
    <t>Count of P_Rank</t>
  </si>
  <si>
    <t>YldCutLow</t>
  </si>
  <si>
    <t>YldCutHigh</t>
  </si>
  <si>
    <t>UseCutLow</t>
  </si>
  <si>
    <t>UseCutHigh</t>
  </si>
  <si>
    <t>PCutLow</t>
  </si>
  <si>
    <t>PCutHigh</t>
  </si>
  <si>
    <t>Yld_NoChg</t>
  </si>
  <si>
    <t>Use_NoChg</t>
  </si>
  <si>
    <t>P_NoChg</t>
  </si>
  <si>
    <t>Use_Up_High</t>
  </si>
  <si>
    <t>P_Up_Low</t>
  </si>
  <si>
    <t>Use_Down_Low</t>
  </si>
  <si>
    <t>P_Down_Low</t>
  </si>
  <si>
    <t>Yld_Up_Low</t>
  </si>
  <si>
    <t>P_Up_High</t>
  </si>
  <si>
    <t>Yld_Down_High</t>
  </si>
  <si>
    <t>Use_Up_Low</t>
  </si>
  <si>
    <t>P_Down_High</t>
  </si>
  <si>
    <t>Use_Down_High</t>
  </si>
  <si>
    <t>Yld_Up_High</t>
  </si>
  <si>
    <t>Yld_Down_Low</t>
  </si>
  <si>
    <t>ChiSquare</t>
  </si>
  <si>
    <t>Use_cat</t>
  </si>
  <si>
    <t>Yld_cat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</si>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</sst>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14" fontId="0" fillId="0" borderId="0" xfId="0" applyNumberFormat="1"/>
    <xf numFmtId="4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591207</xdr:colOff>
      <xdr:row>27</xdr:row>
      <xdr:rowOff>43793</xdr:rowOff>
    </xdr:from>
    <xdr:to>
      <xdr:col>15</xdr:col>
      <xdr:colOff>580259</xdr:colOff>
      <xdr:row>34</xdr:row>
      <xdr:rowOff>65690</xdr:rowOff>
    </xdr:to>
    <xdr:sp macro="" textlink="">
      <xdr:nvSpPr>
        <xdr:cNvPr id="2" name="TextBox 1"/>
        <xdr:cNvSpPr txBox="1"/>
      </xdr:nvSpPr>
      <xdr:spPr>
        <a:xfrm>
          <a:off x="5244224" y="5069052"/>
          <a:ext cx="7532414" cy="13247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Choose "Value Field Settings".</a:t>
          </a:r>
          <a:r>
            <a:rPr lang="en-US" sz="1100" baseline="0"/>
            <a:t> Then select the  "Show Values as" tab. Use the drop down to select "Show column totals as percentages"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Chi Square test: https://www.youtube.com/watch?v=KNR59hgPC4E </a:t>
          </a:r>
        </a:p>
        <a:p>
          <a:endParaRPr lang="en-US" sz="1100" baseline="0"/>
        </a:p>
        <a:p>
          <a:r>
            <a:rPr lang="en-US" sz="1100" baseline="0"/>
            <a:t>Additional Tests:  https://dissertationadvisors.com/test-for-my-cross-tabulation/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im" refreshedDate="44499.190347569442" createdVersion="6" refreshedVersion="6" minRefreshableVersion="3" recordCount="378">
  <cacheSource type="worksheet">
    <worksheetSource ref="A1:C379" sheet="Pivot"/>
  </cacheSource>
  <cacheFields count="3">
    <cacheField name="WasdeNumber" numFmtId="0">
      <sharedItems containsSemiMixedTypes="0" containsString="0" containsNumber="1" containsInteger="1" minValue="482" maxValue="607" count="126"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</sharedItems>
    </cacheField>
    <cacheField name="Attribute" numFmtId="0">
      <sharedItems count="3">
        <s v="Area Harvested"/>
        <s v="Use, Total"/>
        <s v="Yield per Harvested Acre"/>
      </sharedItems>
    </cacheField>
    <cacheField name="Value" numFmtId="0">
      <sharedItems containsSemiMixedTypes="0" containsString="0" containsNumber="1" minValue="80.7" maxValue="15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im" refreshedDate="44499.397388773148" createdVersion="6" refreshedVersion="6" minRefreshableVersion="3" recordCount="125">
  <cacheSource type="worksheet">
    <worksheetSource ref="A1:F126" sheet="CrossTabs and ChiSquare"/>
  </cacheSource>
  <cacheFields count="6">
    <cacheField name="Wasde" numFmtId="0">
      <sharedItems containsSemiMixedTypes="0" containsString="0" containsNumber="1" containsInteger="1" minValue="483" maxValue="607"/>
    </cacheField>
    <cacheField name="MktYear" numFmtId="0">
      <sharedItems/>
    </cacheField>
    <cacheField name="RelDate" numFmtId="14">
      <sharedItems containsSemiMixedTypes="0" containsNonDate="0" containsDate="1" containsString="0" minDate="2010-06-10T00:00:00" maxDate="2020-12-11T00:00:00"/>
    </cacheField>
    <cacheField name="Use_Rank" numFmtId="0">
      <sharedItems count="5">
        <s v="Use_Up_High"/>
        <s v="Use_Down_Low"/>
        <s v="Use_Up_Low"/>
        <s v="Use_NoChg"/>
        <s v="Use_Down_High"/>
      </sharedItems>
    </cacheField>
    <cacheField name="Yld_Rank" numFmtId="0">
      <sharedItems count="5">
        <s v="Yld_NoChg"/>
        <s v="Yld_Up_Low"/>
        <s v="Yld_Down_High"/>
        <s v="Yld_Up_High"/>
        <s v="Yld_Down_Low"/>
      </sharedItems>
    </cacheField>
    <cacheField name="P_Rank" numFmtId="0">
      <sharedItems count="5">
        <s v="P_Up_Low"/>
        <s v="P_Down_Low"/>
        <s v="P_Up_High"/>
        <s v="P_Down_High"/>
        <s v="P_NoCh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8">
  <r>
    <x v="0"/>
    <x v="0"/>
    <n v="81.8"/>
  </r>
  <r>
    <x v="0"/>
    <x v="1"/>
    <n v="13300"/>
  </r>
  <r>
    <x v="0"/>
    <x v="2"/>
    <n v="163.5"/>
  </r>
  <r>
    <x v="1"/>
    <x v="0"/>
    <n v="81.8"/>
  </r>
  <r>
    <x v="1"/>
    <x v="1"/>
    <n v="13410"/>
  </r>
  <r>
    <x v="1"/>
    <x v="2"/>
    <n v="163.5"/>
  </r>
  <r>
    <x v="2"/>
    <x v="0"/>
    <n v="81"/>
  </r>
  <r>
    <x v="2"/>
    <x v="1"/>
    <n v="13360"/>
  </r>
  <r>
    <x v="2"/>
    <x v="2"/>
    <n v="163.5"/>
  </r>
  <r>
    <x v="3"/>
    <x v="0"/>
    <n v="81"/>
  </r>
  <r>
    <x v="3"/>
    <x v="1"/>
    <n v="13490"/>
  </r>
  <r>
    <x v="3"/>
    <x v="2"/>
    <n v="165"/>
  </r>
  <r>
    <x v="4"/>
    <x v="0"/>
    <n v="81"/>
  </r>
  <r>
    <x v="4"/>
    <x v="1"/>
    <n v="13440"/>
  </r>
  <r>
    <x v="4"/>
    <x v="2"/>
    <n v="162.5"/>
  </r>
  <r>
    <x v="5"/>
    <x v="0"/>
    <n v="81.3"/>
  </r>
  <r>
    <x v="5"/>
    <x v="1"/>
    <n v="13480"/>
  </r>
  <r>
    <x v="5"/>
    <x v="2"/>
    <n v="155.80000000000001"/>
  </r>
  <r>
    <x v="6"/>
    <x v="0"/>
    <n v="81.3"/>
  </r>
  <r>
    <x v="6"/>
    <x v="1"/>
    <n v="13430"/>
  </r>
  <r>
    <x v="6"/>
    <x v="2"/>
    <n v="154.30000000000001"/>
  </r>
  <r>
    <x v="7"/>
    <x v="0"/>
    <n v="81.3"/>
  </r>
  <r>
    <x v="7"/>
    <x v="1"/>
    <n v="13430"/>
  </r>
  <r>
    <x v="7"/>
    <x v="2"/>
    <n v="154.30000000000001"/>
  </r>
  <r>
    <x v="8"/>
    <x v="0"/>
    <n v="81.400000000000006"/>
  </r>
  <r>
    <x v="8"/>
    <x v="1"/>
    <n v="13430"/>
  </r>
  <r>
    <x v="8"/>
    <x v="2"/>
    <n v="152.80000000000001"/>
  </r>
  <r>
    <x v="9"/>
    <x v="0"/>
    <n v="81.400000000000006"/>
  </r>
  <r>
    <x v="9"/>
    <x v="1"/>
    <n v="13500"/>
  </r>
  <r>
    <x v="9"/>
    <x v="2"/>
    <n v="152.80000000000001"/>
  </r>
  <r>
    <x v="10"/>
    <x v="0"/>
    <n v="81.400000000000006"/>
  </r>
  <r>
    <x v="10"/>
    <x v="1"/>
    <n v="13500"/>
  </r>
  <r>
    <x v="10"/>
    <x v="2"/>
    <n v="152.80000000000001"/>
  </r>
  <r>
    <x v="11"/>
    <x v="0"/>
    <n v="81.400000000000006"/>
  </r>
  <r>
    <x v="11"/>
    <x v="1"/>
    <n v="13500"/>
  </r>
  <r>
    <x v="11"/>
    <x v="2"/>
    <n v="152.80000000000001"/>
  </r>
  <r>
    <x v="12"/>
    <x v="0"/>
    <n v="85.1"/>
  </r>
  <r>
    <x v="12"/>
    <x v="1"/>
    <n v="13355"/>
  </r>
  <r>
    <x v="12"/>
    <x v="2"/>
    <n v="158.69999999999999"/>
  </r>
  <r>
    <x v="13"/>
    <x v="0"/>
    <n v="83.2"/>
  </r>
  <r>
    <x v="13"/>
    <x v="1"/>
    <n v="13255"/>
  </r>
  <r>
    <x v="13"/>
    <x v="2"/>
    <n v="158.69999999999999"/>
  </r>
  <r>
    <x v="14"/>
    <x v="0"/>
    <n v="84.9"/>
  </r>
  <r>
    <x v="14"/>
    <x v="1"/>
    <n v="13500"/>
  </r>
  <r>
    <x v="14"/>
    <x v="2"/>
    <n v="158.69999999999999"/>
  </r>
  <r>
    <x v="15"/>
    <x v="0"/>
    <n v="84.4"/>
  </r>
  <r>
    <x v="15"/>
    <x v="1"/>
    <n v="13160"/>
  </r>
  <r>
    <x v="15"/>
    <x v="2"/>
    <n v="153"/>
  </r>
  <r>
    <x v="16"/>
    <x v="0"/>
    <n v="84.4"/>
  </r>
  <r>
    <x v="16"/>
    <x v="1"/>
    <n v="12760"/>
  </r>
  <r>
    <x v="16"/>
    <x v="2"/>
    <n v="148.1"/>
  </r>
  <r>
    <x v="17"/>
    <x v="0"/>
    <n v="83.9"/>
  </r>
  <r>
    <x v="17"/>
    <x v="1"/>
    <n v="12710"/>
  </r>
  <r>
    <x v="17"/>
    <x v="2"/>
    <n v="148.1"/>
  </r>
  <r>
    <x v="18"/>
    <x v="0"/>
    <n v="83.9"/>
  </r>
  <r>
    <x v="18"/>
    <x v="1"/>
    <n v="12610"/>
  </r>
  <r>
    <x v="18"/>
    <x v="2"/>
    <n v="146.69999999999999"/>
  </r>
  <r>
    <x v="19"/>
    <x v="0"/>
    <n v="83.9"/>
  </r>
  <r>
    <x v="19"/>
    <x v="1"/>
    <n v="12605"/>
  </r>
  <r>
    <x v="19"/>
    <x v="2"/>
    <n v="146.69999999999999"/>
  </r>
  <r>
    <x v="20"/>
    <x v="0"/>
    <n v="84"/>
  </r>
  <r>
    <x v="20"/>
    <x v="1"/>
    <n v="12655"/>
  </r>
  <r>
    <x v="20"/>
    <x v="2"/>
    <n v="147.19999999999999"/>
  </r>
  <r>
    <x v="21"/>
    <x v="0"/>
    <n v="84"/>
  </r>
  <r>
    <x v="21"/>
    <x v="1"/>
    <n v="12705"/>
  </r>
  <r>
    <x v="21"/>
    <x v="2"/>
    <n v="147.19999999999999"/>
  </r>
  <r>
    <x v="22"/>
    <x v="0"/>
    <n v="84"/>
  </r>
  <r>
    <x v="22"/>
    <x v="1"/>
    <n v="12705"/>
  </r>
  <r>
    <x v="22"/>
    <x v="2"/>
    <n v="147.19999999999999"/>
  </r>
  <r>
    <x v="23"/>
    <x v="0"/>
    <n v="84"/>
  </r>
  <r>
    <x v="23"/>
    <x v="1"/>
    <n v="12705"/>
  </r>
  <r>
    <x v="23"/>
    <x v="2"/>
    <n v="147.19999999999999"/>
  </r>
  <r>
    <x v="24"/>
    <x v="0"/>
    <n v="89.1"/>
  </r>
  <r>
    <x v="24"/>
    <x v="1"/>
    <n v="13775"/>
  </r>
  <r>
    <x v="24"/>
    <x v="2"/>
    <n v="166"/>
  </r>
  <r>
    <x v="25"/>
    <x v="0"/>
    <n v="89.1"/>
  </r>
  <r>
    <x v="25"/>
    <x v="1"/>
    <n v="13775"/>
  </r>
  <r>
    <x v="25"/>
    <x v="2"/>
    <n v="166"/>
  </r>
  <r>
    <x v="26"/>
    <x v="0"/>
    <n v="88.9"/>
  </r>
  <r>
    <x v="26"/>
    <x v="1"/>
    <n v="12720"/>
  </r>
  <r>
    <x v="26"/>
    <x v="2"/>
    <n v="146"/>
  </r>
  <r>
    <x v="27"/>
    <x v="0"/>
    <n v="87.4"/>
  </r>
  <r>
    <x v="27"/>
    <x v="1"/>
    <n v="11225"/>
  </r>
  <r>
    <x v="27"/>
    <x v="2"/>
    <n v="123.4"/>
  </r>
  <r>
    <x v="28"/>
    <x v="0"/>
    <n v="87.4"/>
  </r>
  <r>
    <x v="28"/>
    <x v="1"/>
    <n v="11250"/>
  </r>
  <r>
    <x v="28"/>
    <x v="2"/>
    <n v="122.8"/>
  </r>
  <r>
    <x v="29"/>
    <x v="0"/>
    <n v="87.7"/>
  </r>
  <r>
    <x v="29"/>
    <x v="1"/>
    <n v="11150"/>
  </r>
  <r>
    <x v="29"/>
    <x v="2"/>
    <n v="122"/>
  </r>
  <r>
    <x v="30"/>
    <x v="0"/>
    <n v="87.7"/>
  </r>
  <r>
    <x v="30"/>
    <x v="1"/>
    <n v="11167"/>
  </r>
  <r>
    <x v="30"/>
    <x v="2"/>
    <n v="122.3"/>
  </r>
  <r>
    <x v="31"/>
    <x v="0"/>
    <n v="87.7"/>
  </r>
  <r>
    <x v="31"/>
    <x v="1"/>
    <n v="11167"/>
  </r>
  <r>
    <x v="31"/>
    <x v="2"/>
    <n v="122.3"/>
  </r>
  <r>
    <x v="32"/>
    <x v="0"/>
    <n v="87.4"/>
  </r>
  <r>
    <x v="32"/>
    <x v="1"/>
    <n v="11267"/>
  </r>
  <r>
    <x v="32"/>
    <x v="2"/>
    <n v="123.4"/>
  </r>
  <r>
    <x v="33"/>
    <x v="0"/>
    <n v="87.4"/>
  </r>
  <r>
    <x v="33"/>
    <x v="1"/>
    <n v="11237"/>
  </r>
  <r>
    <x v="33"/>
    <x v="2"/>
    <n v="123.4"/>
  </r>
  <r>
    <x v="34"/>
    <x v="0"/>
    <n v="87.4"/>
  </r>
  <r>
    <x v="34"/>
    <x v="1"/>
    <n v="11262"/>
  </r>
  <r>
    <x v="34"/>
    <x v="2"/>
    <n v="123.4"/>
  </r>
  <r>
    <x v="35"/>
    <x v="0"/>
    <n v="87.4"/>
  </r>
  <r>
    <x v="35"/>
    <x v="1"/>
    <n v="11137"/>
  </r>
  <r>
    <x v="35"/>
    <x v="2"/>
    <n v="123.4"/>
  </r>
  <r>
    <x v="36"/>
    <x v="0"/>
    <n v="89.5"/>
  </r>
  <r>
    <x v="36"/>
    <x v="1"/>
    <n v="12920"/>
  </r>
  <r>
    <x v="36"/>
    <x v="2"/>
    <n v="158"/>
  </r>
  <r>
    <x v="37"/>
    <x v="0"/>
    <n v="89.5"/>
  </r>
  <r>
    <x v="37"/>
    <x v="1"/>
    <n v="12850"/>
  </r>
  <r>
    <x v="37"/>
    <x v="2"/>
    <n v="156.5"/>
  </r>
  <r>
    <x v="38"/>
    <x v="0"/>
    <n v="89.1"/>
  </r>
  <r>
    <x v="38"/>
    <x v="1"/>
    <n v="12750"/>
  </r>
  <r>
    <x v="38"/>
    <x v="2"/>
    <n v="156.5"/>
  </r>
  <r>
    <x v="39"/>
    <x v="0"/>
    <n v="89.1"/>
  </r>
  <r>
    <x v="39"/>
    <x v="1"/>
    <n v="12675"/>
  </r>
  <r>
    <x v="39"/>
    <x v="2"/>
    <n v="154.4"/>
  </r>
  <r>
    <x v="40"/>
    <x v="0"/>
    <n v="89.1"/>
  </r>
  <r>
    <x v="40"/>
    <x v="1"/>
    <n v="12675"/>
  </r>
  <r>
    <x v="40"/>
    <x v="2"/>
    <n v="155.30000000000001"/>
  </r>
  <r>
    <x v="41"/>
    <x v="0"/>
    <n v="87.2"/>
  </r>
  <r>
    <x v="41"/>
    <x v="1"/>
    <n v="12950"/>
  </r>
  <r>
    <x v="41"/>
    <x v="2"/>
    <n v="160.4"/>
  </r>
  <r>
    <x v="42"/>
    <x v="0"/>
    <n v="87.2"/>
  </r>
  <r>
    <x v="42"/>
    <x v="1"/>
    <n v="13050"/>
  </r>
  <r>
    <x v="42"/>
    <x v="2"/>
    <n v="160.4"/>
  </r>
  <r>
    <x v="43"/>
    <x v="0"/>
    <n v="87.7"/>
  </r>
  <r>
    <x v="43"/>
    <x v="1"/>
    <n v="13150"/>
  </r>
  <r>
    <x v="43"/>
    <x v="2"/>
    <n v="158.80000000000001"/>
  </r>
  <r>
    <x v="44"/>
    <x v="0"/>
    <n v="87.7"/>
  </r>
  <r>
    <x v="44"/>
    <x v="1"/>
    <n v="13300"/>
  </r>
  <r>
    <x v="44"/>
    <x v="2"/>
    <n v="158.80000000000001"/>
  </r>
  <r>
    <x v="45"/>
    <x v="0"/>
    <n v="87.7"/>
  </r>
  <r>
    <x v="45"/>
    <x v="1"/>
    <n v="13325"/>
  </r>
  <r>
    <x v="45"/>
    <x v="2"/>
    <n v="158.80000000000001"/>
  </r>
  <r>
    <x v="46"/>
    <x v="0"/>
    <n v="87.7"/>
  </r>
  <r>
    <x v="46"/>
    <x v="1"/>
    <n v="13450"/>
  </r>
  <r>
    <x v="46"/>
    <x v="2"/>
    <n v="158.80000000000001"/>
  </r>
  <r>
    <x v="47"/>
    <x v="0"/>
    <n v="84.3"/>
  </r>
  <r>
    <x v="47"/>
    <x v="1"/>
    <n v="13385"/>
  </r>
  <r>
    <x v="47"/>
    <x v="2"/>
    <n v="165.3"/>
  </r>
  <r>
    <x v="48"/>
    <x v="0"/>
    <n v="84.3"/>
  </r>
  <r>
    <x v="48"/>
    <x v="1"/>
    <n v="13385"/>
  </r>
  <r>
    <x v="48"/>
    <x v="2"/>
    <n v="165.3"/>
  </r>
  <r>
    <x v="49"/>
    <x v="0"/>
    <n v="83.8"/>
  </r>
  <r>
    <x v="49"/>
    <x v="1"/>
    <n v="13335"/>
  </r>
  <r>
    <x v="49"/>
    <x v="2"/>
    <n v="165.3"/>
  </r>
  <r>
    <x v="50"/>
    <x v="0"/>
    <n v="83.8"/>
  </r>
  <r>
    <x v="50"/>
    <x v="1"/>
    <n v="13435"/>
  </r>
  <r>
    <x v="50"/>
    <x v="2"/>
    <n v="167.4"/>
  </r>
  <r>
    <x v="51"/>
    <x v="0"/>
    <n v="83.8"/>
  </r>
  <r>
    <x v="51"/>
    <x v="1"/>
    <n v="13605"/>
  </r>
  <r>
    <x v="51"/>
    <x v="2"/>
    <n v="171.7"/>
  </r>
  <r>
    <x v="52"/>
    <x v="0"/>
    <n v="83.1"/>
  </r>
  <r>
    <x v="52"/>
    <x v="1"/>
    <n v="13655"/>
  </r>
  <r>
    <x v="52"/>
    <x v="2"/>
    <n v="174.2"/>
  </r>
  <r>
    <x v="53"/>
    <x v="0"/>
    <n v="83.1"/>
  </r>
  <r>
    <x v="53"/>
    <x v="1"/>
    <n v="13660"/>
  </r>
  <r>
    <x v="53"/>
    <x v="2"/>
    <n v="173.4"/>
  </r>
  <r>
    <x v="54"/>
    <x v="0"/>
    <n v="83.1"/>
  </r>
  <r>
    <x v="54"/>
    <x v="1"/>
    <n v="13670"/>
  </r>
  <r>
    <x v="54"/>
    <x v="2"/>
    <n v="173.4"/>
  </r>
  <r>
    <x v="55"/>
    <x v="0"/>
    <n v="83.1"/>
  </r>
  <r>
    <x v="55"/>
    <x v="1"/>
    <n v="13595"/>
  </r>
  <r>
    <x v="55"/>
    <x v="2"/>
    <n v="171"/>
  </r>
  <r>
    <x v="56"/>
    <x v="0"/>
    <n v="83.1"/>
  </r>
  <r>
    <x v="56"/>
    <x v="1"/>
    <n v="13645"/>
  </r>
  <r>
    <x v="56"/>
    <x v="2"/>
    <n v="171"/>
  </r>
  <r>
    <x v="57"/>
    <x v="0"/>
    <n v="83.1"/>
  </r>
  <r>
    <x v="57"/>
    <x v="1"/>
    <n v="13695"/>
  </r>
  <r>
    <x v="57"/>
    <x v="2"/>
    <n v="171"/>
  </r>
  <r>
    <x v="58"/>
    <x v="0"/>
    <n v="83.1"/>
  </r>
  <r>
    <x v="58"/>
    <x v="1"/>
    <n v="13645"/>
  </r>
  <r>
    <x v="58"/>
    <x v="2"/>
    <n v="171"/>
  </r>
  <r>
    <x v="59"/>
    <x v="0"/>
    <n v="81.7"/>
  </r>
  <r>
    <x v="59"/>
    <x v="1"/>
    <n v="13760"/>
  </r>
  <r>
    <x v="59"/>
    <x v="2"/>
    <n v="166.8"/>
  </r>
  <r>
    <x v="60"/>
    <x v="0"/>
    <n v="81.7"/>
  </r>
  <r>
    <x v="60"/>
    <x v="1"/>
    <n v="13760"/>
  </r>
  <r>
    <x v="60"/>
    <x v="2"/>
    <n v="166.8"/>
  </r>
  <r>
    <x v="61"/>
    <x v="0"/>
    <n v="81.099999999999994"/>
  </r>
  <r>
    <x v="61"/>
    <x v="1"/>
    <n v="13735"/>
  </r>
  <r>
    <x v="61"/>
    <x v="2"/>
    <n v="166.8"/>
  </r>
  <r>
    <x v="62"/>
    <x v="0"/>
    <n v="81.099999999999994"/>
  </r>
  <r>
    <x v="62"/>
    <x v="1"/>
    <n v="13775"/>
  </r>
  <r>
    <x v="62"/>
    <x v="2"/>
    <n v="168.8"/>
  </r>
  <r>
    <x v="63"/>
    <x v="0"/>
    <n v="81.099999999999994"/>
  </r>
  <r>
    <x v="63"/>
    <x v="1"/>
    <n v="13755"/>
  </r>
  <r>
    <x v="63"/>
    <x v="2"/>
    <n v="167.5"/>
  </r>
  <r>
    <x v="64"/>
    <x v="0"/>
    <n v="80.7"/>
  </r>
  <r>
    <x v="64"/>
    <x v="1"/>
    <n v="13755"/>
  </r>
  <r>
    <x v="64"/>
    <x v="2"/>
    <n v="168"/>
  </r>
  <r>
    <x v="65"/>
    <x v="0"/>
    <n v="80.7"/>
  </r>
  <r>
    <x v="65"/>
    <x v="1"/>
    <n v="13655"/>
  </r>
  <r>
    <x v="65"/>
    <x v="2"/>
    <n v="169.3"/>
  </r>
  <r>
    <x v="66"/>
    <x v="0"/>
    <n v="80.7"/>
  </r>
  <r>
    <x v="66"/>
    <x v="1"/>
    <n v="13630"/>
  </r>
  <r>
    <x v="66"/>
    <x v="2"/>
    <n v="169.3"/>
  </r>
  <r>
    <x v="67"/>
    <x v="0"/>
    <n v="80.7"/>
  </r>
  <r>
    <x v="67"/>
    <x v="1"/>
    <n v="13570"/>
  </r>
  <r>
    <x v="67"/>
    <x v="2"/>
    <n v="168.4"/>
  </r>
  <r>
    <x v="68"/>
    <x v="0"/>
    <n v="80.7"/>
  </r>
  <r>
    <x v="68"/>
    <x v="1"/>
    <n v="13545"/>
  </r>
  <r>
    <x v="68"/>
    <x v="2"/>
    <n v="168.4"/>
  </r>
  <r>
    <x v="69"/>
    <x v="0"/>
    <n v="80.7"/>
  </r>
  <r>
    <x v="69"/>
    <x v="1"/>
    <n v="13545"/>
  </r>
  <r>
    <x v="69"/>
    <x v="2"/>
    <n v="168.4"/>
  </r>
  <r>
    <x v="70"/>
    <x v="0"/>
    <n v="80.7"/>
  </r>
  <r>
    <x v="70"/>
    <x v="1"/>
    <n v="13521"/>
  </r>
  <r>
    <x v="70"/>
    <x v="2"/>
    <n v="168.4"/>
  </r>
  <r>
    <x v="71"/>
    <x v="0"/>
    <n v="85.9"/>
  </r>
  <r>
    <x v="71"/>
    <x v="1"/>
    <n v="14120"/>
  </r>
  <r>
    <x v="71"/>
    <x v="2"/>
    <n v="168"/>
  </r>
  <r>
    <x v="72"/>
    <x v="0"/>
    <n v="85.9"/>
  </r>
  <r>
    <x v="72"/>
    <x v="1"/>
    <n v="14170"/>
  </r>
  <r>
    <x v="72"/>
    <x v="2"/>
    <n v="168"/>
  </r>
  <r>
    <x v="73"/>
    <x v="0"/>
    <n v="86.6"/>
  </r>
  <r>
    <x v="73"/>
    <x v="1"/>
    <n v="14200"/>
  </r>
  <r>
    <x v="73"/>
    <x v="2"/>
    <n v="168"/>
  </r>
  <r>
    <x v="74"/>
    <x v="0"/>
    <n v="86.6"/>
  </r>
  <r>
    <x v="74"/>
    <x v="1"/>
    <n v="14500"/>
  </r>
  <r>
    <x v="74"/>
    <x v="2"/>
    <n v="175.1"/>
  </r>
  <r>
    <x v="75"/>
    <x v="0"/>
    <n v="86.6"/>
  </r>
  <r>
    <x v="75"/>
    <x v="1"/>
    <n v="14475"/>
  </r>
  <r>
    <x v="75"/>
    <x v="2"/>
    <n v="174.4"/>
  </r>
  <r>
    <x v="76"/>
    <x v="0"/>
    <n v="86.8"/>
  </r>
  <r>
    <x v="76"/>
    <x v="1"/>
    <n v="14525"/>
  </r>
  <r>
    <x v="76"/>
    <x v="2"/>
    <n v="173.4"/>
  </r>
  <r>
    <x v="77"/>
    <x v="0"/>
    <n v="86.8"/>
  </r>
  <r>
    <x v="77"/>
    <x v="1"/>
    <n v="14610"/>
  </r>
  <r>
    <x v="77"/>
    <x v="2"/>
    <n v="175.3"/>
  </r>
  <r>
    <x v="78"/>
    <x v="0"/>
    <n v="86.8"/>
  </r>
  <r>
    <x v="78"/>
    <x v="1"/>
    <n v="14610"/>
  </r>
  <r>
    <x v="78"/>
    <x v="2"/>
    <n v="175.3"/>
  </r>
  <r>
    <x v="79"/>
    <x v="0"/>
    <n v="86.7"/>
  </r>
  <r>
    <x v="79"/>
    <x v="1"/>
    <n v="14585"/>
  </r>
  <r>
    <x v="79"/>
    <x v="2"/>
    <n v="174.6"/>
  </r>
  <r>
    <x v="80"/>
    <x v="0"/>
    <n v="86.7"/>
  </r>
  <r>
    <x v="80"/>
    <x v="1"/>
    <n v="14620"/>
  </r>
  <r>
    <x v="80"/>
    <x v="2"/>
    <n v="174.6"/>
  </r>
  <r>
    <x v="81"/>
    <x v="0"/>
    <n v="86.7"/>
  </r>
  <r>
    <x v="81"/>
    <x v="1"/>
    <n v="14620"/>
  </r>
  <r>
    <x v="81"/>
    <x v="2"/>
    <n v="174.6"/>
  </r>
  <r>
    <x v="82"/>
    <x v="0"/>
    <n v="86.7"/>
  </r>
  <r>
    <x v="82"/>
    <x v="1"/>
    <n v="14620"/>
  </r>
  <r>
    <x v="82"/>
    <x v="2"/>
    <n v="174.6"/>
  </r>
  <r>
    <x v="83"/>
    <x v="0"/>
    <n v="82.4"/>
  </r>
  <r>
    <x v="83"/>
    <x v="1"/>
    <n v="14300"/>
  </r>
  <r>
    <x v="83"/>
    <x v="2"/>
    <n v="170.7"/>
  </r>
  <r>
    <x v="84"/>
    <x v="0"/>
    <n v="82.4"/>
  </r>
  <r>
    <x v="84"/>
    <x v="1"/>
    <n v="14300"/>
  </r>
  <r>
    <x v="84"/>
    <x v="2"/>
    <n v="170.7"/>
  </r>
  <r>
    <x v="85"/>
    <x v="0"/>
    <n v="83.5"/>
  </r>
  <r>
    <x v="85"/>
    <x v="1"/>
    <n v="14350"/>
  </r>
  <r>
    <x v="85"/>
    <x v="2"/>
    <n v="170.7"/>
  </r>
  <r>
    <x v="86"/>
    <x v="0"/>
    <n v="83.5"/>
  </r>
  <r>
    <x v="86"/>
    <x v="1"/>
    <n v="14300"/>
  </r>
  <r>
    <x v="86"/>
    <x v="2"/>
    <n v="169.5"/>
  </r>
  <r>
    <x v="87"/>
    <x v="0"/>
    <n v="83.5"/>
  </r>
  <r>
    <x v="87"/>
    <x v="1"/>
    <n v="14250"/>
  </r>
  <r>
    <x v="87"/>
    <x v="2"/>
    <n v="169.9"/>
  </r>
  <r>
    <x v="88"/>
    <x v="0"/>
    <n v="83.1"/>
  </r>
  <r>
    <x v="88"/>
    <x v="1"/>
    <n v="14285"/>
  </r>
  <r>
    <x v="88"/>
    <x v="2"/>
    <n v="171.8"/>
  </r>
  <r>
    <x v="89"/>
    <x v="0"/>
    <n v="83.1"/>
  </r>
  <r>
    <x v="89"/>
    <x v="1"/>
    <n v="14435"/>
  </r>
  <r>
    <x v="89"/>
    <x v="2"/>
    <n v="175.4"/>
  </r>
  <r>
    <x v="90"/>
    <x v="0"/>
    <n v="83.1"/>
  </r>
  <r>
    <x v="90"/>
    <x v="1"/>
    <n v="14485"/>
  </r>
  <r>
    <x v="90"/>
    <x v="2"/>
    <n v="175.4"/>
  </r>
  <r>
    <x v="91"/>
    <x v="0"/>
    <n v="82.7"/>
  </r>
  <r>
    <x v="91"/>
    <x v="1"/>
    <n v="14470"/>
  </r>
  <r>
    <x v="91"/>
    <x v="2"/>
    <n v="176.6"/>
  </r>
  <r>
    <x v="92"/>
    <x v="0"/>
    <n v="82.7"/>
  </r>
  <r>
    <x v="92"/>
    <x v="1"/>
    <n v="14595"/>
  </r>
  <r>
    <x v="92"/>
    <x v="2"/>
    <n v="176.6"/>
  </r>
  <r>
    <x v="93"/>
    <x v="0"/>
    <n v="82.7"/>
  </r>
  <r>
    <x v="93"/>
    <x v="1"/>
    <n v="14820"/>
  </r>
  <r>
    <x v="93"/>
    <x v="2"/>
    <n v="176.6"/>
  </r>
  <r>
    <x v="94"/>
    <x v="0"/>
    <n v="82.7"/>
  </r>
  <r>
    <x v="94"/>
    <x v="1"/>
    <n v="14765"/>
  </r>
  <r>
    <x v="94"/>
    <x v="2"/>
    <n v="176.6"/>
  </r>
  <r>
    <x v="95"/>
    <x v="0"/>
    <n v="80.7"/>
  </r>
  <r>
    <x v="95"/>
    <x v="1"/>
    <n v="14590"/>
  </r>
  <r>
    <x v="95"/>
    <x v="2"/>
    <n v="174"/>
  </r>
  <r>
    <x v="96"/>
    <x v="0"/>
    <n v="80.7"/>
  </r>
  <r>
    <x v="96"/>
    <x v="1"/>
    <n v="14615"/>
  </r>
  <r>
    <x v="96"/>
    <x v="2"/>
    <n v="174"/>
  </r>
  <r>
    <x v="97"/>
    <x v="0"/>
    <n v="81.8"/>
  </r>
  <r>
    <x v="97"/>
    <x v="1"/>
    <n v="14755"/>
  </r>
  <r>
    <x v="97"/>
    <x v="2"/>
    <n v="174"/>
  </r>
  <r>
    <x v="98"/>
    <x v="0"/>
    <n v="81.8"/>
  </r>
  <r>
    <x v="98"/>
    <x v="1"/>
    <n v="14980"/>
  </r>
  <r>
    <x v="98"/>
    <x v="2"/>
    <n v="178.4"/>
  </r>
  <r>
    <x v="99"/>
    <x v="0"/>
    <n v="81.8"/>
  </r>
  <r>
    <x v="99"/>
    <x v="1"/>
    <n v="15105"/>
  </r>
  <r>
    <x v="99"/>
    <x v="2"/>
    <n v="181.3"/>
  </r>
  <r>
    <x v="100"/>
    <x v="0"/>
    <n v="81.8"/>
  </r>
  <r>
    <x v="100"/>
    <x v="1"/>
    <n v="15155"/>
  </r>
  <r>
    <x v="100"/>
    <x v="2"/>
    <n v="180.7"/>
  </r>
  <r>
    <x v="101"/>
    <x v="0"/>
    <n v="81.8"/>
  </r>
  <r>
    <x v="101"/>
    <x v="1"/>
    <n v="15080"/>
  </r>
  <r>
    <x v="101"/>
    <x v="2"/>
    <n v="178.9"/>
  </r>
  <r>
    <x v="102"/>
    <x v="0"/>
    <n v="81.8"/>
  </r>
  <r>
    <x v="102"/>
    <x v="1"/>
    <n v="15030"/>
  </r>
  <r>
    <x v="102"/>
    <x v="2"/>
    <n v="178.9"/>
  </r>
  <r>
    <x v="103"/>
    <x v="0"/>
    <n v="81.7"/>
  </r>
  <r>
    <x v="103"/>
    <x v="1"/>
    <n v="14865"/>
  </r>
  <r>
    <x v="103"/>
    <x v="2"/>
    <n v="176.4"/>
  </r>
  <r>
    <x v="104"/>
    <x v="0"/>
    <n v="81.7"/>
  </r>
  <r>
    <x v="104"/>
    <x v="1"/>
    <n v="14765"/>
  </r>
  <r>
    <x v="104"/>
    <x v="2"/>
    <n v="176.4"/>
  </r>
  <r>
    <x v="105"/>
    <x v="0"/>
    <n v="81.7"/>
  </r>
  <r>
    <x v="105"/>
    <x v="1"/>
    <n v="14565"/>
  </r>
  <r>
    <x v="105"/>
    <x v="2"/>
    <n v="176.4"/>
  </r>
  <r>
    <x v="106"/>
    <x v="0"/>
    <n v="85.4"/>
  </r>
  <r>
    <x v="106"/>
    <x v="1"/>
    <n v="14675"/>
  </r>
  <r>
    <x v="106"/>
    <x v="2"/>
    <n v="176"/>
  </r>
  <r>
    <x v="107"/>
    <x v="0"/>
    <n v="82.4"/>
  </r>
  <r>
    <x v="107"/>
    <x v="1"/>
    <n v="14250"/>
  </r>
  <r>
    <x v="107"/>
    <x v="2"/>
    <n v="166"/>
  </r>
  <r>
    <x v="108"/>
    <x v="0"/>
    <n v="83.6"/>
  </r>
  <r>
    <x v="108"/>
    <x v="1"/>
    <n v="14255"/>
  </r>
  <r>
    <x v="108"/>
    <x v="2"/>
    <n v="166"/>
  </r>
  <r>
    <x v="109"/>
    <x v="0"/>
    <n v="82"/>
  </r>
  <r>
    <x v="109"/>
    <x v="1"/>
    <n v="14130"/>
  </r>
  <r>
    <x v="109"/>
    <x v="2"/>
    <n v="169.5"/>
  </r>
  <r>
    <x v="110"/>
    <x v="0"/>
    <n v="82"/>
  </r>
  <r>
    <x v="110"/>
    <x v="1"/>
    <n v="14105"/>
  </r>
  <r>
    <x v="110"/>
    <x v="2"/>
    <n v="168.2"/>
  </r>
  <r>
    <x v="111"/>
    <x v="0"/>
    <n v="81.8"/>
  </r>
  <r>
    <x v="111"/>
    <x v="1"/>
    <n v="14015"/>
  </r>
  <r>
    <x v="111"/>
    <x v="2"/>
    <n v="168.4"/>
  </r>
  <r>
    <x v="112"/>
    <x v="0"/>
    <n v="81.8"/>
  </r>
  <r>
    <x v="112"/>
    <x v="1"/>
    <n v="13915"/>
  </r>
  <r>
    <x v="112"/>
    <x v="2"/>
    <n v="167"/>
  </r>
  <r>
    <x v="113"/>
    <x v="0"/>
    <n v="81.8"/>
  </r>
  <r>
    <x v="113"/>
    <x v="1"/>
    <n v="13915"/>
  </r>
  <r>
    <x v="113"/>
    <x v="2"/>
    <n v="167"/>
  </r>
  <r>
    <x v="114"/>
    <x v="0"/>
    <n v="81.5"/>
  </r>
  <r>
    <x v="114"/>
    <x v="1"/>
    <n v="14070"/>
  </r>
  <r>
    <x v="114"/>
    <x v="2"/>
    <n v="168"/>
  </r>
  <r>
    <x v="115"/>
    <x v="0"/>
    <n v="81.5"/>
  </r>
  <r>
    <x v="115"/>
    <x v="1"/>
    <n v="14070"/>
  </r>
  <r>
    <x v="115"/>
    <x v="2"/>
    <n v="168"/>
  </r>
  <r>
    <x v="116"/>
    <x v="0"/>
    <n v="81.5"/>
  </r>
  <r>
    <x v="116"/>
    <x v="1"/>
    <n v="14070"/>
  </r>
  <r>
    <x v="116"/>
    <x v="2"/>
    <n v="168"/>
  </r>
  <r>
    <x v="117"/>
    <x v="0"/>
    <n v="81.5"/>
  </r>
  <r>
    <x v="117"/>
    <x v="1"/>
    <n v="13865"/>
  </r>
  <r>
    <x v="117"/>
    <x v="2"/>
    <n v="168"/>
  </r>
  <r>
    <x v="118"/>
    <x v="0"/>
    <n v="89.6"/>
  </r>
  <r>
    <x v="118"/>
    <x v="1"/>
    <n v="14800"/>
  </r>
  <r>
    <x v="118"/>
    <x v="2"/>
    <n v="178.5"/>
  </r>
  <r>
    <x v="119"/>
    <x v="0"/>
    <n v="89.6"/>
  </r>
  <r>
    <x v="119"/>
    <x v="1"/>
    <n v="14800"/>
  </r>
  <r>
    <x v="119"/>
    <x v="2"/>
    <n v="178.5"/>
  </r>
  <r>
    <x v="120"/>
    <x v="0"/>
    <n v="84"/>
  </r>
  <r>
    <x v="120"/>
    <x v="1"/>
    <n v="14625"/>
  </r>
  <r>
    <x v="120"/>
    <x v="2"/>
    <n v="178.5"/>
  </r>
  <r>
    <x v="121"/>
    <x v="0"/>
    <n v="84"/>
  </r>
  <r>
    <x v="121"/>
    <x v="1"/>
    <n v="14775"/>
  </r>
  <r>
    <x v="121"/>
    <x v="2"/>
    <n v="181.8"/>
  </r>
  <r>
    <x v="122"/>
    <x v="0"/>
    <n v="83.5"/>
  </r>
  <r>
    <x v="122"/>
    <x v="1"/>
    <n v="14675"/>
  </r>
  <r>
    <x v="122"/>
    <x v="2"/>
    <n v="178.5"/>
  </r>
  <r>
    <x v="123"/>
    <x v="0"/>
    <n v="82.5"/>
  </r>
  <r>
    <x v="123"/>
    <x v="1"/>
    <n v="14575"/>
  </r>
  <r>
    <x v="123"/>
    <x v="2"/>
    <n v="178.4"/>
  </r>
  <r>
    <x v="124"/>
    <x v="0"/>
    <n v="82.5"/>
  </r>
  <r>
    <x v="124"/>
    <x v="1"/>
    <n v="14825"/>
  </r>
  <r>
    <x v="124"/>
    <x v="2"/>
    <n v="175.8"/>
  </r>
  <r>
    <x v="125"/>
    <x v="0"/>
    <n v="82.5"/>
  </r>
  <r>
    <x v="125"/>
    <x v="1"/>
    <n v="14825"/>
  </r>
  <r>
    <x v="125"/>
    <x v="2"/>
    <n v="175.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">
  <r>
    <n v="483"/>
    <s v="2010/11"/>
    <d v="2010-06-10T00:00:00"/>
    <x v="0"/>
    <x v="0"/>
    <x v="0"/>
  </r>
  <r>
    <n v="484"/>
    <s v="2010/11"/>
    <d v="2010-07-09T00:00:00"/>
    <x v="1"/>
    <x v="0"/>
    <x v="1"/>
  </r>
  <r>
    <n v="485"/>
    <s v="2010/11"/>
    <d v="2010-08-12T00:00:00"/>
    <x v="0"/>
    <x v="1"/>
    <x v="2"/>
  </r>
  <r>
    <n v="486"/>
    <s v="2010/11"/>
    <d v="2010-09-10T00:00:00"/>
    <x v="1"/>
    <x v="2"/>
    <x v="2"/>
  </r>
  <r>
    <n v="487"/>
    <s v="2010/11"/>
    <d v="2010-10-08T00:00:00"/>
    <x v="2"/>
    <x v="2"/>
    <x v="2"/>
  </r>
  <r>
    <n v="488"/>
    <s v="2010/11"/>
    <d v="2010-11-09T00:00:00"/>
    <x v="1"/>
    <x v="2"/>
    <x v="3"/>
  </r>
  <r>
    <n v="489"/>
    <s v="2010/11"/>
    <d v="2010-12-10T00:00:00"/>
    <x v="3"/>
    <x v="0"/>
    <x v="4"/>
  </r>
  <r>
    <n v="490"/>
    <s v="2010/11"/>
    <d v="2011-01-12T00:00:00"/>
    <x v="3"/>
    <x v="2"/>
    <x v="2"/>
  </r>
  <r>
    <n v="491"/>
    <s v="2010/11"/>
    <d v="2011-02-09T00:00:00"/>
    <x v="2"/>
    <x v="0"/>
    <x v="2"/>
  </r>
  <r>
    <n v="492"/>
    <s v="2010/11"/>
    <d v="2011-03-10T00:00:00"/>
    <x v="3"/>
    <x v="0"/>
    <x v="3"/>
  </r>
  <r>
    <n v="493"/>
    <s v="2010/11"/>
    <d v="2011-04-08T00:00:00"/>
    <x v="3"/>
    <x v="0"/>
    <x v="2"/>
  </r>
  <r>
    <n v="494"/>
    <s v="2011/12"/>
    <d v="2011-05-11T00:00:00"/>
    <x v="4"/>
    <x v="3"/>
    <x v="3"/>
  </r>
  <r>
    <n v="495"/>
    <s v="2011/12"/>
    <d v="2011-06-09T00:00:00"/>
    <x v="4"/>
    <x v="0"/>
    <x v="2"/>
  </r>
  <r>
    <n v="496"/>
    <s v="2011/12"/>
    <d v="2011-07-12T00:00:00"/>
    <x v="0"/>
    <x v="0"/>
    <x v="2"/>
  </r>
  <r>
    <n v="497"/>
    <s v="2011/12"/>
    <d v="2011-08-11T00:00:00"/>
    <x v="4"/>
    <x v="2"/>
    <x v="2"/>
  </r>
  <r>
    <n v="498"/>
    <s v="2011/12"/>
    <d v="2011-09-12T00:00:00"/>
    <x v="4"/>
    <x v="2"/>
    <x v="1"/>
  </r>
  <r>
    <n v="499"/>
    <s v="2011/12"/>
    <d v="2011-10-12T00:00:00"/>
    <x v="1"/>
    <x v="0"/>
    <x v="1"/>
  </r>
  <r>
    <n v="500"/>
    <s v="2011/12"/>
    <d v="2011-11-09T00:00:00"/>
    <x v="4"/>
    <x v="4"/>
    <x v="1"/>
  </r>
  <r>
    <n v="501"/>
    <s v="2011/12"/>
    <d v="2011-12-09T00:00:00"/>
    <x v="1"/>
    <x v="0"/>
    <x v="1"/>
  </r>
  <r>
    <n v="502"/>
    <s v="2011/12"/>
    <d v="2012-01-12T00:00:00"/>
    <x v="2"/>
    <x v="1"/>
    <x v="3"/>
  </r>
  <r>
    <n v="503"/>
    <s v="2011/12"/>
    <d v="2012-02-09T00:00:00"/>
    <x v="2"/>
    <x v="0"/>
    <x v="3"/>
  </r>
  <r>
    <n v="504"/>
    <s v="2011/12"/>
    <d v="2012-03-09T00:00:00"/>
    <x v="3"/>
    <x v="0"/>
    <x v="2"/>
  </r>
  <r>
    <n v="505"/>
    <s v="2011/12"/>
    <d v="2012-04-10T00:00:00"/>
    <x v="3"/>
    <x v="0"/>
    <x v="3"/>
  </r>
  <r>
    <n v="506"/>
    <s v="2012/13"/>
    <d v="2012-05-10T00:00:00"/>
    <x v="0"/>
    <x v="3"/>
    <x v="3"/>
  </r>
  <r>
    <n v="507"/>
    <s v="2012/13"/>
    <d v="2012-06-12T00:00:00"/>
    <x v="3"/>
    <x v="0"/>
    <x v="3"/>
  </r>
  <r>
    <n v="508"/>
    <s v="2012/13"/>
    <d v="2012-07-11T00:00:00"/>
    <x v="4"/>
    <x v="2"/>
    <x v="3"/>
  </r>
  <r>
    <n v="509"/>
    <s v="2012/13"/>
    <d v="2012-08-10T00:00:00"/>
    <x v="4"/>
    <x v="2"/>
    <x v="3"/>
  </r>
  <r>
    <n v="510"/>
    <s v="2012/13"/>
    <d v="2012-09-12T00:00:00"/>
    <x v="2"/>
    <x v="4"/>
    <x v="3"/>
  </r>
  <r>
    <n v="511"/>
    <s v="2012/13"/>
    <d v="2012-10-11T00:00:00"/>
    <x v="4"/>
    <x v="4"/>
    <x v="2"/>
  </r>
  <r>
    <n v="512"/>
    <s v="2012/13"/>
    <d v="2012-11-09T00:00:00"/>
    <x v="2"/>
    <x v="1"/>
    <x v="1"/>
  </r>
  <r>
    <n v="513"/>
    <s v="2012/13"/>
    <d v="2012-12-11T00:00:00"/>
    <x v="3"/>
    <x v="0"/>
    <x v="1"/>
  </r>
  <r>
    <n v="514"/>
    <s v="2012/13"/>
    <d v="2013-01-11T00:00:00"/>
    <x v="2"/>
    <x v="1"/>
    <x v="2"/>
  </r>
  <r>
    <n v="515"/>
    <s v="2012/13"/>
    <d v="2013-02-08T00:00:00"/>
    <x v="1"/>
    <x v="0"/>
    <x v="1"/>
  </r>
  <r>
    <n v="516"/>
    <s v="2012/13"/>
    <d v="2013-03-08T00:00:00"/>
    <x v="2"/>
    <x v="0"/>
    <x v="2"/>
  </r>
  <r>
    <n v="517"/>
    <s v="2012/13"/>
    <d v="2013-04-10T00:00:00"/>
    <x v="4"/>
    <x v="0"/>
    <x v="0"/>
  </r>
  <r>
    <n v="518"/>
    <s v="2013/14"/>
    <d v="2013-05-10T00:00:00"/>
    <x v="0"/>
    <x v="3"/>
    <x v="3"/>
  </r>
  <r>
    <n v="519"/>
    <s v="2013/14"/>
    <d v="2013-06-12T00:00:00"/>
    <x v="1"/>
    <x v="2"/>
    <x v="3"/>
  </r>
  <r>
    <n v="520"/>
    <s v="2013/14"/>
    <d v="2013-07-11T00:00:00"/>
    <x v="4"/>
    <x v="0"/>
    <x v="2"/>
  </r>
  <r>
    <n v="521"/>
    <s v="2013/14"/>
    <d v="2013-08-12T00:00:00"/>
    <x v="4"/>
    <x v="2"/>
    <x v="0"/>
  </r>
  <r>
    <n v="522"/>
    <s v="2013/14"/>
    <d v="2013-09-12T00:00:00"/>
    <x v="3"/>
    <x v="1"/>
    <x v="1"/>
  </r>
  <r>
    <n v="523"/>
    <s v="2013/14"/>
    <d v="2013-11-08T00:00:00"/>
    <x v="0"/>
    <x v="3"/>
    <x v="0"/>
  </r>
  <r>
    <n v="524"/>
    <s v="2013/14"/>
    <d v="2013-12-10T00:00:00"/>
    <x v="2"/>
    <x v="0"/>
    <x v="1"/>
  </r>
  <r>
    <n v="525"/>
    <s v="2013/14"/>
    <d v="2014-01-10T00:00:00"/>
    <x v="2"/>
    <x v="2"/>
    <x v="2"/>
  </r>
  <r>
    <n v="526"/>
    <s v="2013/14"/>
    <d v="2014-02-10T00:00:00"/>
    <x v="0"/>
    <x v="0"/>
    <x v="1"/>
  </r>
  <r>
    <n v="527"/>
    <s v="2013/14"/>
    <d v="2014-03-10T00:00:00"/>
    <x v="2"/>
    <x v="0"/>
    <x v="3"/>
  </r>
  <r>
    <n v="528"/>
    <s v="2013/14"/>
    <d v="2014-04-09T00:00:00"/>
    <x v="0"/>
    <x v="0"/>
    <x v="1"/>
  </r>
  <r>
    <n v="529"/>
    <s v="2014/15"/>
    <d v="2014-05-09T00:00:00"/>
    <x v="1"/>
    <x v="3"/>
    <x v="3"/>
  </r>
  <r>
    <n v="530"/>
    <s v="2014/15"/>
    <d v="2014-06-11T00:00:00"/>
    <x v="3"/>
    <x v="0"/>
    <x v="1"/>
  </r>
  <r>
    <n v="531"/>
    <s v="2014/15"/>
    <d v="2014-07-11T00:00:00"/>
    <x v="1"/>
    <x v="0"/>
    <x v="1"/>
  </r>
  <r>
    <n v="532"/>
    <s v="2014/15"/>
    <d v="2014-08-12T00:00:00"/>
    <x v="2"/>
    <x v="1"/>
    <x v="0"/>
  </r>
  <r>
    <n v="533"/>
    <s v="2014/15"/>
    <d v="2014-09-11T00:00:00"/>
    <x v="0"/>
    <x v="3"/>
    <x v="3"/>
  </r>
  <r>
    <n v="534"/>
    <s v="2014/15"/>
    <d v="2014-10-10T00:00:00"/>
    <x v="2"/>
    <x v="3"/>
    <x v="3"/>
  </r>
  <r>
    <n v="535"/>
    <s v="2014/15"/>
    <d v="2014-11-10T00:00:00"/>
    <x v="2"/>
    <x v="4"/>
    <x v="0"/>
  </r>
  <r>
    <n v="536"/>
    <s v="2014/15"/>
    <d v="2014-12-10T00:00:00"/>
    <x v="2"/>
    <x v="0"/>
    <x v="1"/>
  </r>
  <r>
    <n v="537"/>
    <s v="2014/15"/>
    <d v="2015-01-12T00:00:00"/>
    <x v="4"/>
    <x v="2"/>
    <x v="0"/>
  </r>
  <r>
    <n v="538"/>
    <s v="2014/15"/>
    <d v="2015-02-10T00:00:00"/>
    <x v="2"/>
    <x v="0"/>
    <x v="1"/>
  </r>
  <r>
    <n v="539"/>
    <s v="2014/15"/>
    <d v="2015-03-10T00:00:00"/>
    <x v="2"/>
    <x v="0"/>
    <x v="1"/>
  </r>
  <r>
    <n v="540"/>
    <s v="2014/15"/>
    <d v="2015-04-09T00:00:00"/>
    <x v="1"/>
    <x v="0"/>
    <x v="1"/>
  </r>
  <r>
    <n v="541"/>
    <s v="2015/16"/>
    <d v="2015-05-12T00:00:00"/>
    <x v="0"/>
    <x v="2"/>
    <x v="1"/>
  </r>
  <r>
    <n v="542"/>
    <s v="2015/16"/>
    <d v="2015-06-10T00:00:00"/>
    <x v="3"/>
    <x v="0"/>
    <x v="3"/>
  </r>
  <r>
    <n v="543"/>
    <s v="2015/16"/>
    <d v="2015-07-10T00:00:00"/>
    <x v="1"/>
    <x v="0"/>
    <x v="0"/>
  </r>
  <r>
    <n v="544"/>
    <s v="2015/16"/>
    <d v="2015-08-12T00:00:00"/>
    <x v="2"/>
    <x v="1"/>
    <x v="3"/>
  </r>
  <r>
    <n v="545"/>
    <s v="2015/16"/>
    <d v="2015-09-11T00:00:00"/>
    <x v="1"/>
    <x v="4"/>
    <x v="2"/>
  </r>
  <r>
    <n v="546"/>
    <s v="2015/16"/>
    <d v="2015-10-09T00:00:00"/>
    <x v="3"/>
    <x v="1"/>
    <x v="3"/>
  </r>
  <r>
    <n v="547"/>
    <s v="2015/16"/>
    <d v="2015-11-10T00:00:00"/>
    <x v="4"/>
    <x v="1"/>
    <x v="3"/>
  </r>
  <r>
    <n v="548"/>
    <s v="2015/16"/>
    <d v="2015-12-09T00:00:00"/>
    <x v="1"/>
    <x v="0"/>
    <x v="0"/>
  </r>
  <r>
    <n v="549"/>
    <s v="2015/16"/>
    <d v="2016-01-12T00:00:00"/>
    <x v="1"/>
    <x v="4"/>
    <x v="0"/>
  </r>
  <r>
    <n v="550"/>
    <s v="2015/16"/>
    <d v="2016-02-09T00:00:00"/>
    <x v="1"/>
    <x v="0"/>
    <x v="1"/>
  </r>
  <r>
    <n v="551"/>
    <s v="2015/16"/>
    <d v="2016-03-09T00:00:00"/>
    <x v="3"/>
    <x v="0"/>
    <x v="0"/>
  </r>
  <r>
    <n v="552"/>
    <s v="2015/16"/>
    <d v="2016-04-12T00:00:00"/>
    <x v="1"/>
    <x v="0"/>
    <x v="0"/>
  </r>
  <r>
    <n v="553"/>
    <s v="2016/17"/>
    <d v="2016-05-10T00:00:00"/>
    <x v="0"/>
    <x v="4"/>
    <x v="2"/>
  </r>
  <r>
    <n v="554"/>
    <s v="2016/17"/>
    <d v="2016-06-10T00:00:00"/>
    <x v="2"/>
    <x v="0"/>
    <x v="1"/>
  </r>
  <r>
    <n v="555"/>
    <s v="2016/17"/>
    <d v="2016-07-12T00:00:00"/>
    <x v="2"/>
    <x v="0"/>
    <x v="0"/>
  </r>
  <r>
    <n v="556"/>
    <s v="2016/17"/>
    <d v="2016-08-12T00:00:00"/>
    <x v="0"/>
    <x v="3"/>
    <x v="0"/>
  </r>
  <r>
    <n v="557"/>
    <s v="2016/17"/>
    <d v="2016-09-12T00:00:00"/>
    <x v="1"/>
    <x v="4"/>
    <x v="1"/>
  </r>
  <r>
    <n v="558"/>
    <s v="2016/17"/>
    <d v="2016-10-12T00:00:00"/>
    <x v="2"/>
    <x v="4"/>
    <x v="3"/>
  </r>
  <r>
    <n v="559"/>
    <s v="2016/17"/>
    <d v="2016-11-09T00:00:00"/>
    <x v="2"/>
    <x v="1"/>
    <x v="3"/>
  </r>
  <r>
    <n v="560"/>
    <s v="2016/17"/>
    <d v="2016-12-09T00:00:00"/>
    <x v="3"/>
    <x v="0"/>
    <x v="0"/>
  </r>
  <r>
    <n v="561"/>
    <s v="2016/17"/>
    <d v="2017-01-12T00:00:00"/>
    <x v="1"/>
    <x v="4"/>
    <x v="0"/>
  </r>
  <r>
    <n v="562"/>
    <s v="2016/17"/>
    <d v="2017-02-09T00:00:00"/>
    <x v="2"/>
    <x v="0"/>
    <x v="1"/>
  </r>
  <r>
    <n v="563"/>
    <s v="2016/17"/>
    <d v="2017-03-09T00:00:00"/>
    <x v="3"/>
    <x v="0"/>
    <x v="3"/>
  </r>
  <r>
    <n v="564"/>
    <s v="2016/17"/>
    <d v="2017-04-11T00:00:00"/>
    <x v="3"/>
    <x v="0"/>
    <x v="1"/>
  </r>
  <r>
    <n v="565"/>
    <s v="2017/18"/>
    <d v="2017-05-10T00:00:00"/>
    <x v="4"/>
    <x v="2"/>
    <x v="2"/>
  </r>
  <r>
    <n v="566"/>
    <s v="2017/18"/>
    <d v="2017-06-09T00:00:00"/>
    <x v="3"/>
    <x v="0"/>
    <x v="0"/>
  </r>
  <r>
    <n v="567"/>
    <s v="2017/18"/>
    <d v="2017-07-12T00:00:00"/>
    <x v="2"/>
    <x v="0"/>
    <x v="3"/>
  </r>
  <r>
    <n v="568"/>
    <s v="2017/18"/>
    <d v="2017-08-10T00:00:00"/>
    <x v="1"/>
    <x v="4"/>
    <x v="3"/>
  </r>
  <r>
    <n v="569"/>
    <s v="2017/18"/>
    <d v="2017-09-12T00:00:00"/>
    <x v="1"/>
    <x v="1"/>
    <x v="3"/>
  </r>
  <r>
    <n v="570"/>
    <s v="2017/18"/>
    <d v="2017-10-12T00:00:00"/>
    <x v="2"/>
    <x v="1"/>
    <x v="0"/>
  </r>
  <r>
    <n v="571"/>
    <s v="2017/18"/>
    <d v="2017-11-09T00:00:00"/>
    <x v="0"/>
    <x v="3"/>
    <x v="3"/>
  </r>
  <r>
    <n v="572"/>
    <s v="2017/18"/>
    <d v="2017-12-12T00:00:00"/>
    <x v="2"/>
    <x v="0"/>
    <x v="1"/>
  </r>
  <r>
    <n v="573"/>
    <s v="2017/18"/>
    <d v="2018-01-12T00:00:00"/>
    <x v="1"/>
    <x v="1"/>
    <x v="1"/>
  </r>
  <r>
    <n v="574"/>
    <s v="2017/18"/>
    <d v="2018-02-08T00:00:00"/>
    <x v="0"/>
    <x v="0"/>
    <x v="0"/>
  </r>
  <r>
    <n v="575"/>
    <s v="2017/18"/>
    <d v="2018-03-08T00:00:00"/>
    <x v="0"/>
    <x v="0"/>
    <x v="2"/>
  </r>
  <r>
    <n v="576"/>
    <s v="2017/18"/>
    <d v="2018-04-10T00:00:00"/>
    <x v="1"/>
    <x v="0"/>
    <x v="1"/>
  </r>
  <r>
    <n v="577"/>
    <s v="2018/19"/>
    <d v="2018-05-10T00:00:00"/>
    <x v="4"/>
    <x v="2"/>
    <x v="4"/>
  </r>
  <r>
    <n v="578"/>
    <s v="2018/19"/>
    <d v="2018-06-12T00:00:00"/>
    <x v="2"/>
    <x v="0"/>
    <x v="2"/>
  </r>
  <r>
    <n v="579"/>
    <s v="2018/19"/>
    <d v="2018-07-12T00:00:00"/>
    <x v="0"/>
    <x v="0"/>
    <x v="0"/>
  </r>
  <r>
    <n v="580"/>
    <s v="2018/19"/>
    <d v="2018-08-10T00:00:00"/>
    <x v="0"/>
    <x v="3"/>
    <x v="3"/>
  </r>
  <r>
    <n v="581"/>
    <s v="2018/19"/>
    <d v="2018-09-12T00:00:00"/>
    <x v="0"/>
    <x v="3"/>
    <x v="3"/>
  </r>
  <r>
    <n v="582"/>
    <s v="2018/19"/>
    <d v="2018-10-11T00:00:00"/>
    <x v="2"/>
    <x v="4"/>
    <x v="2"/>
  </r>
  <r>
    <n v="583"/>
    <s v="2018/19"/>
    <d v="2018-11-08T00:00:00"/>
    <x v="4"/>
    <x v="2"/>
    <x v="0"/>
  </r>
  <r>
    <n v="584"/>
    <s v="2018/19"/>
    <d v="2018-12-11T00:00:00"/>
    <x v="1"/>
    <x v="0"/>
    <x v="0"/>
  </r>
  <r>
    <n v="585"/>
    <s v="2018/19"/>
    <d v="2019-02-08T00:00:00"/>
    <x v="4"/>
    <x v="2"/>
    <x v="1"/>
  </r>
  <r>
    <n v="586"/>
    <s v="2018/19"/>
    <d v="2019-03-08T00:00:00"/>
    <x v="4"/>
    <x v="0"/>
    <x v="1"/>
  </r>
  <r>
    <n v="587"/>
    <s v="2018/19"/>
    <d v="2019-04-09T00:00:00"/>
    <x v="4"/>
    <x v="0"/>
    <x v="4"/>
  </r>
  <r>
    <n v="588"/>
    <s v="2019/20"/>
    <d v="2019-05-10T00:00:00"/>
    <x v="0"/>
    <x v="4"/>
    <x v="1"/>
  </r>
  <r>
    <n v="589"/>
    <s v="2019/20"/>
    <d v="2019-06-11T00:00:00"/>
    <x v="4"/>
    <x v="2"/>
    <x v="2"/>
  </r>
  <r>
    <n v="590"/>
    <s v="2019/20"/>
    <d v="2019-07-11T00:00:00"/>
    <x v="2"/>
    <x v="0"/>
    <x v="2"/>
  </r>
  <r>
    <n v="591"/>
    <s v="2019/20"/>
    <d v="2019-08-12T00:00:00"/>
    <x v="4"/>
    <x v="3"/>
    <x v="3"/>
  </r>
  <r>
    <n v="592"/>
    <s v="2019/20"/>
    <d v="2019-09-12T00:00:00"/>
    <x v="1"/>
    <x v="4"/>
    <x v="0"/>
  </r>
  <r>
    <n v="593"/>
    <s v="2019/20"/>
    <d v="2019-10-10T00:00:00"/>
    <x v="4"/>
    <x v="1"/>
    <x v="3"/>
  </r>
  <r>
    <n v="594"/>
    <s v="2019/20"/>
    <d v="2019-11-08T00:00:00"/>
    <x v="4"/>
    <x v="4"/>
    <x v="0"/>
  </r>
  <r>
    <n v="595"/>
    <s v="2019/20"/>
    <d v="2019-12-10T00:00:00"/>
    <x v="3"/>
    <x v="0"/>
    <x v="1"/>
  </r>
  <r>
    <n v="596"/>
    <s v="2019/20"/>
    <d v="2020-01-10T00:00:00"/>
    <x v="0"/>
    <x v="1"/>
    <x v="0"/>
  </r>
  <r>
    <n v="597"/>
    <s v="2019/20"/>
    <d v="2020-02-11T00:00:00"/>
    <x v="3"/>
    <x v="0"/>
    <x v="1"/>
  </r>
  <r>
    <n v="598"/>
    <s v="2019/20"/>
    <d v="2020-03-10T00:00:00"/>
    <x v="3"/>
    <x v="0"/>
    <x v="0"/>
  </r>
  <r>
    <n v="599"/>
    <s v="2019/20"/>
    <d v="2020-04-09T00:00:00"/>
    <x v="4"/>
    <x v="0"/>
    <x v="0"/>
  </r>
  <r>
    <n v="600"/>
    <s v="2020/21"/>
    <d v="2020-05-12T00:00:00"/>
    <x v="0"/>
    <x v="3"/>
    <x v="0"/>
  </r>
  <r>
    <n v="601"/>
    <s v="2020/21"/>
    <d v="2020-06-11T00:00:00"/>
    <x v="3"/>
    <x v="0"/>
    <x v="0"/>
  </r>
  <r>
    <n v="602"/>
    <s v="2020/21"/>
    <d v="2020-07-10T00:00:00"/>
    <x v="4"/>
    <x v="0"/>
    <x v="3"/>
  </r>
  <r>
    <n v="603"/>
    <s v="2020/21"/>
    <d v="2020-08-12T00:00:00"/>
    <x v="0"/>
    <x v="3"/>
    <x v="0"/>
  </r>
  <r>
    <n v="604"/>
    <s v="2020/21"/>
    <d v="2020-09-11T00:00:00"/>
    <x v="4"/>
    <x v="2"/>
    <x v="2"/>
  </r>
  <r>
    <n v="605"/>
    <s v="2020/21"/>
    <d v="2020-10-09T00:00:00"/>
    <x v="4"/>
    <x v="4"/>
    <x v="2"/>
  </r>
  <r>
    <n v="606"/>
    <s v="2020/21"/>
    <d v="2020-11-10T00:00:00"/>
    <x v="0"/>
    <x v="2"/>
    <x v="2"/>
  </r>
  <r>
    <n v="607"/>
    <s v="2020/21"/>
    <d v="2020-12-10T00:00:00"/>
    <x v="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I129" firstHeaderRow="1" firstDataRow="2" firstDataCol="1"/>
  <pivotFields count="3">
    <pivotField axis="axisRow" showAll="0">
      <items count="1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1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3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9:N26" firstHeaderRow="1" firstDataRow="2" firstDataCol="1"/>
  <pivotFields count="6">
    <pivotField showAll="0"/>
    <pivotField showAll="0"/>
    <pivotField numFmtId="14" showAll="0"/>
    <pivotField showAll="0"/>
    <pivotField axis="axisCol" showAll="0">
      <items count="6">
        <item x="2"/>
        <item x="4"/>
        <item x="0"/>
        <item x="3"/>
        <item x="1"/>
        <item t="default"/>
      </items>
    </pivotField>
    <pivotField axis="axisRow" dataField="1" showAll="0">
      <items count="6">
        <item x="3"/>
        <item x="1"/>
        <item x="4"/>
        <item x="2"/>
        <item x="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_Rank" fld="5" subtotal="count" showDataAs="percentOfCo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0:N17" firstHeaderRow="1" firstDataRow="2" firstDataCol="1"/>
  <pivotFields count="6">
    <pivotField showAll="0"/>
    <pivotField showAll="0"/>
    <pivotField numFmtId="14" showAll="0"/>
    <pivotField axis="axisCol" showAll="0">
      <items count="6">
        <item x="4"/>
        <item x="1"/>
        <item x="3"/>
        <item x="0"/>
        <item x="2"/>
        <item t="default"/>
      </items>
    </pivotField>
    <pivotField showAll="0"/>
    <pivotField axis="axisRow" dataField="1" showAll="0">
      <items count="6">
        <item x="3"/>
        <item x="1"/>
        <item x="4"/>
        <item x="2"/>
        <item x="0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_Rank" fld="5" subtotal="count" showDataAs="percentOfCo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:N8" firstHeaderRow="1" firstDataRow="2" firstDataCol="1"/>
  <pivotFields count="6">
    <pivotField showAll="0"/>
    <pivotField showAll="0"/>
    <pivotField numFmtId="14" showAll="0"/>
    <pivotField axis="axisRow" showAll="0">
      <items count="6">
        <item x="4"/>
        <item x="1"/>
        <item x="3"/>
        <item x="0"/>
        <item x="2"/>
        <item t="default"/>
      </items>
    </pivotField>
    <pivotField axis="axisCol" dataField="1" showAll="0">
      <items count="6">
        <item x="2"/>
        <item x="4"/>
        <item x="0"/>
        <item x="3"/>
        <item x="1"/>
        <item t="default"/>
      </items>
    </pivotField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Yld_Rank" fld="4" subtotal="count" showDataAs="percentOfCol" baseField="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482</v>
      </c>
      <c r="B2" s="1">
        <v>40299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81.8</v>
      </c>
      <c r="L2" t="s">
        <v>23</v>
      </c>
      <c r="M2" s="2">
        <v>40309</v>
      </c>
      <c r="N2" s="3">
        <v>0.35416666666666669</v>
      </c>
      <c r="O2">
        <v>2010</v>
      </c>
      <c r="P2">
        <v>5</v>
      </c>
    </row>
    <row r="3" spans="1:16" x14ac:dyDescent="0.25">
      <c r="A3">
        <v>482</v>
      </c>
      <c r="B3" s="1">
        <v>40299</v>
      </c>
      <c r="C3" t="s">
        <v>16</v>
      </c>
      <c r="D3" t="s">
        <v>24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13300</v>
      </c>
      <c r="L3" t="s">
        <v>25</v>
      </c>
      <c r="M3" s="2">
        <v>40309</v>
      </c>
      <c r="N3" s="3">
        <v>0.35416666666666669</v>
      </c>
      <c r="O3">
        <v>2010</v>
      </c>
      <c r="P3">
        <v>5</v>
      </c>
    </row>
    <row r="4" spans="1:16" x14ac:dyDescent="0.25">
      <c r="A4">
        <v>482</v>
      </c>
      <c r="B4" s="1">
        <v>40299</v>
      </c>
      <c r="C4" t="s">
        <v>16</v>
      </c>
      <c r="D4" t="s">
        <v>26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163.5</v>
      </c>
      <c r="L4" t="s">
        <v>27</v>
      </c>
      <c r="M4" s="2">
        <v>40309</v>
      </c>
      <c r="N4" s="3">
        <v>0.35416666666666669</v>
      </c>
      <c r="O4">
        <v>2010</v>
      </c>
      <c r="P4">
        <v>5</v>
      </c>
    </row>
    <row r="5" spans="1:16" x14ac:dyDescent="0.25">
      <c r="A5">
        <v>483</v>
      </c>
      <c r="B5" s="1">
        <v>40330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81.8</v>
      </c>
      <c r="L5" t="s">
        <v>23</v>
      </c>
      <c r="M5" s="2">
        <v>40339</v>
      </c>
      <c r="N5" s="3">
        <v>0.35416666666666669</v>
      </c>
      <c r="O5">
        <v>2010</v>
      </c>
      <c r="P5">
        <v>6</v>
      </c>
    </row>
    <row r="6" spans="1:16" x14ac:dyDescent="0.25">
      <c r="A6">
        <v>483</v>
      </c>
      <c r="B6" s="1">
        <v>40330</v>
      </c>
      <c r="C6" t="s">
        <v>16</v>
      </c>
      <c r="D6" t="s">
        <v>24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13410</v>
      </c>
      <c r="L6" t="s">
        <v>25</v>
      </c>
      <c r="M6" s="2">
        <v>40339</v>
      </c>
      <c r="N6" s="3">
        <v>0.35416666666666669</v>
      </c>
      <c r="O6">
        <v>2010</v>
      </c>
      <c r="P6">
        <v>6</v>
      </c>
    </row>
    <row r="7" spans="1:16" x14ac:dyDescent="0.25">
      <c r="A7">
        <v>483</v>
      </c>
      <c r="B7" s="1">
        <v>40330</v>
      </c>
      <c r="C7" t="s">
        <v>16</v>
      </c>
      <c r="D7" t="s">
        <v>26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163.5</v>
      </c>
      <c r="L7" t="s">
        <v>27</v>
      </c>
      <c r="M7" s="2">
        <v>40339</v>
      </c>
      <c r="N7" s="3">
        <v>0.35416666666666669</v>
      </c>
      <c r="O7">
        <v>2010</v>
      </c>
      <c r="P7">
        <v>6</v>
      </c>
    </row>
    <row r="8" spans="1:16" x14ac:dyDescent="0.25">
      <c r="A8">
        <v>484</v>
      </c>
      <c r="B8" s="1">
        <v>40360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81</v>
      </c>
      <c r="L8" t="s">
        <v>23</v>
      </c>
      <c r="M8" s="2">
        <v>40368</v>
      </c>
      <c r="N8" s="3">
        <v>0.35416666666666669</v>
      </c>
      <c r="O8">
        <v>2010</v>
      </c>
      <c r="P8">
        <v>7</v>
      </c>
    </row>
    <row r="9" spans="1:16" x14ac:dyDescent="0.25">
      <c r="A9">
        <v>484</v>
      </c>
      <c r="B9" s="1">
        <v>40360</v>
      </c>
      <c r="C9" t="s">
        <v>16</v>
      </c>
      <c r="D9" t="s">
        <v>24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13360</v>
      </c>
      <c r="L9" t="s">
        <v>25</v>
      </c>
      <c r="M9" s="2">
        <v>40368</v>
      </c>
      <c r="N9" s="3">
        <v>0.35416666666666669</v>
      </c>
      <c r="O9">
        <v>2010</v>
      </c>
      <c r="P9">
        <v>7</v>
      </c>
    </row>
    <row r="10" spans="1:16" x14ac:dyDescent="0.25">
      <c r="A10">
        <v>484</v>
      </c>
      <c r="B10" s="1">
        <v>40360</v>
      </c>
      <c r="C10" t="s">
        <v>16</v>
      </c>
      <c r="D10" t="s">
        <v>26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163.5</v>
      </c>
      <c r="L10" t="s">
        <v>27</v>
      </c>
      <c r="M10" s="2">
        <v>40368</v>
      </c>
      <c r="N10" s="3">
        <v>0.35416666666666669</v>
      </c>
      <c r="O10">
        <v>2010</v>
      </c>
      <c r="P10">
        <v>7</v>
      </c>
    </row>
    <row r="11" spans="1:16" x14ac:dyDescent="0.25">
      <c r="A11">
        <v>485</v>
      </c>
      <c r="B11" s="1">
        <v>40391</v>
      </c>
      <c r="C11" t="s">
        <v>16</v>
      </c>
      <c r="D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81</v>
      </c>
      <c r="L11" t="s">
        <v>23</v>
      </c>
      <c r="M11" s="2">
        <v>40402</v>
      </c>
      <c r="N11" s="3">
        <v>0.35416666666666669</v>
      </c>
      <c r="O11">
        <v>2010</v>
      </c>
      <c r="P11">
        <v>8</v>
      </c>
    </row>
    <row r="12" spans="1:16" x14ac:dyDescent="0.25">
      <c r="A12">
        <v>485</v>
      </c>
      <c r="B12" s="1">
        <v>40391</v>
      </c>
      <c r="C12" t="s">
        <v>16</v>
      </c>
      <c r="D12" t="s">
        <v>24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13490</v>
      </c>
      <c r="L12" t="s">
        <v>25</v>
      </c>
      <c r="M12" s="2">
        <v>40402</v>
      </c>
      <c r="N12" s="3">
        <v>0.35416666666666669</v>
      </c>
      <c r="O12">
        <v>2010</v>
      </c>
      <c r="P12">
        <v>8</v>
      </c>
    </row>
    <row r="13" spans="1:16" x14ac:dyDescent="0.25">
      <c r="A13">
        <v>485</v>
      </c>
      <c r="B13" s="1">
        <v>40391</v>
      </c>
      <c r="C13" t="s">
        <v>16</v>
      </c>
      <c r="D13" t="s">
        <v>26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165</v>
      </c>
      <c r="L13" t="s">
        <v>27</v>
      </c>
      <c r="M13" s="2">
        <v>40402</v>
      </c>
      <c r="N13" s="3">
        <v>0.35416666666666669</v>
      </c>
      <c r="O13">
        <v>2010</v>
      </c>
      <c r="P13">
        <v>8</v>
      </c>
    </row>
    <row r="14" spans="1:16" x14ac:dyDescent="0.25">
      <c r="A14">
        <v>486</v>
      </c>
      <c r="B14" s="1">
        <v>40422</v>
      </c>
      <c r="C14" t="s">
        <v>16</v>
      </c>
      <c r="D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81</v>
      </c>
      <c r="L14" t="s">
        <v>23</v>
      </c>
      <c r="M14" s="2">
        <v>40431</v>
      </c>
      <c r="N14" s="3">
        <v>0.35416666666666669</v>
      </c>
      <c r="O14">
        <v>2010</v>
      </c>
      <c r="P14">
        <v>9</v>
      </c>
    </row>
    <row r="15" spans="1:16" x14ac:dyDescent="0.25">
      <c r="A15">
        <v>486</v>
      </c>
      <c r="B15" s="1">
        <v>40422</v>
      </c>
      <c r="C15" t="s">
        <v>16</v>
      </c>
      <c r="D15" t="s">
        <v>24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>
        <v>13440</v>
      </c>
      <c r="L15" t="s">
        <v>25</v>
      </c>
      <c r="M15" s="2">
        <v>40431</v>
      </c>
      <c r="N15" s="3">
        <v>0.35416666666666669</v>
      </c>
      <c r="O15">
        <v>2010</v>
      </c>
      <c r="P15">
        <v>9</v>
      </c>
    </row>
    <row r="16" spans="1:16" x14ac:dyDescent="0.25">
      <c r="A16">
        <v>486</v>
      </c>
      <c r="B16" s="1">
        <v>40422</v>
      </c>
      <c r="C16" t="s">
        <v>16</v>
      </c>
      <c r="D16" t="s">
        <v>26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>
        <v>162.5</v>
      </c>
      <c r="L16" t="s">
        <v>27</v>
      </c>
      <c r="M16" s="2">
        <v>40431</v>
      </c>
      <c r="N16" s="3">
        <v>0.35416666666666669</v>
      </c>
      <c r="O16">
        <v>2010</v>
      </c>
      <c r="P16">
        <v>9</v>
      </c>
    </row>
    <row r="17" spans="1:16" x14ac:dyDescent="0.25">
      <c r="A17">
        <v>487</v>
      </c>
      <c r="B17" s="1">
        <v>40452</v>
      </c>
      <c r="C17" t="s">
        <v>16</v>
      </c>
      <c r="D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>
        <v>81.3</v>
      </c>
      <c r="L17" t="s">
        <v>23</v>
      </c>
      <c r="M17" s="2">
        <v>40459</v>
      </c>
      <c r="N17" s="3">
        <v>0.35416666666666669</v>
      </c>
      <c r="O17">
        <v>2010</v>
      </c>
      <c r="P17">
        <v>10</v>
      </c>
    </row>
    <row r="18" spans="1:16" x14ac:dyDescent="0.25">
      <c r="A18">
        <v>487</v>
      </c>
      <c r="B18" s="1">
        <v>40452</v>
      </c>
      <c r="C18" t="s">
        <v>16</v>
      </c>
      <c r="D18" t="s">
        <v>24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>
        <v>13480</v>
      </c>
      <c r="L18" t="s">
        <v>25</v>
      </c>
      <c r="M18" s="2">
        <v>40459</v>
      </c>
      <c r="N18" s="3">
        <v>0.35416666666666669</v>
      </c>
      <c r="O18">
        <v>2010</v>
      </c>
      <c r="P18">
        <v>10</v>
      </c>
    </row>
    <row r="19" spans="1:16" x14ac:dyDescent="0.25">
      <c r="A19">
        <v>487</v>
      </c>
      <c r="B19" s="1">
        <v>40452</v>
      </c>
      <c r="C19" t="s">
        <v>16</v>
      </c>
      <c r="D19" t="s">
        <v>26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>
        <v>155.80000000000001</v>
      </c>
      <c r="L19" t="s">
        <v>27</v>
      </c>
      <c r="M19" s="2">
        <v>40459</v>
      </c>
      <c r="N19" s="3">
        <v>0.35416666666666669</v>
      </c>
      <c r="O19">
        <v>2010</v>
      </c>
      <c r="P19">
        <v>10</v>
      </c>
    </row>
    <row r="20" spans="1:16" x14ac:dyDescent="0.25">
      <c r="A20">
        <v>488</v>
      </c>
      <c r="B20" s="1">
        <v>40483</v>
      </c>
      <c r="C20" t="s">
        <v>16</v>
      </c>
      <c r="D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>
        <v>81.3</v>
      </c>
      <c r="L20" t="s">
        <v>23</v>
      </c>
      <c r="M20" s="2">
        <v>40491</v>
      </c>
      <c r="N20" s="3">
        <v>0.35416666666666669</v>
      </c>
      <c r="O20">
        <v>2010</v>
      </c>
      <c r="P20">
        <v>11</v>
      </c>
    </row>
    <row r="21" spans="1:16" x14ac:dyDescent="0.25">
      <c r="A21">
        <v>488</v>
      </c>
      <c r="B21" s="1">
        <v>40483</v>
      </c>
      <c r="C21" t="s">
        <v>16</v>
      </c>
      <c r="D21" t="s">
        <v>24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>
        <v>13430</v>
      </c>
      <c r="L21" t="s">
        <v>25</v>
      </c>
      <c r="M21" s="2">
        <v>40491</v>
      </c>
      <c r="N21" s="3">
        <v>0.35416666666666669</v>
      </c>
      <c r="O21">
        <v>2010</v>
      </c>
      <c r="P21">
        <v>11</v>
      </c>
    </row>
    <row r="22" spans="1:16" x14ac:dyDescent="0.25">
      <c r="A22">
        <v>488</v>
      </c>
      <c r="B22" s="1">
        <v>40483</v>
      </c>
      <c r="C22" t="s">
        <v>16</v>
      </c>
      <c r="D22" t="s">
        <v>26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>
        <v>154.30000000000001</v>
      </c>
      <c r="L22" t="s">
        <v>27</v>
      </c>
      <c r="M22" s="2">
        <v>40491</v>
      </c>
      <c r="N22" s="3">
        <v>0.35416666666666669</v>
      </c>
      <c r="O22">
        <v>2010</v>
      </c>
      <c r="P22">
        <v>11</v>
      </c>
    </row>
    <row r="23" spans="1:16" x14ac:dyDescent="0.25">
      <c r="A23">
        <v>489</v>
      </c>
      <c r="B23" s="1">
        <v>40513</v>
      </c>
      <c r="C23" t="s">
        <v>16</v>
      </c>
      <c r="D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>
        <v>81.3</v>
      </c>
      <c r="L23" t="s">
        <v>23</v>
      </c>
      <c r="M23" s="2">
        <v>40522</v>
      </c>
      <c r="N23" s="3">
        <v>0.35416666666666669</v>
      </c>
      <c r="O23">
        <v>2010</v>
      </c>
      <c r="P23">
        <v>12</v>
      </c>
    </row>
    <row r="24" spans="1:16" x14ac:dyDescent="0.25">
      <c r="A24">
        <v>489</v>
      </c>
      <c r="B24" s="1">
        <v>40513</v>
      </c>
      <c r="C24" t="s">
        <v>16</v>
      </c>
      <c r="D24" t="s">
        <v>24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13430</v>
      </c>
      <c r="L24" t="s">
        <v>25</v>
      </c>
      <c r="M24" s="2">
        <v>40522</v>
      </c>
      <c r="N24" s="3">
        <v>0.35416666666666669</v>
      </c>
      <c r="O24">
        <v>2010</v>
      </c>
      <c r="P24">
        <v>12</v>
      </c>
    </row>
    <row r="25" spans="1:16" x14ac:dyDescent="0.25">
      <c r="A25">
        <v>489</v>
      </c>
      <c r="B25" s="1">
        <v>40513</v>
      </c>
      <c r="C25" t="s">
        <v>16</v>
      </c>
      <c r="D25" t="s">
        <v>26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154.30000000000001</v>
      </c>
      <c r="L25" t="s">
        <v>27</v>
      </c>
      <c r="M25" s="2">
        <v>40522</v>
      </c>
      <c r="N25" s="3">
        <v>0.35416666666666669</v>
      </c>
      <c r="O25">
        <v>2010</v>
      </c>
      <c r="P25">
        <v>12</v>
      </c>
    </row>
    <row r="26" spans="1:16" x14ac:dyDescent="0.25">
      <c r="A26">
        <v>490</v>
      </c>
      <c r="B26" s="1">
        <v>40544</v>
      </c>
      <c r="C26" t="s">
        <v>16</v>
      </c>
      <c r="D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81.400000000000006</v>
      </c>
      <c r="L26" t="s">
        <v>23</v>
      </c>
      <c r="M26" s="2">
        <v>40555</v>
      </c>
      <c r="N26" s="3">
        <v>0.35416666666666669</v>
      </c>
      <c r="O26">
        <v>2011</v>
      </c>
      <c r="P26">
        <v>1</v>
      </c>
    </row>
    <row r="27" spans="1:16" x14ac:dyDescent="0.25">
      <c r="A27">
        <v>490</v>
      </c>
      <c r="B27" s="1">
        <v>40544</v>
      </c>
      <c r="C27" t="s">
        <v>16</v>
      </c>
      <c r="D27" t="s">
        <v>24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13430</v>
      </c>
      <c r="L27" t="s">
        <v>25</v>
      </c>
      <c r="M27" s="2">
        <v>40555</v>
      </c>
      <c r="N27" s="3">
        <v>0.35416666666666669</v>
      </c>
      <c r="O27">
        <v>2011</v>
      </c>
      <c r="P27">
        <v>1</v>
      </c>
    </row>
    <row r="28" spans="1:16" x14ac:dyDescent="0.25">
      <c r="A28">
        <v>490</v>
      </c>
      <c r="B28" s="1">
        <v>40544</v>
      </c>
      <c r="C28" t="s">
        <v>16</v>
      </c>
      <c r="D28" t="s">
        <v>26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152.80000000000001</v>
      </c>
      <c r="L28" t="s">
        <v>27</v>
      </c>
      <c r="M28" s="2">
        <v>40555</v>
      </c>
      <c r="N28" s="3">
        <v>0.35416666666666669</v>
      </c>
      <c r="O28">
        <v>2011</v>
      </c>
      <c r="P28">
        <v>1</v>
      </c>
    </row>
    <row r="29" spans="1:16" x14ac:dyDescent="0.25">
      <c r="A29">
        <v>491</v>
      </c>
      <c r="B29" s="1">
        <v>40575</v>
      </c>
      <c r="C29" t="s">
        <v>16</v>
      </c>
      <c r="D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81.400000000000006</v>
      </c>
      <c r="L29" t="s">
        <v>23</v>
      </c>
      <c r="M29" s="2">
        <v>40583</v>
      </c>
      <c r="N29" s="3">
        <v>0.35416666666666669</v>
      </c>
      <c r="O29">
        <v>2011</v>
      </c>
      <c r="P29">
        <v>2</v>
      </c>
    </row>
    <row r="30" spans="1:16" x14ac:dyDescent="0.25">
      <c r="A30">
        <v>491</v>
      </c>
      <c r="B30" s="1">
        <v>40575</v>
      </c>
      <c r="C30" t="s">
        <v>16</v>
      </c>
      <c r="D30" t="s">
        <v>24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13500</v>
      </c>
      <c r="L30" t="s">
        <v>25</v>
      </c>
      <c r="M30" s="2">
        <v>40583</v>
      </c>
      <c r="N30" s="3">
        <v>0.35416666666666669</v>
      </c>
      <c r="O30">
        <v>2011</v>
      </c>
      <c r="P30">
        <v>2</v>
      </c>
    </row>
    <row r="31" spans="1:16" x14ac:dyDescent="0.25">
      <c r="A31">
        <v>491</v>
      </c>
      <c r="B31" s="1">
        <v>40575</v>
      </c>
      <c r="C31" t="s">
        <v>16</v>
      </c>
      <c r="D31" t="s">
        <v>26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152.80000000000001</v>
      </c>
      <c r="L31" t="s">
        <v>27</v>
      </c>
      <c r="M31" s="2">
        <v>40583</v>
      </c>
      <c r="N31" s="3">
        <v>0.35416666666666669</v>
      </c>
      <c r="O31">
        <v>2011</v>
      </c>
      <c r="P31">
        <v>2</v>
      </c>
    </row>
    <row r="32" spans="1:16" x14ac:dyDescent="0.25">
      <c r="A32">
        <v>492</v>
      </c>
      <c r="B32" s="1">
        <v>40603</v>
      </c>
      <c r="C32" t="s">
        <v>16</v>
      </c>
      <c r="D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81.400000000000006</v>
      </c>
      <c r="L32" t="s">
        <v>23</v>
      </c>
      <c r="M32" s="2">
        <v>40612</v>
      </c>
      <c r="N32" s="3">
        <v>0.35416666666666669</v>
      </c>
      <c r="O32">
        <v>2011</v>
      </c>
      <c r="P32">
        <v>3</v>
      </c>
    </row>
    <row r="33" spans="1:16" x14ac:dyDescent="0.25">
      <c r="A33">
        <v>492</v>
      </c>
      <c r="B33" s="1">
        <v>40603</v>
      </c>
      <c r="C33" t="s">
        <v>16</v>
      </c>
      <c r="D33" t="s">
        <v>24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13500</v>
      </c>
      <c r="L33" t="s">
        <v>25</v>
      </c>
      <c r="M33" s="2">
        <v>40612</v>
      </c>
      <c r="N33" s="3">
        <v>0.35416666666666669</v>
      </c>
      <c r="O33">
        <v>2011</v>
      </c>
      <c r="P33">
        <v>3</v>
      </c>
    </row>
    <row r="34" spans="1:16" x14ac:dyDescent="0.25">
      <c r="A34">
        <v>492</v>
      </c>
      <c r="B34" s="1">
        <v>40603</v>
      </c>
      <c r="C34" t="s">
        <v>16</v>
      </c>
      <c r="D34" t="s">
        <v>26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152.80000000000001</v>
      </c>
      <c r="L34" t="s">
        <v>27</v>
      </c>
      <c r="M34" s="2">
        <v>40612</v>
      </c>
      <c r="N34" s="3">
        <v>0.35416666666666669</v>
      </c>
      <c r="O34">
        <v>2011</v>
      </c>
      <c r="P34">
        <v>3</v>
      </c>
    </row>
    <row r="35" spans="1:16" x14ac:dyDescent="0.25">
      <c r="A35">
        <v>493</v>
      </c>
      <c r="B35" s="1">
        <v>40634</v>
      </c>
      <c r="C35" t="s">
        <v>16</v>
      </c>
      <c r="D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81.400000000000006</v>
      </c>
      <c r="L35" t="s">
        <v>23</v>
      </c>
      <c r="M35" s="2">
        <v>40641</v>
      </c>
      <c r="N35" s="3">
        <v>0.35416666666666669</v>
      </c>
      <c r="O35">
        <v>2011</v>
      </c>
      <c r="P35">
        <v>4</v>
      </c>
    </row>
    <row r="36" spans="1:16" x14ac:dyDescent="0.25">
      <c r="A36">
        <v>493</v>
      </c>
      <c r="B36" s="1">
        <v>40634</v>
      </c>
      <c r="C36" t="s">
        <v>16</v>
      </c>
      <c r="D36" t="s">
        <v>24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13500</v>
      </c>
      <c r="L36" t="s">
        <v>25</v>
      </c>
      <c r="M36" s="2">
        <v>40641</v>
      </c>
      <c r="N36" s="3">
        <v>0.35416666666666669</v>
      </c>
      <c r="O36">
        <v>2011</v>
      </c>
      <c r="P36">
        <v>4</v>
      </c>
    </row>
    <row r="37" spans="1:16" x14ac:dyDescent="0.25">
      <c r="A37">
        <v>493</v>
      </c>
      <c r="B37" s="1">
        <v>40634</v>
      </c>
      <c r="C37" t="s">
        <v>16</v>
      </c>
      <c r="D37" t="s">
        <v>26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152.80000000000001</v>
      </c>
      <c r="L37" t="s">
        <v>27</v>
      </c>
      <c r="M37" s="2">
        <v>40641</v>
      </c>
      <c r="N37" s="3">
        <v>0.35416666666666669</v>
      </c>
      <c r="O37">
        <v>2011</v>
      </c>
      <c r="P37">
        <v>4</v>
      </c>
    </row>
    <row r="38" spans="1:16" x14ac:dyDescent="0.25">
      <c r="A38">
        <v>494</v>
      </c>
      <c r="B38" s="1">
        <v>40664</v>
      </c>
      <c r="C38" t="s">
        <v>16</v>
      </c>
      <c r="D38" t="s">
        <v>17</v>
      </c>
      <c r="F38" t="s">
        <v>18</v>
      </c>
      <c r="G38" t="s">
        <v>19</v>
      </c>
      <c r="H38" t="s">
        <v>28</v>
      </c>
      <c r="I38" t="s">
        <v>21</v>
      </c>
      <c r="J38" t="s">
        <v>22</v>
      </c>
      <c r="K38">
        <v>85.1</v>
      </c>
      <c r="L38" t="s">
        <v>23</v>
      </c>
      <c r="M38" s="2">
        <v>40674</v>
      </c>
      <c r="N38" s="3">
        <v>0.35416666666666669</v>
      </c>
      <c r="O38">
        <v>2011</v>
      </c>
      <c r="P38">
        <v>5</v>
      </c>
    </row>
    <row r="39" spans="1:16" x14ac:dyDescent="0.25">
      <c r="A39">
        <v>494</v>
      </c>
      <c r="B39" s="1">
        <v>40664</v>
      </c>
      <c r="C39" t="s">
        <v>16</v>
      </c>
      <c r="D39" t="s">
        <v>24</v>
      </c>
      <c r="F39" t="s">
        <v>18</v>
      </c>
      <c r="G39" t="s">
        <v>19</v>
      </c>
      <c r="H39" t="s">
        <v>28</v>
      </c>
      <c r="I39" t="s">
        <v>21</v>
      </c>
      <c r="J39" t="s">
        <v>22</v>
      </c>
      <c r="K39">
        <v>13355</v>
      </c>
      <c r="L39" t="s">
        <v>25</v>
      </c>
      <c r="M39" s="2">
        <v>40674</v>
      </c>
      <c r="N39" s="3">
        <v>0.35416666666666669</v>
      </c>
      <c r="O39">
        <v>2011</v>
      </c>
      <c r="P39">
        <v>5</v>
      </c>
    </row>
    <row r="40" spans="1:16" x14ac:dyDescent="0.25">
      <c r="A40">
        <v>494</v>
      </c>
      <c r="B40" s="1">
        <v>40664</v>
      </c>
      <c r="C40" t="s">
        <v>16</v>
      </c>
      <c r="D40" t="s">
        <v>26</v>
      </c>
      <c r="F40" t="s">
        <v>18</v>
      </c>
      <c r="G40" t="s">
        <v>19</v>
      </c>
      <c r="H40" t="s">
        <v>28</v>
      </c>
      <c r="I40" t="s">
        <v>21</v>
      </c>
      <c r="J40" t="s">
        <v>22</v>
      </c>
      <c r="K40">
        <v>158.69999999999999</v>
      </c>
      <c r="L40" t="s">
        <v>27</v>
      </c>
      <c r="M40" s="2">
        <v>40674</v>
      </c>
      <c r="N40" s="3">
        <v>0.35416666666666669</v>
      </c>
      <c r="O40">
        <v>2011</v>
      </c>
      <c r="P40">
        <v>5</v>
      </c>
    </row>
    <row r="41" spans="1:16" x14ac:dyDescent="0.25">
      <c r="A41">
        <v>495</v>
      </c>
      <c r="B41" s="1">
        <v>40695</v>
      </c>
      <c r="C41" t="s">
        <v>16</v>
      </c>
      <c r="D41" t="s">
        <v>17</v>
      </c>
      <c r="F41" t="s">
        <v>18</v>
      </c>
      <c r="G41" t="s">
        <v>19</v>
      </c>
      <c r="H41" t="s">
        <v>28</v>
      </c>
      <c r="I41" t="s">
        <v>21</v>
      </c>
      <c r="J41" t="s">
        <v>22</v>
      </c>
      <c r="K41">
        <v>83.2</v>
      </c>
      <c r="L41" t="s">
        <v>23</v>
      </c>
      <c r="M41" s="2">
        <v>40703</v>
      </c>
      <c r="N41" s="3">
        <v>0.35416666666666669</v>
      </c>
      <c r="O41">
        <v>2011</v>
      </c>
      <c r="P41">
        <v>6</v>
      </c>
    </row>
    <row r="42" spans="1:16" x14ac:dyDescent="0.25">
      <c r="A42">
        <v>495</v>
      </c>
      <c r="B42" s="1">
        <v>40695</v>
      </c>
      <c r="C42" t="s">
        <v>16</v>
      </c>
      <c r="D42" t="s">
        <v>24</v>
      </c>
      <c r="F42" t="s">
        <v>18</v>
      </c>
      <c r="G42" t="s">
        <v>19</v>
      </c>
      <c r="H42" t="s">
        <v>28</v>
      </c>
      <c r="I42" t="s">
        <v>21</v>
      </c>
      <c r="J42" t="s">
        <v>22</v>
      </c>
      <c r="K42">
        <v>13255</v>
      </c>
      <c r="L42" t="s">
        <v>25</v>
      </c>
      <c r="M42" s="2">
        <v>40703</v>
      </c>
      <c r="N42" s="3">
        <v>0.35416666666666669</v>
      </c>
      <c r="O42">
        <v>2011</v>
      </c>
      <c r="P42">
        <v>6</v>
      </c>
    </row>
    <row r="43" spans="1:16" x14ac:dyDescent="0.25">
      <c r="A43">
        <v>495</v>
      </c>
      <c r="B43" s="1">
        <v>40695</v>
      </c>
      <c r="C43" t="s">
        <v>16</v>
      </c>
      <c r="D43" t="s">
        <v>26</v>
      </c>
      <c r="F43" t="s">
        <v>18</v>
      </c>
      <c r="G43" t="s">
        <v>19</v>
      </c>
      <c r="H43" t="s">
        <v>28</v>
      </c>
      <c r="I43" t="s">
        <v>21</v>
      </c>
      <c r="J43" t="s">
        <v>22</v>
      </c>
      <c r="K43">
        <v>158.69999999999999</v>
      </c>
      <c r="L43" t="s">
        <v>27</v>
      </c>
      <c r="M43" s="2">
        <v>40703</v>
      </c>
      <c r="N43" s="3">
        <v>0.35416666666666669</v>
      </c>
      <c r="O43">
        <v>2011</v>
      </c>
      <c r="P43">
        <v>6</v>
      </c>
    </row>
    <row r="44" spans="1:16" x14ac:dyDescent="0.25">
      <c r="A44">
        <v>496</v>
      </c>
      <c r="B44" s="1">
        <v>40725</v>
      </c>
      <c r="C44" t="s">
        <v>16</v>
      </c>
      <c r="D44" t="s">
        <v>17</v>
      </c>
      <c r="F44" t="s">
        <v>18</v>
      </c>
      <c r="G44" t="s">
        <v>19</v>
      </c>
      <c r="H44" t="s">
        <v>28</v>
      </c>
      <c r="I44" t="s">
        <v>21</v>
      </c>
      <c r="J44" t="s">
        <v>22</v>
      </c>
      <c r="K44">
        <v>84.9</v>
      </c>
      <c r="L44" t="s">
        <v>23</v>
      </c>
      <c r="M44" s="2">
        <v>40736</v>
      </c>
      <c r="N44" s="3">
        <v>0.35416666666666669</v>
      </c>
      <c r="O44">
        <v>2011</v>
      </c>
      <c r="P44">
        <v>7</v>
      </c>
    </row>
    <row r="45" spans="1:16" x14ac:dyDescent="0.25">
      <c r="A45">
        <v>496</v>
      </c>
      <c r="B45" s="1">
        <v>40725</v>
      </c>
      <c r="C45" t="s">
        <v>16</v>
      </c>
      <c r="D45" t="s">
        <v>24</v>
      </c>
      <c r="F45" t="s">
        <v>18</v>
      </c>
      <c r="G45" t="s">
        <v>19</v>
      </c>
      <c r="H45" t="s">
        <v>28</v>
      </c>
      <c r="I45" t="s">
        <v>21</v>
      </c>
      <c r="J45" t="s">
        <v>22</v>
      </c>
      <c r="K45">
        <v>13500</v>
      </c>
      <c r="L45" t="s">
        <v>25</v>
      </c>
      <c r="M45" s="2">
        <v>40736</v>
      </c>
      <c r="N45" s="3">
        <v>0.35416666666666669</v>
      </c>
      <c r="O45">
        <v>2011</v>
      </c>
      <c r="P45">
        <v>7</v>
      </c>
    </row>
    <row r="46" spans="1:16" x14ac:dyDescent="0.25">
      <c r="A46">
        <v>496</v>
      </c>
      <c r="B46" s="1">
        <v>40725</v>
      </c>
      <c r="C46" t="s">
        <v>16</v>
      </c>
      <c r="D46" t="s">
        <v>26</v>
      </c>
      <c r="F46" t="s">
        <v>18</v>
      </c>
      <c r="G46" t="s">
        <v>19</v>
      </c>
      <c r="H46" t="s">
        <v>28</v>
      </c>
      <c r="I46" t="s">
        <v>21</v>
      </c>
      <c r="J46" t="s">
        <v>22</v>
      </c>
      <c r="K46">
        <v>158.69999999999999</v>
      </c>
      <c r="L46" t="s">
        <v>27</v>
      </c>
      <c r="M46" s="2">
        <v>40736</v>
      </c>
      <c r="N46" s="3">
        <v>0.35416666666666669</v>
      </c>
      <c r="O46">
        <v>2011</v>
      </c>
      <c r="P46">
        <v>7</v>
      </c>
    </row>
    <row r="47" spans="1:16" x14ac:dyDescent="0.25">
      <c r="A47">
        <v>497</v>
      </c>
      <c r="B47" s="1">
        <v>40756</v>
      </c>
      <c r="C47" t="s">
        <v>16</v>
      </c>
      <c r="D47" t="s">
        <v>17</v>
      </c>
      <c r="F47" t="s">
        <v>18</v>
      </c>
      <c r="G47" t="s">
        <v>19</v>
      </c>
      <c r="H47" t="s">
        <v>28</v>
      </c>
      <c r="I47" t="s">
        <v>21</v>
      </c>
      <c r="J47" t="s">
        <v>22</v>
      </c>
      <c r="K47">
        <v>84.4</v>
      </c>
      <c r="L47" t="s">
        <v>23</v>
      </c>
      <c r="M47" s="2">
        <v>40766</v>
      </c>
      <c r="N47" s="3">
        <v>0.35416666666666669</v>
      </c>
      <c r="O47">
        <v>2011</v>
      </c>
      <c r="P47">
        <v>8</v>
      </c>
    </row>
    <row r="48" spans="1:16" x14ac:dyDescent="0.25">
      <c r="A48">
        <v>497</v>
      </c>
      <c r="B48" s="1">
        <v>40756</v>
      </c>
      <c r="C48" t="s">
        <v>16</v>
      </c>
      <c r="D48" t="s">
        <v>24</v>
      </c>
      <c r="F48" t="s">
        <v>18</v>
      </c>
      <c r="G48" t="s">
        <v>19</v>
      </c>
      <c r="H48" t="s">
        <v>28</v>
      </c>
      <c r="I48" t="s">
        <v>21</v>
      </c>
      <c r="J48" t="s">
        <v>22</v>
      </c>
      <c r="K48">
        <v>13160</v>
      </c>
      <c r="L48" t="s">
        <v>25</v>
      </c>
      <c r="M48" s="2">
        <v>40766</v>
      </c>
      <c r="N48" s="3">
        <v>0.35416666666666669</v>
      </c>
      <c r="O48">
        <v>2011</v>
      </c>
      <c r="P48">
        <v>8</v>
      </c>
    </row>
    <row r="49" spans="1:16" x14ac:dyDescent="0.25">
      <c r="A49">
        <v>497</v>
      </c>
      <c r="B49" s="1">
        <v>40756</v>
      </c>
      <c r="C49" t="s">
        <v>16</v>
      </c>
      <c r="D49" t="s">
        <v>26</v>
      </c>
      <c r="F49" t="s">
        <v>18</v>
      </c>
      <c r="G49" t="s">
        <v>19</v>
      </c>
      <c r="H49" t="s">
        <v>28</v>
      </c>
      <c r="I49" t="s">
        <v>21</v>
      </c>
      <c r="J49" t="s">
        <v>22</v>
      </c>
      <c r="K49">
        <v>153</v>
      </c>
      <c r="L49" t="s">
        <v>27</v>
      </c>
      <c r="M49" s="2">
        <v>40766</v>
      </c>
      <c r="N49" s="3">
        <v>0.35416666666666669</v>
      </c>
      <c r="O49">
        <v>2011</v>
      </c>
      <c r="P49">
        <v>8</v>
      </c>
    </row>
    <row r="50" spans="1:16" x14ac:dyDescent="0.25">
      <c r="A50">
        <v>498</v>
      </c>
      <c r="B50" s="1">
        <v>40787</v>
      </c>
      <c r="C50" t="s">
        <v>16</v>
      </c>
      <c r="D50" t="s">
        <v>17</v>
      </c>
      <c r="F50" t="s">
        <v>18</v>
      </c>
      <c r="G50" t="s">
        <v>19</v>
      </c>
      <c r="H50" t="s">
        <v>28</v>
      </c>
      <c r="I50" t="s">
        <v>21</v>
      </c>
      <c r="J50" t="s">
        <v>22</v>
      </c>
      <c r="K50">
        <v>84.4</v>
      </c>
      <c r="L50" t="s">
        <v>23</v>
      </c>
      <c r="M50" s="2">
        <v>40798</v>
      </c>
      <c r="N50" s="3">
        <v>0.35416666666666669</v>
      </c>
      <c r="O50">
        <v>2011</v>
      </c>
      <c r="P50">
        <v>9</v>
      </c>
    </row>
    <row r="51" spans="1:16" x14ac:dyDescent="0.25">
      <c r="A51">
        <v>498</v>
      </c>
      <c r="B51" s="1">
        <v>40787</v>
      </c>
      <c r="C51" t="s">
        <v>16</v>
      </c>
      <c r="D51" t="s">
        <v>24</v>
      </c>
      <c r="F51" t="s">
        <v>18</v>
      </c>
      <c r="G51" t="s">
        <v>19</v>
      </c>
      <c r="H51" t="s">
        <v>28</v>
      </c>
      <c r="I51" t="s">
        <v>21</v>
      </c>
      <c r="J51" t="s">
        <v>22</v>
      </c>
      <c r="K51">
        <v>12760</v>
      </c>
      <c r="L51" t="s">
        <v>25</v>
      </c>
      <c r="M51" s="2">
        <v>40798</v>
      </c>
      <c r="N51" s="3">
        <v>0.35416666666666669</v>
      </c>
      <c r="O51">
        <v>2011</v>
      </c>
      <c r="P51">
        <v>9</v>
      </c>
    </row>
    <row r="52" spans="1:16" x14ac:dyDescent="0.25">
      <c r="A52">
        <v>498</v>
      </c>
      <c r="B52" s="1">
        <v>40787</v>
      </c>
      <c r="C52" t="s">
        <v>16</v>
      </c>
      <c r="D52" t="s">
        <v>26</v>
      </c>
      <c r="F52" t="s">
        <v>18</v>
      </c>
      <c r="G52" t="s">
        <v>19</v>
      </c>
      <c r="H52" t="s">
        <v>28</v>
      </c>
      <c r="I52" t="s">
        <v>21</v>
      </c>
      <c r="J52" t="s">
        <v>22</v>
      </c>
      <c r="K52">
        <v>148.1</v>
      </c>
      <c r="L52" t="s">
        <v>27</v>
      </c>
      <c r="M52" s="2">
        <v>40798</v>
      </c>
      <c r="N52" s="3">
        <v>0.35416666666666669</v>
      </c>
      <c r="O52">
        <v>2011</v>
      </c>
      <c r="P52">
        <v>9</v>
      </c>
    </row>
    <row r="53" spans="1:16" x14ac:dyDescent="0.25">
      <c r="A53">
        <v>499</v>
      </c>
      <c r="B53" s="1">
        <v>40817</v>
      </c>
      <c r="C53" t="s">
        <v>16</v>
      </c>
      <c r="D53" t="s">
        <v>17</v>
      </c>
      <c r="F53" t="s">
        <v>18</v>
      </c>
      <c r="G53" t="s">
        <v>19</v>
      </c>
      <c r="H53" t="s">
        <v>28</v>
      </c>
      <c r="I53" t="s">
        <v>21</v>
      </c>
      <c r="J53" t="s">
        <v>22</v>
      </c>
      <c r="K53">
        <v>83.9</v>
      </c>
      <c r="L53" t="s">
        <v>23</v>
      </c>
      <c r="M53" s="2">
        <v>40828</v>
      </c>
      <c r="N53" s="3">
        <v>0.35416666666666669</v>
      </c>
      <c r="O53">
        <v>2011</v>
      </c>
      <c r="P53">
        <v>10</v>
      </c>
    </row>
    <row r="54" spans="1:16" x14ac:dyDescent="0.25">
      <c r="A54">
        <v>499</v>
      </c>
      <c r="B54" s="1">
        <v>40817</v>
      </c>
      <c r="C54" t="s">
        <v>16</v>
      </c>
      <c r="D54" t="s">
        <v>24</v>
      </c>
      <c r="F54" t="s">
        <v>18</v>
      </c>
      <c r="G54" t="s">
        <v>19</v>
      </c>
      <c r="H54" t="s">
        <v>28</v>
      </c>
      <c r="I54" t="s">
        <v>21</v>
      </c>
      <c r="J54" t="s">
        <v>22</v>
      </c>
      <c r="K54">
        <v>12710</v>
      </c>
      <c r="L54" t="s">
        <v>25</v>
      </c>
      <c r="M54" s="2">
        <v>40828</v>
      </c>
      <c r="N54" s="3">
        <v>0.35416666666666669</v>
      </c>
      <c r="O54">
        <v>2011</v>
      </c>
      <c r="P54">
        <v>10</v>
      </c>
    </row>
    <row r="55" spans="1:16" x14ac:dyDescent="0.25">
      <c r="A55">
        <v>499</v>
      </c>
      <c r="B55" s="1">
        <v>40817</v>
      </c>
      <c r="C55" t="s">
        <v>16</v>
      </c>
      <c r="D55" t="s">
        <v>26</v>
      </c>
      <c r="F55" t="s">
        <v>18</v>
      </c>
      <c r="G55" t="s">
        <v>19</v>
      </c>
      <c r="H55" t="s">
        <v>28</v>
      </c>
      <c r="I55" t="s">
        <v>21</v>
      </c>
      <c r="J55" t="s">
        <v>22</v>
      </c>
      <c r="K55">
        <v>148.1</v>
      </c>
      <c r="L55" t="s">
        <v>27</v>
      </c>
      <c r="M55" s="2">
        <v>40828</v>
      </c>
      <c r="N55" s="3">
        <v>0.35416666666666669</v>
      </c>
      <c r="O55">
        <v>2011</v>
      </c>
      <c r="P55">
        <v>10</v>
      </c>
    </row>
    <row r="56" spans="1:16" x14ac:dyDescent="0.25">
      <c r="A56">
        <v>500</v>
      </c>
      <c r="B56" s="1">
        <v>40848</v>
      </c>
      <c r="C56" t="s">
        <v>16</v>
      </c>
      <c r="D56" t="s">
        <v>17</v>
      </c>
      <c r="F56" t="s">
        <v>18</v>
      </c>
      <c r="G56" t="s">
        <v>19</v>
      </c>
      <c r="H56" t="s">
        <v>28</v>
      </c>
      <c r="I56" t="s">
        <v>21</v>
      </c>
      <c r="J56" t="s">
        <v>22</v>
      </c>
      <c r="K56">
        <v>83.9</v>
      </c>
      <c r="L56" t="s">
        <v>23</v>
      </c>
      <c r="M56" s="2">
        <v>40856</v>
      </c>
      <c r="N56" s="3">
        <v>0.35416666666666669</v>
      </c>
      <c r="O56">
        <v>2011</v>
      </c>
      <c r="P56">
        <v>11</v>
      </c>
    </row>
    <row r="57" spans="1:16" x14ac:dyDescent="0.25">
      <c r="A57">
        <v>500</v>
      </c>
      <c r="B57" s="1">
        <v>40848</v>
      </c>
      <c r="C57" t="s">
        <v>16</v>
      </c>
      <c r="D57" t="s">
        <v>24</v>
      </c>
      <c r="F57" t="s">
        <v>18</v>
      </c>
      <c r="G57" t="s">
        <v>19</v>
      </c>
      <c r="H57" t="s">
        <v>28</v>
      </c>
      <c r="I57" t="s">
        <v>21</v>
      </c>
      <c r="J57" t="s">
        <v>22</v>
      </c>
      <c r="K57">
        <v>12610</v>
      </c>
      <c r="L57" t="s">
        <v>25</v>
      </c>
      <c r="M57" s="2">
        <v>40856</v>
      </c>
      <c r="N57" s="3">
        <v>0.35416666666666669</v>
      </c>
      <c r="O57">
        <v>2011</v>
      </c>
      <c r="P57">
        <v>11</v>
      </c>
    </row>
    <row r="58" spans="1:16" x14ac:dyDescent="0.25">
      <c r="A58">
        <v>500</v>
      </c>
      <c r="B58" s="1">
        <v>40848</v>
      </c>
      <c r="C58" t="s">
        <v>16</v>
      </c>
      <c r="D58" t="s">
        <v>26</v>
      </c>
      <c r="F58" t="s">
        <v>18</v>
      </c>
      <c r="G58" t="s">
        <v>19</v>
      </c>
      <c r="H58" t="s">
        <v>28</v>
      </c>
      <c r="I58" t="s">
        <v>21</v>
      </c>
      <c r="J58" t="s">
        <v>22</v>
      </c>
      <c r="K58">
        <v>146.69999999999999</v>
      </c>
      <c r="L58" t="s">
        <v>27</v>
      </c>
      <c r="M58" s="2">
        <v>40856</v>
      </c>
      <c r="N58" s="3">
        <v>0.35416666666666669</v>
      </c>
      <c r="O58">
        <v>2011</v>
      </c>
      <c r="P58">
        <v>11</v>
      </c>
    </row>
    <row r="59" spans="1:16" x14ac:dyDescent="0.25">
      <c r="A59">
        <v>501</v>
      </c>
      <c r="B59" s="1">
        <v>40878</v>
      </c>
      <c r="C59" t="s">
        <v>16</v>
      </c>
      <c r="D59" t="s">
        <v>17</v>
      </c>
      <c r="F59" t="s">
        <v>18</v>
      </c>
      <c r="G59" t="s">
        <v>19</v>
      </c>
      <c r="H59" t="s">
        <v>28</v>
      </c>
      <c r="I59" t="s">
        <v>21</v>
      </c>
      <c r="J59" t="s">
        <v>22</v>
      </c>
      <c r="K59">
        <v>83.9</v>
      </c>
      <c r="L59" t="s">
        <v>23</v>
      </c>
      <c r="M59" s="2">
        <v>40886</v>
      </c>
      <c r="N59" s="3">
        <v>0.35416666666666669</v>
      </c>
      <c r="O59">
        <v>2011</v>
      </c>
      <c r="P59">
        <v>12</v>
      </c>
    </row>
    <row r="60" spans="1:16" x14ac:dyDescent="0.25">
      <c r="A60">
        <v>501</v>
      </c>
      <c r="B60" s="1">
        <v>40878</v>
      </c>
      <c r="C60" t="s">
        <v>16</v>
      </c>
      <c r="D60" t="s">
        <v>24</v>
      </c>
      <c r="F60" t="s">
        <v>18</v>
      </c>
      <c r="G60" t="s">
        <v>19</v>
      </c>
      <c r="H60" t="s">
        <v>28</v>
      </c>
      <c r="I60" t="s">
        <v>21</v>
      </c>
      <c r="J60" t="s">
        <v>22</v>
      </c>
      <c r="K60">
        <v>12605</v>
      </c>
      <c r="L60" t="s">
        <v>25</v>
      </c>
      <c r="M60" s="2">
        <v>40886</v>
      </c>
      <c r="N60" s="3">
        <v>0.35416666666666669</v>
      </c>
      <c r="O60">
        <v>2011</v>
      </c>
      <c r="P60">
        <v>12</v>
      </c>
    </row>
    <row r="61" spans="1:16" x14ac:dyDescent="0.25">
      <c r="A61">
        <v>501</v>
      </c>
      <c r="B61" s="1">
        <v>40878</v>
      </c>
      <c r="C61" t="s">
        <v>16</v>
      </c>
      <c r="D61" t="s">
        <v>26</v>
      </c>
      <c r="F61" t="s">
        <v>18</v>
      </c>
      <c r="G61" t="s">
        <v>19</v>
      </c>
      <c r="H61" t="s">
        <v>28</v>
      </c>
      <c r="I61" t="s">
        <v>21</v>
      </c>
      <c r="J61" t="s">
        <v>22</v>
      </c>
      <c r="K61">
        <v>146.69999999999999</v>
      </c>
      <c r="L61" t="s">
        <v>27</v>
      </c>
      <c r="M61" s="2">
        <v>40886</v>
      </c>
      <c r="N61" s="3">
        <v>0.35416666666666669</v>
      </c>
      <c r="O61">
        <v>2011</v>
      </c>
      <c r="P61">
        <v>12</v>
      </c>
    </row>
    <row r="62" spans="1:16" x14ac:dyDescent="0.25">
      <c r="A62">
        <v>502</v>
      </c>
      <c r="B62" s="1">
        <v>40909</v>
      </c>
      <c r="C62" t="s">
        <v>16</v>
      </c>
      <c r="D62" t="s">
        <v>17</v>
      </c>
      <c r="F62" t="s">
        <v>18</v>
      </c>
      <c r="G62" t="s">
        <v>19</v>
      </c>
      <c r="H62" t="s">
        <v>28</v>
      </c>
      <c r="I62" t="s">
        <v>21</v>
      </c>
      <c r="J62" t="s">
        <v>22</v>
      </c>
      <c r="K62">
        <v>84</v>
      </c>
      <c r="L62" t="s">
        <v>23</v>
      </c>
      <c r="M62" s="2">
        <v>40920</v>
      </c>
      <c r="N62" s="3">
        <v>0.35416666666666669</v>
      </c>
      <c r="O62">
        <v>2012</v>
      </c>
      <c r="P62">
        <v>1</v>
      </c>
    </row>
    <row r="63" spans="1:16" x14ac:dyDescent="0.25">
      <c r="A63">
        <v>502</v>
      </c>
      <c r="B63" s="1">
        <v>40909</v>
      </c>
      <c r="C63" t="s">
        <v>16</v>
      </c>
      <c r="D63" t="s">
        <v>24</v>
      </c>
      <c r="F63" t="s">
        <v>18</v>
      </c>
      <c r="G63" t="s">
        <v>19</v>
      </c>
      <c r="H63" t="s">
        <v>28</v>
      </c>
      <c r="I63" t="s">
        <v>21</v>
      </c>
      <c r="J63" t="s">
        <v>22</v>
      </c>
      <c r="K63">
        <v>12655</v>
      </c>
      <c r="L63" t="s">
        <v>25</v>
      </c>
      <c r="M63" s="2">
        <v>40920</v>
      </c>
      <c r="N63" s="3">
        <v>0.35416666666666669</v>
      </c>
      <c r="O63">
        <v>2012</v>
      </c>
      <c r="P63">
        <v>1</v>
      </c>
    </row>
    <row r="64" spans="1:16" x14ac:dyDescent="0.25">
      <c r="A64">
        <v>502</v>
      </c>
      <c r="B64" s="1">
        <v>40909</v>
      </c>
      <c r="C64" t="s">
        <v>16</v>
      </c>
      <c r="D64" t="s">
        <v>26</v>
      </c>
      <c r="F64" t="s">
        <v>18</v>
      </c>
      <c r="G64" t="s">
        <v>19</v>
      </c>
      <c r="H64" t="s">
        <v>28</v>
      </c>
      <c r="I64" t="s">
        <v>21</v>
      </c>
      <c r="J64" t="s">
        <v>22</v>
      </c>
      <c r="K64">
        <v>147.19999999999999</v>
      </c>
      <c r="L64" t="s">
        <v>27</v>
      </c>
      <c r="M64" s="2">
        <v>40920</v>
      </c>
      <c r="N64" s="3">
        <v>0.35416666666666669</v>
      </c>
      <c r="O64">
        <v>2012</v>
      </c>
      <c r="P64">
        <v>1</v>
      </c>
    </row>
    <row r="65" spans="1:16" x14ac:dyDescent="0.25">
      <c r="A65">
        <v>503</v>
      </c>
      <c r="B65" s="1">
        <v>40940</v>
      </c>
      <c r="C65" t="s">
        <v>16</v>
      </c>
      <c r="D65" t="s">
        <v>17</v>
      </c>
      <c r="F65" t="s">
        <v>18</v>
      </c>
      <c r="G65" t="s">
        <v>19</v>
      </c>
      <c r="H65" t="s">
        <v>28</v>
      </c>
      <c r="I65" t="s">
        <v>21</v>
      </c>
      <c r="J65" t="s">
        <v>22</v>
      </c>
      <c r="K65">
        <v>84</v>
      </c>
      <c r="L65" t="s">
        <v>23</v>
      </c>
      <c r="M65" s="2">
        <v>40948</v>
      </c>
      <c r="N65" s="3">
        <v>0.35416666666666669</v>
      </c>
      <c r="O65">
        <v>2012</v>
      </c>
      <c r="P65">
        <v>2</v>
      </c>
    </row>
    <row r="66" spans="1:16" x14ac:dyDescent="0.25">
      <c r="A66">
        <v>503</v>
      </c>
      <c r="B66" s="1">
        <v>40940</v>
      </c>
      <c r="C66" t="s">
        <v>16</v>
      </c>
      <c r="D66" t="s">
        <v>24</v>
      </c>
      <c r="F66" t="s">
        <v>18</v>
      </c>
      <c r="G66" t="s">
        <v>19</v>
      </c>
      <c r="H66" t="s">
        <v>28</v>
      </c>
      <c r="I66" t="s">
        <v>21</v>
      </c>
      <c r="J66" t="s">
        <v>22</v>
      </c>
      <c r="K66">
        <v>12705</v>
      </c>
      <c r="L66" t="s">
        <v>25</v>
      </c>
      <c r="M66" s="2">
        <v>40948</v>
      </c>
      <c r="N66" s="3">
        <v>0.35416666666666669</v>
      </c>
      <c r="O66">
        <v>2012</v>
      </c>
      <c r="P66">
        <v>2</v>
      </c>
    </row>
    <row r="67" spans="1:16" x14ac:dyDescent="0.25">
      <c r="A67">
        <v>503</v>
      </c>
      <c r="B67" s="1">
        <v>40940</v>
      </c>
      <c r="C67" t="s">
        <v>16</v>
      </c>
      <c r="D67" t="s">
        <v>26</v>
      </c>
      <c r="F67" t="s">
        <v>18</v>
      </c>
      <c r="G67" t="s">
        <v>19</v>
      </c>
      <c r="H67" t="s">
        <v>28</v>
      </c>
      <c r="I67" t="s">
        <v>21</v>
      </c>
      <c r="J67" t="s">
        <v>22</v>
      </c>
      <c r="K67">
        <v>147.19999999999999</v>
      </c>
      <c r="L67" t="s">
        <v>27</v>
      </c>
      <c r="M67" s="2">
        <v>40948</v>
      </c>
      <c r="N67" s="3">
        <v>0.35416666666666669</v>
      </c>
      <c r="O67">
        <v>2012</v>
      </c>
      <c r="P67">
        <v>2</v>
      </c>
    </row>
    <row r="68" spans="1:16" x14ac:dyDescent="0.25">
      <c r="A68">
        <v>504</v>
      </c>
      <c r="B68" s="1">
        <v>40969</v>
      </c>
      <c r="C68" t="s">
        <v>16</v>
      </c>
      <c r="D68" t="s">
        <v>17</v>
      </c>
      <c r="F68" t="s">
        <v>18</v>
      </c>
      <c r="G68" t="s">
        <v>19</v>
      </c>
      <c r="H68" t="s">
        <v>28</v>
      </c>
      <c r="I68" t="s">
        <v>21</v>
      </c>
      <c r="J68" t="s">
        <v>22</v>
      </c>
      <c r="K68">
        <v>84</v>
      </c>
      <c r="L68" t="s">
        <v>23</v>
      </c>
      <c r="M68" s="2">
        <v>40977</v>
      </c>
      <c r="N68" s="3">
        <v>0.35416666666666669</v>
      </c>
      <c r="O68">
        <v>2012</v>
      </c>
      <c r="P68">
        <v>3</v>
      </c>
    </row>
    <row r="69" spans="1:16" x14ac:dyDescent="0.25">
      <c r="A69">
        <v>504</v>
      </c>
      <c r="B69" s="1">
        <v>40969</v>
      </c>
      <c r="C69" t="s">
        <v>16</v>
      </c>
      <c r="D69" t="s">
        <v>24</v>
      </c>
      <c r="F69" t="s">
        <v>18</v>
      </c>
      <c r="G69" t="s">
        <v>19</v>
      </c>
      <c r="H69" t="s">
        <v>28</v>
      </c>
      <c r="I69" t="s">
        <v>21</v>
      </c>
      <c r="J69" t="s">
        <v>22</v>
      </c>
      <c r="K69">
        <v>12705</v>
      </c>
      <c r="L69" t="s">
        <v>25</v>
      </c>
      <c r="M69" s="2">
        <v>40977</v>
      </c>
      <c r="N69" s="3">
        <v>0.35416666666666669</v>
      </c>
      <c r="O69">
        <v>2012</v>
      </c>
      <c r="P69">
        <v>3</v>
      </c>
    </row>
    <row r="70" spans="1:16" x14ac:dyDescent="0.25">
      <c r="A70">
        <v>504</v>
      </c>
      <c r="B70" s="1">
        <v>40969</v>
      </c>
      <c r="C70" t="s">
        <v>16</v>
      </c>
      <c r="D70" t="s">
        <v>26</v>
      </c>
      <c r="F70" t="s">
        <v>18</v>
      </c>
      <c r="G70" t="s">
        <v>19</v>
      </c>
      <c r="H70" t="s">
        <v>28</v>
      </c>
      <c r="I70" t="s">
        <v>21</v>
      </c>
      <c r="J70" t="s">
        <v>22</v>
      </c>
      <c r="K70">
        <v>147.19999999999999</v>
      </c>
      <c r="L70" t="s">
        <v>27</v>
      </c>
      <c r="M70" s="2">
        <v>40977</v>
      </c>
      <c r="N70" s="3">
        <v>0.35416666666666669</v>
      </c>
      <c r="O70">
        <v>2012</v>
      </c>
      <c r="P70">
        <v>3</v>
      </c>
    </row>
    <row r="71" spans="1:16" x14ac:dyDescent="0.25">
      <c r="A71">
        <v>505</v>
      </c>
      <c r="B71" s="1">
        <v>41000</v>
      </c>
      <c r="C71" t="s">
        <v>16</v>
      </c>
      <c r="D71" t="s">
        <v>17</v>
      </c>
      <c r="F71" t="s">
        <v>18</v>
      </c>
      <c r="G71" t="s">
        <v>19</v>
      </c>
      <c r="H71" t="s">
        <v>28</v>
      </c>
      <c r="I71" t="s">
        <v>21</v>
      </c>
      <c r="J71" t="s">
        <v>22</v>
      </c>
      <c r="K71">
        <v>84</v>
      </c>
      <c r="L71" t="s">
        <v>23</v>
      </c>
      <c r="M71" s="2">
        <v>41009</v>
      </c>
      <c r="N71" s="3">
        <v>0.35416666666666669</v>
      </c>
      <c r="O71">
        <v>2012</v>
      </c>
      <c r="P71">
        <v>4</v>
      </c>
    </row>
    <row r="72" spans="1:16" x14ac:dyDescent="0.25">
      <c r="A72">
        <v>505</v>
      </c>
      <c r="B72" s="1">
        <v>41000</v>
      </c>
      <c r="C72" t="s">
        <v>16</v>
      </c>
      <c r="D72" t="s">
        <v>24</v>
      </c>
      <c r="F72" t="s">
        <v>18</v>
      </c>
      <c r="G72" t="s">
        <v>19</v>
      </c>
      <c r="H72" t="s">
        <v>28</v>
      </c>
      <c r="I72" t="s">
        <v>21</v>
      </c>
      <c r="J72" t="s">
        <v>22</v>
      </c>
      <c r="K72">
        <v>12705</v>
      </c>
      <c r="L72" t="s">
        <v>25</v>
      </c>
      <c r="M72" s="2">
        <v>41009</v>
      </c>
      <c r="N72" s="3">
        <v>0.35416666666666669</v>
      </c>
      <c r="O72">
        <v>2012</v>
      </c>
      <c r="P72">
        <v>4</v>
      </c>
    </row>
    <row r="73" spans="1:16" x14ac:dyDescent="0.25">
      <c r="A73">
        <v>505</v>
      </c>
      <c r="B73" s="1">
        <v>41000</v>
      </c>
      <c r="C73" t="s">
        <v>16</v>
      </c>
      <c r="D73" t="s">
        <v>26</v>
      </c>
      <c r="F73" t="s">
        <v>18</v>
      </c>
      <c r="G73" t="s">
        <v>19</v>
      </c>
      <c r="H73" t="s">
        <v>28</v>
      </c>
      <c r="I73" t="s">
        <v>21</v>
      </c>
      <c r="J73" t="s">
        <v>22</v>
      </c>
      <c r="K73">
        <v>147.19999999999999</v>
      </c>
      <c r="L73" t="s">
        <v>27</v>
      </c>
      <c r="M73" s="2">
        <v>41009</v>
      </c>
      <c r="N73" s="3">
        <v>0.35416666666666669</v>
      </c>
      <c r="O73">
        <v>2012</v>
      </c>
      <c r="P73">
        <v>4</v>
      </c>
    </row>
    <row r="74" spans="1:16" x14ac:dyDescent="0.25">
      <c r="A74">
        <v>506</v>
      </c>
      <c r="B74" s="1">
        <v>41030</v>
      </c>
      <c r="C74" t="s">
        <v>16</v>
      </c>
      <c r="D74" t="s">
        <v>17</v>
      </c>
      <c r="F74" t="s">
        <v>18</v>
      </c>
      <c r="G74" t="s">
        <v>19</v>
      </c>
      <c r="H74" t="s">
        <v>29</v>
      </c>
      <c r="I74" t="s">
        <v>21</v>
      </c>
      <c r="J74" t="s">
        <v>22</v>
      </c>
      <c r="K74">
        <v>89.1</v>
      </c>
      <c r="L74" t="s">
        <v>23</v>
      </c>
      <c r="M74" s="2">
        <v>41039</v>
      </c>
      <c r="N74" s="3">
        <v>0.35416666666666669</v>
      </c>
      <c r="O74">
        <v>2012</v>
      </c>
      <c r="P74">
        <v>5</v>
      </c>
    </row>
    <row r="75" spans="1:16" x14ac:dyDescent="0.25">
      <c r="A75">
        <v>506</v>
      </c>
      <c r="B75" s="1">
        <v>41030</v>
      </c>
      <c r="C75" t="s">
        <v>16</v>
      </c>
      <c r="D75" t="s">
        <v>24</v>
      </c>
      <c r="F75" t="s">
        <v>18</v>
      </c>
      <c r="G75" t="s">
        <v>19</v>
      </c>
      <c r="H75" t="s">
        <v>29</v>
      </c>
      <c r="I75" t="s">
        <v>21</v>
      </c>
      <c r="J75" t="s">
        <v>22</v>
      </c>
      <c r="K75">
        <v>13775</v>
      </c>
      <c r="L75" t="s">
        <v>25</v>
      </c>
      <c r="M75" s="2">
        <v>41039</v>
      </c>
      <c r="N75" s="3">
        <v>0.35416666666666669</v>
      </c>
      <c r="O75">
        <v>2012</v>
      </c>
      <c r="P75">
        <v>5</v>
      </c>
    </row>
    <row r="76" spans="1:16" x14ac:dyDescent="0.25">
      <c r="A76">
        <v>506</v>
      </c>
      <c r="B76" s="1">
        <v>41030</v>
      </c>
      <c r="C76" t="s">
        <v>16</v>
      </c>
      <c r="D76" t="s">
        <v>26</v>
      </c>
      <c r="F76" t="s">
        <v>18</v>
      </c>
      <c r="G76" t="s">
        <v>19</v>
      </c>
      <c r="H76" t="s">
        <v>29</v>
      </c>
      <c r="I76" t="s">
        <v>21</v>
      </c>
      <c r="J76" t="s">
        <v>22</v>
      </c>
      <c r="K76">
        <v>166</v>
      </c>
      <c r="L76" t="s">
        <v>27</v>
      </c>
      <c r="M76" s="2">
        <v>41039</v>
      </c>
      <c r="N76" s="3">
        <v>0.35416666666666669</v>
      </c>
      <c r="O76">
        <v>2012</v>
      </c>
      <c r="P76">
        <v>5</v>
      </c>
    </row>
    <row r="77" spans="1:16" x14ac:dyDescent="0.25">
      <c r="A77">
        <v>507</v>
      </c>
      <c r="B77" s="1">
        <v>41061</v>
      </c>
      <c r="C77" t="s">
        <v>16</v>
      </c>
      <c r="D77" t="s">
        <v>17</v>
      </c>
      <c r="F77" t="s">
        <v>18</v>
      </c>
      <c r="G77" t="s">
        <v>19</v>
      </c>
      <c r="H77" t="s">
        <v>29</v>
      </c>
      <c r="I77" t="s">
        <v>21</v>
      </c>
      <c r="J77" t="s">
        <v>22</v>
      </c>
      <c r="K77">
        <v>89.1</v>
      </c>
      <c r="L77" t="s">
        <v>23</v>
      </c>
      <c r="M77" s="2">
        <v>41072</v>
      </c>
      <c r="N77" s="3">
        <v>0.35416666666666669</v>
      </c>
      <c r="O77">
        <v>2012</v>
      </c>
      <c r="P77">
        <v>6</v>
      </c>
    </row>
    <row r="78" spans="1:16" x14ac:dyDescent="0.25">
      <c r="A78">
        <v>507</v>
      </c>
      <c r="B78" s="1">
        <v>41061</v>
      </c>
      <c r="C78" t="s">
        <v>16</v>
      </c>
      <c r="D78" t="s">
        <v>24</v>
      </c>
      <c r="F78" t="s">
        <v>18</v>
      </c>
      <c r="G78" t="s">
        <v>19</v>
      </c>
      <c r="H78" t="s">
        <v>29</v>
      </c>
      <c r="I78" t="s">
        <v>21</v>
      </c>
      <c r="J78" t="s">
        <v>22</v>
      </c>
      <c r="K78">
        <v>13775</v>
      </c>
      <c r="L78" t="s">
        <v>25</v>
      </c>
      <c r="M78" s="2">
        <v>41072</v>
      </c>
      <c r="N78" s="3">
        <v>0.35416666666666669</v>
      </c>
      <c r="O78">
        <v>2012</v>
      </c>
      <c r="P78">
        <v>6</v>
      </c>
    </row>
    <row r="79" spans="1:16" x14ac:dyDescent="0.25">
      <c r="A79">
        <v>507</v>
      </c>
      <c r="B79" s="1">
        <v>41061</v>
      </c>
      <c r="C79" t="s">
        <v>16</v>
      </c>
      <c r="D79" t="s">
        <v>26</v>
      </c>
      <c r="F79" t="s">
        <v>18</v>
      </c>
      <c r="G79" t="s">
        <v>19</v>
      </c>
      <c r="H79" t="s">
        <v>29</v>
      </c>
      <c r="I79" t="s">
        <v>21</v>
      </c>
      <c r="J79" t="s">
        <v>22</v>
      </c>
      <c r="K79">
        <v>166</v>
      </c>
      <c r="L79" t="s">
        <v>27</v>
      </c>
      <c r="M79" s="2">
        <v>41072</v>
      </c>
      <c r="N79" s="3">
        <v>0.35416666666666669</v>
      </c>
      <c r="O79">
        <v>2012</v>
      </c>
      <c r="P79">
        <v>6</v>
      </c>
    </row>
    <row r="80" spans="1:16" x14ac:dyDescent="0.25">
      <c r="A80">
        <v>508</v>
      </c>
      <c r="B80" s="1">
        <v>41091</v>
      </c>
      <c r="C80" t="s">
        <v>16</v>
      </c>
      <c r="D80" t="s">
        <v>17</v>
      </c>
      <c r="F80" t="s">
        <v>18</v>
      </c>
      <c r="G80" t="s">
        <v>19</v>
      </c>
      <c r="H80" t="s">
        <v>29</v>
      </c>
      <c r="I80" t="s">
        <v>21</v>
      </c>
      <c r="J80" t="s">
        <v>22</v>
      </c>
      <c r="K80">
        <v>88.9</v>
      </c>
      <c r="L80" t="s">
        <v>23</v>
      </c>
      <c r="M80" s="2">
        <v>41101</v>
      </c>
      <c r="N80" s="3">
        <v>0.35416666666666669</v>
      </c>
      <c r="O80">
        <v>2012</v>
      </c>
      <c r="P80">
        <v>7</v>
      </c>
    </row>
    <row r="81" spans="1:16" x14ac:dyDescent="0.25">
      <c r="A81">
        <v>508</v>
      </c>
      <c r="B81" s="1">
        <v>41091</v>
      </c>
      <c r="C81" t="s">
        <v>16</v>
      </c>
      <c r="D81" t="s">
        <v>24</v>
      </c>
      <c r="F81" t="s">
        <v>18</v>
      </c>
      <c r="G81" t="s">
        <v>19</v>
      </c>
      <c r="H81" t="s">
        <v>29</v>
      </c>
      <c r="I81" t="s">
        <v>21</v>
      </c>
      <c r="J81" t="s">
        <v>22</v>
      </c>
      <c r="K81">
        <v>12720</v>
      </c>
      <c r="L81" t="s">
        <v>25</v>
      </c>
      <c r="M81" s="2">
        <v>41101</v>
      </c>
      <c r="N81" s="3">
        <v>0.35416666666666669</v>
      </c>
      <c r="O81">
        <v>2012</v>
      </c>
      <c r="P81">
        <v>7</v>
      </c>
    </row>
    <row r="82" spans="1:16" x14ac:dyDescent="0.25">
      <c r="A82">
        <v>508</v>
      </c>
      <c r="B82" s="1">
        <v>41091</v>
      </c>
      <c r="C82" t="s">
        <v>16</v>
      </c>
      <c r="D82" t="s">
        <v>26</v>
      </c>
      <c r="F82" t="s">
        <v>18</v>
      </c>
      <c r="G82" t="s">
        <v>19</v>
      </c>
      <c r="H82" t="s">
        <v>29</v>
      </c>
      <c r="I82" t="s">
        <v>21</v>
      </c>
      <c r="J82" t="s">
        <v>22</v>
      </c>
      <c r="K82">
        <v>146</v>
      </c>
      <c r="L82" t="s">
        <v>27</v>
      </c>
      <c r="M82" s="2">
        <v>41101</v>
      </c>
      <c r="N82" s="3">
        <v>0.35416666666666669</v>
      </c>
      <c r="O82">
        <v>2012</v>
      </c>
      <c r="P82">
        <v>7</v>
      </c>
    </row>
    <row r="83" spans="1:16" x14ac:dyDescent="0.25">
      <c r="A83">
        <v>509</v>
      </c>
      <c r="B83" s="1">
        <v>41122</v>
      </c>
      <c r="C83" t="s">
        <v>16</v>
      </c>
      <c r="D83" t="s">
        <v>17</v>
      </c>
      <c r="F83" t="s">
        <v>18</v>
      </c>
      <c r="G83" t="s">
        <v>19</v>
      </c>
      <c r="H83" t="s">
        <v>29</v>
      </c>
      <c r="I83" t="s">
        <v>21</v>
      </c>
      <c r="J83" t="s">
        <v>22</v>
      </c>
      <c r="K83">
        <v>87.4</v>
      </c>
      <c r="L83" t="s">
        <v>23</v>
      </c>
      <c r="M83" s="2">
        <v>41131</v>
      </c>
      <c r="N83" s="3">
        <v>0.35416666666666669</v>
      </c>
      <c r="O83">
        <v>2012</v>
      </c>
      <c r="P83">
        <v>8</v>
      </c>
    </row>
    <row r="84" spans="1:16" x14ac:dyDescent="0.25">
      <c r="A84">
        <v>509</v>
      </c>
      <c r="B84" s="1">
        <v>41122</v>
      </c>
      <c r="C84" t="s">
        <v>16</v>
      </c>
      <c r="D84" t="s">
        <v>24</v>
      </c>
      <c r="F84" t="s">
        <v>18</v>
      </c>
      <c r="G84" t="s">
        <v>19</v>
      </c>
      <c r="H84" t="s">
        <v>29</v>
      </c>
      <c r="I84" t="s">
        <v>21</v>
      </c>
      <c r="J84" t="s">
        <v>22</v>
      </c>
      <c r="K84">
        <v>11225</v>
      </c>
      <c r="L84" t="s">
        <v>25</v>
      </c>
      <c r="M84" s="2">
        <v>41131</v>
      </c>
      <c r="N84" s="3">
        <v>0.35416666666666669</v>
      </c>
      <c r="O84">
        <v>2012</v>
      </c>
      <c r="P84">
        <v>8</v>
      </c>
    </row>
    <row r="85" spans="1:16" x14ac:dyDescent="0.25">
      <c r="A85">
        <v>509</v>
      </c>
      <c r="B85" s="1">
        <v>41122</v>
      </c>
      <c r="C85" t="s">
        <v>16</v>
      </c>
      <c r="D85" t="s">
        <v>26</v>
      </c>
      <c r="F85" t="s">
        <v>18</v>
      </c>
      <c r="G85" t="s">
        <v>19</v>
      </c>
      <c r="H85" t="s">
        <v>29</v>
      </c>
      <c r="I85" t="s">
        <v>21</v>
      </c>
      <c r="J85" t="s">
        <v>22</v>
      </c>
      <c r="K85">
        <v>123.4</v>
      </c>
      <c r="L85" t="s">
        <v>27</v>
      </c>
      <c r="M85" s="2">
        <v>41131</v>
      </c>
      <c r="N85" s="3">
        <v>0.35416666666666669</v>
      </c>
      <c r="O85">
        <v>2012</v>
      </c>
      <c r="P85">
        <v>8</v>
      </c>
    </row>
    <row r="86" spans="1:16" x14ac:dyDescent="0.25">
      <c r="A86">
        <v>510</v>
      </c>
      <c r="B86" s="1">
        <v>41153</v>
      </c>
      <c r="C86" t="s">
        <v>16</v>
      </c>
      <c r="D86" t="s">
        <v>17</v>
      </c>
      <c r="F86" t="s">
        <v>18</v>
      </c>
      <c r="G86" t="s">
        <v>19</v>
      </c>
      <c r="H86" t="s">
        <v>29</v>
      </c>
      <c r="I86" t="s">
        <v>21</v>
      </c>
      <c r="J86" t="s">
        <v>22</v>
      </c>
      <c r="K86">
        <v>87.4</v>
      </c>
      <c r="L86" t="s">
        <v>23</v>
      </c>
      <c r="M86" s="2">
        <v>41164</v>
      </c>
      <c r="N86" s="3">
        <v>0.35416666666666669</v>
      </c>
      <c r="O86">
        <v>2012</v>
      </c>
      <c r="P86">
        <v>9</v>
      </c>
    </row>
    <row r="87" spans="1:16" x14ac:dyDescent="0.25">
      <c r="A87">
        <v>510</v>
      </c>
      <c r="B87" s="1">
        <v>41153</v>
      </c>
      <c r="C87" t="s">
        <v>16</v>
      </c>
      <c r="D87" t="s">
        <v>24</v>
      </c>
      <c r="F87" t="s">
        <v>18</v>
      </c>
      <c r="G87" t="s">
        <v>19</v>
      </c>
      <c r="H87" t="s">
        <v>29</v>
      </c>
      <c r="I87" t="s">
        <v>21</v>
      </c>
      <c r="J87" t="s">
        <v>22</v>
      </c>
      <c r="K87">
        <v>11250</v>
      </c>
      <c r="L87" t="s">
        <v>25</v>
      </c>
      <c r="M87" s="2">
        <v>41164</v>
      </c>
      <c r="N87" s="3">
        <v>0.35416666666666669</v>
      </c>
      <c r="O87">
        <v>2012</v>
      </c>
      <c r="P87">
        <v>9</v>
      </c>
    </row>
    <row r="88" spans="1:16" x14ac:dyDescent="0.25">
      <c r="A88">
        <v>510</v>
      </c>
      <c r="B88" s="1">
        <v>41153</v>
      </c>
      <c r="C88" t="s">
        <v>16</v>
      </c>
      <c r="D88" t="s">
        <v>26</v>
      </c>
      <c r="F88" t="s">
        <v>18</v>
      </c>
      <c r="G88" t="s">
        <v>19</v>
      </c>
      <c r="H88" t="s">
        <v>29</v>
      </c>
      <c r="I88" t="s">
        <v>21</v>
      </c>
      <c r="J88" t="s">
        <v>22</v>
      </c>
      <c r="K88">
        <v>122.8</v>
      </c>
      <c r="L88" t="s">
        <v>27</v>
      </c>
      <c r="M88" s="2">
        <v>41164</v>
      </c>
      <c r="N88" s="3">
        <v>0.35416666666666669</v>
      </c>
      <c r="O88">
        <v>2012</v>
      </c>
      <c r="P88">
        <v>9</v>
      </c>
    </row>
    <row r="89" spans="1:16" x14ac:dyDescent="0.25">
      <c r="A89">
        <v>511</v>
      </c>
      <c r="B89" s="1">
        <v>41183</v>
      </c>
      <c r="C89" t="s">
        <v>16</v>
      </c>
      <c r="D89" t="s">
        <v>17</v>
      </c>
      <c r="F89" t="s">
        <v>18</v>
      </c>
      <c r="G89" t="s">
        <v>19</v>
      </c>
      <c r="H89" t="s">
        <v>29</v>
      </c>
      <c r="I89" t="s">
        <v>21</v>
      </c>
      <c r="J89" t="s">
        <v>22</v>
      </c>
      <c r="K89">
        <v>87.7</v>
      </c>
      <c r="L89" t="s">
        <v>23</v>
      </c>
      <c r="M89" s="2">
        <v>41193</v>
      </c>
      <c r="N89" s="3">
        <v>0.35416666666666669</v>
      </c>
      <c r="O89">
        <v>2012</v>
      </c>
      <c r="P89">
        <v>10</v>
      </c>
    </row>
    <row r="90" spans="1:16" x14ac:dyDescent="0.25">
      <c r="A90">
        <v>511</v>
      </c>
      <c r="B90" s="1">
        <v>41183</v>
      </c>
      <c r="C90" t="s">
        <v>16</v>
      </c>
      <c r="D90" t="s">
        <v>24</v>
      </c>
      <c r="F90" t="s">
        <v>18</v>
      </c>
      <c r="G90" t="s">
        <v>19</v>
      </c>
      <c r="H90" t="s">
        <v>29</v>
      </c>
      <c r="I90" t="s">
        <v>21</v>
      </c>
      <c r="J90" t="s">
        <v>22</v>
      </c>
      <c r="K90">
        <v>11150</v>
      </c>
      <c r="L90" t="s">
        <v>25</v>
      </c>
      <c r="M90" s="2">
        <v>41193</v>
      </c>
      <c r="N90" s="3">
        <v>0.35416666666666669</v>
      </c>
      <c r="O90">
        <v>2012</v>
      </c>
      <c r="P90">
        <v>10</v>
      </c>
    </row>
    <row r="91" spans="1:16" x14ac:dyDescent="0.25">
      <c r="A91">
        <v>511</v>
      </c>
      <c r="B91" s="1">
        <v>41183</v>
      </c>
      <c r="C91" t="s">
        <v>16</v>
      </c>
      <c r="D91" t="s">
        <v>26</v>
      </c>
      <c r="F91" t="s">
        <v>18</v>
      </c>
      <c r="G91" t="s">
        <v>19</v>
      </c>
      <c r="H91" t="s">
        <v>29</v>
      </c>
      <c r="I91" t="s">
        <v>21</v>
      </c>
      <c r="J91" t="s">
        <v>22</v>
      </c>
      <c r="K91">
        <v>122</v>
      </c>
      <c r="L91" t="s">
        <v>27</v>
      </c>
      <c r="M91" s="2">
        <v>41193</v>
      </c>
      <c r="N91" s="3">
        <v>0.35416666666666669</v>
      </c>
      <c r="O91">
        <v>2012</v>
      </c>
      <c r="P91">
        <v>10</v>
      </c>
    </row>
    <row r="92" spans="1:16" x14ac:dyDescent="0.25">
      <c r="A92">
        <v>512</v>
      </c>
      <c r="B92" s="1">
        <v>41214</v>
      </c>
      <c r="C92" t="s">
        <v>16</v>
      </c>
      <c r="D92" t="s">
        <v>17</v>
      </c>
      <c r="F92" t="s">
        <v>18</v>
      </c>
      <c r="G92" t="s">
        <v>19</v>
      </c>
      <c r="H92" t="s">
        <v>29</v>
      </c>
      <c r="I92" t="s">
        <v>21</v>
      </c>
      <c r="J92" t="s">
        <v>22</v>
      </c>
      <c r="K92">
        <v>87.7</v>
      </c>
      <c r="L92" t="s">
        <v>23</v>
      </c>
      <c r="M92" s="2">
        <v>41222</v>
      </c>
      <c r="N92" s="3">
        <v>0.35416666666666669</v>
      </c>
      <c r="O92">
        <v>2012</v>
      </c>
      <c r="P92">
        <v>11</v>
      </c>
    </row>
    <row r="93" spans="1:16" x14ac:dyDescent="0.25">
      <c r="A93">
        <v>512</v>
      </c>
      <c r="B93" s="1">
        <v>41214</v>
      </c>
      <c r="C93" t="s">
        <v>16</v>
      </c>
      <c r="D93" t="s">
        <v>24</v>
      </c>
      <c r="F93" t="s">
        <v>18</v>
      </c>
      <c r="G93" t="s">
        <v>19</v>
      </c>
      <c r="H93" t="s">
        <v>29</v>
      </c>
      <c r="I93" t="s">
        <v>21</v>
      </c>
      <c r="J93" t="s">
        <v>22</v>
      </c>
      <c r="K93">
        <v>11167</v>
      </c>
      <c r="L93" t="s">
        <v>25</v>
      </c>
      <c r="M93" s="2">
        <v>41222</v>
      </c>
      <c r="N93" s="3">
        <v>0.35416666666666669</v>
      </c>
      <c r="O93">
        <v>2012</v>
      </c>
      <c r="P93">
        <v>11</v>
      </c>
    </row>
    <row r="94" spans="1:16" x14ac:dyDescent="0.25">
      <c r="A94">
        <v>512</v>
      </c>
      <c r="B94" s="1">
        <v>41214</v>
      </c>
      <c r="C94" t="s">
        <v>16</v>
      </c>
      <c r="D94" t="s">
        <v>26</v>
      </c>
      <c r="F94" t="s">
        <v>18</v>
      </c>
      <c r="G94" t="s">
        <v>19</v>
      </c>
      <c r="H94" t="s">
        <v>29</v>
      </c>
      <c r="I94" t="s">
        <v>21</v>
      </c>
      <c r="J94" t="s">
        <v>22</v>
      </c>
      <c r="K94">
        <v>122.3</v>
      </c>
      <c r="L94" t="s">
        <v>27</v>
      </c>
      <c r="M94" s="2">
        <v>41222</v>
      </c>
      <c r="N94" s="3">
        <v>0.35416666666666669</v>
      </c>
      <c r="O94">
        <v>2012</v>
      </c>
      <c r="P94">
        <v>11</v>
      </c>
    </row>
    <row r="95" spans="1:16" x14ac:dyDescent="0.25">
      <c r="A95">
        <v>513</v>
      </c>
      <c r="B95" s="1">
        <v>41244</v>
      </c>
      <c r="C95" t="s">
        <v>16</v>
      </c>
      <c r="D95" t="s">
        <v>17</v>
      </c>
      <c r="F95" t="s">
        <v>18</v>
      </c>
      <c r="G95" t="s">
        <v>19</v>
      </c>
      <c r="H95" t="s">
        <v>29</v>
      </c>
      <c r="I95" t="s">
        <v>21</v>
      </c>
      <c r="J95" t="s">
        <v>22</v>
      </c>
      <c r="K95">
        <v>87.7</v>
      </c>
      <c r="L95" t="s">
        <v>23</v>
      </c>
      <c r="M95" s="2">
        <v>41254</v>
      </c>
      <c r="N95" s="3">
        <v>0.35416666666666669</v>
      </c>
      <c r="O95">
        <v>2012</v>
      </c>
      <c r="P95">
        <v>12</v>
      </c>
    </row>
    <row r="96" spans="1:16" x14ac:dyDescent="0.25">
      <c r="A96">
        <v>513</v>
      </c>
      <c r="B96" s="1">
        <v>41244</v>
      </c>
      <c r="C96" t="s">
        <v>16</v>
      </c>
      <c r="D96" t="s">
        <v>24</v>
      </c>
      <c r="F96" t="s">
        <v>18</v>
      </c>
      <c r="G96" t="s">
        <v>19</v>
      </c>
      <c r="H96" t="s">
        <v>29</v>
      </c>
      <c r="I96" t="s">
        <v>21</v>
      </c>
      <c r="J96" t="s">
        <v>22</v>
      </c>
      <c r="K96">
        <v>11167</v>
      </c>
      <c r="L96" t="s">
        <v>25</v>
      </c>
      <c r="M96" s="2">
        <v>41254</v>
      </c>
      <c r="N96" s="3">
        <v>0.35416666666666669</v>
      </c>
      <c r="O96">
        <v>2012</v>
      </c>
      <c r="P96">
        <v>12</v>
      </c>
    </row>
    <row r="97" spans="1:16" x14ac:dyDescent="0.25">
      <c r="A97">
        <v>513</v>
      </c>
      <c r="B97" s="1">
        <v>41244</v>
      </c>
      <c r="C97" t="s">
        <v>16</v>
      </c>
      <c r="D97" t="s">
        <v>26</v>
      </c>
      <c r="F97" t="s">
        <v>18</v>
      </c>
      <c r="G97" t="s">
        <v>19</v>
      </c>
      <c r="H97" t="s">
        <v>29</v>
      </c>
      <c r="I97" t="s">
        <v>21</v>
      </c>
      <c r="J97" t="s">
        <v>22</v>
      </c>
      <c r="K97">
        <v>122.3</v>
      </c>
      <c r="L97" t="s">
        <v>27</v>
      </c>
      <c r="M97" s="2">
        <v>41254</v>
      </c>
      <c r="N97" s="3">
        <v>0.35416666666666669</v>
      </c>
      <c r="O97">
        <v>2012</v>
      </c>
      <c r="P97">
        <v>12</v>
      </c>
    </row>
    <row r="98" spans="1:16" x14ac:dyDescent="0.25">
      <c r="A98">
        <v>514</v>
      </c>
      <c r="B98" s="1">
        <v>41275</v>
      </c>
      <c r="C98" t="s">
        <v>16</v>
      </c>
      <c r="D98" t="s">
        <v>17</v>
      </c>
      <c r="F98" t="s">
        <v>18</v>
      </c>
      <c r="G98" t="s">
        <v>19</v>
      </c>
      <c r="H98" t="s">
        <v>29</v>
      </c>
      <c r="I98" t="s">
        <v>21</v>
      </c>
      <c r="J98" t="s">
        <v>22</v>
      </c>
      <c r="K98">
        <v>87.4</v>
      </c>
      <c r="L98" t="s">
        <v>23</v>
      </c>
      <c r="M98" s="2">
        <v>41285</v>
      </c>
      <c r="N98" s="3">
        <v>0.5</v>
      </c>
      <c r="O98">
        <v>2013</v>
      </c>
      <c r="P98">
        <v>1</v>
      </c>
    </row>
    <row r="99" spans="1:16" x14ac:dyDescent="0.25">
      <c r="A99">
        <v>514</v>
      </c>
      <c r="B99" s="1">
        <v>41275</v>
      </c>
      <c r="C99" t="s">
        <v>16</v>
      </c>
      <c r="D99" t="s">
        <v>24</v>
      </c>
      <c r="F99" t="s">
        <v>18</v>
      </c>
      <c r="G99" t="s">
        <v>19</v>
      </c>
      <c r="H99" t="s">
        <v>29</v>
      </c>
      <c r="I99" t="s">
        <v>21</v>
      </c>
      <c r="J99" t="s">
        <v>22</v>
      </c>
      <c r="K99">
        <v>11267</v>
      </c>
      <c r="L99" t="s">
        <v>25</v>
      </c>
      <c r="M99" s="2">
        <v>41285</v>
      </c>
      <c r="N99" s="3">
        <v>0.5</v>
      </c>
      <c r="O99">
        <v>2013</v>
      </c>
      <c r="P99">
        <v>1</v>
      </c>
    </row>
    <row r="100" spans="1:16" x14ac:dyDescent="0.25">
      <c r="A100">
        <v>514</v>
      </c>
      <c r="B100" s="1">
        <v>41275</v>
      </c>
      <c r="C100" t="s">
        <v>16</v>
      </c>
      <c r="D100" t="s">
        <v>26</v>
      </c>
      <c r="F100" t="s">
        <v>18</v>
      </c>
      <c r="G100" t="s">
        <v>19</v>
      </c>
      <c r="H100" t="s">
        <v>29</v>
      </c>
      <c r="I100" t="s">
        <v>21</v>
      </c>
      <c r="J100" t="s">
        <v>22</v>
      </c>
      <c r="K100">
        <v>123.4</v>
      </c>
      <c r="L100" t="s">
        <v>27</v>
      </c>
      <c r="M100" s="2">
        <v>41285</v>
      </c>
      <c r="N100" s="3">
        <v>0.5</v>
      </c>
      <c r="O100">
        <v>2013</v>
      </c>
      <c r="P100">
        <v>1</v>
      </c>
    </row>
    <row r="101" spans="1:16" x14ac:dyDescent="0.25">
      <c r="A101">
        <v>515</v>
      </c>
      <c r="B101" s="1">
        <v>41306</v>
      </c>
      <c r="C101" t="s">
        <v>16</v>
      </c>
      <c r="D101" t="s">
        <v>17</v>
      </c>
      <c r="F101" t="s">
        <v>18</v>
      </c>
      <c r="G101" t="s">
        <v>19</v>
      </c>
      <c r="H101" t="s">
        <v>29</v>
      </c>
      <c r="I101" t="s">
        <v>21</v>
      </c>
      <c r="J101" t="s">
        <v>22</v>
      </c>
      <c r="K101">
        <v>87.4</v>
      </c>
      <c r="L101" t="s">
        <v>23</v>
      </c>
      <c r="M101" s="2">
        <v>41313</v>
      </c>
      <c r="N101" s="3">
        <v>0.5</v>
      </c>
      <c r="O101">
        <v>2013</v>
      </c>
      <c r="P101">
        <v>2</v>
      </c>
    </row>
    <row r="102" spans="1:16" x14ac:dyDescent="0.25">
      <c r="A102">
        <v>515</v>
      </c>
      <c r="B102" s="1">
        <v>41306</v>
      </c>
      <c r="C102" t="s">
        <v>16</v>
      </c>
      <c r="D102" t="s">
        <v>24</v>
      </c>
      <c r="F102" t="s">
        <v>18</v>
      </c>
      <c r="G102" t="s">
        <v>19</v>
      </c>
      <c r="H102" t="s">
        <v>29</v>
      </c>
      <c r="I102" t="s">
        <v>21</v>
      </c>
      <c r="J102" t="s">
        <v>22</v>
      </c>
      <c r="K102">
        <v>11237</v>
      </c>
      <c r="L102" t="s">
        <v>25</v>
      </c>
      <c r="M102" s="2">
        <v>41313</v>
      </c>
      <c r="N102" s="3">
        <v>0.5</v>
      </c>
      <c r="O102">
        <v>2013</v>
      </c>
      <c r="P102">
        <v>2</v>
      </c>
    </row>
    <row r="103" spans="1:16" x14ac:dyDescent="0.25">
      <c r="A103">
        <v>515</v>
      </c>
      <c r="B103" s="1">
        <v>41306</v>
      </c>
      <c r="C103" t="s">
        <v>16</v>
      </c>
      <c r="D103" t="s">
        <v>26</v>
      </c>
      <c r="F103" t="s">
        <v>18</v>
      </c>
      <c r="G103" t="s">
        <v>19</v>
      </c>
      <c r="H103" t="s">
        <v>29</v>
      </c>
      <c r="I103" t="s">
        <v>21</v>
      </c>
      <c r="J103" t="s">
        <v>22</v>
      </c>
      <c r="K103">
        <v>123.4</v>
      </c>
      <c r="L103" t="s">
        <v>27</v>
      </c>
      <c r="M103" s="2">
        <v>41313</v>
      </c>
      <c r="N103" s="3">
        <v>0.5</v>
      </c>
      <c r="O103">
        <v>2013</v>
      </c>
      <c r="P103">
        <v>2</v>
      </c>
    </row>
    <row r="104" spans="1:16" x14ac:dyDescent="0.25">
      <c r="A104">
        <v>516</v>
      </c>
      <c r="B104" s="1">
        <v>41334</v>
      </c>
      <c r="C104" t="s">
        <v>16</v>
      </c>
      <c r="D104" t="s">
        <v>17</v>
      </c>
      <c r="F104" t="s">
        <v>18</v>
      </c>
      <c r="G104" t="s">
        <v>19</v>
      </c>
      <c r="H104" t="s">
        <v>29</v>
      </c>
      <c r="I104" t="s">
        <v>21</v>
      </c>
      <c r="J104" t="s">
        <v>22</v>
      </c>
      <c r="K104">
        <v>87.4</v>
      </c>
      <c r="L104" t="s">
        <v>23</v>
      </c>
      <c r="M104" s="2">
        <v>41341</v>
      </c>
      <c r="N104" s="3">
        <v>0.5</v>
      </c>
      <c r="O104">
        <v>2013</v>
      </c>
      <c r="P104">
        <v>3</v>
      </c>
    </row>
    <row r="105" spans="1:16" x14ac:dyDescent="0.25">
      <c r="A105">
        <v>516</v>
      </c>
      <c r="B105" s="1">
        <v>41334</v>
      </c>
      <c r="C105" t="s">
        <v>16</v>
      </c>
      <c r="D105" t="s">
        <v>24</v>
      </c>
      <c r="F105" t="s">
        <v>18</v>
      </c>
      <c r="G105" t="s">
        <v>19</v>
      </c>
      <c r="H105" t="s">
        <v>29</v>
      </c>
      <c r="I105" t="s">
        <v>21</v>
      </c>
      <c r="J105" t="s">
        <v>22</v>
      </c>
      <c r="K105">
        <v>11262</v>
      </c>
      <c r="L105" t="s">
        <v>25</v>
      </c>
      <c r="M105" s="2">
        <v>41341</v>
      </c>
      <c r="N105" s="3">
        <v>0.5</v>
      </c>
      <c r="O105">
        <v>2013</v>
      </c>
      <c r="P105">
        <v>3</v>
      </c>
    </row>
    <row r="106" spans="1:16" x14ac:dyDescent="0.25">
      <c r="A106">
        <v>516</v>
      </c>
      <c r="B106" s="1">
        <v>41334</v>
      </c>
      <c r="C106" t="s">
        <v>16</v>
      </c>
      <c r="D106" t="s">
        <v>26</v>
      </c>
      <c r="F106" t="s">
        <v>18</v>
      </c>
      <c r="G106" t="s">
        <v>19</v>
      </c>
      <c r="H106" t="s">
        <v>29</v>
      </c>
      <c r="I106" t="s">
        <v>21</v>
      </c>
      <c r="J106" t="s">
        <v>22</v>
      </c>
      <c r="K106">
        <v>123.4</v>
      </c>
      <c r="L106" t="s">
        <v>27</v>
      </c>
      <c r="M106" s="2">
        <v>41341</v>
      </c>
      <c r="N106" s="3">
        <v>0.5</v>
      </c>
      <c r="O106">
        <v>2013</v>
      </c>
      <c r="P106">
        <v>3</v>
      </c>
    </row>
    <row r="107" spans="1:16" x14ac:dyDescent="0.25">
      <c r="A107">
        <v>517</v>
      </c>
      <c r="B107" s="1">
        <v>41365</v>
      </c>
      <c r="C107" t="s">
        <v>16</v>
      </c>
      <c r="D107" t="s">
        <v>17</v>
      </c>
      <c r="F107" t="s">
        <v>18</v>
      </c>
      <c r="G107" t="s">
        <v>19</v>
      </c>
      <c r="H107" t="s">
        <v>29</v>
      </c>
      <c r="I107" t="s">
        <v>21</v>
      </c>
      <c r="J107" t="s">
        <v>22</v>
      </c>
      <c r="K107">
        <v>87.4</v>
      </c>
      <c r="L107" t="s">
        <v>23</v>
      </c>
      <c r="M107" s="2">
        <v>41374</v>
      </c>
      <c r="N107" s="3">
        <v>0.5</v>
      </c>
      <c r="O107">
        <v>2013</v>
      </c>
      <c r="P107">
        <v>4</v>
      </c>
    </row>
    <row r="108" spans="1:16" x14ac:dyDescent="0.25">
      <c r="A108">
        <v>517</v>
      </c>
      <c r="B108" s="1">
        <v>41365</v>
      </c>
      <c r="C108" t="s">
        <v>16</v>
      </c>
      <c r="D108" t="s">
        <v>24</v>
      </c>
      <c r="F108" t="s">
        <v>18</v>
      </c>
      <c r="G108" t="s">
        <v>19</v>
      </c>
      <c r="H108" t="s">
        <v>29</v>
      </c>
      <c r="I108" t="s">
        <v>21</v>
      </c>
      <c r="J108" t="s">
        <v>22</v>
      </c>
      <c r="K108">
        <v>11137</v>
      </c>
      <c r="L108" t="s">
        <v>25</v>
      </c>
      <c r="M108" s="2">
        <v>41374</v>
      </c>
      <c r="N108" s="3">
        <v>0.5</v>
      </c>
      <c r="O108">
        <v>2013</v>
      </c>
      <c r="P108">
        <v>4</v>
      </c>
    </row>
    <row r="109" spans="1:16" x14ac:dyDescent="0.25">
      <c r="A109">
        <v>517</v>
      </c>
      <c r="B109" s="1">
        <v>41365</v>
      </c>
      <c r="C109" t="s">
        <v>16</v>
      </c>
      <c r="D109" t="s">
        <v>26</v>
      </c>
      <c r="F109" t="s">
        <v>18</v>
      </c>
      <c r="G109" t="s">
        <v>19</v>
      </c>
      <c r="H109" t="s">
        <v>29</v>
      </c>
      <c r="I109" t="s">
        <v>21</v>
      </c>
      <c r="J109" t="s">
        <v>22</v>
      </c>
      <c r="K109">
        <v>123.4</v>
      </c>
      <c r="L109" t="s">
        <v>27</v>
      </c>
      <c r="M109" s="2">
        <v>41374</v>
      </c>
      <c r="N109" s="3">
        <v>0.5</v>
      </c>
      <c r="O109">
        <v>2013</v>
      </c>
      <c r="P109">
        <v>4</v>
      </c>
    </row>
    <row r="110" spans="1:16" x14ac:dyDescent="0.25">
      <c r="A110">
        <v>518</v>
      </c>
      <c r="B110" s="1">
        <v>41395</v>
      </c>
      <c r="C110" t="s">
        <v>16</v>
      </c>
      <c r="D110" t="s">
        <v>17</v>
      </c>
      <c r="F110" t="s">
        <v>18</v>
      </c>
      <c r="G110" t="s">
        <v>19</v>
      </c>
      <c r="H110" t="s">
        <v>30</v>
      </c>
      <c r="I110" t="s">
        <v>21</v>
      </c>
      <c r="J110" t="s">
        <v>22</v>
      </c>
      <c r="K110">
        <v>89.5</v>
      </c>
      <c r="L110" t="s">
        <v>23</v>
      </c>
      <c r="M110" s="2">
        <v>41404</v>
      </c>
      <c r="N110" s="3">
        <v>0.5</v>
      </c>
      <c r="O110">
        <v>2013</v>
      </c>
      <c r="P110">
        <v>5</v>
      </c>
    </row>
    <row r="111" spans="1:16" x14ac:dyDescent="0.25">
      <c r="A111">
        <v>518</v>
      </c>
      <c r="B111" s="1">
        <v>41395</v>
      </c>
      <c r="C111" t="s">
        <v>16</v>
      </c>
      <c r="D111" t="s">
        <v>24</v>
      </c>
      <c r="F111" t="s">
        <v>18</v>
      </c>
      <c r="G111" t="s">
        <v>19</v>
      </c>
      <c r="H111" t="s">
        <v>30</v>
      </c>
      <c r="I111" t="s">
        <v>21</v>
      </c>
      <c r="J111" t="s">
        <v>22</v>
      </c>
      <c r="K111">
        <v>12920</v>
      </c>
      <c r="L111" t="s">
        <v>25</v>
      </c>
      <c r="M111" s="2">
        <v>41404</v>
      </c>
      <c r="N111" s="3">
        <v>0.5</v>
      </c>
      <c r="O111">
        <v>2013</v>
      </c>
      <c r="P111">
        <v>5</v>
      </c>
    </row>
    <row r="112" spans="1:16" x14ac:dyDescent="0.25">
      <c r="A112">
        <v>518</v>
      </c>
      <c r="B112" s="1">
        <v>41395</v>
      </c>
      <c r="C112" t="s">
        <v>16</v>
      </c>
      <c r="D112" t="s">
        <v>26</v>
      </c>
      <c r="F112" t="s">
        <v>18</v>
      </c>
      <c r="G112" t="s">
        <v>19</v>
      </c>
      <c r="H112" t="s">
        <v>30</v>
      </c>
      <c r="I112" t="s">
        <v>21</v>
      </c>
      <c r="J112" t="s">
        <v>22</v>
      </c>
      <c r="K112">
        <v>158</v>
      </c>
      <c r="L112" t="s">
        <v>27</v>
      </c>
      <c r="M112" s="2">
        <v>41404</v>
      </c>
      <c r="N112" s="3">
        <v>0.5</v>
      </c>
      <c r="O112">
        <v>2013</v>
      </c>
      <c r="P112">
        <v>5</v>
      </c>
    </row>
    <row r="113" spans="1:16" x14ac:dyDescent="0.25">
      <c r="A113">
        <v>519</v>
      </c>
      <c r="B113" s="1">
        <v>41426</v>
      </c>
      <c r="C113" t="s">
        <v>16</v>
      </c>
      <c r="D113" t="s">
        <v>17</v>
      </c>
      <c r="F113" t="s">
        <v>18</v>
      </c>
      <c r="G113" t="s">
        <v>19</v>
      </c>
      <c r="H113" t="s">
        <v>30</v>
      </c>
      <c r="I113" t="s">
        <v>21</v>
      </c>
      <c r="J113" t="s">
        <v>22</v>
      </c>
      <c r="K113">
        <v>89.5</v>
      </c>
      <c r="L113" t="s">
        <v>23</v>
      </c>
      <c r="M113" s="2">
        <v>41437</v>
      </c>
      <c r="N113" s="3">
        <v>0.5</v>
      </c>
      <c r="O113">
        <v>2013</v>
      </c>
      <c r="P113">
        <v>6</v>
      </c>
    </row>
    <row r="114" spans="1:16" x14ac:dyDescent="0.25">
      <c r="A114">
        <v>519</v>
      </c>
      <c r="B114" s="1">
        <v>41426</v>
      </c>
      <c r="C114" t="s">
        <v>16</v>
      </c>
      <c r="D114" t="s">
        <v>24</v>
      </c>
      <c r="F114" t="s">
        <v>18</v>
      </c>
      <c r="G114" t="s">
        <v>19</v>
      </c>
      <c r="H114" t="s">
        <v>30</v>
      </c>
      <c r="I114" t="s">
        <v>21</v>
      </c>
      <c r="J114" t="s">
        <v>22</v>
      </c>
      <c r="K114">
        <v>12850</v>
      </c>
      <c r="L114" t="s">
        <v>25</v>
      </c>
      <c r="M114" s="2">
        <v>41437</v>
      </c>
      <c r="N114" s="3">
        <v>0.5</v>
      </c>
      <c r="O114">
        <v>2013</v>
      </c>
      <c r="P114">
        <v>6</v>
      </c>
    </row>
    <row r="115" spans="1:16" x14ac:dyDescent="0.25">
      <c r="A115">
        <v>519</v>
      </c>
      <c r="B115" s="1">
        <v>41426</v>
      </c>
      <c r="C115" t="s">
        <v>16</v>
      </c>
      <c r="D115" t="s">
        <v>26</v>
      </c>
      <c r="F115" t="s">
        <v>18</v>
      </c>
      <c r="G115" t="s">
        <v>19</v>
      </c>
      <c r="H115" t="s">
        <v>30</v>
      </c>
      <c r="I115" t="s">
        <v>21</v>
      </c>
      <c r="J115" t="s">
        <v>22</v>
      </c>
      <c r="K115">
        <v>156.5</v>
      </c>
      <c r="L115" t="s">
        <v>27</v>
      </c>
      <c r="M115" s="2">
        <v>41437</v>
      </c>
      <c r="N115" s="3">
        <v>0.5</v>
      </c>
      <c r="O115">
        <v>2013</v>
      </c>
      <c r="P115">
        <v>6</v>
      </c>
    </row>
    <row r="116" spans="1:16" x14ac:dyDescent="0.25">
      <c r="A116">
        <v>520</v>
      </c>
      <c r="B116" s="1">
        <v>41456</v>
      </c>
      <c r="C116" t="s">
        <v>16</v>
      </c>
      <c r="D116" t="s">
        <v>17</v>
      </c>
      <c r="F116" t="s">
        <v>18</v>
      </c>
      <c r="G116" t="s">
        <v>19</v>
      </c>
      <c r="H116" t="s">
        <v>30</v>
      </c>
      <c r="I116" t="s">
        <v>21</v>
      </c>
      <c r="J116" t="s">
        <v>22</v>
      </c>
      <c r="K116">
        <v>89.1</v>
      </c>
      <c r="L116" t="s">
        <v>23</v>
      </c>
      <c r="M116" s="2">
        <v>41466</v>
      </c>
      <c r="N116" s="3">
        <v>0.5</v>
      </c>
      <c r="O116">
        <v>2013</v>
      </c>
      <c r="P116">
        <v>7</v>
      </c>
    </row>
    <row r="117" spans="1:16" x14ac:dyDescent="0.25">
      <c r="A117">
        <v>520</v>
      </c>
      <c r="B117" s="1">
        <v>41456</v>
      </c>
      <c r="C117" t="s">
        <v>16</v>
      </c>
      <c r="D117" t="s">
        <v>24</v>
      </c>
      <c r="F117" t="s">
        <v>18</v>
      </c>
      <c r="G117" t="s">
        <v>19</v>
      </c>
      <c r="H117" t="s">
        <v>30</v>
      </c>
      <c r="I117" t="s">
        <v>21</v>
      </c>
      <c r="J117" t="s">
        <v>22</v>
      </c>
      <c r="K117">
        <v>12750</v>
      </c>
      <c r="L117" t="s">
        <v>25</v>
      </c>
      <c r="M117" s="2">
        <v>41466</v>
      </c>
      <c r="N117" s="3">
        <v>0.5</v>
      </c>
      <c r="O117">
        <v>2013</v>
      </c>
      <c r="P117">
        <v>7</v>
      </c>
    </row>
    <row r="118" spans="1:16" x14ac:dyDescent="0.25">
      <c r="A118">
        <v>520</v>
      </c>
      <c r="B118" s="1">
        <v>41456</v>
      </c>
      <c r="C118" t="s">
        <v>16</v>
      </c>
      <c r="D118" t="s">
        <v>26</v>
      </c>
      <c r="F118" t="s">
        <v>18</v>
      </c>
      <c r="G118" t="s">
        <v>19</v>
      </c>
      <c r="H118" t="s">
        <v>30</v>
      </c>
      <c r="I118" t="s">
        <v>21</v>
      </c>
      <c r="J118" t="s">
        <v>22</v>
      </c>
      <c r="K118">
        <v>156.5</v>
      </c>
      <c r="L118" t="s">
        <v>27</v>
      </c>
      <c r="M118" s="2">
        <v>41466</v>
      </c>
      <c r="N118" s="3">
        <v>0.5</v>
      </c>
      <c r="O118">
        <v>2013</v>
      </c>
      <c r="P118">
        <v>7</v>
      </c>
    </row>
    <row r="119" spans="1:16" x14ac:dyDescent="0.25">
      <c r="A119">
        <v>521</v>
      </c>
      <c r="B119" s="1">
        <v>41487</v>
      </c>
      <c r="C119" t="s">
        <v>16</v>
      </c>
      <c r="D119" t="s">
        <v>17</v>
      </c>
      <c r="F119" t="s">
        <v>18</v>
      </c>
      <c r="G119" t="s">
        <v>19</v>
      </c>
      <c r="H119" t="s">
        <v>30</v>
      </c>
      <c r="I119" t="s">
        <v>21</v>
      </c>
      <c r="J119" t="s">
        <v>22</v>
      </c>
      <c r="K119">
        <v>89.1</v>
      </c>
      <c r="L119" t="s">
        <v>23</v>
      </c>
      <c r="M119" s="2">
        <v>41498</v>
      </c>
      <c r="N119" s="3">
        <v>0.5</v>
      </c>
      <c r="O119">
        <v>2013</v>
      </c>
      <c r="P119">
        <v>8</v>
      </c>
    </row>
    <row r="120" spans="1:16" x14ac:dyDescent="0.25">
      <c r="A120">
        <v>521</v>
      </c>
      <c r="B120" s="1">
        <v>41487</v>
      </c>
      <c r="C120" t="s">
        <v>16</v>
      </c>
      <c r="D120" t="s">
        <v>24</v>
      </c>
      <c r="F120" t="s">
        <v>18</v>
      </c>
      <c r="G120" t="s">
        <v>19</v>
      </c>
      <c r="H120" t="s">
        <v>30</v>
      </c>
      <c r="I120" t="s">
        <v>21</v>
      </c>
      <c r="J120" t="s">
        <v>22</v>
      </c>
      <c r="K120">
        <v>12675</v>
      </c>
      <c r="L120" t="s">
        <v>25</v>
      </c>
      <c r="M120" s="2">
        <v>41498</v>
      </c>
      <c r="N120" s="3">
        <v>0.5</v>
      </c>
      <c r="O120">
        <v>2013</v>
      </c>
      <c r="P120">
        <v>8</v>
      </c>
    </row>
    <row r="121" spans="1:16" x14ac:dyDescent="0.25">
      <c r="A121">
        <v>521</v>
      </c>
      <c r="B121" s="1">
        <v>41487</v>
      </c>
      <c r="C121" t="s">
        <v>16</v>
      </c>
      <c r="D121" t="s">
        <v>26</v>
      </c>
      <c r="F121" t="s">
        <v>18</v>
      </c>
      <c r="G121" t="s">
        <v>19</v>
      </c>
      <c r="H121" t="s">
        <v>30</v>
      </c>
      <c r="I121" t="s">
        <v>21</v>
      </c>
      <c r="J121" t="s">
        <v>22</v>
      </c>
      <c r="K121">
        <v>154.4</v>
      </c>
      <c r="L121" t="s">
        <v>27</v>
      </c>
      <c r="M121" s="2">
        <v>41498</v>
      </c>
      <c r="N121" s="3">
        <v>0.5</v>
      </c>
      <c r="O121">
        <v>2013</v>
      </c>
      <c r="P121">
        <v>8</v>
      </c>
    </row>
    <row r="122" spans="1:16" x14ac:dyDescent="0.25">
      <c r="A122">
        <v>522</v>
      </c>
      <c r="B122" s="1">
        <v>41518</v>
      </c>
      <c r="C122" t="s">
        <v>16</v>
      </c>
      <c r="D122" t="s">
        <v>17</v>
      </c>
      <c r="F122" t="s">
        <v>18</v>
      </c>
      <c r="G122" t="s">
        <v>19</v>
      </c>
      <c r="H122" t="s">
        <v>30</v>
      </c>
      <c r="I122" t="s">
        <v>21</v>
      </c>
      <c r="J122" t="s">
        <v>22</v>
      </c>
      <c r="K122">
        <v>89.1</v>
      </c>
      <c r="L122" t="s">
        <v>23</v>
      </c>
      <c r="M122" s="2">
        <v>41529</v>
      </c>
      <c r="N122" s="3">
        <v>0.5</v>
      </c>
      <c r="O122">
        <v>2013</v>
      </c>
      <c r="P122">
        <v>9</v>
      </c>
    </row>
    <row r="123" spans="1:16" x14ac:dyDescent="0.25">
      <c r="A123">
        <v>522</v>
      </c>
      <c r="B123" s="1">
        <v>41518</v>
      </c>
      <c r="C123" t="s">
        <v>16</v>
      </c>
      <c r="D123" t="s">
        <v>24</v>
      </c>
      <c r="F123" t="s">
        <v>18</v>
      </c>
      <c r="G123" t="s">
        <v>19</v>
      </c>
      <c r="H123" t="s">
        <v>30</v>
      </c>
      <c r="I123" t="s">
        <v>21</v>
      </c>
      <c r="J123" t="s">
        <v>22</v>
      </c>
      <c r="K123">
        <v>12675</v>
      </c>
      <c r="L123" t="s">
        <v>25</v>
      </c>
      <c r="M123" s="2">
        <v>41529</v>
      </c>
      <c r="N123" s="3">
        <v>0.5</v>
      </c>
      <c r="O123">
        <v>2013</v>
      </c>
      <c r="P123">
        <v>9</v>
      </c>
    </row>
    <row r="124" spans="1:16" x14ac:dyDescent="0.25">
      <c r="A124">
        <v>522</v>
      </c>
      <c r="B124" s="1">
        <v>41518</v>
      </c>
      <c r="C124" t="s">
        <v>16</v>
      </c>
      <c r="D124" t="s">
        <v>26</v>
      </c>
      <c r="F124" t="s">
        <v>18</v>
      </c>
      <c r="G124" t="s">
        <v>19</v>
      </c>
      <c r="H124" t="s">
        <v>30</v>
      </c>
      <c r="I124" t="s">
        <v>21</v>
      </c>
      <c r="J124" t="s">
        <v>22</v>
      </c>
      <c r="K124">
        <v>155.30000000000001</v>
      </c>
      <c r="L124" t="s">
        <v>27</v>
      </c>
      <c r="M124" s="2">
        <v>41529</v>
      </c>
      <c r="N124" s="3">
        <v>0.5</v>
      </c>
      <c r="O124">
        <v>2013</v>
      </c>
      <c r="P124">
        <v>9</v>
      </c>
    </row>
    <row r="125" spans="1:16" x14ac:dyDescent="0.25">
      <c r="A125">
        <v>523</v>
      </c>
      <c r="B125" s="1">
        <v>41579</v>
      </c>
      <c r="C125" t="s">
        <v>16</v>
      </c>
      <c r="D125" t="s">
        <v>17</v>
      </c>
      <c r="F125" t="s">
        <v>18</v>
      </c>
      <c r="G125" t="s">
        <v>19</v>
      </c>
      <c r="H125" t="s">
        <v>30</v>
      </c>
      <c r="I125" t="s">
        <v>21</v>
      </c>
      <c r="J125" t="s">
        <v>22</v>
      </c>
      <c r="K125">
        <v>87.2</v>
      </c>
      <c r="L125" t="s">
        <v>23</v>
      </c>
      <c r="M125" s="2">
        <v>41586</v>
      </c>
      <c r="N125" s="3">
        <v>0.5</v>
      </c>
      <c r="O125">
        <v>2013</v>
      </c>
      <c r="P125">
        <v>11</v>
      </c>
    </row>
    <row r="126" spans="1:16" x14ac:dyDescent="0.25">
      <c r="A126">
        <v>523</v>
      </c>
      <c r="B126" s="1">
        <v>41579</v>
      </c>
      <c r="C126" t="s">
        <v>16</v>
      </c>
      <c r="D126" t="s">
        <v>24</v>
      </c>
      <c r="F126" t="s">
        <v>18</v>
      </c>
      <c r="G126" t="s">
        <v>19</v>
      </c>
      <c r="H126" t="s">
        <v>30</v>
      </c>
      <c r="I126" t="s">
        <v>21</v>
      </c>
      <c r="J126" t="s">
        <v>22</v>
      </c>
      <c r="K126">
        <v>12950</v>
      </c>
      <c r="L126" t="s">
        <v>25</v>
      </c>
      <c r="M126" s="2">
        <v>41586</v>
      </c>
      <c r="N126" s="3">
        <v>0.5</v>
      </c>
      <c r="O126">
        <v>2013</v>
      </c>
      <c r="P126">
        <v>11</v>
      </c>
    </row>
    <row r="127" spans="1:16" x14ac:dyDescent="0.25">
      <c r="A127">
        <v>523</v>
      </c>
      <c r="B127" s="1">
        <v>41579</v>
      </c>
      <c r="C127" t="s">
        <v>16</v>
      </c>
      <c r="D127" t="s">
        <v>26</v>
      </c>
      <c r="F127" t="s">
        <v>18</v>
      </c>
      <c r="G127" t="s">
        <v>19</v>
      </c>
      <c r="H127" t="s">
        <v>30</v>
      </c>
      <c r="I127" t="s">
        <v>21</v>
      </c>
      <c r="J127" t="s">
        <v>22</v>
      </c>
      <c r="K127">
        <v>160.4</v>
      </c>
      <c r="L127" t="s">
        <v>27</v>
      </c>
      <c r="M127" s="2">
        <v>41586</v>
      </c>
      <c r="N127" s="3">
        <v>0.5</v>
      </c>
      <c r="O127">
        <v>2013</v>
      </c>
      <c r="P127">
        <v>11</v>
      </c>
    </row>
    <row r="128" spans="1:16" x14ac:dyDescent="0.25">
      <c r="A128">
        <v>524</v>
      </c>
      <c r="B128" s="1">
        <v>41609</v>
      </c>
      <c r="C128" t="s">
        <v>16</v>
      </c>
      <c r="D128" t="s">
        <v>17</v>
      </c>
      <c r="F128" t="s">
        <v>18</v>
      </c>
      <c r="G128" t="s">
        <v>19</v>
      </c>
      <c r="H128" t="s">
        <v>30</v>
      </c>
      <c r="I128" t="s">
        <v>21</v>
      </c>
      <c r="J128" t="s">
        <v>22</v>
      </c>
      <c r="K128">
        <v>87.2</v>
      </c>
      <c r="L128" t="s">
        <v>23</v>
      </c>
      <c r="M128" s="2">
        <v>41618</v>
      </c>
      <c r="N128" s="3">
        <v>0.5</v>
      </c>
      <c r="O128">
        <v>2013</v>
      </c>
      <c r="P128">
        <v>12</v>
      </c>
    </row>
    <row r="129" spans="1:16" x14ac:dyDescent="0.25">
      <c r="A129">
        <v>524</v>
      </c>
      <c r="B129" s="1">
        <v>41609</v>
      </c>
      <c r="C129" t="s">
        <v>16</v>
      </c>
      <c r="D129" t="s">
        <v>24</v>
      </c>
      <c r="F129" t="s">
        <v>18</v>
      </c>
      <c r="G129" t="s">
        <v>19</v>
      </c>
      <c r="H129" t="s">
        <v>30</v>
      </c>
      <c r="I129" t="s">
        <v>21</v>
      </c>
      <c r="J129" t="s">
        <v>22</v>
      </c>
      <c r="K129">
        <v>13050</v>
      </c>
      <c r="L129" t="s">
        <v>25</v>
      </c>
      <c r="M129" s="2">
        <v>41618</v>
      </c>
      <c r="N129" s="3">
        <v>0.5</v>
      </c>
      <c r="O129">
        <v>2013</v>
      </c>
      <c r="P129">
        <v>12</v>
      </c>
    </row>
    <row r="130" spans="1:16" x14ac:dyDescent="0.25">
      <c r="A130">
        <v>524</v>
      </c>
      <c r="B130" s="1">
        <v>41609</v>
      </c>
      <c r="C130" t="s">
        <v>16</v>
      </c>
      <c r="D130" t="s">
        <v>26</v>
      </c>
      <c r="F130" t="s">
        <v>18</v>
      </c>
      <c r="G130" t="s">
        <v>19</v>
      </c>
      <c r="H130" t="s">
        <v>30</v>
      </c>
      <c r="I130" t="s">
        <v>21</v>
      </c>
      <c r="J130" t="s">
        <v>22</v>
      </c>
      <c r="K130">
        <v>160.4</v>
      </c>
      <c r="L130" t="s">
        <v>27</v>
      </c>
      <c r="M130" s="2">
        <v>41618</v>
      </c>
      <c r="N130" s="3">
        <v>0.5</v>
      </c>
      <c r="O130">
        <v>2013</v>
      </c>
      <c r="P130">
        <v>12</v>
      </c>
    </row>
    <row r="131" spans="1:16" x14ac:dyDescent="0.25">
      <c r="A131">
        <v>525</v>
      </c>
      <c r="B131" s="1">
        <v>41640</v>
      </c>
      <c r="C131" t="s">
        <v>16</v>
      </c>
      <c r="D131" t="s">
        <v>17</v>
      </c>
      <c r="F131" t="s">
        <v>18</v>
      </c>
      <c r="G131" t="s">
        <v>19</v>
      </c>
      <c r="H131" t="s">
        <v>30</v>
      </c>
      <c r="I131" t="s">
        <v>21</v>
      </c>
      <c r="J131" t="s">
        <v>22</v>
      </c>
      <c r="K131">
        <v>87.7</v>
      </c>
      <c r="L131" t="s">
        <v>23</v>
      </c>
      <c r="M131" s="2">
        <v>41649</v>
      </c>
      <c r="N131" s="3">
        <v>0.5</v>
      </c>
      <c r="O131">
        <v>2014</v>
      </c>
      <c r="P131">
        <v>1</v>
      </c>
    </row>
    <row r="132" spans="1:16" x14ac:dyDescent="0.25">
      <c r="A132">
        <v>525</v>
      </c>
      <c r="B132" s="1">
        <v>41640</v>
      </c>
      <c r="C132" t="s">
        <v>16</v>
      </c>
      <c r="D132" t="s">
        <v>24</v>
      </c>
      <c r="F132" t="s">
        <v>18</v>
      </c>
      <c r="G132" t="s">
        <v>19</v>
      </c>
      <c r="H132" t="s">
        <v>30</v>
      </c>
      <c r="I132" t="s">
        <v>21</v>
      </c>
      <c r="J132" t="s">
        <v>22</v>
      </c>
      <c r="K132">
        <v>13150</v>
      </c>
      <c r="L132" t="s">
        <v>25</v>
      </c>
      <c r="M132" s="2">
        <v>41649</v>
      </c>
      <c r="N132" s="3">
        <v>0.5</v>
      </c>
      <c r="O132">
        <v>2014</v>
      </c>
      <c r="P132">
        <v>1</v>
      </c>
    </row>
    <row r="133" spans="1:16" x14ac:dyDescent="0.25">
      <c r="A133">
        <v>525</v>
      </c>
      <c r="B133" s="1">
        <v>41640</v>
      </c>
      <c r="C133" t="s">
        <v>16</v>
      </c>
      <c r="D133" t="s">
        <v>26</v>
      </c>
      <c r="F133" t="s">
        <v>18</v>
      </c>
      <c r="G133" t="s">
        <v>19</v>
      </c>
      <c r="H133" t="s">
        <v>30</v>
      </c>
      <c r="I133" t="s">
        <v>21</v>
      </c>
      <c r="J133" t="s">
        <v>22</v>
      </c>
      <c r="K133">
        <v>158.80000000000001</v>
      </c>
      <c r="L133" t="s">
        <v>27</v>
      </c>
      <c r="M133" s="2">
        <v>41649</v>
      </c>
      <c r="N133" s="3">
        <v>0.5</v>
      </c>
      <c r="O133">
        <v>2014</v>
      </c>
      <c r="P133">
        <v>1</v>
      </c>
    </row>
    <row r="134" spans="1:16" x14ac:dyDescent="0.25">
      <c r="A134">
        <v>526</v>
      </c>
      <c r="B134" s="1">
        <v>41671</v>
      </c>
      <c r="C134" t="s">
        <v>16</v>
      </c>
      <c r="D134" t="s">
        <v>17</v>
      </c>
      <c r="F134" t="s">
        <v>18</v>
      </c>
      <c r="G134" t="s">
        <v>19</v>
      </c>
      <c r="H134" t="s">
        <v>30</v>
      </c>
      <c r="I134" t="s">
        <v>21</v>
      </c>
      <c r="J134" t="s">
        <v>22</v>
      </c>
      <c r="K134">
        <v>87.7</v>
      </c>
      <c r="L134" t="s">
        <v>23</v>
      </c>
      <c r="M134" s="2">
        <v>41680</v>
      </c>
      <c r="N134" s="3">
        <v>0.5</v>
      </c>
      <c r="O134">
        <v>2014</v>
      </c>
      <c r="P134">
        <v>2</v>
      </c>
    </row>
    <row r="135" spans="1:16" x14ac:dyDescent="0.25">
      <c r="A135">
        <v>526</v>
      </c>
      <c r="B135" s="1">
        <v>41671</v>
      </c>
      <c r="C135" t="s">
        <v>16</v>
      </c>
      <c r="D135" t="s">
        <v>24</v>
      </c>
      <c r="F135" t="s">
        <v>18</v>
      </c>
      <c r="G135" t="s">
        <v>19</v>
      </c>
      <c r="H135" t="s">
        <v>30</v>
      </c>
      <c r="I135" t="s">
        <v>21</v>
      </c>
      <c r="J135" t="s">
        <v>22</v>
      </c>
      <c r="K135">
        <v>13300</v>
      </c>
      <c r="L135" t="s">
        <v>25</v>
      </c>
      <c r="M135" s="2">
        <v>41680</v>
      </c>
      <c r="N135" s="3">
        <v>0.5</v>
      </c>
      <c r="O135">
        <v>2014</v>
      </c>
      <c r="P135">
        <v>2</v>
      </c>
    </row>
    <row r="136" spans="1:16" x14ac:dyDescent="0.25">
      <c r="A136">
        <v>526</v>
      </c>
      <c r="B136" s="1">
        <v>41671</v>
      </c>
      <c r="C136" t="s">
        <v>16</v>
      </c>
      <c r="D136" t="s">
        <v>26</v>
      </c>
      <c r="F136" t="s">
        <v>18</v>
      </c>
      <c r="G136" t="s">
        <v>19</v>
      </c>
      <c r="H136" t="s">
        <v>30</v>
      </c>
      <c r="I136" t="s">
        <v>21</v>
      </c>
      <c r="J136" t="s">
        <v>22</v>
      </c>
      <c r="K136">
        <v>158.80000000000001</v>
      </c>
      <c r="L136" t="s">
        <v>27</v>
      </c>
      <c r="M136" s="2">
        <v>41680</v>
      </c>
      <c r="N136" s="3">
        <v>0.5</v>
      </c>
      <c r="O136">
        <v>2014</v>
      </c>
      <c r="P136">
        <v>2</v>
      </c>
    </row>
    <row r="137" spans="1:16" x14ac:dyDescent="0.25">
      <c r="A137">
        <v>527</v>
      </c>
      <c r="B137" s="1">
        <v>41699</v>
      </c>
      <c r="C137" t="s">
        <v>16</v>
      </c>
      <c r="D137" t="s">
        <v>17</v>
      </c>
      <c r="F137" t="s">
        <v>18</v>
      </c>
      <c r="G137" t="s">
        <v>19</v>
      </c>
      <c r="H137" t="s">
        <v>30</v>
      </c>
      <c r="I137" t="s">
        <v>21</v>
      </c>
      <c r="J137" t="s">
        <v>22</v>
      </c>
      <c r="K137">
        <v>87.7</v>
      </c>
      <c r="L137" t="s">
        <v>23</v>
      </c>
      <c r="M137" s="2">
        <v>41708</v>
      </c>
      <c r="N137" s="3">
        <v>0.5</v>
      </c>
      <c r="O137">
        <v>2014</v>
      </c>
      <c r="P137">
        <v>3</v>
      </c>
    </row>
    <row r="138" spans="1:16" x14ac:dyDescent="0.25">
      <c r="A138">
        <v>527</v>
      </c>
      <c r="B138" s="1">
        <v>41699</v>
      </c>
      <c r="C138" t="s">
        <v>16</v>
      </c>
      <c r="D138" t="s">
        <v>24</v>
      </c>
      <c r="F138" t="s">
        <v>18</v>
      </c>
      <c r="G138" t="s">
        <v>19</v>
      </c>
      <c r="H138" t="s">
        <v>30</v>
      </c>
      <c r="I138" t="s">
        <v>21</v>
      </c>
      <c r="J138" t="s">
        <v>22</v>
      </c>
      <c r="K138">
        <v>13325</v>
      </c>
      <c r="L138" t="s">
        <v>25</v>
      </c>
      <c r="M138" s="2">
        <v>41708</v>
      </c>
      <c r="N138" s="3">
        <v>0.5</v>
      </c>
      <c r="O138">
        <v>2014</v>
      </c>
      <c r="P138">
        <v>3</v>
      </c>
    </row>
    <row r="139" spans="1:16" x14ac:dyDescent="0.25">
      <c r="A139">
        <v>527</v>
      </c>
      <c r="B139" s="1">
        <v>41699</v>
      </c>
      <c r="C139" t="s">
        <v>16</v>
      </c>
      <c r="D139" t="s">
        <v>26</v>
      </c>
      <c r="F139" t="s">
        <v>18</v>
      </c>
      <c r="G139" t="s">
        <v>19</v>
      </c>
      <c r="H139" t="s">
        <v>30</v>
      </c>
      <c r="I139" t="s">
        <v>21</v>
      </c>
      <c r="J139" t="s">
        <v>22</v>
      </c>
      <c r="K139">
        <v>158.80000000000001</v>
      </c>
      <c r="L139" t="s">
        <v>27</v>
      </c>
      <c r="M139" s="2">
        <v>41708</v>
      </c>
      <c r="N139" s="3">
        <v>0.5</v>
      </c>
      <c r="O139">
        <v>2014</v>
      </c>
      <c r="P139">
        <v>3</v>
      </c>
    </row>
    <row r="140" spans="1:16" x14ac:dyDescent="0.25">
      <c r="A140">
        <v>528</v>
      </c>
      <c r="B140" s="1">
        <v>41730</v>
      </c>
      <c r="C140" t="s">
        <v>16</v>
      </c>
      <c r="D140" t="s">
        <v>17</v>
      </c>
      <c r="F140" t="s">
        <v>18</v>
      </c>
      <c r="G140" t="s">
        <v>19</v>
      </c>
      <c r="H140" t="s">
        <v>30</v>
      </c>
      <c r="I140" t="s">
        <v>21</v>
      </c>
      <c r="J140" t="s">
        <v>22</v>
      </c>
      <c r="K140">
        <v>87.7</v>
      </c>
      <c r="L140" t="s">
        <v>23</v>
      </c>
      <c r="M140" s="2">
        <v>41738</v>
      </c>
      <c r="N140" s="3">
        <v>0.5</v>
      </c>
      <c r="O140">
        <v>2014</v>
      </c>
      <c r="P140">
        <v>4</v>
      </c>
    </row>
    <row r="141" spans="1:16" x14ac:dyDescent="0.25">
      <c r="A141">
        <v>528</v>
      </c>
      <c r="B141" s="1">
        <v>41730</v>
      </c>
      <c r="C141" t="s">
        <v>16</v>
      </c>
      <c r="D141" t="s">
        <v>24</v>
      </c>
      <c r="F141" t="s">
        <v>18</v>
      </c>
      <c r="G141" t="s">
        <v>19</v>
      </c>
      <c r="H141" t="s">
        <v>30</v>
      </c>
      <c r="I141" t="s">
        <v>21</v>
      </c>
      <c r="J141" t="s">
        <v>22</v>
      </c>
      <c r="K141">
        <v>13450</v>
      </c>
      <c r="L141" t="s">
        <v>25</v>
      </c>
      <c r="M141" s="2">
        <v>41738</v>
      </c>
      <c r="N141" s="3">
        <v>0.5</v>
      </c>
      <c r="O141">
        <v>2014</v>
      </c>
      <c r="P141">
        <v>4</v>
      </c>
    </row>
    <row r="142" spans="1:16" x14ac:dyDescent="0.25">
      <c r="A142">
        <v>528</v>
      </c>
      <c r="B142" s="1">
        <v>41730</v>
      </c>
      <c r="C142" t="s">
        <v>16</v>
      </c>
      <c r="D142" t="s">
        <v>26</v>
      </c>
      <c r="F142" t="s">
        <v>18</v>
      </c>
      <c r="G142" t="s">
        <v>19</v>
      </c>
      <c r="H142" t="s">
        <v>30</v>
      </c>
      <c r="I142" t="s">
        <v>21</v>
      </c>
      <c r="J142" t="s">
        <v>22</v>
      </c>
      <c r="K142">
        <v>158.80000000000001</v>
      </c>
      <c r="L142" t="s">
        <v>27</v>
      </c>
      <c r="M142" s="2">
        <v>41738</v>
      </c>
      <c r="N142" s="3">
        <v>0.5</v>
      </c>
      <c r="O142">
        <v>2014</v>
      </c>
      <c r="P142">
        <v>4</v>
      </c>
    </row>
    <row r="143" spans="1:16" x14ac:dyDescent="0.25">
      <c r="A143">
        <v>529</v>
      </c>
      <c r="B143" s="1">
        <v>41760</v>
      </c>
      <c r="C143" t="s">
        <v>16</v>
      </c>
      <c r="D143" t="s">
        <v>17</v>
      </c>
      <c r="F143" t="s">
        <v>18</v>
      </c>
      <c r="G143" t="s">
        <v>19</v>
      </c>
      <c r="H143" t="s">
        <v>31</v>
      </c>
      <c r="I143" t="s">
        <v>21</v>
      </c>
      <c r="J143" t="s">
        <v>22</v>
      </c>
      <c r="K143">
        <v>84.3</v>
      </c>
      <c r="L143" t="s">
        <v>23</v>
      </c>
      <c r="M143" s="2">
        <v>41768</v>
      </c>
      <c r="N143" s="3">
        <v>0.5</v>
      </c>
      <c r="O143">
        <v>2014</v>
      </c>
      <c r="P143">
        <v>5</v>
      </c>
    </row>
    <row r="144" spans="1:16" x14ac:dyDescent="0.25">
      <c r="A144">
        <v>529</v>
      </c>
      <c r="B144" s="1">
        <v>41760</v>
      </c>
      <c r="C144" t="s">
        <v>16</v>
      </c>
      <c r="D144" t="s">
        <v>24</v>
      </c>
      <c r="F144" t="s">
        <v>18</v>
      </c>
      <c r="G144" t="s">
        <v>19</v>
      </c>
      <c r="H144" t="s">
        <v>31</v>
      </c>
      <c r="I144" t="s">
        <v>21</v>
      </c>
      <c r="J144" t="s">
        <v>22</v>
      </c>
      <c r="K144">
        <v>13385</v>
      </c>
      <c r="L144" t="s">
        <v>25</v>
      </c>
      <c r="M144" s="2">
        <v>41768</v>
      </c>
      <c r="N144" s="3">
        <v>0.5</v>
      </c>
      <c r="O144">
        <v>2014</v>
      </c>
      <c r="P144">
        <v>5</v>
      </c>
    </row>
    <row r="145" spans="1:16" x14ac:dyDescent="0.25">
      <c r="A145">
        <v>529</v>
      </c>
      <c r="B145" s="1">
        <v>41760</v>
      </c>
      <c r="C145" t="s">
        <v>16</v>
      </c>
      <c r="D145" t="s">
        <v>26</v>
      </c>
      <c r="F145" t="s">
        <v>18</v>
      </c>
      <c r="G145" t="s">
        <v>19</v>
      </c>
      <c r="H145" t="s">
        <v>31</v>
      </c>
      <c r="I145" t="s">
        <v>21</v>
      </c>
      <c r="J145" t="s">
        <v>22</v>
      </c>
      <c r="K145">
        <v>165.3</v>
      </c>
      <c r="L145" t="s">
        <v>27</v>
      </c>
      <c r="M145" s="2">
        <v>41768</v>
      </c>
      <c r="N145" s="3">
        <v>0.5</v>
      </c>
      <c r="O145">
        <v>2014</v>
      </c>
      <c r="P145">
        <v>5</v>
      </c>
    </row>
    <row r="146" spans="1:16" x14ac:dyDescent="0.25">
      <c r="A146">
        <v>530</v>
      </c>
      <c r="B146" s="1">
        <v>41791</v>
      </c>
      <c r="C146" t="s">
        <v>16</v>
      </c>
      <c r="D146" t="s">
        <v>17</v>
      </c>
      <c r="F146" t="s">
        <v>18</v>
      </c>
      <c r="G146" t="s">
        <v>19</v>
      </c>
      <c r="H146" t="s">
        <v>31</v>
      </c>
      <c r="I146" t="s">
        <v>21</v>
      </c>
      <c r="J146" t="s">
        <v>22</v>
      </c>
      <c r="K146">
        <v>84.3</v>
      </c>
      <c r="L146" t="s">
        <v>23</v>
      </c>
      <c r="M146" s="2">
        <v>41801</v>
      </c>
      <c r="N146" s="3">
        <v>0.5</v>
      </c>
      <c r="O146">
        <v>2014</v>
      </c>
      <c r="P146">
        <v>6</v>
      </c>
    </row>
    <row r="147" spans="1:16" x14ac:dyDescent="0.25">
      <c r="A147">
        <v>530</v>
      </c>
      <c r="B147" s="1">
        <v>41791</v>
      </c>
      <c r="C147" t="s">
        <v>16</v>
      </c>
      <c r="D147" t="s">
        <v>24</v>
      </c>
      <c r="F147" t="s">
        <v>18</v>
      </c>
      <c r="G147" t="s">
        <v>19</v>
      </c>
      <c r="H147" t="s">
        <v>31</v>
      </c>
      <c r="I147" t="s">
        <v>21</v>
      </c>
      <c r="J147" t="s">
        <v>22</v>
      </c>
      <c r="K147">
        <v>13385</v>
      </c>
      <c r="L147" t="s">
        <v>25</v>
      </c>
      <c r="M147" s="2">
        <v>41801</v>
      </c>
      <c r="N147" s="3">
        <v>0.5</v>
      </c>
      <c r="O147">
        <v>2014</v>
      </c>
      <c r="P147">
        <v>6</v>
      </c>
    </row>
    <row r="148" spans="1:16" x14ac:dyDescent="0.25">
      <c r="A148">
        <v>530</v>
      </c>
      <c r="B148" s="1">
        <v>41791</v>
      </c>
      <c r="C148" t="s">
        <v>16</v>
      </c>
      <c r="D148" t="s">
        <v>26</v>
      </c>
      <c r="F148" t="s">
        <v>18</v>
      </c>
      <c r="G148" t="s">
        <v>19</v>
      </c>
      <c r="H148" t="s">
        <v>31</v>
      </c>
      <c r="I148" t="s">
        <v>21</v>
      </c>
      <c r="J148" t="s">
        <v>22</v>
      </c>
      <c r="K148">
        <v>165.3</v>
      </c>
      <c r="L148" t="s">
        <v>27</v>
      </c>
      <c r="M148" s="2">
        <v>41801</v>
      </c>
      <c r="N148" s="3">
        <v>0.5</v>
      </c>
      <c r="O148">
        <v>2014</v>
      </c>
      <c r="P148">
        <v>6</v>
      </c>
    </row>
    <row r="149" spans="1:16" x14ac:dyDescent="0.25">
      <c r="A149">
        <v>531</v>
      </c>
      <c r="B149" s="1">
        <v>41821</v>
      </c>
      <c r="C149" t="s">
        <v>16</v>
      </c>
      <c r="D149" t="s">
        <v>17</v>
      </c>
      <c r="F149" t="s">
        <v>18</v>
      </c>
      <c r="G149" t="s">
        <v>19</v>
      </c>
      <c r="H149" t="s">
        <v>31</v>
      </c>
      <c r="I149" t="s">
        <v>21</v>
      </c>
      <c r="J149" t="s">
        <v>22</v>
      </c>
      <c r="K149">
        <v>83.8</v>
      </c>
      <c r="L149" t="s">
        <v>23</v>
      </c>
      <c r="M149" s="2">
        <v>41831</v>
      </c>
      <c r="N149" s="3">
        <v>0.5</v>
      </c>
      <c r="O149">
        <v>2014</v>
      </c>
      <c r="P149">
        <v>7</v>
      </c>
    </row>
    <row r="150" spans="1:16" x14ac:dyDescent="0.25">
      <c r="A150">
        <v>531</v>
      </c>
      <c r="B150" s="1">
        <v>41821</v>
      </c>
      <c r="C150" t="s">
        <v>16</v>
      </c>
      <c r="D150" t="s">
        <v>24</v>
      </c>
      <c r="F150" t="s">
        <v>18</v>
      </c>
      <c r="G150" t="s">
        <v>19</v>
      </c>
      <c r="H150" t="s">
        <v>31</v>
      </c>
      <c r="I150" t="s">
        <v>21</v>
      </c>
      <c r="J150" t="s">
        <v>22</v>
      </c>
      <c r="K150">
        <v>13335</v>
      </c>
      <c r="L150" t="s">
        <v>25</v>
      </c>
      <c r="M150" s="2">
        <v>41831</v>
      </c>
      <c r="N150" s="3">
        <v>0.5</v>
      </c>
      <c r="O150">
        <v>2014</v>
      </c>
      <c r="P150">
        <v>7</v>
      </c>
    </row>
    <row r="151" spans="1:16" x14ac:dyDescent="0.25">
      <c r="A151">
        <v>531</v>
      </c>
      <c r="B151" s="1">
        <v>41821</v>
      </c>
      <c r="C151" t="s">
        <v>16</v>
      </c>
      <c r="D151" t="s">
        <v>26</v>
      </c>
      <c r="F151" t="s">
        <v>18</v>
      </c>
      <c r="G151" t="s">
        <v>19</v>
      </c>
      <c r="H151" t="s">
        <v>31</v>
      </c>
      <c r="I151" t="s">
        <v>21</v>
      </c>
      <c r="J151" t="s">
        <v>22</v>
      </c>
      <c r="K151">
        <v>165.3</v>
      </c>
      <c r="L151" t="s">
        <v>27</v>
      </c>
      <c r="M151" s="2">
        <v>41831</v>
      </c>
      <c r="N151" s="3">
        <v>0.5</v>
      </c>
      <c r="O151">
        <v>2014</v>
      </c>
      <c r="P151">
        <v>7</v>
      </c>
    </row>
    <row r="152" spans="1:16" x14ac:dyDescent="0.25">
      <c r="A152">
        <v>532</v>
      </c>
      <c r="B152" s="1">
        <v>41852</v>
      </c>
      <c r="C152" t="s">
        <v>16</v>
      </c>
      <c r="D152" t="s">
        <v>17</v>
      </c>
      <c r="F152" t="s">
        <v>18</v>
      </c>
      <c r="G152" t="s">
        <v>19</v>
      </c>
      <c r="H152" t="s">
        <v>31</v>
      </c>
      <c r="I152" t="s">
        <v>21</v>
      </c>
      <c r="J152" t="s">
        <v>22</v>
      </c>
      <c r="K152">
        <v>83.8</v>
      </c>
      <c r="L152" t="s">
        <v>23</v>
      </c>
      <c r="M152" s="2">
        <v>41863</v>
      </c>
      <c r="N152" s="3">
        <v>0.5</v>
      </c>
      <c r="O152">
        <v>2014</v>
      </c>
      <c r="P152">
        <v>8</v>
      </c>
    </row>
    <row r="153" spans="1:16" x14ac:dyDescent="0.25">
      <c r="A153">
        <v>532</v>
      </c>
      <c r="B153" s="1">
        <v>41852</v>
      </c>
      <c r="C153" t="s">
        <v>16</v>
      </c>
      <c r="D153" t="s">
        <v>24</v>
      </c>
      <c r="F153" t="s">
        <v>18</v>
      </c>
      <c r="G153" t="s">
        <v>19</v>
      </c>
      <c r="H153" t="s">
        <v>31</v>
      </c>
      <c r="I153" t="s">
        <v>21</v>
      </c>
      <c r="J153" t="s">
        <v>22</v>
      </c>
      <c r="K153">
        <v>13435</v>
      </c>
      <c r="L153" t="s">
        <v>25</v>
      </c>
      <c r="M153" s="2">
        <v>41863</v>
      </c>
      <c r="N153" s="3">
        <v>0.5</v>
      </c>
      <c r="O153">
        <v>2014</v>
      </c>
      <c r="P153">
        <v>8</v>
      </c>
    </row>
    <row r="154" spans="1:16" x14ac:dyDescent="0.25">
      <c r="A154">
        <v>532</v>
      </c>
      <c r="B154" s="1">
        <v>41852</v>
      </c>
      <c r="C154" t="s">
        <v>16</v>
      </c>
      <c r="D154" t="s">
        <v>26</v>
      </c>
      <c r="F154" t="s">
        <v>18</v>
      </c>
      <c r="G154" t="s">
        <v>19</v>
      </c>
      <c r="H154" t="s">
        <v>31</v>
      </c>
      <c r="I154" t="s">
        <v>21</v>
      </c>
      <c r="J154" t="s">
        <v>22</v>
      </c>
      <c r="K154">
        <v>167.4</v>
      </c>
      <c r="L154" t="s">
        <v>27</v>
      </c>
      <c r="M154" s="2">
        <v>41863</v>
      </c>
      <c r="N154" s="3">
        <v>0.5</v>
      </c>
      <c r="O154">
        <v>2014</v>
      </c>
      <c r="P154">
        <v>8</v>
      </c>
    </row>
    <row r="155" spans="1:16" x14ac:dyDescent="0.25">
      <c r="A155">
        <v>533</v>
      </c>
      <c r="B155" s="1">
        <v>41883</v>
      </c>
      <c r="C155" t="s">
        <v>16</v>
      </c>
      <c r="D155" t="s">
        <v>17</v>
      </c>
      <c r="F155" t="s">
        <v>18</v>
      </c>
      <c r="G155" t="s">
        <v>19</v>
      </c>
      <c r="H155" t="s">
        <v>31</v>
      </c>
      <c r="I155" t="s">
        <v>21</v>
      </c>
      <c r="J155" t="s">
        <v>22</v>
      </c>
      <c r="K155">
        <v>83.8</v>
      </c>
      <c r="L155" t="s">
        <v>23</v>
      </c>
      <c r="M155" s="2">
        <v>41893</v>
      </c>
      <c r="N155" s="3">
        <v>0.5</v>
      </c>
      <c r="O155">
        <v>2014</v>
      </c>
      <c r="P155">
        <v>9</v>
      </c>
    </row>
    <row r="156" spans="1:16" x14ac:dyDescent="0.25">
      <c r="A156">
        <v>533</v>
      </c>
      <c r="B156" s="1">
        <v>41883</v>
      </c>
      <c r="C156" t="s">
        <v>16</v>
      </c>
      <c r="D156" t="s">
        <v>24</v>
      </c>
      <c r="F156" t="s">
        <v>18</v>
      </c>
      <c r="G156" t="s">
        <v>19</v>
      </c>
      <c r="H156" t="s">
        <v>31</v>
      </c>
      <c r="I156" t="s">
        <v>21</v>
      </c>
      <c r="J156" t="s">
        <v>22</v>
      </c>
      <c r="K156">
        <v>13605</v>
      </c>
      <c r="L156" t="s">
        <v>25</v>
      </c>
      <c r="M156" s="2">
        <v>41893</v>
      </c>
      <c r="N156" s="3">
        <v>0.5</v>
      </c>
      <c r="O156">
        <v>2014</v>
      </c>
      <c r="P156">
        <v>9</v>
      </c>
    </row>
    <row r="157" spans="1:16" x14ac:dyDescent="0.25">
      <c r="A157">
        <v>533</v>
      </c>
      <c r="B157" s="1">
        <v>41883</v>
      </c>
      <c r="C157" t="s">
        <v>16</v>
      </c>
      <c r="D157" t="s">
        <v>26</v>
      </c>
      <c r="F157" t="s">
        <v>18</v>
      </c>
      <c r="G157" t="s">
        <v>19</v>
      </c>
      <c r="H157" t="s">
        <v>31</v>
      </c>
      <c r="I157" t="s">
        <v>21</v>
      </c>
      <c r="J157" t="s">
        <v>22</v>
      </c>
      <c r="K157">
        <v>171.7</v>
      </c>
      <c r="L157" t="s">
        <v>27</v>
      </c>
      <c r="M157" s="2">
        <v>41893</v>
      </c>
      <c r="N157" s="3">
        <v>0.5</v>
      </c>
      <c r="O157">
        <v>2014</v>
      </c>
      <c r="P157">
        <v>9</v>
      </c>
    </row>
    <row r="158" spans="1:16" x14ac:dyDescent="0.25">
      <c r="A158">
        <v>534</v>
      </c>
      <c r="B158" s="1">
        <v>41913</v>
      </c>
      <c r="C158" t="s">
        <v>16</v>
      </c>
      <c r="D158" t="s">
        <v>17</v>
      </c>
      <c r="F158" t="s">
        <v>18</v>
      </c>
      <c r="G158" t="s">
        <v>19</v>
      </c>
      <c r="H158" t="s">
        <v>31</v>
      </c>
      <c r="I158" t="s">
        <v>21</v>
      </c>
      <c r="J158" t="s">
        <v>22</v>
      </c>
      <c r="K158">
        <v>83.1</v>
      </c>
      <c r="L158" t="s">
        <v>23</v>
      </c>
      <c r="M158" s="2">
        <v>41922</v>
      </c>
      <c r="N158" s="3">
        <v>0.5</v>
      </c>
      <c r="O158">
        <v>2014</v>
      </c>
      <c r="P158">
        <v>10</v>
      </c>
    </row>
    <row r="159" spans="1:16" x14ac:dyDescent="0.25">
      <c r="A159">
        <v>534</v>
      </c>
      <c r="B159" s="1">
        <v>41913</v>
      </c>
      <c r="C159" t="s">
        <v>16</v>
      </c>
      <c r="D159" t="s">
        <v>24</v>
      </c>
      <c r="F159" t="s">
        <v>18</v>
      </c>
      <c r="G159" t="s">
        <v>19</v>
      </c>
      <c r="H159" t="s">
        <v>31</v>
      </c>
      <c r="I159" t="s">
        <v>21</v>
      </c>
      <c r="J159" t="s">
        <v>22</v>
      </c>
      <c r="K159">
        <v>13655</v>
      </c>
      <c r="L159" t="s">
        <v>25</v>
      </c>
      <c r="M159" s="2">
        <v>41922</v>
      </c>
      <c r="N159" s="3">
        <v>0.5</v>
      </c>
      <c r="O159">
        <v>2014</v>
      </c>
      <c r="P159">
        <v>10</v>
      </c>
    </row>
    <row r="160" spans="1:16" x14ac:dyDescent="0.25">
      <c r="A160">
        <v>534</v>
      </c>
      <c r="B160" s="1">
        <v>41913</v>
      </c>
      <c r="C160" t="s">
        <v>16</v>
      </c>
      <c r="D160" t="s">
        <v>26</v>
      </c>
      <c r="F160" t="s">
        <v>18</v>
      </c>
      <c r="G160" t="s">
        <v>19</v>
      </c>
      <c r="H160" t="s">
        <v>31</v>
      </c>
      <c r="I160" t="s">
        <v>21</v>
      </c>
      <c r="J160" t="s">
        <v>22</v>
      </c>
      <c r="K160">
        <v>174.2</v>
      </c>
      <c r="L160" t="s">
        <v>27</v>
      </c>
      <c r="M160" s="2">
        <v>41922</v>
      </c>
      <c r="N160" s="3">
        <v>0.5</v>
      </c>
      <c r="O160">
        <v>2014</v>
      </c>
      <c r="P160">
        <v>10</v>
      </c>
    </row>
    <row r="161" spans="1:16" x14ac:dyDescent="0.25">
      <c r="A161">
        <v>535</v>
      </c>
      <c r="B161" s="1">
        <v>41944</v>
      </c>
      <c r="C161" t="s">
        <v>16</v>
      </c>
      <c r="D161" t="s">
        <v>17</v>
      </c>
      <c r="F161" t="s">
        <v>18</v>
      </c>
      <c r="G161" t="s">
        <v>19</v>
      </c>
      <c r="H161" t="s">
        <v>31</v>
      </c>
      <c r="I161" t="s">
        <v>21</v>
      </c>
      <c r="J161" t="s">
        <v>22</v>
      </c>
      <c r="K161">
        <v>83.1</v>
      </c>
      <c r="L161" t="s">
        <v>23</v>
      </c>
      <c r="M161" s="2">
        <v>41953</v>
      </c>
      <c r="N161" s="3">
        <v>0.5</v>
      </c>
      <c r="O161">
        <v>2014</v>
      </c>
      <c r="P161">
        <v>11</v>
      </c>
    </row>
    <row r="162" spans="1:16" x14ac:dyDescent="0.25">
      <c r="A162">
        <v>535</v>
      </c>
      <c r="B162" s="1">
        <v>41944</v>
      </c>
      <c r="C162" t="s">
        <v>16</v>
      </c>
      <c r="D162" t="s">
        <v>24</v>
      </c>
      <c r="F162" t="s">
        <v>18</v>
      </c>
      <c r="G162" t="s">
        <v>19</v>
      </c>
      <c r="H162" t="s">
        <v>31</v>
      </c>
      <c r="I162" t="s">
        <v>21</v>
      </c>
      <c r="J162" t="s">
        <v>22</v>
      </c>
      <c r="K162">
        <v>13660</v>
      </c>
      <c r="L162" t="s">
        <v>25</v>
      </c>
      <c r="M162" s="2">
        <v>41953</v>
      </c>
      <c r="N162" s="3">
        <v>0.5</v>
      </c>
      <c r="O162">
        <v>2014</v>
      </c>
      <c r="P162">
        <v>11</v>
      </c>
    </row>
    <row r="163" spans="1:16" x14ac:dyDescent="0.25">
      <c r="A163">
        <v>535</v>
      </c>
      <c r="B163" s="1">
        <v>41944</v>
      </c>
      <c r="C163" t="s">
        <v>16</v>
      </c>
      <c r="D163" t="s">
        <v>26</v>
      </c>
      <c r="F163" t="s">
        <v>18</v>
      </c>
      <c r="G163" t="s">
        <v>19</v>
      </c>
      <c r="H163" t="s">
        <v>31</v>
      </c>
      <c r="I163" t="s">
        <v>21</v>
      </c>
      <c r="J163" t="s">
        <v>22</v>
      </c>
      <c r="K163">
        <v>173.4</v>
      </c>
      <c r="L163" t="s">
        <v>27</v>
      </c>
      <c r="M163" s="2">
        <v>41953</v>
      </c>
      <c r="N163" s="3">
        <v>0.5</v>
      </c>
      <c r="O163">
        <v>2014</v>
      </c>
      <c r="P163">
        <v>11</v>
      </c>
    </row>
    <row r="164" spans="1:16" x14ac:dyDescent="0.25">
      <c r="A164">
        <v>536</v>
      </c>
      <c r="B164" s="1">
        <v>41974</v>
      </c>
      <c r="C164" t="s">
        <v>16</v>
      </c>
      <c r="D164" t="s">
        <v>17</v>
      </c>
      <c r="F164" t="s">
        <v>18</v>
      </c>
      <c r="G164" t="s">
        <v>19</v>
      </c>
      <c r="H164" t="s">
        <v>31</v>
      </c>
      <c r="I164" t="s">
        <v>21</v>
      </c>
      <c r="J164" t="s">
        <v>22</v>
      </c>
      <c r="K164">
        <v>83.1</v>
      </c>
      <c r="L164" t="s">
        <v>23</v>
      </c>
      <c r="M164" s="2">
        <v>41983</v>
      </c>
      <c r="N164" s="3">
        <v>0.5</v>
      </c>
      <c r="O164">
        <v>2014</v>
      </c>
      <c r="P164">
        <v>12</v>
      </c>
    </row>
    <row r="165" spans="1:16" x14ac:dyDescent="0.25">
      <c r="A165">
        <v>536</v>
      </c>
      <c r="B165" s="1">
        <v>41974</v>
      </c>
      <c r="C165" t="s">
        <v>16</v>
      </c>
      <c r="D165" t="s">
        <v>24</v>
      </c>
      <c r="F165" t="s">
        <v>18</v>
      </c>
      <c r="G165" t="s">
        <v>19</v>
      </c>
      <c r="H165" t="s">
        <v>31</v>
      </c>
      <c r="I165" t="s">
        <v>21</v>
      </c>
      <c r="J165" t="s">
        <v>22</v>
      </c>
      <c r="K165">
        <v>13670</v>
      </c>
      <c r="L165" t="s">
        <v>25</v>
      </c>
      <c r="M165" s="2">
        <v>41983</v>
      </c>
      <c r="N165" s="3">
        <v>0.5</v>
      </c>
      <c r="O165">
        <v>2014</v>
      </c>
      <c r="P165">
        <v>12</v>
      </c>
    </row>
    <row r="166" spans="1:16" x14ac:dyDescent="0.25">
      <c r="A166">
        <v>536</v>
      </c>
      <c r="B166" s="1">
        <v>41974</v>
      </c>
      <c r="C166" t="s">
        <v>16</v>
      </c>
      <c r="D166" t="s">
        <v>26</v>
      </c>
      <c r="F166" t="s">
        <v>18</v>
      </c>
      <c r="G166" t="s">
        <v>19</v>
      </c>
      <c r="H166" t="s">
        <v>31</v>
      </c>
      <c r="I166" t="s">
        <v>21</v>
      </c>
      <c r="J166" t="s">
        <v>22</v>
      </c>
      <c r="K166">
        <v>173.4</v>
      </c>
      <c r="L166" t="s">
        <v>27</v>
      </c>
      <c r="M166" s="2">
        <v>41983</v>
      </c>
      <c r="N166" s="3">
        <v>0.5</v>
      </c>
      <c r="O166">
        <v>2014</v>
      </c>
      <c r="P166">
        <v>12</v>
      </c>
    </row>
    <row r="167" spans="1:16" x14ac:dyDescent="0.25">
      <c r="A167">
        <v>537</v>
      </c>
      <c r="B167" s="1">
        <v>42005</v>
      </c>
      <c r="C167" t="s">
        <v>16</v>
      </c>
      <c r="D167" t="s">
        <v>17</v>
      </c>
      <c r="F167" t="s">
        <v>18</v>
      </c>
      <c r="G167" t="s">
        <v>19</v>
      </c>
      <c r="H167" t="s">
        <v>31</v>
      </c>
      <c r="I167" t="s">
        <v>21</v>
      </c>
      <c r="J167" t="s">
        <v>22</v>
      </c>
      <c r="K167">
        <v>83.1</v>
      </c>
      <c r="L167" t="s">
        <v>23</v>
      </c>
      <c r="M167" s="2">
        <v>42016</v>
      </c>
      <c r="N167" s="3">
        <v>0.5</v>
      </c>
      <c r="O167">
        <v>2015</v>
      </c>
      <c r="P167">
        <v>1</v>
      </c>
    </row>
    <row r="168" spans="1:16" x14ac:dyDescent="0.25">
      <c r="A168">
        <v>537</v>
      </c>
      <c r="B168" s="1">
        <v>42005</v>
      </c>
      <c r="C168" t="s">
        <v>16</v>
      </c>
      <c r="D168" t="s">
        <v>24</v>
      </c>
      <c r="F168" t="s">
        <v>18</v>
      </c>
      <c r="G168" t="s">
        <v>19</v>
      </c>
      <c r="H168" t="s">
        <v>31</v>
      </c>
      <c r="I168" t="s">
        <v>21</v>
      </c>
      <c r="J168" t="s">
        <v>22</v>
      </c>
      <c r="K168">
        <v>13595</v>
      </c>
      <c r="L168" t="s">
        <v>25</v>
      </c>
      <c r="M168" s="2">
        <v>42016</v>
      </c>
      <c r="N168" s="3">
        <v>0.5</v>
      </c>
      <c r="O168">
        <v>2015</v>
      </c>
      <c r="P168">
        <v>1</v>
      </c>
    </row>
    <row r="169" spans="1:16" x14ac:dyDescent="0.25">
      <c r="A169">
        <v>537</v>
      </c>
      <c r="B169" s="1">
        <v>42005</v>
      </c>
      <c r="C169" t="s">
        <v>16</v>
      </c>
      <c r="D169" t="s">
        <v>26</v>
      </c>
      <c r="F169" t="s">
        <v>18</v>
      </c>
      <c r="G169" t="s">
        <v>19</v>
      </c>
      <c r="H169" t="s">
        <v>31</v>
      </c>
      <c r="I169" t="s">
        <v>21</v>
      </c>
      <c r="J169" t="s">
        <v>22</v>
      </c>
      <c r="K169">
        <v>171</v>
      </c>
      <c r="L169" t="s">
        <v>27</v>
      </c>
      <c r="M169" s="2">
        <v>42016</v>
      </c>
      <c r="N169" s="3">
        <v>0.5</v>
      </c>
      <c r="O169">
        <v>2015</v>
      </c>
      <c r="P169">
        <v>1</v>
      </c>
    </row>
    <row r="170" spans="1:16" x14ac:dyDescent="0.25">
      <c r="A170">
        <v>538</v>
      </c>
      <c r="B170" s="1">
        <v>42036</v>
      </c>
      <c r="C170" t="s">
        <v>16</v>
      </c>
      <c r="D170" t="s">
        <v>17</v>
      </c>
      <c r="F170" t="s">
        <v>18</v>
      </c>
      <c r="G170" t="s">
        <v>19</v>
      </c>
      <c r="H170" t="s">
        <v>31</v>
      </c>
      <c r="I170" t="s">
        <v>21</v>
      </c>
      <c r="J170" t="s">
        <v>22</v>
      </c>
      <c r="K170">
        <v>83.1</v>
      </c>
      <c r="L170" t="s">
        <v>23</v>
      </c>
      <c r="M170" s="2">
        <v>42045</v>
      </c>
      <c r="N170" s="3">
        <v>0.5</v>
      </c>
      <c r="O170">
        <v>2015</v>
      </c>
      <c r="P170">
        <v>2</v>
      </c>
    </row>
    <row r="171" spans="1:16" x14ac:dyDescent="0.25">
      <c r="A171">
        <v>538</v>
      </c>
      <c r="B171" s="1">
        <v>42036</v>
      </c>
      <c r="C171" t="s">
        <v>16</v>
      </c>
      <c r="D171" t="s">
        <v>24</v>
      </c>
      <c r="F171" t="s">
        <v>18</v>
      </c>
      <c r="G171" t="s">
        <v>19</v>
      </c>
      <c r="H171" t="s">
        <v>31</v>
      </c>
      <c r="I171" t="s">
        <v>21</v>
      </c>
      <c r="J171" t="s">
        <v>22</v>
      </c>
      <c r="K171">
        <v>13645</v>
      </c>
      <c r="L171" t="s">
        <v>25</v>
      </c>
      <c r="M171" s="2">
        <v>42045</v>
      </c>
      <c r="N171" s="3">
        <v>0.5</v>
      </c>
      <c r="O171">
        <v>2015</v>
      </c>
      <c r="P171">
        <v>2</v>
      </c>
    </row>
    <row r="172" spans="1:16" x14ac:dyDescent="0.25">
      <c r="A172">
        <v>538</v>
      </c>
      <c r="B172" s="1">
        <v>42036</v>
      </c>
      <c r="C172" t="s">
        <v>16</v>
      </c>
      <c r="D172" t="s">
        <v>26</v>
      </c>
      <c r="F172" t="s">
        <v>18</v>
      </c>
      <c r="G172" t="s">
        <v>19</v>
      </c>
      <c r="H172" t="s">
        <v>31</v>
      </c>
      <c r="I172" t="s">
        <v>21</v>
      </c>
      <c r="J172" t="s">
        <v>22</v>
      </c>
      <c r="K172">
        <v>171</v>
      </c>
      <c r="L172" t="s">
        <v>27</v>
      </c>
      <c r="M172" s="2">
        <v>42045</v>
      </c>
      <c r="N172" s="3">
        <v>0.5</v>
      </c>
      <c r="O172">
        <v>2015</v>
      </c>
      <c r="P172">
        <v>2</v>
      </c>
    </row>
    <row r="173" spans="1:16" x14ac:dyDescent="0.25">
      <c r="A173">
        <v>539</v>
      </c>
      <c r="B173" s="1">
        <v>42064</v>
      </c>
      <c r="C173" t="s">
        <v>16</v>
      </c>
      <c r="D173" t="s">
        <v>17</v>
      </c>
      <c r="F173" t="s">
        <v>18</v>
      </c>
      <c r="G173" t="s">
        <v>19</v>
      </c>
      <c r="H173" t="s">
        <v>31</v>
      </c>
      <c r="I173" t="s">
        <v>21</v>
      </c>
      <c r="J173" t="s">
        <v>22</v>
      </c>
      <c r="K173">
        <v>83.1</v>
      </c>
      <c r="L173" t="s">
        <v>23</v>
      </c>
      <c r="M173" s="2">
        <v>42073</v>
      </c>
      <c r="N173" s="3">
        <v>0.5</v>
      </c>
      <c r="O173">
        <v>2015</v>
      </c>
      <c r="P173">
        <v>3</v>
      </c>
    </row>
    <row r="174" spans="1:16" x14ac:dyDescent="0.25">
      <c r="A174">
        <v>539</v>
      </c>
      <c r="B174" s="1">
        <v>42064</v>
      </c>
      <c r="C174" t="s">
        <v>16</v>
      </c>
      <c r="D174" t="s">
        <v>24</v>
      </c>
      <c r="F174" t="s">
        <v>18</v>
      </c>
      <c r="G174" t="s">
        <v>19</v>
      </c>
      <c r="H174" t="s">
        <v>31</v>
      </c>
      <c r="I174" t="s">
        <v>21</v>
      </c>
      <c r="J174" t="s">
        <v>22</v>
      </c>
      <c r="K174">
        <v>13695</v>
      </c>
      <c r="L174" t="s">
        <v>25</v>
      </c>
      <c r="M174" s="2">
        <v>42073</v>
      </c>
      <c r="N174" s="3">
        <v>0.5</v>
      </c>
      <c r="O174">
        <v>2015</v>
      </c>
      <c r="P174">
        <v>3</v>
      </c>
    </row>
    <row r="175" spans="1:16" x14ac:dyDescent="0.25">
      <c r="A175">
        <v>539</v>
      </c>
      <c r="B175" s="1">
        <v>42064</v>
      </c>
      <c r="C175" t="s">
        <v>16</v>
      </c>
      <c r="D175" t="s">
        <v>26</v>
      </c>
      <c r="F175" t="s">
        <v>18</v>
      </c>
      <c r="G175" t="s">
        <v>19</v>
      </c>
      <c r="H175" t="s">
        <v>31</v>
      </c>
      <c r="I175" t="s">
        <v>21</v>
      </c>
      <c r="J175" t="s">
        <v>22</v>
      </c>
      <c r="K175">
        <v>171</v>
      </c>
      <c r="L175" t="s">
        <v>27</v>
      </c>
      <c r="M175" s="2">
        <v>42073</v>
      </c>
      <c r="N175" s="3">
        <v>0.5</v>
      </c>
      <c r="O175">
        <v>2015</v>
      </c>
      <c r="P175">
        <v>3</v>
      </c>
    </row>
    <row r="176" spans="1:16" x14ac:dyDescent="0.25">
      <c r="A176">
        <v>540</v>
      </c>
      <c r="B176" s="1">
        <v>42095</v>
      </c>
      <c r="C176" t="s">
        <v>16</v>
      </c>
      <c r="D176" t="s">
        <v>17</v>
      </c>
      <c r="F176" t="s">
        <v>18</v>
      </c>
      <c r="G176" t="s">
        <v>19</v>
      </c>
      <c r="H176" t="s">
        <v>31</v>
      </c>
      <c r="I176" t="s">
        <v>21</v>
      </c>
      <c r="J176" t="s">
        <v>22</v>
      </c>
      <c r="K176">
        <v>83.1</v>
      </c>
      <c r="L176" t="s">
        <v>23</v>
      </c>
      <c r="M176" s="2">
        <v>42103</v>
      </c>
      <c r="N176" s="3">
        <v>0.5</v>
      </c>
      <c r="O176">
        <v>2015</v>
      </c>
      <c r="P176">
        <v>4</v>
      </c>
    </row>
    <row r="177" spans="1:16" x14ac:dyDescent="0.25">
      <c r="A177">
        <v>540</v>
      </c>
      <c r="B177" s="1">
        <v>42095</v>
      </c>
      <c r="C177" t="s">
        <v>16</v>
      </c>
      <c r="D177" t="s">
        <v>24</v>
      </c>
      <c r="F177" t="s">
        <v>18</v>
      </c>
      <c r="G177" t="s">
        <v>19</v>
      </c>
      <c r="H177" t="s">
        <v>31</v>
      </c>
      <c r="I177" t="s">
        <v>21</v>
      </c>
      <c r="J177" t="s">
        <v>22</v>
      </c>
      <c r="K177">
        <v>13645</v>
      </c>
      <c r="L177" t="s">
        <v>25</v>
      </c>
      <c r="M177" s="2">
        <v>42103</v>
      </c>
      <c r="N177" s="3">
        <v>0.5</v>
      </c>
      <c r="O177">
        <v>2015</v>
      </c>
      <c r="P177">
        <v>4</v>
      </c>
    </row>
    <row r="178" spans="1:16" x14ac:dyDescent="0.25">
      <c r="A178">
        <v>540</v>
      </c>
      <c r="B178" s="1">
        <v>42095</v>
      </c>
      <c r="C178" t="s">
        <v>16</v>
      </c>
      <c r="D178" t="s">
        <v>26</v>
      </c>
      <c r="F178" t="s">
        <v>18</v>
      </c>
      <c r="G178" t="s">
        <v>19</v>
      </c>
      <c r="H178" t="s">
        <v>31</v>
      </c>
      <c r="I178" t="s">
        <v>21</v>
      </c>
      <c r="J178" t="s">
        <v>22</v>
      </c>
      <c r="K178">
        <v>171</v>
      </c>
      <c r="L178" t="s">
        <v>27</v>
      </c>
      <c r="M178" s="2">
        <v>42103</v>
      </c>
      <c r="N178" s="3">
        <v>0.5</v>
      </c>
      <c r="O178">
        <v>2015</v>
      </c>
      <c r="P178">
        <v>4</v>
      </c>
    </row>
    <row r="179" spans="1:16" x14ac:dyDescent="0.25">
      <c r="A179">
        <v>541</v>
      </c>
      <c r="B179" s="1">
        <v>42125</v>
      </c>
      <c r="C179" t="s">
        <v>16</v>
      </c>
      <c r="D179" t="s">
        <v>17</v>
      </c>
      <c r="F179" t="s">
        <v>18</v>
      </c>
      <c r="G179" t="s">
        <v>19</v>
      </c>
      <c r="H179" t="s">
        <v>32</v>
      </c>
      <c r="I179" t="s">
        <v>21</v>
      </c>
      <c r="J179" t="s">
        <v>22</v>
      </c>
      <c r="K179">
        <v>81.7</v>
      </c>
      <c r="L179" t="s">
        <v>23</v>
      </c>
      <c r="M179" s="2">
        <v>42136</v>
      </c>
      <c r="N179" s="3">
        <v>0.5</v>
      </c>
      <c r="O179">
        <v>2015</v>
      </c>
      <c r="P179">
        <v>5</v>
      </c>
    </row>
    <row r="180" spans="1:16" x14ac:dyDescent="0.25">
      <c r="A180">
        <v>541</v>
      </c>
      <c r="B180" s="1">
        <v>42125</v>
      </c>
      <c r="C180" t="s">
        <v>16</v>
      </c>
      <c r="D180" t="s">
        <v>24</v>
      </c>
      <c r="F180" t="s">
        <v>18</v>
      </c>
      <c r="G180" t="s">
        <v>19</v>
      </c>
      <c r="H180" t="s">
        <v>32</v>
      </c>
      <c r="I180" t="s">
        <v>21</v>
      </c>
      <c r="J180" t="s">
        <v>22</v>
      </c>
      <c r="K180">
        <v>13760</v>
      </c>
      <c r="L180" t="s">
        <v>25</v>
      </c>
      <c r="M180" s="2">
        <v>42136</v>
      </c>
      <c r="N180" s="3">
        <v>0.5</v>
      </c>
      <c r="O180">
        <v>2015</v>
      </c>
      <c r="P180">
        <v>5</v>
      </c>
    </row>
    <row r="181" spans="1:16" x14ac:dyDescent="0.25">
      <c r="A181">
        <v>541</v>
      </c>
      <c r="B181" s="1">
        <v>42125</v>
      </c>
      <c r="C181" t="s">
        <v>16</v>
      </c>
      <c r="D181" t="s">
        <v>26</v>
      </c>
      <c r="F181" t="s">
        <v>18</v>
      </c>
      <c r="G181" t="s">
        <v>19</v>
      </c>
      <c r="H181" t="s">
        <v>32</v>
      </c>
      <c r="I181" t="s">
        <v>21</v>
      </c>
      <c r="J181" t="s">
        <v>22</v>
      </c>
      <c r="K181">
        <v>166.8</v>
      </c>
      <c r="L181" t="s">
        <v>27</v>
      </c>
      <c r="M181" s="2">
        <v>42136</v>
      </c>
      <c r="N181" s="3">
        <v>0.5</v>
      </c>
      <c r="O181">
        <v>2015</v>
      </c>
      <c r="P181">
        <v>5</v>
      </c>
    </row>
    <row r="182" spans="1:16" x14ac:dyDescent="0.25">
      <c r="A182">
        <v>542</v>
      </c>
      <c r="B182" s="1">
        <v>42156</v>
      </c>
      <c r="C182" t="s">
        <v>16</v>
      </c>
      <c r="D182" t="s">
        <v>17</v>
      </c>
      <c r="F182" t="s">
        <v>18</v>
      </c>
      <c r="G182" t="s">
        <v>19</v>
      </c>
      <c r="H182" t="s">
        <v>32</v>
      </c>
      <c r="I182" t="s">
        <v>21</v>
      </c>
      <c r="J182" t="s">
        <v>22</v>
      </c>
      <c r="K182">
        <v>81.7</v>
      </c>
      <c r="L182" t="s">
        <v>23</v>
      </c>
      <c r="M182" s="2">
        <v>42165</v>
      </c>
      <c r="N182" s="3">
        <v>0.5</v>
      </c>
      <c r="O182">
        <v>2015</v>
      </c>
      <c r="P182">
        <v>6</v>
      </c>
    </row>
    <row r="183" spans="1:16" x14ac:dyDescent="0.25">
      <c r="A183">
        <v>542</v>
      </c>
      <c r="B183" s="1">
        <v>42156</v>
      </c>
      <c r="C183" t="s">
        <v>16</v>
      </c>
      <c r="D183" t="s">
        <v>24</v>
      </c>
      <c r="F183" t="s">
        <v>18</v>
      </c>
      <c r="G183" t="s">
        <v>19</v>
      </c>
      <c r="H183" t="s">
        <v>32</v>
      </c>
      <c r="I183" t="s">
        <v>21</v>
      </c>
      <c r="J183" t="s">
        <v>22</v>
      </c>
      <c r="K183">
        <v>13760</v>
      </c>
      <c r="L183" t="s">
        <v>25</v>
      </c>
      <c r="M183" s="2">
        <v>42165</v>
      </c>
      <c r="N183" s="3">
        <v>0.5</v>
      </c>
      <c r="O183">
        <v>2015</v>
      </c>
      <c r="P183">
        <v>6</v>
      </c>
    </row>
    <row r="184" spans="1:16" x14ac:dyDescent="0.25">
      <c r="A184">
        <v>542</v>
      </c>
      <c r="B184" s="1">
        <v>42156</v>
      </c>
      <c r="C184" t="s">
        <v>16</v>
      </c>
      <c r="D184" t="s">
        <v>26</v>
      </c>
      <c r="F184" t="s">
        <v>18</v>
      </c>
      <c r="G184" t="s">
        <v>19</v>
      </c>
      <c r="H184" t="s">
        <v>32</v>
      </c>
      <c r="I184" t="s">
        <v>21</v>
      </c>
      <c r="J184" t="s">
        <v>22</v>
      </c>
      <c r="K184">
        <v>166.8</v>
      </c>
      <c r="L184" t="s">
        <v>27</v>
      </c>
      <c r="M184" s="2">
        <v>42165</v>
      </c>
      <c r="N184" s="3">
        <v>0.5</v>
      </c>
      <c r="O184">
        <v>2015</v>
      </c>
      <c r="P184">
        <v>6</v>
      </c>
    </row>
    <row r="185" spans="1:16" x14ac:dyDescent="0.25">
      <c r="A185">
        <v>543</v>
      </c>
      <c r="B185" s="1">
        <v>42186</v>
      </c>
      <c r="C185" t="s">
        <v>16</v>
      </c>
      <c r="D185" t="s">
        <v>17</v>
      </c>
      <c r="F185" t="s">
        <v>18</v>
      </c>
      <c r="G185" t="s">
        <v>19</v>
      </c>
      <c r="H185" t="s">
        <v>32</v>
      </c>
      <c r="I185" t="s">
        <v>21</v>
      </c>
      <c r="J185" t="s">
        <v>22</v>
      </c>
      <c r="K185">
        <v>81.099999999999994</v>
      </c>
      <c r="L185" t="s">
        <v>23</v>
      </c>
      <c r="M185" s="2">
        <v>42195</v>
      </c>
      <c r="N185" s="3">
        <v>0.5</v>
      </c>
      <c r="O185">
        <v>2015</v>
      </c>
      <c r="P185">
        <v>7</v>
      </c>
    </row>
    <row r="186" spans="1:16" x14ac:dyDescent="0.25">
      <c r="A186">
        <v>543</v>
      </c>
      <c r="B186" s="1">
        <v>42186</v>
      </c>
      <c r="C186" t="s">
        <v>16</v>
      </c>
      <c r="D186" t="s">
        <v>24</v>
      </c>
      <c r="F186" t="s">
        <v>18</v>
      </c>
      <c r="G186" t="s">
        <v>19</v>
      </c>
      <c r="H186" t="s">
        <v>32</v>
      </c>
      <c r="I186" t="s">
        <v>21</v>
      </c>
      <c r="J186" t="s">
        <v>22</v>
      </c>
      <c r="K186">
        <v>13735</v>
      </c>
      <c r="L186" t="s">
        <v>25</v>
      </c>
      <c r="M186" s="2">
        <v>42195</v>
      </c>
      <c r="N186" s="3">
        <v>0.5</v>
      </c>
      <c r="O186">
        <v>2015</v>
      </c>
      <c r="P186">
        <v>7</v>
      </c>
    </row>
    <row r="187" spans="1:16" x14ac:dyDescent="0.25">
      <c r="A187">
        <v>543</v>
      </c>
      <c r="B187" s="1">
        <v>42186</v>
      </c>
      <c r="C187" t="s">
        <v>16</v>
      </c>
      <c r="D187" t="s">
        <v>26</v>
      </c>
      <c r="F187" t="s">
        <v>18</v>
      </c>
      <c r="G187" t="s">
        <v>19</v>
      </c>
      <c r="H187" t="s">
        <v>32</v>
      </c>
      <c r="I187" t="s">
        <v>21</v>
      </c>
      <c r="J187" t="s">
        <v>22</v>
      </c>
      <c r="K187">
        <v>166.8</v>
      </c>
      <c r="L187" t="s">
        <v>27</v>
      </c>
      <c r="M187" s="2">
        <v>42195</v>
      </c>
      <c r="N187" s="3">
        <v>0.5</v>
      </c>
      <c r="O187">
        <v>2015</v>
      </c>
      <c r="P187">
        <v>7</v>
      </c>
    </row>
    <row r="188" spans="1:16" x14ac:dyDescent="0.25">
      <c r="A188">
        <v>544</v>
      </c>
      <c r="B188" s="1">
        <v>42217</v>
      </c>
      <c r="C188" t="s">
        <v>16</v>
      </c>
      <c r="D188" t="s">
        <v>17</v>
      </c>
      <c r="F188" t="s">
        <v>18</v>
      </c>
      <c r="G188" t="s">
        <v>19</v>
      </c>
      <c r="H188" t="s">
        <v>32</v>
      </c>
      <c r="I188" t="s">
        <v>21</v>
      </c>
      <c r="J188" t="s">
        <v>22</v>
      </c>
      <c r="K188">
        <v>81.099999999999994</v>
      </c>
      <c r="L188" t="s">
        <v>23</v>
      </c>
      <c r="M188" s="2">
        <v>42228</v>
      </c>
      <c r="N188" s="3">
        <v>0.5</v>
      </c>
      <c r="O188">
        <v>2015</v>
      </c>
      <c r="P188">
        <v>8</v>
      </c>
    </row>
    <row r="189" spans="1:16" x14ac:dyDescent="0.25">
      <c r="A189">
        <v>544</v>
      </c>
      <c r="B189" s="1">
        <v>42217</v>
      </c>
      <c r="C189" t="s">
        <v>16</v>
      </c>
      <c r="D189" t="s">
        <v>24</v>
      </c>
      <c r="F189" t="s">
        <v>18</v>
      </c>
      <c r="G189" t="s">
        <v>19</v>
      </c>
      <c r="H189" t="s">
        <v>32</v>
      </c>
      <c r="I189" t="s">
        <v>21</v>
      </c>
      <c r="J189" t="s">
        <v>22</v>
      </c>
      <c r="K189">
        <v>13775</v>
      </c>
      <c r="L189" t="s">
        <v>25</v>
      </c>
      <c r="M189" s="2">
        <v>42228</v>
      </c>
      <c r="N189" s="3">
        <v>0.5</v>
      </c>
      <c r="O189">
        <v>2015</v>
      </c>
      <c r="P189">
        <v>8</v>
      </c>
    </row>
    <row r="190" spans="1:16" x14ac:dyDescent="0.25">
      <c r="A190">
        <v>544</v>
      </c>
      <c r="B190" s="1">
        <v>42217</v>
      </c>
      <c r="C190" t="s">
        <v>16</v>
      </c>
      <c r="D190" t="s">
        <v>26</v>
      </c>
      <c r="F190" t="s">
        <v>18</v>
      </c>
      <c r="G190" t="s">
        <v>19</v>
      </c>
      <c r="H190" t="s">
        <v>32</v>
      </c>
      <c r="I190" t="s">
        <v>21</v>
      </c>
      <c r="J190" t="s">
        <v>22</v>
      </c>
      <c r="K190">
        <v>168.8</v>
      </c>
      <c r="L190" t="s">
        <v>27</v>
      </c>
      <c r="M190" s="2">
        <v>42228</v>
      </c>
      <c r="N190" s="3">
        <v>0.5</v>
      </c>
      <c r="O190">
        <v>2015</v>
      </c>
      <c r="P190">
        <v>8</v>
      </c>
    </row>
    <row r="191" spans="1:16" x14ac:dyDescent="0.25">
      <c r="A191">
        <v>545</v>
      </c>
      <c r="B191" s="1">
        <v>42248</v>
      </c>
      <c r="C191" t="s">
        <v>16</v>
      </c>
      <c r="D191" t="s">
        <v>17</v>
      </c>
      <c r="F191" t="s">
        <v>18</v>
      </c>
      <c r="G191" t="s">
        <v>19</v>
      </c>
      <c r="H191" t="s">
        <v>32</v>
      </c>
      <c r="I191" t="s">
        <v>21</v>
      </c>
      <c r="J191" t="s">
        <v>22</v>
      </c>
      <c r="K191">
        <v>81.099999999999994</v>
      </c>
      <c r="L191" t="s">
        <v>23</v>
      </c>
      <c r="M191" s="2">
        <v>42258</v>
      </c>
      <c r="N191" s="3">
        <v>0.5</v>
      </c>
      <c r="O191">
        <v>2015</v>
      </c>
      <c r="P191">
        <v>9</v>
      </c>
    </row>
    <row r="192" spans="1:16" x14ac:dyDescent="0.25">
      <c r="A192">
        <v>545</v>
      </c>
      <c r="B192" s="1">
        <v>42248</v>
      </c>
      <c r="C192" t="s">
        <v>16</v>
      </c>
      <c r="D192" t="s">
        <v>24</v>
      </c>
      <c r="F192" t="s">
        <v>18</v>
      </c>
      <c r="G192" t="s">
        <v>19</v>
      </c>
      <c r="H192" t="s">
        <v>32</v>
      </c>
      <c r="I192" t="s">
        <v>21</v>
      </c>
      <c r="J192" t="s">
        <v>22</v>
      </c>
      <c r="K192">
        <v>13755</v>
      </c>
      <c r="L192" t="s">
        <v>25</v>
      </c>
      <c r="M192" s="2">
        <v>42258</v>
      </c>
      <c r="N192" s="3">
        <v>0.5</v>
      </c>
      <c r="O192">
        <v>2015</v>
      </c>
      <c r="P192">
        <v>9</v>
      </c>
    </row>
    <row r="193" spans="1:16" x14ac:dyDescent="0.25">
      <c r="A193">
        <v>545</v>
      </c>
      <c r="B193" s="1">
        <v>42248</v>
      </c>
      <c r="C193" t="s">
        <v>16</v>
      </c>
      <c r="D193" t="s">
        <v>26</v>
      </c>
      <c r="F193" t="s">
        <v>18</v>
      </c>
      <c r="G193" t="s">
        <v>19</v>
      </c>
      <c r="H193" t="s">
        <v>32</v>
      </c>
      <c r="I193" t="s">
        <v>21</v>
      </c>
      <c r="J193" t="s">
        <v>22</v>
      </c>
      <c r="K193">
        <v>167.5</v>
      </c>
      <c r="L193" t="s">
        <v>27</v>
      </c>
      <c r="M193" s="2">
        <v>42258</v>
      </c>
      <c r="N193" s="3">
        <v>0.5</v>
      </c>
      <c r="O193">
        <v>2015</v>
      </c>
      <c r="P193">
        <v>9</v>
      </c>
    </row>
    <row r="194" spans="1:16" x14ac:dyDescent="0.25">
      <c r="A194">
        <v>546</v>
      </c>
      <c r="B194" s="1">
        <v>42278</v>
      </c>
      <c r="C194" t="s">
        <v>16</v>
      </c>
      <c r="D194" t="s">
        <v>17</v>
      </c>
      <c r="F194" t="s">
        <v>18</v>
      </c>
      <c r="G194" t="s">
        <v>19</v>
      </c>
      <c r="H194" t="s">
        <v>32</v>
      </c>
      <c r="I194" t="s">
        <v>21</v>
      </c>
      <c r="J194" t="s">
        <v>22</v>
      </c>
      <c r="K194">
        <v>80.7</v>
      </c>
      <c r="L194" t="s">
        <v>23</v>
      </c>
      <c r="M194" s="2">
        <v>42286</v>
      </c>
      <c r="N194" s="3">
        <v>0.5</v>
      </c>
      <c r="O194">
        <v>2015</v>
      </c>
      <c r="P194">
        <v>10</v>
      </c>
    </row>
    <row r="195" spans="1:16" x14ac:dyDescent="0.25">
      <c r="A195">
        <v>546</v>
      </c>
      <c r="B195" s="1">
        <v>42278</v>
      </c>
      <c r="C195" t="s">
        <v>16</v>
      </c>
      <c r="D195" t="s">
        <v>24</v>
      </c>
      <c r="F195" t="s">
        <v>18</v>
      </c>
      <c r="G195" t="s">
        <v>19</v>
      </c>
      <c r="H195" t="s">
        <v>32</v>
      </c>
      <c r="I195" t="s">
        <v>21</v>
      </c>
      <c r="J195" t="s">
        <v>22</v>
      </c>
      <c r="K195">
        <v>13755</v>
      </c>
      <c r="L195" t="s">
        <v>25</v>
      </c>
      <c r="M195" s="2">
        <v>42286</v>
      </c>
      <c r="N195" s="3">
        <v>0.5</v>
      </c>
      <c r="O195">
        <v>2015</v>
      </c>
      <c r="P195">
        <v>10</v>
      </c>
    </row>
    <row r="196" spans="1:16" x14ac:dyDescent="0.25">
      <c r="A196">
        <v>546</v>
      </c>
      <c r="B196" s="1">
        <v>42278</v>
      </c>
      <c r="C196" t="s">
        <v>16</v>
      </c>
      <c r="D196" t="s">
        <v>26</v>
      </c>
      <c r="F196" t="s">
        <v>18</v>
      </c>
      <c r="G196" t="s">
        <v>19</v>
      </c>
      <c r="H196" t="s">
        <v>32</v>
      </c>
      <c r="I196" t="s">
        <v>21</v>
      </c>
      <c r="J196" t="s">
        <v>22</v>
      </c>
      <c r="K196">
        <v>168</v>
      </c>
      <c r="L196" t="s">
        <v>27</v>
      </c>
      <c r="M196" s="2">
        <v>42286</v>
      </c>
      <c r="N196" s="3">
        <v>0.5</v>
      </c>
      <c r="O196">
        <v>2015</v>
      </c>
      <c r="P196">
        <v>10</v>
      </c>
    </row>
    <row r="197" spans="1:16" x14ac:dyDescent="0.25">
      <c r="A197">
        <v>547</v>
      </c>
      <c r="B197" s="1">
        <v>42309</v>
      </c>
      <c r="C197" t="s">
        <v>16</v>
      </c>
      <c r="D197" t="s">
        <v>17</v>
      </c>
      <c r="F197" t="s">
        <v>18</v>
      </c>
      <c r="G197" t="s">
        <v>19</v>
      </c>
      <c r="H197" t="s">
        <v>32</v>
      </c>
      <c r="I197" t="s">
        <v>21</v>
      </c>
      <c r="J197" t="s">
        <v>22</v>
      </c>
      <c r="K197">
        <v>80.7</v>
      </c>
      <c r="L197" t="s">
        <v>23</v>
      </c>
      <c r="M197" s="2">
        <v>42318</v>
      </c>
      <c r="N197" s="3">
        <v>0.5</v>
      </c>
      <c r="O197">
        <v>2015</v>
      </c>
      <c r="P197">
        <v>11</v>
      </c>
    </row>
    <row r="198" spans="1:16" x14ac:dyDescent="0.25">
      <c r="A198">
        <v>547</v>
      </c>
      <c r="B198" s="1">
        <v>42309</v>
      </c>
      <c r="C198" t="s">
        <v>16</v>
      </c>
      <c r="D198" t="s">
        <v>24</v>
      </c>
      <c r="F198" t="s">
        <v>18</v>
      </c>
      <c r="G198" t="s">
        <v>19</v>
      </c>
      <c r="H198" t="s">
        <v>32</v>
      </c>
      <c r="I198" t="s">
        <v>21</v>
      </c>
      <c r="J198" t="s">
        <v>22</v>
      </c>
      <c r="K198">
        <v>13655</v>
      </c>
      <c r="L198" t="s">
        <v>25</v>
      </c>
      <c r="M198" s="2">
        <v>42318</v>
      </c>
      <c r="N198" s="3">
        <v>0.5</v>
      </c>
      <c r="O198">
        <v>2015</v>
      </c>
      <c r="P198">
        <v>11</v>
      </c>
    </row>
    <row r="199" spans="1:16" x14ac:dyDescent="0.25">
      <c r="A199">
        <v>547</v>
      </c>
      <c r="B199" s="1">
        <v>42309</v>
      </c>
      <c r="C199" t="s">
        <v>16</v>
      </c>
      <c r="D199" t="s">
        <v>26</v>
      </c>
      <c r="F199" t="s">
        <v>18</v>
      </c>
      <c r="G199" t="s">
        <v>19</v>
      </c>
      <c r="H199" t="s">
        <v>32</v>
      </c>
      <c r="I199" t="s">
        <v>21</v>
      </c>
      <c r="J199" t="s">
        <v>22</v>
      </c>
      <c r="K199">
        <v>169.3</v>
      </c>
      <c r="L199" t="s">
        <v>27</v>
      </c>
      <c r="M199" s="2">
        <v>42318</v>
      </c>
      <c r="N199" s="3">
        <v>0.5</v>
      </c>
      <c r="O199">
        <v>2015</v>
      </c>
      <c r="P199">
        <v>11</v>
      </c>
    </row>
    <row r="200" spans="1:16" x14ac:dyDescent="0.25">
      <c r="A200">
        <v>548</v>
      </c>
      <c r="B200" s="1">
        <v>42339</v>
      </c>
      <c r="C200" t="s">
        <v>16</v>
      </c>
      <c r="D200" t="s">
        <v>17</v>
      </c>
      <c r="F200" t="s">
        <v>18</v>
      </c>
      <c r="G200" t="s">
        <v>19</v>
      </c>
      <c r="H200" t="s">
        <v>32</v>
      </c>
      <c r="I200" t="s">
        <v>21</v>
      </c>
      <c r="J200" t="s">
        <v>22</v>
      </c>
      <c r="K200">
        <v>80.7</v>
      </c>
      <c r="L200" t="s">
        <v>23</v>
      </c>
      <c r="M200" s="2">
        <v>42347</v>
      </c>
      <c r="N200" s="3">
        <v>0.5</v>
      </c>
      <c r="O200">
        <v>2015</v>
      </c>
      <c r="P200">
        <v>12</v>
      </c>
    </row>
    <row r="201" spans="1:16" x14ac:dyDescent="0.25">
      <c r="A201">
        <v>548</v>
      </c>
      <c r="B201" s="1">
        <v>42339</v>
      </c>
      <c r="C201" t="s">
        <v>16</v>
      </c>
      <c r="D201" t="s">
        <v>24</v>
      </c>
      <c r="F201" t="s">
        <v>18</v>
      </c>
      <c r="G201" t="s">
        <v>19</v>
      </c>
      <c r="H201" t="s">
        <v>32</v>
      </c>
      <c r="I201" t="s">
        <v>21</v>
      </c>
      <c r="J201" t="s">
        <v>22</v>
      </c>
      <c r="K201">
        <v>13630</v>
      </c>
      <c r="L201" t="s">
        <v>25</v>
      </c>
      <c r="M201" s="2">
        <v>42347</v>
      </c>
      <c r="N201" s="3">
        <v>0.5</v>
      </c>
      <c r="O201">
        <v>2015</v>
      </c>
      <c r="P201">
        <v>12</v>
      </c>
    </row>
    <row r="202" spans="1:16" x14ac:dyDescent="0.25">
      <c r="A202">
        <v>548</v>
      </c>
      <c r="B202" s="1">
        <v>42339</v>
      </c>
      <c r="C202" t="s">
        <v>16</v>
      </c>
      <c r="D202" t="s">
        <v>26</v>
      </c>
      <c r="F202" t="s">
        <v>18</v>
      </c>
      <c r="G202" t="s">
        <v>19</v>
      </c>
      <c r="H202" t="s">
        <v>32</v>
      </c>
      <c r="I202" t="s">
        <v>21</v>
      </c>
      <c r="J202" t="s">
        <v>22</v>
      </c>
      <c r="K202">
        <v>169.3</v>
      </c>
      <c r="L202" t="s">
        <v>27</v>
      </c>
      <c r="M202" s="2">
        <v>42347</v>
      </c>
      <c r="N202" s="3">
        <v>0.5</v>
      </c>
      <c r="O202">
        <v>2015</v>
      </c>
      <c r="P202">
        <v>12</v>
      </c>
    </row>
    <row r="203" spans="1:16" x14ac:dyDescent="0.25">
      <c r="A203">
        <v>549</v>
      </c>
      <c r="B203" s="1">
        <v>42370</v>
      </c>
      <c r="C203" t="s">
        <v>16</v>
      </c>
      <c r="D203" t="s">
        <v>17</v>
      </c>
      <c r="F203" t="s">
        <v>18</v>
      </c>
      <c r="G203" t="s">
        <v>19</v>
      </c>
      <c r="H203" t="s">
        <v>32</v>
      </c>
      <c r="I203" t="s">
        <v>21</v>
      </c>
      <c r="J203" t="s">
        <v>22</v>
      </c>
      <c r="K203">
        <v>80.7</v>
      </c>
      <c r="L203" t="s">
        <v>23</v>
      </c>
      <c r="M203" s="2">
        <v>42381</v>
      </c>
      <c r="N203" s="3">
        <v>0.5</v>
      </c>
      <c r="O203">
        <v>2016</v>
      </c>
      <c r="P203">
        <v>1</v>
      </c>
    </row>
    <row r="204" spans="1:16" x14ac:dyDescent="0.25">
      <c r="A204">
        <v>549</v>
      </c>
      <c r="B204" s="1">
        <v>42370</v>
      </c>
      <c r="C204" t="s">
        <v>16</v>
      </c>
      <c r="D204" t="s">
        <v>24</v>
      </c>
      <c r="F204" t="s">
        <v>18</v>
      </c>
      <c r="G204" t="s">
        <v>19</v>
      </c>
      <c r="H204" t="s">
        <v>32</v>
      </c>
      <c r="I204" t="s">
        <v>21</v>
      </c>
      <c r="J204" t="s">
        <v>22</v>
      </c>
      <c r="K204">
        <v>13570</v>
      </c>
      <c r="L204" t="s">
        <v>25</v>
      </c>
      <c r="M204" s="2">
        <v>42381</v>
      </c>
      <c r="N204" s="3">
        <v>0.5</v>
      </c>
      <c r="O204">
        <v>2016</v>
      </c>
      <c r="P204">
        <v>1</v>
      </c>
    </row>
    <row r="205" spans="1:16" x14ac:dyDescent="0.25">
      <c r="A205">
        <v>549</v>
      </c>
      <c r="B205" s="1">
        <v>42370</v>
      </c>
      <c r="C205" t="s">
        <v>16</v>
      </c>
      <c r="D205" t="s">
        <v>26</v>
      </c>
      <c r="F205" t="s">
        <v>18</v>
      </c>
      <c r="G205" t="s">
        <v>19</v>
      </c>
      <c r="H205" t="s">
        <v>32</v>
      </c>
      <c r="I205" t="s">
        <v>21</v>
      </c>
      <c r="J205" t="s">
        <v>22</v>
      </c>
      <c r="K205">
        <v>168.4</v>
      </c>
      <c r="L205" t="s">
        <v>27</v>
      </c>
      <c r="M205" s="2">
        <v>42381</v>
      </c>
      <c r="N205" s="3">
        <v>0.5</v>
      </c>
      <c r="O205">
        <v>2016</v>
      </c>
      <c r="P205">
        <v>1</v>
      </c>
    </row>
    <row r="206" spans="1:16" x14ac:dyDescent="0.25">
      <c r="A206">
        <v>550</v>
      </c>
      <c r="B206" s="1">
        <v>42401</v>
      </c>
      <c r="C206" t="s">
        <v>16</v>
      </c>
      <c r="D206" t="s">
        <v>17</v>
      </c>
      <c r="F206" t="s">
        <v>18</v>
      </c>
      <c r="G206" t="s">
        <v>19</v>
      </c>
      <c r="H206" t="s">
        <v>32</v>
      </c>
      <c r="I206" t="s">
        <v>21</v>
      </c>
      <c r="J206" t="s">
        <v>22</v>
      </c>
      <c r="K206">
        <v>80.7</v>
      </c>
      <c r="L206" t="s">
        <v>23</v>
      </c>
      <c r="M206" s="2">
        <v>42409</v>
      </c>
      <c r="N206" s="3">
        <v>0.5</v>
      </c>
      <c r="O206">
        <v>2016</v>
      </c>
      <c r="P206">
        <v>2</v>
      </c>
    </row>
    <row r="207" spans="1:16" x14ac:dyDescent="0.25">
      <c r="A207">
        <v>550</v>
      </c>
      <c r="B207" s="1">
        <v>42401</v>
      </c>
      <c r="C207" t="s">
        <v>16</v>
      </c>
      <c r="D207" t="s">
        <v>24</v>
      </c>
      <c r="F207" t="s">
        <v>18</v>
      </c>
      <c r="G207" t="s">
        <v>19</v>
      </c>
      <c r="H207" t="s">
        <v>32</v>
      </c>
      <c r="I207" t="s">
        <v>21</v>
      </c>
      <c r="J207" t="s">
        <v>22</v>
      </c>
      <c r="K207">
        <v>13545</v>
      </c>
      <c r="L207" t="s">
        <v>25</v>
      </c>
      <c r="M207" s="2">
        <v>42409</v>
      </c>
      <c r="N207" s="3">
        <v>0.5</v>
      </c>
      <c r="O207">
        <v>2016</v>
      </c>
      <c r="P207">
        <v>2</v>
      </c>
    </row>
    <row r="208" spans="1:16" x14ac:dyDescent="0.25">
      <c r="A208">
        <v>550</v>
      </c>
      <c r="B208" s="1">
        <v>42401</v>
      </c>
      <c r="C208" t="s">
        <v>16</v>
      </c>
      <c r="D208" t="s">
        <v>26</v>
      </c>
      <c r="F208" t="s">
        <v>18</v>
      </c>
      <c r="G208" t="s">
        <v>19</v>
      </c>
      <c r="H208" t="s">
        <v>32</v>
      </c>
      <c r="I208" t="s">
        <v>21</v>
      </c>
      <c r="J208" t="s">
        <v>22</v>
      </c>
      <c r="K208">
        <v>168.4</v>
      </c>
      <c r="L208" t="s">
        <v>27</v>
      </c>
      <c r="M208" s="2">
        <v>42409</v>
      </c>
      <c r="N208" s="3">
        <v>0.5</v>
      </c>
      <c r="O208">
        <v>2016</v>
      </c>
      <c r="P208">
        <v>2</v>
      </c>
    </row>
    <row r="209" spans="1:16" x14ac:dyDescent="0.25">
      <c r="A209">
        <v>551</v>
      </c>
      <c r="B209" s="1">
        <v>42430</v>
      </c>
      <c r="C209" t="s">
        <v>16</v>
      </c>
      <c r="D209" t="s">
        <v>17</v>
      </c>
      <c r="F209" t="s">
        <v>18</v>
      </c>
      <c r="G209" t="s">
        <v>19</v>
      </c>
      <c r="H209" t="s">
        <v>32</v>
      </c>
      <c r="I209" t="s">
        <v>21</v>
      </c>
      <c r="J209" t="s">
        <v>22</v>
      </c>
      <c r="K209">
        <v>80.7</v>
      </c>
      <c r="L209" t="s">
        <v>23</v>
      </c>
      <c r="M209" s="2">
        <v>42438</v>
      </c>
      <c r="N209" s="3">
        <v>0.5</v>
      </c>
      <c r="O209">
        <v>2016</v>
      </c>
      <c r="P209">
        <v>3</v>
      </c>
    </row>
    <row r="210" spans="1:16" x14ac:dyDescent="0.25">
      <c r="A210">
        <v>551</v>
      </c>
      <c r="B210" s="1">
        <v>42430</v>
      </c>
      <c r="C210" t="s">
        <v>16</v>
      </c>
      <c r="D210" t="s">
        <v>24</v>
      </c>
      <c r="F210" t="s">
        <v>18</v>
      </c>
      <c r="G210" t="s">
        <v>19</v>
      </c>
      <c r="H210" t="s">
        <v>32</v>
      </c>
      <c r="I210" t="s">
        <v>21</v>
      </c>
      <c r="J210" t="s">
        <v>22</v>
      </c>
      <c r="K210">
        <v>13545</v>
      </c>
      <c r="L210" t="s">
        <v>25</v>
      </c>
      <c r="M210" s="2">
        <v>42438</v>
      </c>
      <c r="N210" s="3">
        <v>0.5</v>
      </c>
      <c r="O210">
        <v>2016</v>
      </c>
      <c r="P210">
        <v>3</v>
      </c>
    </row>
    <row r="211" spans="1:16" x14ac:dyDescent="0.25">
      <c r="A211">
        <v>551</v>
      </c>
      <c r="B211" s="1">
        <v>42430</v>
      </c>
      <c r="C211" t="s">
        <v>16</v>
      </c>
      <c r="D211" t="s">
        <v>26</v>
      </c>
      <c r="F211" t="s">
        <v>18</v>
      </c>
      <c r="G211" t="s">
        <v>19</v>
      </c>
      <c r="H211" t="s">
        <v>32</v>
      </c>
      <c r="I211" t="s">
        <v>21</v>
      </c>
      <c r="J211" t="s">
        <v>22</v>
      </c>
      <c r="K211">
        <v>168.4</v>
      </c>
      <c r="L211" t="s">
        <v>27</v>
      </c>
      <c r="M211" s="2">
        <v>42438</v>
      </c>
      <c r="N211" s="3">
        <v>0.5</v>
      </c>
      <c r="O211">
        <v>2016</v>
      </c>
      <c r="P211">
        <v>3</v>
      </c>
    </row>
    <row r="212" spans="1:16" x14ac:dyDescent="0.25">
      <c r="A212">
        <v>552</v>
      </c>
      <c r="B212" s="1">
        <v>42461</v>
      </c>
      <c r="C212" t="s">
        <v>16</v>
      </c>
      <c r="D212" t="s">
        <v>17</v>
      </c>
      <c r="F212" t="s">
        <v>18</v>
      </c>
      <c r="G212" t="s">
        <v>19</v>
      </c>
      <c r="H212" t="s">
        <v>32</v>
      </c>
      <c r="I212" t="s">
        <v>21</v>
      </c>
      <c r="J212" t="s">
        <v>22</v>
      </c>
      <c r="K212">
        <v>80.7</v>
      </c>
      <c r="L212" t="s">
        <v>23</v>
      </c>
      <c r="M212" s="2">
        <v>42472</v>
      </c>
      <c r="N212" s="3">
        <v>0.5</v>
      </c>
      <c r="O212">
        <v>2016</v>
      </c>
      <c r="P212">
        <v>4</v>
      </c>
    </row>
    <row r="213" spans="1:16" x14ac:dyDescent="0.25">
      <c r="A213">
        <v>552</v>
      </c>
      <c r="B213" s="1">
        <v>42461</v>
      </c>
      <c r="C213" t="s">
        <v>16</v>
      </c>
      <c r="D213" t="s">
        <v>24</v>
      </c>
      <c r="F213" t="s">
        <v>18</v>
      </c>
      <c r="G213" t="s">
        <v>19</v>
      </c>
      <c r="H213" t="s">
        <v>32</v>
      </c>
      <c r="I213" t="s">
        <v>21</v>
      </c>
      <c r="J213" t="s">
        <v>22</v>
      </c>
      <c r="K213">
        <v>13521</v>
      </c>
      <c r="L213" t="s">
        <v>25</v>
      </c>
      <c r="M213" s="2">
        <v>42472</v>
      </c>
      <c r="N213" s="3">
        <v>0.5</v>
      </c>
      <c r="O213">
        <v>2016</v>
      </c>
      <c r="P213">
        <v>4</v>
      </c>
    </row>
    <row r="214" spans="1:16" x14ac:dyDescent="0.25">
      <c r="A214">
        <v>552</v>
      </c>
      <c r="B214" s="1">
        <v>42461</v>
      </c>
      <c r="C214" t="s">
        <v>16</v>
      </c>
      <c r="D214" t="s">
        <v>26</v>
      </c>
      <c r="F214" t="s">
        <v>18</v>
      </c>
      <c r="G214" t="s">
        <v>19</v>
      </c>
      <c r="H214" t="s">
        <v>32</v>
      </c>
      <c r="I214" t="s">
        <v>21</v>
      </c>
      <c r="J214" t="s">
        <v>22</v>
      </c>
      <c r="K214">
        <v>168.4</v>
      </c>
      <c r="L214" t="s">
        <v>27</v>
      </c>
      <c r="M214" s="2">
        <v>42472</v>
      </c>
      <c r="N214" s="3">
        <v>0.5</v>
      </c>
      <c r="O214">
        <v>2016</v>
      </c>
      <c r="P214">
        <v>4</v>
      </c>
    </row>
    <row r="215" spans="1:16" x14ac:dyDescent="0.25">
      <c r="A215">
        <v>553</v>
      </c>
      <c r="B215" s="1">
        <v>42491</v>
      </c>
      <c r="C215" t="s">
        <v>16</v>
      </c>
      <c r="D215" t="s">
        <v>17</v>
      </c>
      <c r="F215" t="s">
        <v>18</v>
      </c>
      <c r="G215" t="s">
        <v>19</v>
      </c>
      <c r="H215" t="s">
        <v>33</v>
      </c>
      <c r="I215" t="s">
        <v>21</v>
      </c>
      <c r="J215" t="s">
        <v>22</v>
      </c>
      <c r="K215">
        <v>85.9</v>
      </c>
      <c r="L215" t="s">
        <v>23</v>
      </c>
      <c r="M215" s="2">
        <v>42500</v>
      </c>
      <c r="N215" s="3">
        <v>0.5</v>
      </c>
      <c r="O215">
        <v>2016</v>
      </c>
      <c r="P215">
        <v>5</v>
      </c>
    </row>
    <row r="216" spans="1:16" x14ac:dyDescent="0.25">
      <c r="A216">
        <v>553</v>
      </c>
      <c r="B216" s="1">
        <v>42491</v>
      </c>
      <c r="C216" t="s">
        <v>16</v>
      </c>
      <c r="D216" t="s">
        <v>24</v>
      </c>
      <c r="F216" t="s">
        <v>18</v>
      </c>
      <c r="G216" t="s">
        <v>19</v>
      </c>
      <c r="H216" t="s">
        <v>33</v>
      </c>
      <c r="I216" t="s">
        <v>21</v>
      </c>
      <c r="J216" t="s">
        <v>22</v>
      </c>
      <c r="K216">
        <v>14120</v>
      </c>
      <c r="L216" t="s">
        <v>25</v>
      </c>
      <c r="M216" s="2">
        <v>42500</v>
      </c>
      <c r="N216" s="3">
        <v>0.5</v>
      </c>
      <c r="O216">
        <v>2016</v>
      </c>
      <c r="P216">
        <v>5</v>
      </c>
    </row>
    <row r="217" spans="1:16" x14ac:dyDescent="0.25">
      <c r="A217">
        <v>553</v>
      </c>
      <c r="B217" s="1">
        <v>42491</v>
      </c>
      <c r="C217" t="s">
        <v>16</v>
      </c>
      <c r="D217" t="s">
        <v>26</v>
      </c>
      <c r="F217" t="s">
        <v>18</v>
      </c>
      <c r="G217" t="s">
        <v>19</v>
      </c>
      <c r="H217" t="s">
        <v>33</v>
      </c>
      <c r="I217" t="s">
        <v>21</v>
      </c>
      <c r="J217" t="s">
        <v>22</v>
      </c>
      <c r="K217">
        <v>168</v>
      </c>
      <c r="L217" t="s">
        <v>27</v>
      </c>
      <c r="M217" s="2">
        <v>42500</v>
      </c>
      <c r="N217" s="3">
        <v>0.5</v>
      </c>
      <c r="O217">
        <v>2016</v>
      </c>
      <c r="P217">
        <v>5</v>
      </c>
    </row>
    <row r="218" spans="1:16" x14ac:dyDescent="0.25">
      <c r="A218">
        <v>554</v>
      </c>
      <c r="B218" s="1">
        <v>42522</v>
      </c>
      <c r="C218" t="s">
        <v>16</v>
      </c>
      <c r="D218" t="s">
        <v>17</v>
      </c>
      <c r="F218" t="s">
        <v>18</v>
      </c>
      <c r="G218" t="s">
        <v>19</v>
      </c>
      <c r="H218" t="s">
        <v>33</v>
      </c>
      <c r="I218" t="s">
        <v>21</v>
      </c>
      <c r="J218" t="s">
        <v>22</v>
      </c>
      <c r="K218">
        <v>85.9</v>
      </c>
      <c r="L218" t="s">
        <v>23</v>
      </c>
      <c r="M218" s="2">
        <v>42531</v>
      </c>
      <c r="N218" s="3">
        <v>0.5</v>
      </c>
      <c r="O218">
        <v>2016</v>
      </c>
      <c r="P218">
        <v>6</v>
      </c>
    </row>
    <row r="219" spans="1:16" x14ac:dyDescent="0.25">
      <c r="A219">
        <v>554</v>
      </c>
      <c r="B219" s="1">
        <v>42522</v>
      </c>
      <c r="C219" t="s">
        <v>16</v>
      </c>
      <c r="D219" t="s">
        <v>24</v>
      </c>
      <c r="F219" t="s">
        <v>18</v>
      </c>
      <c r="G219" t="s">
        <v>19</v>
      </c>
      <c r="H219" t="s">
        <v>33</v>
      </c>
      <c r="I219" t="s">
        <v>21</v>
      </c>
      <c r="J219" t="s">
        <v>22</v>
      </c>
      <c r="K219">
        <v>14170</v>
      </c>
      <c r="L219" t="s">
        <v>25</v>
      </c>
      <c r="M219" s="2">
        <v>42531</v>
      </c>
      <c r="N219" s="3">
        <v>0.5</v>
      </c>
      <c r="O219">
        <v>2016</v>
      </c>
      <c r="P219">
        <v>6</v>
      </c>
    </row>
    <row r="220" spans="1:16" x14ac:dyDescent="0.25">
      <c r="A220">
        <v>554</v>
      </c>
      <c r="B220" s="1">
        <v>42522</v>
      </c>
      <c r="C220" t="s">
        <v>16</v>
      </c>
      <c r="D220" t="s">
        <v>26</v>
      </c>
      <c r="F220" t="s">
        <v>18</v>
      </c>
      <c r="G220" t="s">
        <v>19</v>
      </c>
      <c r="H220" t="s">
        <v>33</v>
      </c>
      <c r="I220" t="s">
        <v>21</v>
      </c>
      <c r="J220" t="s">
        <v>22</v>
      </c>
      <c r="K220">
        <v>168</v>
      </c>
      <c r="L220" t="s">
        <v>27</v>
      </c>
      <c r="M220" s="2">
        <v>42531</v>
      </c>
      <c r="N220" s="3">
        <v>0.5</v>
      </c>
      <c r="O220">
        <v>2016</v>
      </c>
      <c r="P220">
        <v>6</v>
      </c>
    </row>
    <row r="221" spans="1:16" x14ac:dyDescent="0.25">
      <c r="A221">
        <v>555</v>
      </c>
      <c r="B221" s="1">
        <v>42552</v>
      </c>
      <c r="C221" t="s">
        <v>16</v>
      </c>
      <c r="D221" t="s">
        <v>17</v>
      </c>
      <c r="F221" t="s">
        <v>18</v>
      </c>
      <c r="G221" t="s">
        <v>19</v>
      </c>
      <c r="H221" t="s">
        <v>33</v>
      </c>
      <c r="I221" t="s">
        <v>21</v>
      </c>
      <c r="J221" t="s">
        <v>22</v>
      </c>
      <c r="K221">
        <v>86.6</v>
      </c>
      <c r="L221" t="s">
        <v>23</v>
      </c>
      <c r="M221" s="2">
        <v>42563</v>
      </c>
      <c r="N221" s="3">
        <v>0.5</v>
      </c>
      <c r="O221">
        <v>2016</v>
      </c>
      <c r="P221">
        <v>7</v>
      </c>
    </row>
    <row r="222" spans="1:16" x14ac:dyDescent="0.25">
      <c r="A222">
        <v>555</v>
      </c>
      <c r="B222" s="1">
        <v>42552</v>
      </c>
      <c r="C222" t="s">
        <v>16</v>
      </c>
      <c r="D222" t="s">
        <v>24</v>
      </c>
      <c r="F222" t="s">
        <v>18</v>
      </c>
      <c r="G222" t="s">
        <v>19</v>
      </c>
      <c r="H222" t="s">
        <v>33</v>
      </c>
      <c r="I222" t="s">
        <v>21</v>
      </c>
      <c r="J222" t="s">
        <v>22</v>
      </c>
      <c r="K222">
        <v>14200</v>
      </c>
      <c r="L222" t="s">
        <v>25</v>
      </c>
      <c r="M222" s="2">
        <v>42563</v>
      </c>
      <c r="N222" s="3">
        <v>0.5</v>
      </c>
      <c r="O222">
        <v>2016</v>
      </c>
      <c r="P222">
        <v>7</v>
      </c>
    </row>
    <row r="223" spans="1:16" x14ac:dyDescent="0.25">
      <c r="A223">
        <v>555</v>
      </c>
      <c r="B223" s="1">
        <v>42552</v>
      </c>
      <c r="C223" t="s">
        <v>16</v>
      </c>
      <c r="D223" t="s">
        <v>26</v>
      </c>
      <c r="F223" t="s">
        <v>18</v>
      </c>
      <c r="G223" t="s">
        <v>19</v>
      </c>
      <c r="H223" t="s">
        <v>33</v>
      </c>
      <c r="I223" t="s">
        <v>21</v>
      </c>
      <c r="J223" t="s">
        <v>22</v>
      </c>
      <c r="K223">
        <v>168</v>
      </c>
      <c r="L223" t="s">
        <v>27</v>
      </c>
      <c r="M223" s="2">
        <v>42563</v>
      </c>
      <c r="N223" s="3">
        <v>0.5</v>
      </c>
      <c r="O223">
        <v>2016</v>
      </c>
      <c r="P223">
        <v>7</v>
      </c>
    </row>
    <row r="224" spans="1:16" x14ac:dyDescent="0.25">
      <c r="A224">
        <v>556</v>
      </c>
      <c r="B224" s="1">
        <v>42583</v>
      </c>
      <c r="C224" t="s">
        <v>16</v>
      </c>
      <c r="D224" t="s">
        <v>17</v>
      </c>
      <c r="F224" t="s">
        <v>18</v>
      </c>
      <c r="G224" t="s">
        <v>19</v>
      </c>
      <c r="H224" t="s">
        <v>33</v>
      </c>
      <c r="I224" t="s">
        <v>21</v>
      </c>
      <c r="J224" t="s">
        <v>22</v>
      </c>
      <c r="K224">
        <v>86.6</v>
      </c>
      <c r="L224" t="s">
        <v>23</v>
      </c>
      <c r="M224" s="2">
        <v>42594</v>
      </c>
      <c r="N224" s="3">
        <v>0.5</v>
      </c>
      <c r="O224">
        <v>2016</v>
      </c>
      <c r="P224">
        <v>8</v>
      </c>
    </row>
    <row r="225" spans="1:16" x14ac:dyDescent="0.25">
      <c r="A225">
        <v>556</v>
      </c>
      <c r="B225" s="1">
        <v>42583</v>
      </c>
      <c r="C225" t="s">
        <v>16</v>
      </c>
      <c r="D225" t="s">
        <v>24</v>
      </c>
      <c r="F225" t="s">
        <v>18</v>
      </c>
      <c r="G225" t="s">
        <v>19</v>
      </c>
      <c r="H225" t="s">
        <v>33</v>
      </c>
      <c r="I225" t="s">
        <v>21</v>
      </c>
      <c r="J225" t="s">
        <v>22</v>
      </c>
      <c r="K225">
        <v>14500</v>
      </c>
      <c r="L225" t="s">
        <v>25</v>
      </c>
      <c r="M225" s="2">
        <v>42594</v>
      </c>
      <c r="N225" s="3">
        <v>0.5</v>
      </c>
      <c r="O225">
        <v>2016</v>
      </c>
      <c r="P225">
        <v>8</v>
      </c>
    </row>
    <row r="226" spans="1:16" x14ac:dyDescent="0.25">
      <c r="A226">
        <v>556</v>
      </c>
      <c r="B226" s="1">
        <v>42583</v>
      </c>
      <c r="C226" t="s">
        <v>16</v>
      </c>
      <c r="D226" t="s">
        <v>26</v>
      </c>
      <c r="F226" t="s">
        <v>18</v>
      </c>
      <c r="G226" t="s">
        <v>19</v>
      </c>
      <c r="H226" t="s">
        <v>33</v>
      </c>
      <c r="I226" t="s">
        <v>21</v>
      </c>
      <c r="J226" t="s">
        <v>22</v>
      </c>
      <c r="K226">
        <v>175.1</v>
      </c>
      <c r="L226" t="s">
        <v>27</v>
      </c>
      <c r="M226" s="2">
        <v>42594</v>
      </c>
      <c r="N226" s="3">
        <v>0.5</v>
      </c>
      <c r="O226">
        <v>2016</v>
      </c>
      <c r="P226">
        <v>8</v>
      </c>
    </row>
    <row r="227" spans="1:16" x14ac:dyDescent="0.25">
      <c r="A227">
        <v>557</v>
      </c>
      <c r="B227" s="1">
        <v>42614</v>
      </c>
      <c r="C227" t="s">
        <v>16</v>
      </c>
      <c r="D227" t="s">
        <v>17</v>
      </c>
      <c r="F227" t="s">
        <v>18</v>
      </c>
      <c r="G227" t="s">
        <v>19</v>
      </c>
      <c r="H227" t="s">
        <v>33</v>
      </c>
      <c r="I227" t="s">
        <v>21</v>
      </c>
      <c r="J227" t="s">
        <v>22</v>
      </c>
      <c r="K227">
        <v>86.6</v>
      </c>
      <c r="L227" t="s">
        <v>23</v>
      </c>
      <c r="M227" s="2">
        <v>42625</v>
      </c>
      <c r="N227" s="3">
        <v>0.5</v>
      </c>
      <c r="O227">
        <v>2016</v>
      </c>
      <c r="P227">
        <v>9</v>
      </c>
    </row>
    <row r="228" spans="1:16" x14ac:dyDescent="0.25">
      <c r="A228">
        <v>557</v>
      </c>
      <c r="B228" s="1">
        <v>42614</v>
      </c>
      <c r="C228" t="s">
        <v>16</v>
      </c>
      <c r="D228" t="s">
        <v>24</v>
      </c>
      <c r="F228" t="s">
        <v>18</v>
      </c>
      <c r="G228" t="s">
        <v>19</v>
      </c>
      <c r="H228" t="s">
        <v>33</v>
      </c>
      <c r="I228" t="s">
        <v>21</v>
      </c>
      <c r="J228" t="s">
        <v>22</v>
      </c>
      <c r="K228">
        <v>14475</v>
      </c>
      <c r="L228" t="s">
        <v>25</v>
      </c>
      <c r="M228" s="2">
        <v>42625</v>
      </c>
      <c r="N228" s="3">
        <v>0.5</v>
      </c>
      <c r="O228">
        <v>2016</v>
      </c>
      <c r="P228">
        <v>9</v>
      </c>
    </row>
    <row r="229" spans="1:16" x14ac:dyDescent="0.25">
      <c r="A229">
        <v>557</v>
      </c>
      <c r="B229" s="1">
        <v>42614</v>
      </c>
      <c r="C229" t="s">
        <v>16</v>
      </c>
      <c r="D229" t="s">
        <v>26</v>
      </c>
      <c r="F229" t="s">
        <v>18</v>
      </c>
      <c r="G229" t="s">
        <v>19</v>
      </c>
      <c r="H229" t="s">
        <v>33</v>
      </c>
      <c r="I229" t="s">
        <v>21</v>
      </c>
      <c r="J229" t="s">
        <v>22</v>
      </c>
      <c r="K229">
        <v>174.4</v>
      </c>
      <c r="L229" t="s">
        <v>27</v>
      </c>
      <c r="M229" s="2">
        <v>42625</v>
      </c>
      <c r="N229" s="3">
        <v>0.5</v>
      </c>
      <c r="O229">
        <v>2016</v>
      </c>
      <c r="P229">
        <v>9</v>
      </c>
    </row>
    <row r="230" spans="1:16" x14ac:dyDescent="0.25">
      <c r="A230">
        <v>558</v>
      </c>
      <c r="B230" s="1">
        <v>42644</v>
      </c>
      <c r="C230" t="s">
        <v>16</v>
      </c>
      <c r="D230" t="s">
        <v>17</v>
      </c>
      <c r="F230" t="s">
        <v>18</v>
      </c>
      <c r="G230" t="s">
        <v>19</v>
      </c>
      <c r="H230" t="s">
        <v>33</v>
      </c>
      <c r="I230" t="s">
        <v>21</v>
      </c>
      <c r="J230" t="s">
        <v>22</v>
      </c>
      <c r="K230">
        <v>86.8</v>
      </c>
      <c r="L230" t="s">
        <v>23</v>
      </c>
      <c r="M230" s="2">
        <v>42655</v>
      </c>
      <c r="N230" s="3">
        <v>0.5</v>
      </c>
      <c r="O230">
        <v>2016</v>
      </c>
      <c r="P230">
        <v>10</v>
      </c>
    </row>
    <row r="231" spans="1:16" x14ac:dyDescent="0.25">
      <c r="A231">
        <v>558</v>
      </c>
      <c r="B231" s="1">
        <v>42644</v>
      </c>
      <c r="C231" t="s">
        <v>16</v>
      </c>
      <c r="D231" t="s">
        <v>24</v>
      </c>
      <c r="F231" t="s">
        <v>18</v>
      </c>
      <c r="G231" t="s">
        <v>19</v>
      </c>
      <c r="H231" t="s">
        <v>33</v>
      </c>
      <c r="I231" t="s">
        <v>21</v>
      </c>
      <c r="J231" t="s">
        <v>22</v>
      </c>
      <c r="K231">
        <v>14525</v>
      </c>
      <c r="L231" t="s">
        <v>25</v>
      </c>
      <c r="M231" s="2">
        <v>42655</v>
      </c>
      <c r="N231" s="3">
        <v>0.5</v>
      </c>
      <c r="O231">
        <v>2016</v>
      </c>
      <c r="P231">
        <v>10</v>
      </c>
    </row>
    <row r="232" spans="1:16" x14ac:dyDescent="0.25">
      <c r="A232">
        <v>558</v>
      </c>
      <c r="B232" s="1">
        <v>42644</v>
      </c>
      <c r="C232" t="s">
        <v>16</v>
      </c>
      <c r="D232" t="s">
        <v>26</v>
      </c>
      <c r="F232" t="s">
        <v>18</v>
      </c>
      <c r="G232" t="s">
        <v>19</v>
      </c>
      <c r="H232" t="s">
        <v>33</v>
      </c>
      <c r="I232" t="s">
        <v>21</v>
      </c>
      <c r="J232" t="s">
        <v>22</v>
      </c>
      <c r="K232">
        <v>173.4</v>
      </c>
      <c r="L232" t="s">
        <v>27</v>
      </c>
      <c r="M232" s="2">
        <v>42655</v>
      </c>
      <c r="N232" s="3">
        <v>0.5</v>
      </c>
      <c r="O232">
        <v>2016</v>
      </c>
      <c r="P232">
        <v>10</v>
      </c>
    </row>
    <row r="233" spans="1:16" x14ac:dyDescent="0.25">
      <c r="A233">
        <v>559</v>
      </c>
      <c r="B233" s="1">
        <v>42675</v>
      </c>
      <c r="C233" t="s">
        <v>16</v>
      </c>
      <c r="D233" t="s">
        <v>17</v>
      </c>
      <c r="F233" t="s">
        <v>18</v>
      </c>
      <c r="G233" t="s">
        <v>19</v>
      </c>
      <c r="H233" t="s">
        <v>33</v>
      </c>
      <c r="I233" t="s">
        <v>21</v>
      </c>
      <c r="J233" t="s">
        <v>22</v>
      </c>
      <c r="K233">
        <v>86.8</v>
      </c>
      <c r="L233" t="s">
        <v>23</v>
      </c>
      <c r="M233" s="2">
        <v>42683</v>
      </c>
      <c r="N233" s="3">
        <v>0.5</v>
      </c>
      <c r="O233">
        <v>2016</v>
      </c>
      <c r="P233">
        <v>11</v>
      </c>
    </row>
    <row r="234" spans="1:16" x14ac:dyDescent="0.25">
      <c r="A234">
        <v>559</v>
      </c>
      <c r="B234" s="1">
        <v>42675</v>
      </c>
      <c r="C234" t="s">
        <v>16</v>
      </c>
      <c r="D234" t="s">
        <v>24</v>
      </c>
      <c r="F234" t="s">
        <v>18</v>
      </c>
      <c r="G234" t="s">
        <v>19</v>
      </c>
      <c r="H234" t="s">
        <v>33</v>
      </c>
      <c r="I234" t="s">
        <v>21</v>
      </c>
      <c r="J234" t="s">
        <v>22</v>
      </c>
      <c r="K234">
        <v>14610</v>
      </c>
      <c r="L234" t="s">
        <v>25</v>
      </c>
      <c r="M234" s="2">
        <v>42683</v>
      </c>
      <c r="N234" s="3">
        <v>0.5</v>
      </c>
      <c r="O234">
        <v>2016</v>
      </c>
      <c r="P234">
        <v>11</v>
      </c>
    </row>
    <row r="235" spans="1:16" x14ac:dyDescent="0.25">
      <c r="A235">
        <v>559</v>
      </c>
      <c r="B235" s="1">
        <v>42675</v>
      </c>
      <c r="C235" t="s">
        <v>16</v>
      </c>
      <c r="D235" t="s">
        <v>26</v>
      </c>
      <c r="F235" t="s">
        <v>18</v>
      </c>
      <c r="G235" t="s">
        <v>19</v>
      </c>
      <c r="H235" t="s">
        <v>33</v>
      </c>
      <c r="I235" t="s">
        <v>21</v>
      </c>
      <c r="J235" t="s">
        <v>22</v>
      </c>
      <c r="K235">
        <v>175.3</v>
      </c>
      <c r="L235" t="s">
        <v>27</v>
      </c>
      <c r="M235" s="2">
        <v>42683</v>
      </c>
      <c r="N235" s="3">
        <v>0.5</v>
      </c>
      <c r="O235">
        <v>2016</v>
      </c>
      <c r="P235">
        <v>11</v>
      </c>
    </row>
    <row r="236" spans="1:16" x14ac:dyDescent="0.25">
      <c r="A236">
        <v>560</v>
      </c>
      <c r="B236" s="1">
        <v>42705</v>
      </c>
      <c r="C236" t="s">
        <v>16</v>
      </c>
      <c r="D236" t="s">
        <v>17</v>
      </c>
      <c r="F236" t="s">
        <v>18</v>
      </c>
      <c r="G236" t="s">
        <v>19</v>
      </c>
      <c r="H236" t="s">
        <v>33</v>
      </c>
      <c r="I236" t="s">
        <v>21</v>
      </c>
      <c r="J236" t="s">
        <v>22</v>
      </c>
      <c r="K236">
        <v>86.8</v>
      </c>
      <c r="L236" t="s">
        <v>23</v>
      </c>
      <c r="M236" s="2">
        <v>42713</v>
      </c>
      <c r="N236" s="3">
        <v>0.5</v>
      </c>
      <c r="O236">
        <v>2016</v>
      </c>
      <c r="P236">
        <v>12</v>
      </c>
    </row>
    <row r="237" spans="1:16" x14ac:dyDescent="0.25">
      <c r="A237">
        <v>560</v>
      </c>
      <c r="B237" s="1">
        <v>42705</v>
      </c>
      <c r="C237" t="s">
        <v>16</v>
      </c>
      <c r="D237" t="s">
        <v>24</v>
      </c>
      <c r="F237" t="s">
        <v>18</v>
      </c>
      <c r="G237" t="s">
        <v>19</v>
      </c>
      <c r="H237" t="s">
        <v>33</v>
      </c>
      <c r="I237" t="s">
        <v>21</v>
      </c>
      <c r="J237" t="s">
        <v>22</v>
      </c>
      <c r="K237">
        <v>14610</v>
      </c>
      <c r="L237" t="s">
        <v>25</v>
      </c>
      <c r="M237" s="2">
        <v>42713</v>
      </c>
      <c r="N237" s="3">
        <v>0.5</v>
      </c>
      <c r="O237">
        <v>2016</v>
      </c>
      <c r="P237">
        <v>12</v>
      </c>
    </row>
    <row r="238" spans="1:16" x14ac:dyDescent="0.25">
      <c r="A238">
        <v>560</v>
      </c>
      <c r="B238" s="1">
        <v>42705</v>
      </c>
      <c r="C238" t="s">
        <v>16</v>
      </c>
      <c r="D238" t="s">
        <v>26</v>
      </c>
      <c r="F238" t="s">
        <v>18</v>
      </c>
      <c r="G238" t="s">
        <v>19</v>
      </c>
      <c r="H238" t="s">
        <v>33</v>
      </c>
      <c r="I238" t="s">
        <v>21</v>
      </c>
      <c r="J238" t="s">
        <v>22</v>
      </c>
      <c r="K238">
        <v>175.3</v>
      </c>
      <c r="L238" t="s">
        <v>27</v>
      </c>
      <c r="M238" s="2">
        <v>42713</v>
      </c>
      <c r="N238" s="3">
        <v>0.5</v>
      </c>
      <c r="O238">
        <v>2016</v>
      </c>
      <c r="P238">
        <v>12</v>
      </c>
    </row>
    <row r="239" spans="1:16" x14ac:dyDescent="0.25">
      <c r="A239">
        <v>561</v>
      </c>
      <c r="B239" s="1">
        <v>42736</v>
      </c>
      <c r="C239" t="s">
        <v>16</v>
      </c>
      <c r="D239" t="s">
        <v>17</v>
      </c>
      <c r="F239" t="s">
        <v>18</v>
      </c>
      <c r="G239" t="s">
        <v>19</v>
      </c>
      <c r="H239" t="s">
        <v>33</v>
      </c>
      <c r="I239" t="s">
        <v>21</v>
      </c>
      <c r="J239" t="s">
        <v>22</v>
      </c>
      <c r="K239">
        <v>86.7</v>
      </c>
      <c r="L239" t="s">
        <v>23</v>
      </c>
      <c r="M239" s="2">
        <v>42747</v>
      </c>
      <c r="N239" s="3">
        <v>0.5</v>
      </c>
      <c r="O239">
        <v>2017</v>
      </c>
      <c r="P239">
        <v>1</v>
      </c>
    </row>
    <row r="240" spans="1:16" x14ac:dyDescent="0.25">
      <c r="A240">
        <v>561</v>
      </c>
      <c r="B240" s="1">
        <v>42736</v>
      </c>
      <c r="C240" t="s">
        <v>16</v>
      </c>
      <c r="D240" t="s">
        <v>24</v>
      </c>
      <c r="F240" t="s">
        <v>18</v>
      </c>
      <c r="G240" t="s">
        <v>19</v>
      </c>
      <c r="H240" t="s">
        <v>33</v>
      </c>
      <c r="I240" t="s">
        <v>21</v>
      </c>
      <c r="J240" t="s">
        <v>22</v>
      </c>
      <c r="K240">
        <v>14585</v>
      </c>
      <c r="L240" t="s">
        <v>25</v>
      </c>
      <c r="M240" s="2">
        <v>42747</v>
      </c>
      <c r="N240" s="3">
        <v>0.5</v>
      </c>
      <c r="O240">
        <v>2017</v>
      </c>
      <c r="P240">
        <v>1</v>
      </c>
    </row>
    <row r="241" spans="1:16" x14ac:dyDescent="0.25">
      <c r="A241">
        <v>561</v>
      </c>
      <c r="B241" s="1">
        <v>42736</v>
      </c>
      <c r="C241" t="s">
        <v>16</v>
      </c>
      <c r="D241" t="s">
        <v>26</v>
      </c>
      <c r="F241" t="s">
        <v>18</v>
      </c>
      <c r="G241" t="s">
        <v>19</v>
      </c>
      <c r="H241" t="s">
        <v>33</v>
      </c>
      <c r="I241" t="s">
        <v>21</v>
      </c>
      <c r="J241" t="s">
        <v>22</v>
      </c>
      <c r="K241">
        <v>174.6</v>
      </c>
      <c r="L241" t="s">
        <v>27</v>
      </c>
      <c r="M241" s="2">
        <v>42747</v>
      </c>
      <c r="N241" s="3">
        <v>0.5</v>
      </c>
      <c r="O241">
        <v>2017</v>
      </c>
      <c r="P241">
        <v>1</v>
      </c>
    </row>
    <row r="242" spans="1:16" x14ac:dyDescent="0.25">
      <c r="A242">
        <v>562</v>
      </c>
      <c r="B242" s="1">
        <v>42767</v>
      </c>
      <c r="C242" t="s">
        <v>16</v>
      </c>
      <c r="D242" t="s">
        <v>17</v>
      </c>
      <c r="F242" t="s">
        <v>18</v>
      </c>
      <c r="G242" t="s">
        <v>19</v>
      </c>
      <c r="H242" t="s">
        <v>33</v>
      </c>
      <c r="I242" t="s">
        <v>21</v>
      </c>
      <c r="J242" t="s">
        <v>22</v>
      </c>
      <c r="K242">
        <v>86.7</v>
      </c>
      <c r="L242" t="s">
        <v>23</v>
      </c>
      <c r="M242" s="2">
        <v>42775</v>
      </c>
      <c r="N242" s="3">
        <v>0.5</v>
      </c>
      <c r="O242">
        <v>2017</v>
      </c>
      <c r="P242">
        <v>2</v>
      </c>
    </row>
    <row r="243" spans="1:16" x14ac:dyDescent="0.25">
      <c r="A243">
        <v>562</v>
      </c>
      <c r="B243" s="1">
        <v>42767</v>
      </c>
      <c r="C243" t="s">
        <v>16</v>
      </c>
      <c r="D243" t="s">
        <v>24</v>
      </c>
      <c r="F243" t="s">
        <v>18</v>
      </c>
      <c r="G243" t="s">
        <v>19</v>
      </c>
      <c r="H243" t="s">
        <v>33</v>
      </c>
      <c r="I243" t="s">
        <v>21</v>
      </c>
      <c r="J243" t="s">
        <v>22</v>
      </c>
      <c r="K243">
        <v>14620</v>
      </c>
      <c r="L243" t="s">
        <v>25</v>
      </c>
      <c r="M243" s="2">
        <v>42775</v>
      </c>
      <c r="N243" s="3">
        <v>0.5</v>
      </c>
      <c r="O243">
        <v>2017</v>
      </c>
      <c r="P243">
        <v>2</v>
      </c>
    </row>
    <row r="244" spans="1:16" x14ac:dyDescent="0.25">
      <c r="A244">
        <v>562</v>
      </c>
      <c r="B244" s="1">
        <v>42767</v>
      </c>
      <c r="C244" t="s">
        <v>16</v>
      </c>
      <c r="D244" t="s">
        <v>26</v>
      </c>
      <c r="F244" t="s">
        <v>18</v>
      </c>
      <c r="G244" t="s">
        <v>19</v>
      </c>
      <c r="H244" t="s">
        <v>33</v>
      </c>
      <c r="I244" t="s">
        <v>21</v>
      </c>
      <c r="J244" t="s">
        <v>22</v>
      </c>
      <c r="K244">
        <v>174.6</v>
      </c>
      <c r="L244" t="s">
        <v>27</v>
      </c>
      <c r="M244" s="2">
        <v>42775</v>
      </c>
      <c r="N244" s="3">
        <v>0.5</v>
      </c>
      <c r="O244">
        <v>2017</v>
      </c>
      <c r="P244">
        <v>2</v>
      </c>
    </row>
    <row r="245" spans="1:16" x14ac:dyDescent="0.25">
      <c r="A245">
        <v>563</v>
      </c>
      <c r="B245" s="1">
        <v>42795</v>
      </c>
      <c r="C245" t="s">
        <v>16</v>
      </c>
      <c r="D245" t="s">
        <v>17</v>
      </c>
      <c r="F245" t="s">
        <v>18</v>
      </c>
      <c r="G245" t="s">
        <v>19</v>
      </c>
      <c r="H245" t="s">
        <v>33</v>
      </c>
      <c r="I245" t="s">
        <v>21</v>
      </c>
      <c r="J245" t="s">
        <v>22</v>
      </c>
      <c r="K245">
        <v>86.7</v>
      </c>
      <c r="L245" t="s">
        <v>23</v>
      </c>
      <c r="M245" s="2">
        <v>42803</v>
      </c>
      <c r="N245" s="3">
        <v>0.5</v>
      </c>
      <c r="O245">
        <v>2017</v>
      </c>
      <c r="P245">
        <v>3</v>
      </c>
    </row>
    <row r="246" spans="1:16" x14ac:dyDescent="0.25">
      <c r="A246">
        <v>563</v>
      </c>
      <c r="B246" s="1">
        <v>42795</v>
      </c>
      <c r="C246" t="s">
        <v>16</v>
      </c>
      <c r="D246" t="s">
        <v>24</v>
      </c>
      <c r="F246" t="s">
        <v>18</v>
      </c>
      <c r="G246" t="s">
        <v>19</v>
      </c>
      <c r="H246" t="s">
        <v>33</v>
      </c>
      <c r="I246" t="s">
        <v>21</v>
      </c>
      <c r="J246" t="s">
        <v>22</v>
      </c>
      <c r="K246">
        <v>14620</v>
      </c>
      <c r="L246" t="s">
        <v>25</v>
      </c>
      <c r="M246" s="2">
        <v>42803</v>
      </c>
      <c r="N246" s="3">
        <v>0.5</v>
      </c>
      <c r="O246">
        <v>2017</v>
      </c>
      <c r="P246">
        <v>3</v>
      </c>
    </row>
    <row r="247" spans="1:16" x14ac:dyDescent="0.25">
      <c r="A247">
        <v>563</v>
      </c>
      <c r="B247" s="1">
        <v>42795</v>
      </c>
      <c r="C247" t="s">
        <v>16</v>
      </c>
      <c r="D247" t="s">
        <v>26</v>
      </c>
      <c r="F247" t="s">
        <v>18</v>
      </c>
      <c r="G247" t="s">
        <v>19</v>
      </c>
      <c r="H247" t="s">
        <v>33</v>
      </c>
      <c r="I247" t="s">
        <v>21</v>
      </c>
      <c r="J247" t="s">
        <v>22</v>
      </c>
      <c r="K247">
        <v>174.6</v>
      </c>
      <c r="L247" t="s">
        <v>27</v>
      </c>
      <c r="M247" s="2">
        <v>42803</v>
      </c>
      <c r="N247" s="3">
        <v>0.5</v>
      </c>
      <c r="O247">
        <v>2017</v>
      </c>
      <c r="P247">
        <v>3</v>
      </c>
    </row>
    <row r="248" spans="1:16" x14ac:dyDescent="0.25">
      <c r="A248">
        <v>564</v>
      </c>
      <c r="B248" s="1">
        <v>42826</v>
      </c>
      <c r="C248" t="s">
        <v>16</v>
      </c>
      <c r="D248" t="s">
        <v>17</v>
      </c>
      <c r="F248" t="s">
        <v>18</v>
      </c>
      <c r="G248" t="s">
        <v>19</v>
      </c>
      <c r="H248" t="s">
        <v>33</v>
      </c>
      <c r="I248" t="s">
        <v>21</v>
      </c>
      <c r="J248" t="s">
        <v>22</v>
      </c>
      <c r="K248">
        <v>86.7</v>
      </c>
      <c r="L248" t="s">
        <v>23</v>
      </c>
      <c r="M248" s="2">
        <v>42836</v>
      </c>
      <c r="N248" s="3">
        <v>0.5</v>
      </c>
      <c r="O248">
        <v>2017</v>
      </c>
      <c r="P248">
        <v>4</v>
      </c>
    </row>
    <row r="249" spans="1:16" x14ac:dyDescent="0.25">
      <c r="A249">
        <v>564</v>
      </c>
      <c r="B249" s="1">
        <v>42826</v>
      </c>
      <c r="C249" t="s">
        <v>16</v>
      </c>
      <c r="D249" t="s">
        <v>24</v>
      </c>
      <c r="F249" t="s">
        <v>18</v>
      </c>
      <c r="G249" t="s">
        <v>19</v>
      </c>
      <c r="H249" t="s">
        <v>33</v>
      </c>
      <c r="I249" t="s">
        <v>21</v>
      </c>
      <c r="J249" t="s">
        <v>22</v>
      </c>
      <c r="K249">
        <v>14620</v>
      </c>
      <c r="L249" t="s">
        <v>25</v>
      </c>
      <c r="M249" s="2">
        <v>42836</v>
      </c>
      <c r="N249" s="3">
        <v>0.5</v>
      </c>
      <c r="O249">
        <v>2017</v>
      </c>
      <c r="P249">
        <v>4</v>
      </c>
    </row>
    <row r="250" spans="1:16" x14ac:dyDescent="0.25">
      <c r="A250">
        <v>564</v>
      </c>
      <c r="B250" s="1">
        <v>42826</v>
      </c>
      <c r="C250" t="s">
        <v>16</v>
      </c>
      <c r="D250" t="s">
        <v>26</v>
      </c>
      <c r="F250" t="s">
        <v>18</v>
      </c>
      <c r="G250" t="s">
        <v>19</v>
      </c>
      <c r="H250" t="s">
        <v>33</v>
      </c>
      <c r="I250" t="s">
        <v>21</v>
      </c>
      <c r="J250" t="s">
        <v>22</v>
      </c>
      <c r="K250">
        <v>174.6</v>
      </c>
      <c r="L250" t="s">
        <v>27</v>
      </c>
      <c r="M250" s="2">
        <v>42836</v>
      </c>
      <c r="N250" s="3">
        <v>0.5</v>
      </c>
      <c r="O250">
        <v>2017</v>
      </c>
      <c r="P250">
        <v>4</v>
      </c>
    </row>
    <row r="251" spans="1:16" x14ac:dyDescent="0.25">
      <c r="A251">
        <v>565</v>
      </c>
      <c r="B251" s="1">
        <v>42856</v>
      </c>
      <c r="C251" t="s">
        <v>16</v>
      </c>
      <c r="D251" t="s">
        <v>17</v>
      </c>
      <c r="F251" t="s">
        <v>18</v>
      </c>
      <c r="G251" t="s">
        <v>19</v>
      </c>
      <c r="H251" t="s">
        <v>34</v>
      </c>
      <c r="I251" t="s">
        <v>21</v>
      </c>
      <c r="J251" t="s">
        <v>22</v>
      </c>
      <c r="K251">
        <v>82.4</v>
      </c>
      <c r="L251" t="s">
        <v>23</v>
      </c>
      <c r="M251" s="2">
        <v>42865</v>
      </c>
      <c r="N251" s="3">
        <v>0.5</v>
      </c>
      <c r="O251">
        <v>2017</v>
      </c>
      <c r="P251">
        <v>5</v>
      </c>
    </row>
    <row r="252" spans="1:16" x14ac:dyDescent="0.25">
      <c r="A252">
        <v>565</v>
      </c>
      <c r="B252" s="1">
        <v>42856</v>
      </c>
      <c r="C252" t="s">
        <v>16</v>
      </c>
      <c r="D252" t="s">
        <v>24</v>
      </c>
      <c r="F252" t="s">
        <v>18</v>
      </c>
      <c r="G252" t="s">
        <v>19</v>
      </c>
      <c r="H252" t="s">
        <v>34</v>
      </c>
      <c r="I252" t="s">
        <v>21</v>
      </c>
      <c r="J252" t="s">
        <v>22</v>
      </c>
      <c r="K252">
        <v>14300</v>
      </c>
      <c r="L252" t="s">
        <v>25</v>
      </c>
      <c r="M252" s="2">
        <v>42865</v>
      </c>
      <c r="N252" s="3">
        <v>0.5</v>
      </c>
      <c r="O252">
        <v>2017</v>
      </c>
      <c r="P252">
        <v>5</v>
      </c>
    </row>
    <row r="253" spans="1:16" x14ac:dyDescent="0.25">
      <c r="A253">
        <v>565</v>
      </c>
      <c r="B253" s="1">
        <v>42856</v>
      </c>
      <c r="C253" t="s">
        <v>16</v>
      </c>
      <c r="D253" t="s">
        <v>26</v>
      </c>
      <c r="F253" t="s">
        <v>18</v>
      </c>
      <c r="G253" t="s">
        <v>19</v>
      </c>
      <c r="H253" t="s">
        <v>34</v>
      </c>
      <c r="I253" t="s">
        <v>21</v>
      </c>
      <c r="J253" t="s">
        <v>22</v>
      </c>
      <c r="K253">
        <v>170.7</v>
      </c>
      <c r="L253" t="s">
        <v>27</v>
      </c>
      <c r="M253" s="2">
        <v>42865</v>
      </c>
      <c r="N253" s="3">
        <v>0.5</v>
      </c>
      <c r="O253">
        <v>2017</v>
      </c>
      <c r="P253">
        <v>5</v>
      </c>
    </row>
    <row r="254" spans="1:16" x14ac:dyDescent="0.25">
      <c r="A254">
        <v>566</v>
      </c>
      <c r="B254" s="1">
        <v>42887</v>
      </c>
      <c r="C254" t="s">
        <v>16</v>
      </c>
      <c r="D254" t="s">
        <v>17</v>
      </c>
      <c r="F254" t="s">
        <v>18</v>
      </c>
      <c r="G254" t="s">
        <v>19</v>
      </c>
      <c r="H254" t="s">
        <v>34</v>
      </c>
      <c r="I254" t="s">
        <v>21</v>
      </c>
      <c r="J254" t="s">
        <v>22</v>
      </c>
      <c r="K254">
        <v>82.4</v>
      </c>
      <c r="L254" t="s">
        <v>23</v>
      </c>
      <c r="M254" s="2">
        <v>42895</v>
      </c>
      <c r="N254" s="3">
        <v>0.5</v>
      </c>
      <c r="O254">
        <v>2017</v>
      </c>
      <c r="P254">
        <v>6</v>
      </c>
    </row>
    <row r="255" spans="1:16" x14ac:dyDescent="0.25">
      <c r="A255">
        <v>566</v>
      </c>
      <c r="B255" s="1">
        <v>42887</v>
      </c>
      <c r="C255" t="s">
        <v>16</v>
      </c>
      <c r="D255" t="s">
        <v>24</v>
      </c>
      <c r="F255" t="s">
        <v>18</v>
      </c>
      <c r="G255" t="s">
        <v>19</v>
      </c>
      <c r="H255" t="s">
        <v>34</v>
      </c>
      <c r="I255" t="s">
        <v>21</v>
      </c>
      <c r="J255" t="s">
        <v>22</v>
      </c>
      <c r="K255">
        <v>14300</v>
      </c>
      <c r="L255" t="s">
        <v>25</v>
      </c>
      <c r="M255" s="2">
        <v>42895</v>
      </c>
      <c r="N255" s="3">
        <v>0.5</v>
      </c>
      <c r="O255">
        <v>2017</v>
      </c>
      <c r="P255">
        <v>6</v>
      </c>
    </row>
    <row r="256" spans="1:16" x14ac:dyDescent="0.25">
      <c r="A256">
        <v>566</v>
      </c>
      <c r="B256" s="1">
        <v>42887</v>
      </c>
      <c r="C256" t="s">
        <v>16</v>
      </c>
      <c r="D256" t="s">
        <v>26</v>
      </c>
      <c r="F256" t="s">
        <v>18</v>
      </c>
      <c r="G256" t="s">
        <v>19</v>
      </c>
      <c r="H256" t="s">
        <v>34</v>
      </c>
      <c r="I256" t="s">
        <v>21</v>
      </c>
      <c r="J256" t="s">
        <v>22</v>
      </c>
      <c r="K256">
        <v>170.7</v>
      </c>
      <c r="L256" t="s">
        <v>27</v>
      </c>
      <c r="M256" s="2">
        <v>42895</v>
      </c>
      <c r="N256" s="3">
        <v>0.5</v>
      </c>
      <c r="O256">
        <v>2017</v>
      </c>
      <c r="P256">
        <v>6</v>
      </c>
    </row>
    <row r="257" spans="1:16" x14ac:dyDescent="0.25">
      <c r="A257">
        <v>567</v>
      </c>
      <c r="B257" s="1">
        <v>42917</v>
      </c>
      <c r="C257" t="s">
        <v>16</v>
      </c>
      <c r="D257" t="s">
        <v>17</v>
      </c>
      <c r="F257" t="s">
        <v>18</v>
      </c>
      <c r="G257" t="s">
        <v>19</v>
      </c>
      <c r="H257" t="s">
        <v>34</v>
      </c>
      <c r="I257" t="s">
        <v>21</v>
      </c>
      <c r="J257" t="s">
        <v>22</v>
      </c>
      <c r="K257">
        <v>83.5</v>
      </c>
      <c r="L257" t="s">
        <v>23</v>
      </c>
      <c r="M257" s="2">
        <v>42928</v>
      </c>
      <c r="N257" s="3">
        <v>0.5</v>
      </c>
      <c r="O257">
        <v>2017</v>
      </c>
      <c r="P257">
        <v>7</v>
      </c>
    </row>
    <row r="258" spans="1:16" x14ac:dyDescent="0.25">
      <c r="A258">
        <v>567</v>
      </c>
      <c r="B258" s="1">
        <v>42917</v>
      </c>
      <c r="C258" t="s">
        <v>16</v>
      </c>
      <c r="D258" t="s">
        <v>24</v>
      </c>
      <c r="F258" t="s">
        <v>18</v>
      </c>
      <c r="G258" t="s">
        <v>19</v>
      </c>
      <c r="H258" t="s">
        <v>34</v>
      </c>
      <c r="I258" t="s">
        <v>21</v>
      </c>
      <c r="J258" t="s">
        <v>22</v>
      </c>
      <c r="K258">
        <v>14350</v>
      </c>
      <c r="L258" t="s">
        <v>25</v>
      </c>
      <c r="M258" s="2">
        <v>42928</v>
      </c>
      <c r="N258" s="3">
        <v>0.5</v>
      </c>
      <c r="O258">
        <v>2017</v>
      </c>
      <c r="P258">
        <v>7</v>
      </c>
    </row>
    <row r="259" spans="1:16" x14ac:dyDescent="0.25">
      <c r="A259">
        <v>567</v>
      </c>
      <c r="B259" s="1">
        <v>42917</v>
      </c>
      <c r="C259" t="s">
        <v>16</v>
      </c>
      <c r="D259" t="s">
        <v>26</v>
      </c>
      <c r="F259" t="s">
        <v>18</v>
      </c>
      <c r="G259" t="s">
        <v>19</v>
      </c>
      <c r="H259" t="s">
        <v>34</v>
      </c>
      <c r="I259" t="s">
        <v>21</v>
      </c>
      <c r="J259" t="s">
        <v>22</v>
      </c>
      <c r="K259">
        <v>170.7</v>
      </c>
      <c r="L259" t="s">
        <v>27</v>
      </c>
      <c r="M259" s="2">
        <v>42928</v>
      </c>
      <c r="N259" s="3">
        <v>0.5</v>
      </c>
      <c r="O259">
        <v>2017</v>
      </c>
      <c r="P259">
        <v>7</v>
      </c>
    </row>
    <row r="260" spans="1:16" x14ac:dyDescent="0.25">
      <c r="A260">
        <v>568</v>
      </c>
      <c r="B260" s="1">
        <v>42948</v>
      </c>
      <c r="C260" t="s">
        <v>16</v>
      </c>
      <c r="D260" t="s">
        <v>17</v>
      </c>
      <c r="F260" t="s">
        <v>18</v>
      </c>
      <c r="G260" t="s">
        <v>19</v>
      </c>
      <c r="H260" t="s">
        <v>34</v>
      </c>
      <c r="I260" t="s">
        <v>21</v>
      </c>
      <c r="J260" t="s">
        <v>22</v>
      </c>
      <c r="K260">
        <v>83.5</v>
      </c>
      <c r="L260" t="s">
        <v>23</v>
      </c>
      <c r="M260" s="2">
        <v>42957</v>
      </c>
      <c r="N260" s="3">
        <v>0.5</v>
      </c>
      <c r="O260">
        <v>2017</v>
      </c>
      <c r="P260">
        <v>8</v>
      </c>
    </row>
    <row r="261" spans="1:16" x14ac:dyDescent="0.25">
      <c r="A261">
        <v>568</v>
      </c>
      <c r="B261" s="1">
        <v>42948</v>
      </c>
      <c r="C261" t="s">
        <v>16</v>
      </c>
      <c r="D261" t="s">
        <v>24</v>
      </c>
      <c r="F261" t="s">
        <v>18</v>
      </c>
      <c r="G261" t="s">
        <v>19</v>
      </c>
      <c r="H261" t="s">
        <v>34</v>
      </c>
      <c r="I261" t="s">
        <v>21</v>
      </c>
      <c r="J261" t="s">
        <v>22</v>
      </c>
      <c r="K261">
        <v>14300</v>
      </c>
      <c r="L261" t="s">
        <v>25</v>
      </c>
      <c r="M261" s="2">
        <v>42957</v>
      </c>
      <c r="N261" s="3">
        <v>0.5</v>
      </c>
      <c r="O261">
        <v>2017</v>
      </c>
      <c r="P261">
        <v>8</v>
      </c>
    </row>
    <row r="262" spans="1:16" x14ac:dyDescent="0.25">
      <c r="A262">
        <v>568</v>
      </c>
      <c r="B262" s="1">
        <v>42948</v>
      </c>
      <c r="C262" t="s">
        <v>16</v>
      </c>
      <c r="D262" t="s">
        <v>26</v>
      </c>
      <c r="F262" t="s">
        <v>18</v>
      </c>
      <c r="G262" t="s">
        <v>19</v>
      </c>
      <c r="H262" t="s">
        <v>34</v>
      </c>
      <c r="I262" t="s">
        <v>21</v>
      </c>
      <c r="J262" t="s">
        <v>22</v>
      </c>
      <c r="K262">
        <v>169.5</v>
      </c>
      <c r="L262" t="s">
        <v>27</v>
      </c>
      <c r="M262" s="2">
        <v>42957</v>
      </c>
      <c r="N262" s="3">
        <v>0.5</v>
      </c>
      <c r="O262">
        <v>2017</v>
      </c>
      <c r="P262">
        <v>8</v>
      </c>
    </row>
    <row r="263" spans="1:16" x14ac:dyDescent="0.25">
      <c r="A263">
        <v>569</v>
      </c>
      <c r="B263" s="1">
        <v>42979</v>
      </c>
      <c r="C263" t="s">
        <v>16</v>
      </c>
      <c r="D263" t="s">
        <v>17</v>
      </c>
      <c r="F263" t="s">
        <v>18</v>
      </c>
      <c r="G263" t="s">
        <v>19</v>
      </c>
      <c r="H263" t="s">
        <v>34</v>
      </c>
      <c r="I263" t="s">
        <v>21</v>
      </c>
      <c r="J263" t="s">
        <v>22</v>
      </c>
      <c r="K263">
        <v>83.5</v>
      </c>
      <c r="L263" t="s">
        <v>23</v>
      </c>
      <c r="M263" s="2">
        <v>42990</v>
      </c>
      <c r="N263" s="3">
        <v>0.5</v>
      </c>
      <c r="O263">
        <v>2017</v>
      </c>
      <c r="P263">
        <v>9</v>
      </c>
    </row>
    <row r="264" spans="1:16" x14ac:dyDescent="0.25">
      <c r="A264">
        <v>569</v>
      </c>
      <c r="B264" s="1">
        <v>42979</v>
      </c>
      <c r="C264" t="s">
        <v>16</v>
      </c>
      <c r="D264" t="s">
        <v>24</v>
      </c>
      <c r="F264" t="s">
        <v>18</v>
      </c>
      <c r="G264" t="s">
        <v>19</v>
      </c>
      <c r="H264" t="s">
        <v>34</v>
      </c>
      <c r="I264" t="s">
        <v>21</v>
      </c>
      <c r="J264" t="s">
        <v>22</v>
      </c>
      <c r="K264">
        <v>14250</v>
      </c>
      <c r="L264" t="s">
        <v>25</v>
      </c>
      <c r="M264" s="2">
        <v>42990</v>
      </c>
      <c r="N264" s="3">
        <v>0.5</v>
      </c>
      <c r="O264">
        <v>2017</v>
      </c>
      <c r="P264">
        <v>9</v>
      </c>
    </row>
    <row r="265" spans="1:16" x14ac:dyDescent="0.25">
      <c r="A265">
        <v>569</v>
      </c>
      <c r="B265" s="1">
        <v>42979</v>
      </c>
      <c r="C265" t="s">
        <v>16</v>
      </c>
      <c r="D265" t="s">
        <v>26</v>
      </c>
      <c r="F265" t="s">
        <v>18</v>
      </c>
      <c r="G265" t="s">
        <v>19</v>
      </c>
      <c r="H265" t="s">
        <v>34</v>
      </c>
      <c r="I265" t="s">
        <v>21</v>
      </c>
      <c r="J265" t="s">
        <v>22</v>
      </c>
      <c r="K265">
        <v>169.9</v>
      </c>
      <c r="L265" t="s">
        <v>27</v>
      </c>
      <c r="M265" s="2">
        <v>42990</v>
      </c>
      <c r="N265" s="3">
        <v>0.5</v>
      </c>
      <c r="O265">
        <v>2017</v>
      </c>
      <c r="P265">
        <v>9</v>
      </c>
    </row>
    <row r="266" spans="1:16" x14ac:dyDescent="0.25">
      <c r="A266">
        <v>570</v>
      </c>
      <c r="B266" s="1">
        <v>43009</v>
      </c>
      <c r="C266" t="s">
        <v>16</v>
      </c>
      <c r="D266" t="s">
        <v>17</v>
      </c>
      <c r="F266" t="s">
        <v>18</v>
      </c>
      <c r="G266" t="s">
        <v>19</v>
      </c>
      <c r="H266" t="s">
        <v>34</v>
      </c>
      <c r="I266" t="s">
        <v>21</v>
      </c>
      <c r="J266" t="s">
        <v>22</v>
      </c>
      <c r="K266">
        <v>83.1</v>
      </c>
      <c r="L266" t="s">
        <v>23</v>
      </c>
      <c r="M266" s="2">
        <v>43020</v>
      </c>
      <c r="N266" s="3">
        <v>0.5</v>
      </c>
      <c r="O266">
        <v>2017</v>
      </c>
      <c r="P266">
        <v>10</v>
      </c>
    </row>
    <row r="267" spans="1:16" x14ac:dyDescent="0.25">
      <c r="A267">
        <v>570</v>
      </c>
      <c r="B267" s="1">
        <v>43009</v>
      </c>
      <c r="C267" t="s">
        <v>16</v>
      </c>
      <c r="D267" t="s">
        <v>24</v>
      </c>
      <c r="F267" t="s">
        <v>18</v>
      </c>
      <c r="G267" t="s">
        <v>19</v>
      </c>
      <c r="H267" t="s">
        <v>34</v>
      </c>
      <c r="I267" t="s">
        <v>21</v>
      </c>
      <c r="J267" t="s">
        <v>22</v>
      </c>
      <c r="K267">
        <v>14285</v>
      </c>
      <c r="L267" t="s">
        <v>25</v>
      </c>
      <c r="M267" s="2">
        <v>43020</v>
      </c>
      <c r="N267" s="3">
        <v>0.5</v>
      </c>
      <c r="O267">
        <v>2017</v>
      </c>
      <c r="P267">
        <v>10</v>
      </c>
    </row>
    <row r="268" spans="1:16" x14ac:dyDescent="0.25">
      <c r="A268">
        <v>570</v>
      </c>
      <c r="B268" s="1">
        <v>43009</v>
      </c>
      <c r="C268" t="s">
        <v>16</v>
      </c>
      <c r="D268" t="s">
        <v>26</v>
      </c>
      <c r="F268" t="s">
        <v>18</v>
      </c>
      <c r="G268" t="s">
        <v>19</v>
      </c>
      <c r="H268" t="s">
        <v>34</v>
      </c>
      <c r="I268" t="s">
        <v>21</v>
      </c>
      <c r="J268" t="s">
        <v>22</v>
      </c>
      <c r="K268">
        <v>171.8</v>
      </c>
      <c r="L268" t="s">
        <v>27</v>
      </c>
      <c r="M268" s="2">
        <v>43020</v>
      </c>
      <c r="N268" s="3">
        <v>0.5</v>
      </c>
      <c r="O268">
        <v>2017</v>
      </c>
      <c r="P268">
        <v>10</v>
      </c>
    </row>
    <row r="269" spans="1:16" x14ac:dyDescent="0.25">
      <c r="A269">
        <v>571</v>
      </c>
      <c r="B269" s="1">
        <v>43040</v>
      </c>
      <c r="C269" t="s">
        <v>16</v>
      </c>
      <c r="D269" t="s">
        <v>17</v>
      </c>
      <c r="F269" t="s">
        <v>18</v>
      </c>
      <c r="G269" t="s">
        <v>19</v>
      </c>
      <c r="H269" t="s">
        <v>34</v>
      </c>
      <c r="I269" t="s">
        <v>21</v>
      </c>
      <c r="J269" t="s">
        <v>22</v>
      </c>
      <c r="K269">
        <v>83.1</v>
      </c>
      <c r="L269" t="s">
        <v>23</v>
      </c>
      <c r="M269" s="2">
        <v>43048</v>
      </c>
      <c r="N269" s="3">
        <v>0.5</v>
      </c>
      <c r="O269">
        <v>2017</v>
      </c>
      <c r="P269">
        <v>11</v>
      </c>
    </row>
    <row r="270" spans="1:16" x14ac:dyDescent="0.25">
      <c r="A270">
        <v>571</v>
      </c>
      <c r="B270" s="1">
        <v>43040</v>
      </c>
      <c r="C270" t="s">
        <v>16</v>
      </c>
      <c r="D270" t="s">
        <v>24</v>
      </c>
      <c r="F270" t="s">
        <v>18</v>
      </c>
      <c r="G270" t="s">
        <v>19</v>
      </c>
      <c r="H270" t="s">
        <v>34</v>
      </c>
      <c r="I270" t="s">
        <v>21</v>
      </c>
      <c r="J270" t="s">
        <v>22</v>
      </c>
      <c r="K270">
        <v>14435</v>
      </c>
      <c r="L270" t="s">
        <v>25</v>
      </c>
      <c r="M270" s="2">
        <v>43048</v>
      </c>
      <c r="N270" s="3">
        <v>0.5</v>
      </c>
      <c r="O270">
        <v>2017</v>
      </c>
      <c r="P270">
        <v>11</v>
      </c>
    </row>
    <row r="271" spans="1:16" x14ac:dyDescent="0.25">
      <c r="A271">
        <v>571</v>
      </c>
      <c r="B271" s="1">
        <v>43040</v>
      </c>
      <c r="C271" t="s">
        <v>16</v>
      </c>
      <c r="D271" t="s">
        <v>26</v>
      </c>
      <c r="F271" t="s">
        <v>18</v>
      </c>
      <c r="G271" t="s">
        <v>19</v>
      </c>
      <c r="H271" t="s">
        <v>34</v>
      </c>
      <c r="I271" t="s">
        <v>21</v>
      </c>
      <c r="J271" t="s">
        <v>22</v>
      </c>
      <c r="K271">
        <v>175.4</v>
      </c>
      <c r="L271" t="s">
        <v>27</v>
      </c>
      <c r="M271" s="2">
        <v>43048</v>
      </c>
      <c r="N271" s="3">
        <v>0.5</v>
      </c>
      <c r="O271">
        <v>2017</v>
      </c>
      <c r="P271">
        <v>11</v>
      </c>
    </row>
    <row r="272" spans="1:16" x14ac:dyDescent="0.25">
      <c r="A272">
        <v>572</v>
      </c>
      <c r="B272" s="1">
        <v>43070</v>
      </c>
      <c r="C272" t="s">
        <v>16</v>
      </c>
      <c r="D272" t="s">
        <v>17</v>
      </c>
      <c r="F272" t="s">
        <v>18</v>
      </c>
      <c r="G272" t="s">
        <v>19</v>
      </c>
      <c r="H272" t="s">
        <v>34</v>
      </c>
      <c r="I272" t="s">
        <v>21</v>
      </c>
      <c r="J272" t="s">
        <v>22</v>
      </c>
      <c r="K272">
        <v>83.1</v>
      </c>
      <c r="L272" t="s">
        <v>23</v>
      </c>
      <c r="M272" s="2">
        <v>43081</v>
      </c>
      <c r="N272" s="3">
        <v>0.5</v>
      </c>
      <c r="O272">
        <v>2017</v>
      </c>
      <c r="P272">
        <v>12</v>
      </c>
    </row>
    <row r="273" spans="1:16" x14ac:dyDescent="0.25">
      <c r="A273">
        <v>572</v>
      </c>
      <c r="B273" s="1">
        <v>43070</v>
      </c>
      <c r="C273" t="s">
        <v>16</v>
      </c>
      <c r="D273" t="s">
        <v>24</v>
      </c>
      <c r="F273" t="s">
        <v>18</v>
      </c>
      <c r="G273" t="s">
        <v>19</v>
      </c>
      <c r="H273" t="s">
        <v>34</v>
      </c>
      <c r="I273" t="s">
        <v>21</v>
      </c>
      <c r="J273" t="s">
        <v>22</v>
      </c>
      <c r="K273">
        <v>14485</v>
      </c>
      <c r="L273" t="s">
        <v>25</v>
      </c>
      <c r="M273" s="2">
        <v>43081</v>
      </c>
      <c r="N273" s="3">
        <v>0.5</v>
      </c>
      <c r="O273">
        <v>2017</v>
      </c>
      <c r="P273">
        <v>12</v>
      </c>
    </row>
    <row r="274" spans="1:16" x14ac:dyDescent="0.25">
      <c r="A274">
        <v>572</v>
      </c>
      <c r="B274" s="1">
        <v>43070</v>
      </c>
      <c r="C274" t="s">
        <v>16</v>
      </c>
      <c r="D274" t="s">
        <v>26</v>
      </c>
      <c r="F274" t="s">
        <v>18</v>
      </c>
      <c r="G274" t="s">
        <v>19</v>
      </c>
      <c r="H274" t="s">
        <v>34</v>
      </c>
      <c r="I274" t="s">
        <v>21</v>
      </c>
      <c r="J274" t="s">
        <v>22</v>
      </c>
      <c r="K274">
        <v>175.4</v>
      </c>
      <c r="L274" t="s">
        <v>27</v>
      </c>
      <c r="M274" s="2">
        <v>43081</v>
      </c>
      <c r="N274" s="3">
        <v>0.5</v>
      </c>
      <c r="O274">
        <v>2017</v>
      </c>
      <c r="P274">
        <v>12</v>
      </c>
    </row>
    <row r="275" spans="1:16" x14ac:dyDescent="0.25">
      <c r="A275">
        <v>573</v>
      </c>
      <c r="B275" s="1">
        <v>43101</v>
      </c>
      <c r="C275" t="s">
        <v>16</v>
      </c>
      <c r="D275" t="s">
        <v>17</v>
      </c>
      <c r="F275" t="s">
        <v>18</v>
      </c>
      <c r="G275" t="s">
        <v>19</v>
      </c>
      <c r="H275" t="s">
        <v>34</v>
      </c>
      <c r="I275" t="s">
        <v>21</v>
      </c>
      <c r="J275" t="s">
        <v>22</v>
      </c>
      <c r="K275">
        <v>82.7</v>
      </c>
      <c r="L275" t="s">
        <v>23</v>
      </c>
      <c r="M275" s="2">
        <v>43112</v>
      </c>
      <c r="N275" s="3">
        <v>0.5</v>
      </c>
      <c r="O275">
        <v>2018</v>
      </c>
      <c r="P275">
        <v>1</v>
      </c>
    </row>
    <row r="276" spans="1:16" x14ac:dyDescent="0.25">
      <c r="A276">
        <v>573</v>
      </c>
      <c r="B276" s="1">
        <v>43101</v>
      </c>
      <c r="C276" t="s">
        <v>16</v>
      </c>
      <c r="D276" t="s">
        <v>24</v>
      </c>
      <c r="F276" t="s">
        <v>18</v>
      </c>
      <c r="G276" t="s">
        <v>19</v>
      </c>
      <c r="H276" t="s">
        <v>34</v>
      </c>
      <c r="I276" t="s">
        <v>21</v>
      </c>
      <c r="J276" t="s">
        <v>22</v>
      </c>
      <c r="K276">
        <v>14470</v>
      </c>
      <c r="L276" t="s">
        <v>25</v>
      </c>
      <c r="M276" s="2">
        <v>43112</v>
      </c>
      <c r="N276" s="3">
        <v>0.5</v>
      </c>
      <c r="O276">
        <v>2018</v>
      </c>
      <c r="P276">
        <v>1</v>
      </c>
    </row>
    <row r="277" spans="1:16" x14ac:dyDescent="0.25">
      <c r="A277">
        <v>573</v>
      </c>
      <c r="B277" s="1">
        <v>43101</v>
      </c>
      <c r="C277" t="s">
        <v>16</v>
      </c>
      <c r="D277" t="s">
        <v>26</v>
      </c>
      <c r="F277" t="s">
        <v>18</v>
      </c>
      <c r="G277" t="s">
        <v>19</v>
      </c>
      <c r="H277" t="s">
        <v>34</v>
      </c>
      <c r="I277" t="s">
        <v>21</v>
      </c>
      <c r="J277" t="s">
        <v>22</v>
      </c>
      <c r="K277">
        <v>176.6</v>
      </c>
      <c r="L277" t="s">
        <v>27</v>
      </c>
      <c r="M277" s="2">
        <v>43112</v>
      </c>
      <c r="N277" s="3">
        <v>0.5</v>
      </c>
      <c r="O277">
        <v>2018</v>
      </c>
      <c r="P277">
        <v>1</v>
      </c>
    </row>
    <row r="278" spans="1:16" x14ac:dyDescent="0.25">
      <c r="A278">
        <v>574</v>
      </c>
      <c r="B278" s="1">
        <v>43132</v>
      </c>
      <c r="C278" t="s">
        <v>16</v>
      </c>
      <c r="D278" t="s">
        <v>17</v>
      </c>
      <c r="F278" t="s">
        <v>18</v>
      </c>
      <c r="G278" t="s">
        <v>19</v>
      </c>
      <c r="H278" t="s">
        <v>34</v>
      </c>
      <c r="I278" t="s">
        <v>21</v>
      </c>
      <c r="J278" t="s">
        <v>22</v>
      </c>
      <c r="K278">
        <v>82.7</v>
      </c>
      <c r="L278" t="s">
        <v>23</v>
      </c>
      <c r="M278" s="2">
        <v>43139</v>
      </c>
      <c r="N278" s="3">
        <v>0.5</v>
      </c>
      <c r="O278">
        <v>2018</v>
      </c>
      <c r="P278">
        <v>2</v>
      </c>
    </row>
    <row r="279" spans="1:16" x14ac:dyDescent="0.25">
      <c r="A279">
        <v>574</v>
      </c>
      <c r="B279" s="1">
        <v>43132</v>
      </c>
      <c r="C279" t="s">
        <v>16</v>
      </c>
      <c r="D279" t="s">
        <v>24</v>
      </c>
      <c r="F279" t="s">
        <v>18</v>
      </c>
      <c r="G279" t="s">
        <v>19</v>
      </c>
      <c r="H279" t="s">
        <v>34</v>
      </c>
      <c r="I279" t="s">
        <v>21</v>
      </c>
      <c r="J279" t="s">
        <v>22</v>
      </c>
      <c r="K279">
        <v>14595</v>
      </c>
      <c r="L279" t="s">
        <v>25</v>
      </c>
      <c r="M279" s="2">
        <v>43139</v>
      </c>
      <c r="N279" s="3">
        <v>0.5</v>
      </c>
      <c r="O279">
        <v>2018</v>
      </c>
      <c r="P279">
        <v>2</v>
      </c>
    </row>
    <row r="280" spans="1:16" x14ac:dyDescent="0.25">
      <c r="A280">
        <v>574</v>
      </c>
      <c r="B280" s="1">
        <v>43132</v>
      </c>
      <c r="C280" t="s">
        <v>16</v>
      </c>
      <c r="D280" t="s">
        <v>26</v>
      </c>
      <c r="F280" t="s">
        <v>18</v>
      </c>
      <c r="G280" t="s">
        <v>19</v>
      </c>
      <c r="H280" t="s">
        <v>34</v>
      </c>
      <c r="I280" t="s">
        <v>21</v>
      </c>
      <c r="J280" t="s">
        <v>22</v>
      </c>
      <c r="K280">
        <v>176.6</v>
      </c>
      <c r="L280" t="s">
        <v>27</v>
      </c>
      <c r="M280" s="2">
        <v>43139</v>
      </c>
      <c r="N280" s="3">
        <v>0.5</v>
      </c>
      <c r="O280">
        <v>2018</v>
      </c>
      <c r="P280">
        <v>2</v>
      </c>
    </row>
    <row r="281" spans="1:16" x14ac:dyDescent="0.25">
      <c r="A281">
        <v>575</v>
      </c>
      <c r="B281" s="1">
        <v>43160</v>
      </c>
      <c r="C281" t="s">
        <v>16</v>
      </c>
      <c r="D281" t="s">
        <v>17</v>
      </c>
      <c r="F281" t="s">
        <v>18</v>
      </c>
      <c r="G281" t="s">
        <v>19</v>
      </c>
      <c r="H281" t="s">
        <v>34</v>
      </c>
      <c r="I281" t="s">
        <v>21</v>
      </c>
      <c r="J281" t="s">
        <v>22</v>
      </c>
      <c r="K281">
        <v>82.7</v>
      </c>
      <c r="L281" t="s">
        <v>23</v>
      </c>
      <c r="M281" s="2">
        <v>43167</v>
      </c>
      <c r="N281" s="3">
        <v>0.5</v>
      </c>
      <c r="O281">
        <v>2018</v>
      </c>
      <c r="P281">
        <v>3</v>
      </c>
    </row>
    <row r="282" spans="1:16" x14ac:dyDescent="0.25">
      <c r="A282">
        <v>575</v>
      </c>
      <c r="B282" s="1">
        <v>43160</v>
      </c>
      <c r="C282" t="s">
        <v>16</v>
      </c>
      <c r="D282" t="s">
        <v>24</v>
      </c>
      <c r="F282" t="s">
        <v>18</v>
      </c>
      <c r="G282" t="s">
        <v>19</v>
      </c>
      <c r="H282" t="s">
        <v>34</v>
      </c>
      <c r="I282" t="s">
        <v>21</v>
      </c>
      <c r="J282" t="s">
        <v>22</v>
      </c>
      <c r="K282">
        <v>14820</v>
      </c>
      <c r="L282" t="s">
        <v>25</v>
      </c>
      <c r="M282" s="2">
        <v>43167</v>
      </c>
      <c r="N282" s="3">
        <v>0.5</v>
      </c>
      <c r="O282">
        <v>2018</v>
      </c>
      <c r="P282">
        <v>3</v>
      </c>
    </row>
    <row r="283" spans="1:16" x14ac:dyDescent="0.25">
      <c r="A283">
        <v>575</v>
      </c>
      <c r="B283" s="1">
        <v>43160</v>
      </c>
      <c r="C283" t="s">
        <v>16</v>
      </c>
      <c r="D283" t="s">
        <v>26</v>
      </c>
      <c r="F283" t="s">
        <v>18</v>
      </c>
      <c r="G283" t="s">
        <v>19</v>
      </c>
      <c r="H283" t="s">
        <v>34</v>
      </c>
      <c r="I283" t="s">
        <v>21</v>
      </c>
      <c r="J283" t="s">
        <v>22</v>
      </c>
      <c r="K283">
        <v>176.6</v>
      </c>
      <c r="L283" t="s">
        <v>27</v>
      </c>
      <c r="M283" s="2">
        <v>43167</v>
      </c>
      <c r="N283" s="3">
        <v>0.5</v>
      </c>
      <c r="O283">
        <v>2018</v>
      </c>
      <c r="P283">
        <v>3</v>
      </c>
    </row>
    <row r="284" spans="1:16" x14ac:dyDescent="0.25">
      <c r="A284">
        <v>576</v>
      </c>
      <c r="B284" s="1">
        <v>43191</v>
      </c>
      <c r="C284" t="s">
        <v>16</v>
      </c>
      <c r="D284" t="s">
        <v>17</v>
      </c>
      <c r="F284" t="s">
        <v>18</v>
      </c>
      <c r="G284" t="s">
        <v>19</v>
      </c>
      <c r="H284" t="s">
        <v>34</v>
      </c>
      <c r="I284" t="s">
        <v>21</v>
      </c>
      <c r="J284" t="s">
        <v>22</v>
      </c>
      <c r="K284">
        <v>82.7</v>
      </c>
      <c r="L284" t="s">
        <v>23</v>
      </c>
      <c r="M284" s="2">
        <v>43200</v>
      </c>
      <c r="N284" s="3">
        <v>0.5</v>
      </c>
      <c r="O284">
        <v>2018</v>
      </c>
      <c r="P284">
        <v>4</v>
      </c>
    </row>
    <row r="285" spans="1:16" x14ac:dyDescent="0.25">
      <c r="A285">
        <v>576</v>
      </c>
      <c r="B285" s="1">
        <v>43191</v>
      </c>
      <c r="C285" t="s">
        <v>16</v>
      </c>
      <c r="D285" t="s">
        <v>24</v>
      </c>
      <c r="F285" t="s">
        <v>18</v>
      </c>
      <c r="G285" t="s">
        <v>19</v>
      </c>
      <c r="H285" t="s">
        <v>34</v>
      </c>
      <c r="I285" t="s">
        <v>21</v>
      </c>
      <c r="J285" t="s">
        <v>22</v>
      </c>
      <c r="K285">
        <v>14765</v>
      </c>
      <c r="L285" t="s">
        <v>25</v>
      </c>
      <c r="M285" s="2">
        <v>43200</v>
      </c>
      <c r="N285" s="3">
        <v>0.5</v>
      </c>
      <c r="O285">
        <v>2018</v>
      </c>
      <c r="P285">
        <v>4</v>
      </c>
    </row>
    <row r="286" spans="1:16" x14ac:dyDescent="0.25">
      <c r="A286">
        <v>576</v>
      </c>
      <c r="B286" s="1">
        <v>43191</v>
      </c>
      <c r="C286" t="s">
        <v>16</v>
      </c>
      <c r="D286" t="s">
        <v>26</v>
      </c>
      <c r="F286" t="s">
        <v>18</v>
      </c>
      <c r="G286" t="s">
        <v>19</v>
      </c>
      <c r="H286" t="s">
        <v>34</v>
      </c>
      <c r="I286" t="s">
        <v>21</v>
      </c>
      <c r="J286" t="s">
        <v>22</v>
      </c>
      <c r="K286">
        <v>176.6</v>
      </c>
      <c r="L286" t="s">
        <v>27</v>
      </c>
      <c r="M286" s="2">
        <v>43200</v>
      </c>
      <c r="N286" s="3">
        <v>0.5</v>
      </c>
      <c r="O286">
        <v>2018</v>
      </c>
      <c r="P286">
        <v>4</v>
      </c>
    </row>
    <row r="287" spans="1:16" x14ac:dyDescent="0.25">
      <c r="A287">
        <v>577</v>
      </c>
      <c r="B287" s="1">
        <v>43221</v>
      </c>
      <c r="C287" t="s">
        <v>16</v>
      </c>
      <c r="D287" t="s">
        <v>17</v>
      </c>
      <c r="F287" t="s">
        <v>18</v>
      </c>
      <c r="G287" t="s">
        <v>19</v>
      </c>
      <c r="H287" t="s">
        <v>35</v>
      </c>
      <c r="I287" t="s">
        <v>21</v>
      </c>
      <c r="J287" t="s">
        <v>22</v>
      </c>
      <c r="K287">
        <v>80.7</v>
      </c>
      <c r="L287" t="s">
        <v>23</v>
      </c>
      <c r="M287" s="2">
        <v>43230</v>
      </c>
      <c r="N287" s="3">
        <v>0.5</v>
      </c>
      <c r="O287">
        <v>2018</v>
      </c>
      <c r="P287">
        <v>5</v>
      </c>
    </row>
    <row r="288" spans="1:16" x14ac:dyDescent="0.25">
      <c r="A288">
        <v>577</v>
      </c>
      <c r="B288" s="1">
        <v>43221</v>
      </c>
      <c r="C288" t="s">
        <v>16</v>
      </c>
      <c r="D288" t="s">
        <v>24</v>
      </c>
      <c r="F288" t="s">
        <v>18</v>
      </c>
      <c r="G288" t="s">
        <v>19</v>
      </c>
      <c r="H288" t="s">
        <v>35</v>
      </c>
      <c r="I288" t="s">
        <v>21</v>
      </c>
      <c r="J288" t="s">
        <v>22</v>
      </c>
      <c r="K288">
        <v>14590</v>
      </c>
      <c r="L288" t="s">
        <v>25</v>
      </c>
      <c r="M288" s="2">
        <v>43230</v>
      </c>
      <c r="N288" s="3">
        <v>0.5</v>
      </c>
      <c r="O288">
        <v>2018</v>
      </c>
      <c r="P288">
        <v>5</v>
      </c>
    </row>
    <row r="289" spans="1:16" x14ac:dyDescent="0.25">
      <c r="A289">
        <v>577</v>
      </c>
      <c r="B289" s="1">
        <v>43221</v>
      </c>
      <c r="C289" t="s">
        <v>16</v>
      </c>
      <c r="D289" t="s">
        <v>26</v>
      </c>
      <c r="F289" t="s">
        <v>18</v>
      </c>
      <c r="G289" t="s">
        <v>19</v>
      </c>
      <c r="H289" t="s">
        <v>35</v>
      </c>
      <c r="I289" t="s">
        <v>21</v>
      </c>
      <c r="J289" t="s">
        <v>22</v>
      </c>
      <c r="K289">
        <v>174</v>
      </c>
      <c r="L289" t="s">
        <v>27</v>
      </c>
      <c r="M289" s="2">
        <v>43230</v>
      </c>
      <c r="N289" s="3">
        <v>0.5</v>
      </c>
      <c r="O289">
        <v>2018</v>
      </c>
      <c r="P289">
        <v>5</v>
      </c>
    </row>
    <row r="290" spans="1:16" x14ac:dyDescent="0.25">
      <c r="A290">
        <v>578</v>
      </c>
      <c r="B290" s="1">
        <v>43252</v>
      </c>
      <c r="C290" t="s">
        <v>16</v>
      </c>
      <c r="D290" t="s">
        <v>17</v>
      </c>
      <c r="F290" t="s">
        <v>18</v>
      </c>
      <c r="G290" t="s">
        <v>19</v>
      </c>
      <c r="H290" t="s">
        <v>35</v>
      </c>
      <c r="I290" t="s">
        <v>21</v>
      </c>
      <c r="J290" t="s">
        <v>22</v>
      </c>
      <c r="K290">
        <v>80.7</v>
      </c>
      <c r="L290" t="s">
        <v>23</v>
      </c>
      <c r="M290" s="2">
        <v>43263</v>
      </c>
      <c r="N290" s="3">
        <v>0.5</v>
      </c>
      <c r="O290">
        <v>2018</v>
      </c>
      <c r="P290">
        <v>6</v>
      </c>
    </row>
    <row r="291" spans="1:16" x14ac:dyDescent="0.25">
      <c r="A291">
        <v>578</v>
      </c>
      <c r="B291" s="1">
        <v>43252</v>
      </c>
      <c r="C291" t="s">
        <v>16</v>
      </c>
      <c r="D291" t="s">
        <v>24</v>
      </c>
      <c r="F291" t="s">
        <v>18</v>
      </c>
      <c r="G291" t="s">
        <v>19</v>
      </c>
      <c r="H291" t="s">
        <v>35</v>
      </c>
      <c r="I291" t="s">
        <v>21</v>
      </c>
      <c r="J291" t="s">
        <v>22</v>
      </c>
      <c r="K291">
        <v>14615</v>
      </c>
      <c r="L291" t="s">
        <v>25</v>
      </c>
      <c r="M291" s="2">
        <v>43263</v>
      </c>
      <c r="N291" s="3">
        <v>0.5</v>
      </c>
      <c r="O291">
        <v>2018</v>
      </c>
      <c r="P291">
        <v>6</v>
      </c>
    </row>
    <row r="292" spans="1:16" x14ac:dyDescent="0.25">
      <c r="A292">
        <v>578</v>
      </c>
      <c r="B292" s="1">
        <v>43252</v>
      </c>
      <c r="C292" t="s">
        <v>16</v>
      </c>
      <c r="D292" t="s">
        <v>26</v>
      </c>
      <c r="F292" t="s">
        <v>18</v>
      </c>
      <c r="G292" t="s">
        <v>19</v>
      </c>
      <c r="H292" t="s">
        <v>35</v>
      </c>
      <c r="I292" t="s">
        <v>21</v>
      </c>
      <c r="J292" t="s">
        <v>22</v>
      </c>
      <c r="K292">
        <v>174</v>
      </c>
      <c r="L292" t="s">
        <v>27</v>
      </c>
      <c r="M292" s="2">
        <v>43263</v>
      </c>
      <c r="N292" s="3">
        <v>0.5</v>
      </c>
      <c r="O292">
        <v>2018</v>
      </c>
      <c r="P292">
        <v>6</v>
      </c>
    </row>
    <row r="293" spans="1:16" x14ac:dyDescent="0.25">
      <c r="A293">
        <v>579</v>
      </c>
      <c r="B293" s="1">
        <v>43282</v>
      </c>
      <c r="C293" t="s">
        <v>16</v>
      </c>
      <c r="D293" t="s">
        <v>17</v>
      </c>
      <c r="F293" t="s">
        <v>18</v>
      </c>
      <c r="G293" t="s">
        <v>19</v>
      </c>
      <c r="H293" t="s">
        <v>35</v>
      </c>
      <c r="I293" t="s">
        <v>21</v>
      </c>
      <c r="J293" t="s">
        <v>22</v>
      </c>
      <c r="K293">
        <v>81.8</v>
      </c>
      <c r="L293" t="s">
        <v>23</v>
      </c>
      <c r="M293" s="2">
        <v>43293</v>
      </c>
      <c r="N293" s="3">
        <v>0.5</v>
      </c>
      <c r="O293">
        <v>2018</v>
      </c>
      <c r="P293">
        <v>7</v>
      </c>
    </row>
    <row r="294" spans="1:16" x14ac:dyDescent="0.25">
      <c r="A294">
        <v>579</v>
      </c>
      <c r="B294" s="1">
        <v>43282</v>
      </c>
      <c r="C294" t="s">
        <v>16</v>
      </c>
      <c r="D294" t="s">
        <v>24</v>
      </c>
      <c r="F294" t="s">
        <v>18</v>
      </c>
      <c r="G294" t="s">
        <v>19</v>
      </c>
      <c r="H294" t="s">
        <v>35</v>
      </c>
      <c r="I294" t="s">
        <v>21</v>
      </c>
      <c r="J294" t="s">
        <v>22</v>
      </c>
      <c r="K294">
        <v>14755</v>
      </c>
      <c r="L294" t="s">
        <v>25</v>
      </c>
      <c r="M294" s="2">
        <v>43293</v>
      </c>
      <c r="N294" s="3">
        <v>0.5</v>
      </c>
      <c r="O294">
        <v>2018</v>
      </c>
      <c r="P294">
        <v>7</v>
      </c>
    </row>
    <row r="295" spans="1:16" x14ac:dyDescent="0.25">
      <c r="A295">
        <v>579</v>
      </c>
      <c r="B295" s="1">
        <v>43282</v>
      </c>
      <c r="C295" t="s">
        <v>16</v>
      </c>
      <c r="D295" t="s">
        <v>26</v>
      </c>
      <c r="F295" t="s">
        <v>18</v>
      </c>
      <c r="G295" t="s">
        <v>19</v>
      </c>
      <c r="H295" t="s">
        <v>35</v>
      </c>
      <c r="I295" t="s">
        <v>21</v>
      </c>
      <c r="J295" t="s">
        <v>22</v>
      </c>
      <c r="K295">
        <v>174</v>
      </c>
      <c r="L295" t="s">
        <v>27</v>
      </c>
      <c r="M295" s="2">
        <v>43293</v>
      </c>
      <c r="N295" s="3">
        <v>0.5</v>
      </c>
      <c r="O295">
        <v>2018</v>
      </c>
      <c r="P295">
        <v>7</v>
      </c>
    </row>
    <row r="296" spans="1:16" x14ac:dyDescent="0.25">
      <c r="A296">
        <v>580</v>
      </c>
      <c r="B296" s="1">
        <v>43313</v>
      </c>
      <c r="C296" t="s">
        <v>16</v>
      </c>
      <c r="D296" t="s">
        <v>17</v>
      </c>
      <c r="F296" t="s">
        <v>18</v>
      </c>
      <c r="G296" t="s">
        <v>19</v>
      </c>
      <c r="H296" t="s">
        <v>35</v>
      </c>
      <c r="I296" t="s">
        <v>21</v>
      </c>
      <c r="J296" t="s">
        <v>22</v>
      </c>
      <c r="K296">
        <v>81.8</v>
      </c>
      <c r="L296" t="s">
        <v>23</v>
      </c>
      <c r="M296" s="2">
        <v>43322</v>
      </c>
      <c r="N296" s="3">
        <v>0.5</v>
      </c>
      <c r="O296">
        <v>2018</v>
      </c>
      <c r="P296">
        <v>8</v>
      </c>
    </row>
    <row r="297" spans="1:16" x14ac:dyDescent="0.25">
      <c r="A297">
        <v>580</v>
      </c>
      <c r="B297" s="1">
        <v>43313</v>
      </c>
      <c r="C297" t="s">
        <v>16</v>
      </c>
      <c r="D297" t="s">
        <v>24</v>
      </c>
      <c r="F297" t="s">
        <v>18</v>
      </c>
      <c r="G297" t="s">
        <v>19</v>
      </c>
      <c r="H297" t="s">
        <v>35</v>
      </c>
      <c r="I297" t="s">
        <v>21</v>
      </c>
      <c r="J297" t="s">
        <v>22</v>
      </c>
      <c r="K297">
        <v>14980</v>
      </c>
      <c r="L297" t="s">
        <v>25</v>
      </c>
      <c r="M297" s="2">
        <v>43322</v>
      </c>
      <c r="N297" s="3">
        <v>0.5</v>
      </c>
      <c r="O297">
        <v>2018</v>
      </c>
      <c r="P297">
        <v>8</v>
      </c>
    </row>
    <row r="298" spans="1:16" x14ac:dyDescent="0.25">
      <c r="A298">
        <v>580</v>
      </c>
      <c r="B298" s="1">
        <v>43313</v>
      </c>
      <c r="C298" t="s">
        <v>16</v>
      </c>
      <c r="D298" t="s">
        <v>26</v>
      </c>
      <c r="F298" t="s">
        <v>18</v>
      </c>
      <c r="G298" t="s">
        <v>19</v>
      </c>
      <c r="H298" t="s">
        <v>35</v>
      </c>
      <c r="I298" t="s">
        <v>21</v>
      </c>
      <c r="J298" t="s">
        <v>22</v>
      </c>
      <c r="K298">
        <v>178.4</v>
      </c>
      <c r="L298" t="s">
        <v>27</v>
      </c>
      <c r="M298" s="2">
        <v>43322</v>
      </c>
      <c r="N298" s="3">
        <v>0.5</v>
      </c>
      <c r="O298">
        <v>2018</v>
      </c>
      <c r="P298">
        <v>8</v>
      </c>
    </row>
    <row r="299" spans="1:16" x14ac:dyDescent="0.25">
      <c r="A299">
        <v>581</v>
      </c>
      <c r="B299" s="1">
        <v>43344</v>
      </c>
      <c r="C299" t="s">
        <v>16</v>
      </c>
      <c r="D299" t="s">
        <v>17</v>
      </c>
      <c r="F299" t="s">
        <v>18</v>
      </c>
      <c r="G299" t="s">
        <v>19</v>
      </c>
      <c r="H299" t="s">
        <v>35</v>
      </c>
      <c r="I299" t="s">
        <v>21</v>
      </c>
      <c r="J299" t="s">
        <v>22</v>
      </c>
      <c r="K299">
        <v>81.8</v>
      </c>
      <c r="L299" t="s">
        <v>23</v>
      </c>
      <c r="M299" s="2">
        <v>43355</v>
      </c>
      <c r="N299" s="3">
        <v>0.5</v>
      </c>
      <c r="O299">
        <v>2018</v>
      </c>
      <c r="P299">
        <v>9</v>
      </c>
    </row>
    <row r="300" spans="1:16" x14ac:dyDescent="0.25">
      <c r="A300">
        <v>581</v>
      </c>
      <c r="B300" s="1">
        <v>43344</v>
      </c>
      <c r="C300" t="s">
        <v>16</v>
      </c>
      <c r="D300" t="s">
        <v>24</v>
      </c>
      <c r="F300" t="s">
        <v>18</v>
      </c>
      <c r="G300" t="s">
        <v>19</v>
      </c>
      <c r="H300" t="s">
        <v>35</v>
      </c>
      <c r="I300" t="s">
        <v>21</v>
      </c>
      <c r="J300" t="s">
        <v>22</v>
      </c>
      <c r="K300">
        <v>15105</v>
      </c>
      <c r="L300" t="s">
        <v>25</v>
      </c>
      <c r="M300" s="2">
        <v>43355</v>
      </c>
      <c r="N300" s="3">
        <v>0.5</v>
      </c>
      <c r="O300">
        <v>2018</v>
      </c>
      <c r="P300">
        <v>9</v>
      </c>
    </row>
    <row r="301" spans="1:16" x14ac:dyDescent="0.25">
      <c r="A301">
        <v>581</v>
      </c>
      <c r="B301" s="1">
        <v>43344</v>
      </c>
      <c r="C301" t="s">
        <v>16</v>
      </c>
      <c r="D301" t="s">
        <v>26</v>
      </c>
      <c r="F301" t="s">
        <v>18</v>
      </c>
      <c r="G301" t="s">
        <v>19</v>
      </c>
      <c r="H301" t="s">
        <v>35</v>
      </c>
      <c r="I301" t="s">
        <v>21</v>
      </c>
      <c r="J301" t="s">
        <v>22</v>
      </c>
      <c r="K301">
        <v>181.3</v>
      </c>
      <c r="L301" t="s">
        <v>27</v>
      </c>
      <c r="M301" s="2">
        <v>43355</v>
      </c>
      <c r="N301" s="3">
        <v>0.5</v>
      </c>
      <c r="O301">
        <v>2018</v>
      </c>
      <c r="P301">
        <v>9</v>
      </c>
    </row>
    <row r="302" spans="1:16" x14ac:dyDescent="0.25">
      <c r="A302">
        <v>582</v>
      </c>
      <c r="B302" s="1">
        <v>43374</v>
      </c>
      <c r="C302" t="s">
        <v>16</v>
      </c>
      <c r="D302" t="s">
        <v>17</v>
      </c>
      <c r="F302" t="s">
        <v>18</v>
      </c>
      <c r="G302" t="s">
        <v>19</v>
      </c>
      <c r="H302" t="s">
        <v>35</v>
      </c>
      <c r="I302" t="s">
        <v>21</v>
      </c>
      <c r="J302" t="s">
        <v>22</v>
      </c>
      <c r="K302">
        <v>81.8</v>
      </c>
      <c r="L302" t="s">
        <v>23</v>
      </c>
      <c r="M302" s="2">
        <v>43384</v>
      </c>
      <c r="N302" s="3">
        <v>0.5</v>
      </c>
      <c r="O302">
        <v>2018</v>
      </c>
      <c r="P302">
        <v>10</v>
      </c>
    </row>
    <row r="303" spans="1:16" x14ac:dyDescent="0.25">
      <c r="A303">
        <v>582</v>
      </c>
      <c r="B303" s="1">
        <v>43374</v>
      </c>
      <c r="C303" t="s">
        <v>16</v>
      </c>
      <c r="D303" t="s">
        <v>24</v>
      </c>
      <c r="F303" t="s">
        <v>18</v>
      </c>
      <c r="G303" t="s">
        <v>19</v>
      </c>
      <c r="H303" t="s">
        <v>35</v>
      </c>
      <c r="I303" t="s">
        <v>21</v>
      </c>
      <c r="J303" t="s">
        <v>22</v>
      </c>
      <c r="K303">
        <v>15155</v>
      </c>
      <c r="L303" t="s">
        <v>25</v>
      </c>
      <c r="M303" s="2">
        <v>43384</v>
      </c>
      <c r="N303" s="3">
        <v>0.5</v>
      </c>
      <c r="O303">
        <v>2018</v>
      </c>
      <c r="P303">
        <v>10</v>
      </c>
    </row>
    <row r="304" spans="1:16" x14ac:dyDescent="0.25">
      <c r="A304">
        <v>582</v>
      </c>
      <c r="B304" s="1">
        <v>43374</v>
      </c>
      <c r="C304" t="s">
        <v>16</v>
      </c>
      <c r="D304" t="s">
        <v>26</v>
      </c>
      <c r="F304" t="s">
        <v>18</v>
      </c>
      <c r="G304" t="s">
        <v>19</v>
      </c>
      <c r="H304" t="s">
        <v>35</v>
      </c>
      <c r="I304" t="s">
        <v>21</v>
      </c>
      <c r="J304" t="s">
        <v>22</v>
      </c>
      <c r="K304">
        <v>180.7</v>
      </c>
      <c r="L304" t="s">
        <v>27</v>
      </c>
      <c r="M304" s="2">
        <v>43384</v>
      </c>
      <c r="N304" s="3">
        <v>0.5</v>
      </c>
      <c r="O304">
        <v>2018</v>
      </c>
      <c r="P304">
        <v>10</v>
      </c>
    </row>
    <row r="305" spans="1:16" x14ac:dyDescent="0.25">
      <c r="A305">
        <v>583</v>
      </c>
      <c r="B305" s="1">
        <v>43405</v>
      </c>
      <c r="C305" t="s">
        <v>16</v>
      </c>
      <c r="D305" t="s">
        <v>17</v>
      </c>
      <c r="F305" t="s">
        <v>18</v>
      </c>
      <c r="G305" t="s">
        <v>19</v>
      </c>
      <c r="H305" t="s">
        <v>35</v>
      </c>
      <c r="I305" t="s">
        <v>21</v>
      </c>
      <c r="J305" t="s">
        <v>22</v>
      </c>
      <c r="K305">
        <v>81.8</v>
      </c>
      <c r="L305" t="s">
        <v>23</v>
      </c>
      <c r="M305" s="2">
        <v>43412</v>
      </c>
      <c r="N305" s="3">
        <v>0.5</v>
      </c>
      <c r="O305">
        <v>2018</v>
      </c>
      <c r="P305">
        <v>11</v>
      </c>
    </row>
    <row r="306" spans="1:16" x14ac:dyDescent="0.25">
      <c r="A306">
        <v>583</v>
      </c>
      <c r="B306" s="1">
        <v>43405</v>
      </c>
      <c r="C306" t="s">
        <v>16</v>
      </c>
      <c r="D306" t="s">
        <v>24</v>
      </c>
      <c r="F306" t="s">
        <v>18</v>
      </c>
      <c r="G306" t="s">
        <v>19</v>
      </c>
      <c r="H306" t="s">
        <v>35</v>
      </c>
      <c r="I306" t="s">
        <v>21</v>
      </c>
      <c r="J306" t="s">
        <v>22</v>
      </c>
      <c r="K306">
        <v>15080</v>
      </c>
      <c r="L306" t="s">
        <v>25</v>
      </c>
      <c r="M306" s="2">
        <v>43412</v>
      </c>
      <c r="N306" s="3">
        <v>0.5</v>
      </c>
      <c r="O306">
        <v>2018</v>
      </c>
      <c r="P306">
        <v>11</v>
      </c>
    </row>
    <row r="307" spans="1:16" x14ac:dyDescent="0.25">
      <c r="A307">
        <v>583</v>
      </c>
      <c r="B307" s="1">
        <v>43405</v>
      </c>
      <c r="C307" t="s">
        <v>16</v>
      </c>
      <c r="D307" t="s">
        <v>26</v>
      </c>
      <c r="F307" t="s">
        <v>18</v>
      </c>
      <c r="G307" t="s">
        <v>19</v>
      </c>
      <c r="H307" t="s">
        <v>35</v>
      </c>
      <c r="I307" t="s">
        <v>21</v>
      </c>
      <c r="J307" t="s">
        <v>22</v>
      </c>
      <c r="K307">
        <v>178.9</v>
      </c>
      <c r="L307" t="s">
        <v>27</v>
      </c>
      <c r="M307" s="2">
        <v>43412</v>
      </c>
      <c r="N307" s="3">
        <v>0.5</v>
      </c>
      <c r="O307">
        <v>2018</v>
      </c>
      <c r="P307">
        <v>11</v>
      </c>
    </row>
    <row r="308" spans="1:16" x14ac:dyDescent="0.25">
      <c r="A308">
        <v>584</v>
      </c>
      <c r="B308" s="1">
        <v>43435</v>
      </c>
      <c r="C308" t="s">
        <v>16</v>
      </c>
      <c r="D308" t="s">
        <v>17</v>
      </c>
      <c r="F308" t="s">
        <v>18</v>
      </c>
      <c r="G308" t="s">
        <v>19</v>
      </c>
      <c r="H308" t="s">
        <v>35</v>
      </c>
      <c r="I308" t="s">
        <v>21</v>
      </c>
      <c r="J308" t="s">
        <v>22</v>
      </c>
      <c r="K308">
        <v>81.8</v>
      </c>
      <c r="L308" t="s">
        <v>23</v>
      </c>
      <c r="M308" s="2">
        <v>43445</v>
      </c>
      <c r="N308" s="3">
        <v>0.5</v>
      </c>
      <c r="O308">
        <v>2018</v>
      </c>
      <c r="P308">
        <v>12</v>
      </c>
    </row>
    <row r="309" spans="1:16" x14ac:dyDescent="0.25">
      <c r="A309">
        <v>584</v>
      </c>
      <c r="B309" s="1">
        <v>43435</v>
      </c>
      <c r="C309" t="s">
        <v>16</v>
      </c>
      <c r="D309" t="s">
        <v>24</v>
      </c>
      <c r="F309" t="s">
        <v>18</v>
      </c>
      <c r="G309" t="s">
        <v>19</v>
      </c>
      <c r="H309" t="s">
        <v>35</v>
      </c>
      <c r="I309" t="s">
        <v>21</v>
      </c>
      <c r="J309" t="s">
        <v>22</v>
      </c>
      <c r="K309">
        <v>15030</v>
      </c>
      <c r="L309" t="s">
        <v>25</v>
      </c>
      <c r="M309" s="2">
        <v>43445</v>
      </c>
      <c r="N309" s="3">
        <v>0.5</v>
      </c>
      <c r="O309">
        <v>2018</v>
      </c>
      <c r="P309">
        <v>12</v>
      </c>
    </row>
    <row r="310" spans="1:16" x14ac:dyDescent="0.25">
      <c r="A310">
        <v>584</v>
      </c>
      <c r="B310" s="1">
        <v>43435</v>
      </c>
      <c r="C310" t="s">
        <v>16</v>
      </c>
      <c r="D310" t="s">
        <v>26</v>
      </c>
      <c r="F310" t="s">
        <v>18</v>
      </c>
      <c r="G310" t="s">
        <v>19</v>
      </c>
      <c r="H310" t="s">
        <v>35</v>
      </c>
      <c r="I310" t="s">
        <v>21</v>
      </c>
      <c r="J310" t="s">
        <v>22</v>
      </c>
      <c r="K310">
        <v>178.9</v>
      </c>
      <c r="L310" t="s">
        <v>27</v>
      </c>
      <c r="M310" s="2">
        <v>43445</v>
      </c>
      <c r="N310" s="3">
        <v>0.5</v>
      </c>
      <c r="O310">
        <v>2018</v>
      </c>
      <c r="P310">
        <v>12</v>
      </c>
    </row>
    <row r="311" spans="1:16" x14ac:dyDescent="0.25">
      <c r="A311">
        <v>585</v>
      </c>
      <c r="B311" s="1">
        <v>43497</v>
      </c>
      <c r="C311" t="s">
        <v>16</v>
      </c>
      <c r="D311" t="s">
        <v>17</v>
      </c>
      <c r="F311" t="s">
        <v>18</v>
      </c>
      <c r="G311" t="s">
        <v>19</v>
      </c>
      <c r="H311" t="s">
        <v>35</v>
      </c>
      <c r="I311" t="s">
        <v>21</v>
      </c>
      <c r="J311" t="s">
        <v>22</v>
      </c>
      <c r="K311">
        <v>81.7</v>
      </c>
      <c r="L311" t="s">
        <v>23</v>
      </c>
      <c r="M311" s="2">
        <v>43504</v>
      </c>
      <c r="N311" s="3">
        <v>0.5</v>
      </c>
      <c r="O311">
        <v>2019</v>
      </c>
      <c r="P311">
        <v>2</v>
      </c>
    </row>
    <row r="312" spans="1:16" x14ac:dyDescent="0.25">
      <c r="A312">
        <v>585</v>
      </c>
      <c r="B312" s="1">
        <v>43497</v>
      </c>
      <c r="C312" t="s">
        <v>16</v>
      </c>
      <c r="D312" t="s">
        <v>24</v>
      </c>
      <c r="F312" t="s">
        <v>18</v>
      </c>
      <c r="G312" t="s">
        <v>19</v>
      </c>
      <c r="H312" t="s">
        <v>35</v>
      </c>
      <c r="I312" t="s">
        <v>21</v>
      </c>
      <c r="J312" t="s">
        <v>22</v>
      </c>
      <c r="K312">
        <v>14865</v>
      </c>
      <c r="L312" t="s">
        <v>25</v>
      </c>
      <c r="M312" s="2">
        <v>43504</v>
      </c>
      <c r="N312" s="3">
        <v>0.5</v>
      </c>
      <c r="O312">
        <v>2019</v>
      </c>
      <c r="P312">
        <v>2</v>
      </c>
    </row>
    <row r="313" spans="1:16" x14ac:dyDescent="0.25">
      <c r="A313">
        <v>585</v>
      </c>
      <c r="B313" s="1">
        <v>43497</v>
      </c>
      <c r="C313" t="s">
        <v>16</v>
      </c>
      <c r="D313" t="s">
        <v>26</v>
      </c>
      <c r="F313" t="s">
        <v>18</v>
      </c>
      <c r="G313" t="s">
        <v>19</v>
      </c>
      <c r="H313" t="s">
        <v>35</v>
      </c>
      <c r="I313" t="s">
        <v>21</v>
      </c>
      <c r="J313" t="s">
        <v>22</v>
      </c>
      <c r="K313">
        <v>176.4</v>
      </c>
      <c r="L313" t="s">
        <v>27</v>
      </c>
      <c r="M313" s="2">
        <v>43504</v>
      </c>
      <c r="N313" s="3">
        <v>0.5</v>
      </c>
      <c r="O313">
        <v>2019</v>
      </c>
      <c r="P313">
        <v>2</v>
      </c>
    </row>
    <row r="314" spans="1:16" x14ac:dyDescent="0.25">
      <c r="A314">
        <v>586</v>
      </c>
      <c r="B314" s="1">
        <v>43525</v>
      </c>
      <c r="C314" t="s">
        <v>16</v>
      </c>
      <c r="D314" t="s">
        <v>17</v>
      </c>
      <c r="F314" t="s">
        <v>18</v>
      </c>
      <c r="G314" t="s">
        <v>19</v>
      </c>
      <c r="H314" t="s">
        <v>35</v>
      </c>
      <c r="I314" t="s">
        <v>21</v>
      </c>
      <c r="J314" t="s">
        <v>22</v>
      </c>
      <c r="K314">
        <v>81.7</v>
      </c>
      <c r="L314" t="s">
        <v>23</v>
      </c>
      <c r="M314" s="2">
        <v>43532</v>
      </c>
      <c r="N314" s="3">
        <v>0.5</v>
      </c>
      <c r="O314">
        <v>2019</v>
      </c>
      <c r="P314">
        <v>3</v>
      </c>
    </row>
    <row r="315" spans="1:16" x14ac:dyDescent="0.25">
      <c r="A315">
        <v>586</v>
      </c>
      <c r="B315" s="1">
        <v>43525</v>
      </c>
      <c r="C315" t="s">
        <v>16</v>
      </c>
      <c r="D315" t="s">
        <v>24</v>
      </c>
      <c r="F315" t="s">
        <v>18</v>
      </c>
      <c r="G315" t="s">
        <v>19</v>
      </c>
      <c r="H315" t="s">
        <v>35</v>
      </c>
      <c r="I315" t="s">
        <v>21</v>
      </c>
      <c r="J315" t="s">
        <v>22</v>
      </c>
      <c r="K315">
        <v>14765</v>
      </c>
      <c r="L315" t="s">
        <v>25</v>
      </c>
      <c r="M315" s="2">
        <v>43532</v>
      </c>
      <c r="N315" s="3">
        <v>0.5</v>
      </c>
      <c r="O315">
        <v>2019</v>
      </c>
      <c r="P315">
        <v>3</v>
      </c>
    </row>
    <row r="316" spans="1:16" x14ac:dyDescent="0.25">
      <c r="A316">
        <v>586</v>
      </c>
      <c r="B316" s="1">
        <v>43525</v>
      </c>
      <c r="C316" t="s">
        <v>16</v>
      </c>
      <c r="D316" t="s">
        <v>26</v>
      </c>
      <c r="F316" t="s">
        <v>18</v>
      </c>
      <c r="G316" t="s">
        <v>19</v>
      </c>
      <c r="H316" t="s">
        <v>35</v>
      </c>
      <c r="I316" t="s">
        <v>21</v>
      </c>
      <c r="J316" t="s">
        <v>22</v>
      </c>
      <c r="K316">
        <v>176.4</v>
      </c>
      <c r="L316" t="s">
        <v>27</v>
      </c>
      <c r="M316" s="2">
        <v>43532</v>
      </c>
      <c r="N316" s="3">
        <v>0.5</v>
      </c>
      <c r="O316">
        <v>2019</v>
      </c>
      <c r="P316">
        <v>3</v>
      </c>
    </row>
    <row r="317" spans="1:16" x14ac:dyDescent="0.25">
      <c r="A317">
        <v>587</v>
      </c>
      <c r="B317" s="1">
        <v>43556</v>
      </c>
      <c r="C317" t="s">
        <v>16</v>
      </c>
      <c r="D317" t="s">
        <v>17</v>
      </c>
      <c r="F317" t="s">
        <v>18</v>
      </c>
      <c r="G317" t="s">
        <v>19</v>
      </c>
      <c r="H317" t="s">
        <v>35</v>
      </c>
      <c r="I317" t="s">
        <v>21</v>
      </c>
      <c r="J317" t="s">
        <v>22</v>
      </c>
      <c r="K317">
        <v>81.7</v>
      </c>
      <c r="L317" t="s">
        <v>23</v>
      </c>
      <c r="M317" s="2">
        <v>43564</v>
      </c>
      <c r="N317" s="3">
        <v>0.5</v>
      </c>
      <c r="O317">
        <v>2019</v>
      </c>
      <c r="P317">
        <v>4</v>
      </c>
    </row>
    <row r="318" spans="1:16" x14ac:dyDescent="0.25">
      <c r="A318">
        <v>587</v>
      </c>
      <c r="B318" s="1">
        <v>43556</v>
      </c>
      <c r="C318" t="s">
        <v>16</v>
      </c>
      <c r="D318" t="s">
        <v>24</v>
      </c>
      <c r="F318" t="s">
        <v>18</v>
      </c>
      <c r="G318" t="s">
        <v>19</v>
      </c>
      <c r="H318" t="s">
        <v>35</v>
      </c>
      <c r="I318" t="s">
        <v>21</v>
      </c>
      <c r="J318" t="s">
        <v>22</v>
      </c>
      <c r="K318">
        <v>14565</v>
      </c>
      <c r="L318" t="s">
        <v>25</v>
      </c>
      <c r="M318" s="2">
        <v>43564</v>
      </c>
      <c r="N318" s="3">
        <v>0.5</v>
      </c>
      <c r="O318">
        <v>2019</v>
      </c>
      <c r="P318">
        <v>4</v>
      </c>
    </row>
    <row r="319" spans="1:16" x14ac:dyDescent="0.25">
      <c r="A319">
        <v>587</v>
      </c>
      <c r="B319" s="1">
        <v>43556</v>
      </c>
      <c r="C319" t="s">
        <v>16</v>
      </c>
      <c r="D319" t="s">
        <v>26</v>
      </c>
      <c r="F319" t="s">
        <v>18</v>
      </c>
      <c r="G319" t="s">
        <v>19</v>
      </c>
      <c r="H319" t="s">
        <v>35</v>
      </c>
      <c r="I319" t="s">
        <v>21</v>
      </c>
      <c r="J319" t="s">
        <v>22</v>
      </c>
      <c r="K319">
        <v>176.4</v>
      </c>
      <c r="L319" t="s">
        <v>27</v>
      </c>
      <c r="M319" s="2">
        <v>43564</v>
      </c>
      <c r="N319" s="3">
        <v>0.5</v>
      </c>
      <c r="O319">
        <v>2019</v>
      </c>
      <c r="P319">
        <v>4</v>
      </c>
    </row>
    <row r="320" spans="1:16" x14ac:dyDescent="0.25">
      <c r="A320">
        <v>588</v>
      </c>
      <c r="B320" s="1">
        <v>43586</v>
      </c>
      <c r="C320" t="s">
        <v>16</v>
      </c>
      <c r="D320" t="s">
        <v>17</v>
      </c>
      <c r="F320" t="s">
        <v>18</v>
      </c>
      <c r="G320" t="s">
        <v>19</v>
      </c>
      <c r="H320" t="s">
        <v>36</v>
      </c>
      <c r="I320" t="s">
        <v>21</v>
      </c>
      <c r="J320" t="s">
        <v>22</v>
      </c>
      <c r="K320">
        <v>85.4</v>
      </c>
      <c r="L320" t="s">
        <v>23</v>
      </c>
      <c r="M320" s="2">
        <v>43595</v>
      </c>
      <c r="N320" s="3">
        <v>0.5</v>
      </c>
      <c r="O320">
        <v>2019</v>
      </c>
      <c r="P320">
        <v>5</v>
      </c>
    </row>
    <row r="321" spans="1:16" x14ac:dyDescent="0.25">
      <c r="A321">
        <v>588</v>
      </c>
      <c r="B321" s="1">
        <v>43586</v>
      </c>
      <c r="C321" t="s">
        <v>16</v>
      </c>
      <c r="D321" t="s">
        <v>24</v>
      </c>
      <c r="F321" t="s">
        <v>18</v>
      </c>
      <c r="G321" t="s">
        <v>19</v>
      </c>
      <c r="H321" t="s">
        <v>36</v>
      </c>
      <c r="I321" t="s">
        <v>21</v>
      </c>
      <c r="J321" t="s">
        <v>22</v>
      </c>
      <c r="K321">
        <v>14675</v>
      </c>
      <c r="L321" t="s">
        <v>25</v>
      </c>
      <c r="M321" s="2">
        <v>43595</v>
      </c>
      <c r="N321" s="3">
        <v>0.5</v>
      </c>
      <c r="O321">
        <v>2019</v>
      </c>
      <c r="P321">
        <v>5</v>
      </c>
    </row>
    <row r="322" spans="1:16" x14ac:dyDescent="0.25">
      <c r="A322">
        <v>588</v>
      </c>
      <c r="B322" s="1">
        <v>43586</v>
      </c>
      <c r="C322" t="s">
        <v>16</v>
      </c>
      <c r="D322" t="s">
        <v>26</v>
      </c>
      <c r="F322" t="s">
        <v>18</v>
      </c>
      <c r="G322" t="s">
        <v>19</v>
      </c>
      <c r="H322" t="s">
        <v>36</v>
      </c>
      <c r="I322" t="s">
        <v>21</v>
      </c>
      <c r="J322" t="s">
        <v>22</v>
      </c>
      <c r="K322">
        <v>176</v>
      </c>
      <c r="L322" t="s">
        <v>27</v>
      </c>
      <c r="M322" s="2">
        <v>43595</v>
      </c>
      <c r="N322" s="3">
        <v>0.5</v>
      </c>
      <c r="O322">
        <v>2019</v>
      </c>
      <c r="P322">
        <v>5</v>
      </c>
    </row>
    <row r="323" spans="1:16" x14ac:dyDescent="0.25">
      <c r="A323">
        <v>589</v>
      </c>
      <c r="B323" s="1">
        <v>43617</v>
      </c>
      <c r="C323" t="s">
        <v>16</v>
      </c>
      <c r="D323" t="s">
        <v>17</v>
      </c>
      <c r="F323" t="s">
        <v>18</v>
      </c>
      <c r="G323" t="s">
        <v>19</v>
      </c>
      <c r="H323" t="s">
        <v>36</v>
      </c>
      <c r="I323" t="s">
        <v>21</v>
      </c>
      <c r="J323" t="s">
        <v>22</v>
      </c>
      <c r="K323">
        <v>82.4</v>
      </c>
      <c r="L323" t="s">
        <v>23</v>
      </c>
      <c r="M323" s="2">
        <v>43627</v>
      </c>
      <c r="N323" s="3">
        <v>0.5</v>
      </c>
      <c r="O323">
        <v>2019</v>
      </c>
      <c r="P323">
        <v>6</v>
      </c>
    </row>
    <row r="324" spans="1:16" x14ac:dyDescent="0.25">
      <c r="A324">
        <v>589</v>
      </c>
      <c r="B324" s="1">
        <v>43617</v>
      </c>
      <c r="C324" t="s">
        <v>16</v>
      </c>
      <c r="D324" t="s">
        <v>24</v>
      </c>
      <c r="F324" t="s">
        <v>18</v>
      </c>
      <c r="G324" t="s">
        <v>19</v>
      </c>
      <c r="H324" t="s">
        <v>36</v>
      </c>
      <c r="I324" t="s">
        <v>21</v>
      </c>
      <c r="J324" t="s">
        <v>22</v>
      </c>
      <c r="K324">
        <v>14250</v>
      </c>
      <c r="L324" t="s">
        <v>25</v>
      </c>
      <c r="M324" s="2">
        <v>43627</v>
      </c>
      <c r="N324" s="3">
        <v>0.5</v>
      </c>
      <c r="O324">
        <v>2019</v>
      </c>
      <c r="P324">
        <v>6</v>
      </c>
    </row>
    <row r="325" spans="1:16" x14ac:dyDescent="0.25">
      <c r="A325">
        <v>589</v>
      </c>
      <c r="B325" s="1">
        <v>43617</v>
      </c>
      <c r="C325" t="s">
        <v>16</v>
      </c>
      <c r="D325" t="s">
        <v>26</v>
      </c>
      <c r="F325" t="s">
        <v>18</v>
      </c>
      <c r="G325" t="s">
        <v>19</v>
      </c>
      <c r="H325" t="s">
        <v>36</v>
      </c>
      <c r="I325" t="s">
        <v>21</v>
      </c>
      <c r="J325" t="s">
        <v>22</v>
      </c>
      <c r="K325">
        <v>166</v>
      </c>
      <c r="L325" t="s">
        <v>27</v>
      </c>
      <c r="M325" s="2">
        <v>43627</v>
      </c>
      <c r="N325" s="3">
        <v>0.5</v>
      </c>
      <c r="O325">
        <v>2019</v>
      </c>
      <c r="P325">
        <v>6</v>
      </c>
    </row>
    <row r="326" spans="1:16" x14ac:dyDescent="0.25">
      <c r="A326">
        <v>590</v>
      </c>
      <c r="B326" s="1">
        <v>43647</v>
      </c>
      <c r="C326" t="s">
        <v>16</v>
      </c>
      <c r="D326" t="s">
        <v>17</v>
      </c>
      <c r="F326" t="s">
        <v>18</v>
      </c>
      <c r="G326" t="s">
        <v>19</v>
      </c>
      <c r="H326" t="s">
        <v>36</v>
      </c>
      <c r="I326" t="s">
        <v>21</v>
      </c>
      <c r="J326" t="s">
        <v>22</v>
      </c>
      <c r="K326">
        <v>83.6</v>
      </c>
      <c r="L326" t="s">
        <v>23</v>
      </c>
      <c r="M326" s="2">
        <v>43657</v>
      </c>
      <c r="N326" s="3">
        <v>0.5</v>
      </c>
      <c r="O326">
        <v>2019</v>
      </c>
      <c r="P326">
        <v>7</v>
      </c>
    </row>
    <row r="327" spans="1:16" x14ac:dyDescent="0.25">
      <c r="A327">
        <v>590</v>
      </c>
      <c r="B327" s="1">
        <v>43647</v>
      </c>
      <c r="C327" t="s">
        <v>16</v>
      </c>
      <c r="D327" t="s">
        <v>24</v>
      </c>
      <c r="F327" t="s">
        <v>18</v>
      </c>
      <c r="G327" t="s">
        <v>19</v>
      </c>
      <c r="H327" t="s">
        <v>36</v>
      </c>
      <c r="I327" t="s">
        <v>21</v>
      </c>
      <c r="J327" t="s">
        <v>22</v>
      </c>
      <c r="K327">
        <v>14255</v>
      </c>
      <c r="L327" t="s">
        <v>25</v>
      </c>
      <c r="M327" s="2">
        <v>43657</v>
      </c>
      <c r="N327" s="3">
        <v>0.5</v>
      </c>
      <c r="O327">
        <v>2019</v>
      </c>
      <c r="P327">
        <v>7</v>
      </c>
    </row>
    <row r="328" spans="1:16" x14ac:dyDescent="0.25">
      <c r="A328">
        <v>590</v>
      </c>
      <c r="B328" s="1">
        <v>43647</v>
      </c>
      <c r="C328" t="s">
        <v>16</v>
      </c>
      <c r="D328" t="s">
        <v>26</v>
      </c>
      <c r="F328" t="s">
        <v>18</v>
      </c>
      <c r="G328" t="s">
        <v>19</v>
      </c>
      <c r="H328" t="s">
        <v>36</v>
      </c>
      <c r="I328" t="s">
        <v>21</v>
      </c>
      <c r="J328" t="s">
        <v>22</v>
      </c>
      <c r="K328">
        <v>166</v>
      </c>
      <c r="L328" t="s">
        <v>27</v>
      </c>
      <c r="M328" s="2">
        <v>43657</v>
      </c>
      <c r="N328" s="3">
        <v>0.5</v>
      </c>
      <c r="O328">
        <v>2019</v>
      </c>
      <c r="P328">
        <v>7</v>
      </c>
    </row>
    <row r="329" spans="1:16" x14ac:dyDescent="0.25">
      <c r="A329">
        <v>591</v>
      </c>
      <c r="B329" s="1">
        <v>43678</v>
      </c>
      <c r="C329" t="s">
        <v>16</v>
      </c>
      <c r="D329" t="s">
        <v>17</v>
      </c>
      <c r="F329" t="s">
        <v>18</v>
      </c>
      <c r="G329" t="s">
        <v>19</v>
      </c>
      <c r="H329" t="s">
        <v>36</v>
      </c>
      <c r="I329" t="s">
        <v>21</v>
      </c>
      <c r="J329" t="s">
        <v>22</v>
      </c>
      <c r="K329">
        <v>82</v>
      </c>
      <c r="L329" t="s">
        <v>23</v>
      </c>
      <c r="M329" s="2">
        <v>43689</v>
      </c>
      <c r="N329" s="3">
        <v>0.5</v>
      </c>
      <c r="O329">
        <v>2019</v>
      </c>
      <c r="P329">
        <v>8</v>
      </c>
    </row>
    <row r="330" spans="1:16" x14ac:dyDescent="0.25">
      <c r="A330">
        <v>591</v>
      </c>
      <c r="B330" s="1">
        <v>43678</v>
      </c>
      <c r="C330" t="s">
        <v>16</v>
      </c>
      <c r="D330" t="s">
        <v>24</v>
      </c>
      <c r="F330" t="s">
        <v>18</v>
      </c>
      <c r="G330" t="s">
        <v>19</v>
      </c>
      <c r="H330" t="s">
        <v>36</v>
      </c>
      <c r="I330" t="s">
        <v>21</v>
      </c>
      <c r="J330" t="s">
        <v>22</v>
      </c>
      <c r="K330">
        <v>14130</v>
      </c>
      <c r="L330" t="s">
        <v>25</v>
      </c>
      <c r="M330" s="2">
        <v>43689</v>
      </c>
      <c r="N330" s="3">
        <v>0.5</v>
      </c>
      <c r="O330">
        <v>2019</v>
      </c>
      <c r="P330">
        <v>8</v>
      </c>
    </row>
    <row r="331" spans="1:16" x14ac:dyDescent="0.25">
      <c r="A331">
        <v>591</v>
      </c>
      <c r="B331" s="1">
        <v>43678</v>
      </c>
      <c r="C331" t="s">
        <v>16</v>
      </c>
      <c r="D331" t="s">
        <v>26</v>
      </c>
      <c r="F331" t="s">
        <v>18</v>
      </c>
      <c r="G331" t="s">
        <v>19</v>
      </c>
      <c r="H331" t="s">
        <v>36</v>
      </c>
      <c r="I331" t="s">
        <v>21</v>
      </c>
      <c r="J331" t="s">
        <v>22</v>
      </c>
      <c r="K331">
        <v>169.5</v>
      </c>
      <c r="L331" t="s">
        <v>27</v>
      </c>
      <c r="M331" s="2">
        <v>43689</v>
      </c>
      <c r="N331" s="3">
        <v>0.5</v>
      </c>
      <c r="O331">
        <v>2019</v>
      </c>
      <c r="P331">
        <v>8</v>
      </c>
    </row>
    <row r="332" spans="1:16" x14ac:dyDescent="0.25">
      <c r="A332">
        <v>592</v>
      </c>
      <c r="B332" s="1">
        <v>43709</v>
      </c>
      <c r="C332" t="s">
        <v>16</v>
      </c>
      <c r="D332" t="s">
        <v>17</v>
      </c>
      <c r="F332" t="s">
        <v>18</v>
      </c>
      <c r="G332" t="s">
        <v>19</v>
      </c>
      <c r="H332" t="s">
        <v>36</v>
      </c>
      <c r="I332" t="s">
        <v>21</v>
      </c>
      <c r="J332" t="s">
        <v>22</v>
      </c>
      <c r="K332">
        <v>82</v>
      </c>
      <c r="L332" t="s">
        <v>23</v>
      </c>
      <c r="M332" s="2">
        <v>43720</v>
      </c>
      <c r="N332" s="3">
        <v>0.5</v>
      </c>
      <c r="O332">
        <v>2019</v>
      </c>
      <c r="P332">
        <v>9</v>
      </c>
    </row>
    <row r="333" spans="1:16" x14ac:dyDescent="0.25">
      <c r="A333">
        <v>592</v>
      </c>
      <c r="B333" s="1">
        <v>43709</v>
      </c>
      <c r="C333" t="s">
        <v>16</v>
      </c>
      <c r="D333" t="s">
        <v>24</v>
      </c>
      <c r="F333" t="s">
        <v>18</v>
      </c>
      <c r="G333" t="s">
        <v>19</v>
      </c>
      <c r="H333" t="s">
        <v>36</v>
      </c>
      <c r="I333" t="s">
        <v>21</v>
      </c>
      <c r="J333" t="s">
        <v>22</v>
      </c>
      <c r="K333">
        <v>14105</v>
      </c>
      <c r="L333" t="s">
        <v>25</v>
      </c>
      <c r="M333" s="2">
        <v>43720</v>
      </c>
      <c r="N333" s="3">
        <v>0.5</v>
      </c>
      <c r="O333">
        <v>2019</v>
      </c>
      <c r="P333">
        <v>9</v>
      </c>
    </row>
    <row r="334" spans="1:16" x14ac:dyDescent="0.25">
      <c r="A334">
        <v>592</v>
      </c>
      <c r="B334" s="1">
        <v>43709</v>
      </c>
      <c r="C334" t="s">
        <v>16</v>
      </c>
      <c r="D334" t="s">
        <v>26</v>
      </c>
      <c r="F334" t="s">
        <v>18</v>
      </c>
      <c r="G334" t="s">
        <v>19</v>
      </c>
      <c r="H334" t="s">
        <v>36</v>
      </c>
      <c r="I334" t="s">
        <v>21</v>
      </c>
      <c r="J334" t="s">
        <v>22</v>
      </c>
      <c r="K334">
        <v>168.2</v>
      </c>
      <c r="L334" t="s">
        <v>27</v>
      </c>
      <c r="M334" s="2">
        <v>43720</v>
      </c>
      <c r="N334" s="3">
        <v>0.5</v>
      </c>
      <c r="O334">
        <v>2019</v>
      </c>
      <c r="P334">
        <v>9</v>
      </c>
    </row>
    <row r="335" spans="1:16" x14ac:dyDescent="0.25">
      <c r="A335">
        <v>593</v>
      </c>
      <c r="B335" s="1">
        <v>43739</v>
      </c>
      <c r="C335" t="s">
        <v>16</v>
      </c>
      <c r="D335" t="s">
        <v>17</v>
      </c>
      <c r="F335" t="s">
        <v>18</v>
      </c>
      <c r="G335" t="s">
        <v>19</v>
      </c>
      <c r="H335" t="s">
        <v>36</v>
      </c>
      <c r="I335" t="s">
        <v>21</v>
      </c>
      <c r="J335" t="s">
        <v>22</v>
      </c>
      <c r="K335">
        <v>81.8</v>
      </c>
      <c r="L335" t="s">
        <v>23</v>
      </c>
      <c r="M335" s="2">
        <v>43748</v>
      </c>
      <c r="N335" s="3">
        <v>0.5</v>
      </c>
      <c r="O335">
        <v>2019</v>
      </c>
      <c r="P335">
        <v>10</v>
      </c>
    </row>
    <row r="336" spans="1:16" x14ac:dyDescent="0.25">
      <c r="A336">
        <v>593</v>
      </c>
      <c r="B336" s="1">
        <v>43739</v>
      </c>
      <c r="C336" t="s">
        <v>16</v>
      </c>
      <c r="D336" t="s">
        <v>24</v>
      </c>
      <c r="F336" t="s">
        <v>18</v>
      </c>
      <c r="G336" t="s">
        <v>19</v>
      </c>
      <c r="H336" t="s">
        <v>36</v>
      </c>
      <c r="I336" t="s">
        <v>21</v>
      </c>
      <c r="J336" t="s">
        <v>22</v>
      </c>
      <c r="K336">
        <v>14015</v>
      </c>
      <c r="L336" t="s">
        <v>25</v>
      </c>
      <c r="M336" s="2">
        <v>43748</v>
      </c>
      <c r="N336" s="3">
        <v>0.5</v>
      </c>
      <c r="O336">
        <v>2019</v>
      </c>
      <c r="P336">
        <v>10</v>
      </c>
    </row>
    <row r="337" spans="1:16" x14ac:dyDescent="0.25">
      <c r="A337">
        <v>593</v>
      </c>
      <c r="B337" s="1">
        <v>43739</v>
      </c>
      <c r="C337" t="s">
        <v>16</v>
      </c>
      <c r="D337" t="s">
        <v>26</v>
      </c>
      <c r="F337" t="s">
        <v>18</v>
      </c>
      <c r="G337" t="s">
        <v>19</v>
      </c>
      <c r="H337" t="s">
        <v>36</v>
      </c>
      <c r="I337" t="s">
        <v>21</v>
      </c>
      <c r="J337" t="s">
        <v>22</v>
      </c>
      <c r="K337">
        <v>168.4</v>
      </c>
      <c r="L337" t="s">
        <v>27</v>
      </c>
      <c r="M337" s="2">
        <v>43748</v>
      </c>
      <c r="N337" s="3">
        <v>0.5</v>
      </c>
      <c r="O337">
        <v>2019</v>
      </c>
      <c r="P337">
        <v>10</v>
      </c>
    </row>
    <row r="338" spans="1:16" x14ac:dyDescent="0.25">
      <c r="A338">
        <v>594</v>
      </c>
      <c r="B338" s="1">
        <v>43770</v>
      </c>
      <c r="C338" t="s">
        <v>16</v>
      </c>
      <c r="D338" t="s">
        <v>17</v>
      </c>
      <c r="F338" t="s">
        <v>18</v>
      </c>
      <c r="G338" t="s">
        <v>19</v>
      </c>
      <c r="H338" t="s">
        <v>36</v>
      </c>
      <c r="I338" t="s">
        <v>21</v>
      </c>
      <c r="J338" t="s">
        <v>22</v>
      </c>
      <c r="K338">
        <v>81.8</v>
      </c>
      <c r="L338" t="s">
        <v>23</v>
      </c>
      <c r="M338" s="2">
        <v>43777</v>
      </c>
      <c r="N338" s="3">
        <v>0.5</v>
      </c>
      <c r="O338">
        <v>2019</v>
      </c>
      <c r="P338">
        <v>11</v>
      </c>
    </row>
    <row r="339" spans="1:16" x14ac:dyDescent="0.25">
      <c r="A339">
        <v>594</v>
      </c>
      <c r="B339" s="1">
        <v>43770</v>
      </c>
      <c r="C339" t="s">
        <v>16</v>
      </c>
      <c r="D339" t="s">
        <v>24</v>
      </c>
      <c r="F339" t="s">
        <v>18</v>
      </c>
      <c r="G339" t="s">
        <v>19</v>
      </c>
      <c r="H339" t="s">
        <v>36</v>
      </c>
      <c r="I339" t="s">
        <v>21</v>
      </c>
      <c r="J339" t="s">
        <v>22</v>
      </c>
      <c r="K339">
        <v>13915</v>
      </c>
      <c r="L339" t="s">
        <v>25</v>
      </c>
      <c r="M339" s="2">
        <v>43777</v>
      </c>
      <c r="N339" s="3">
        <v>0.5</v>
      </c>
      <c r="O339">
        <v>2019</v>
      </c>
      <c r="P339">
        <v>11</v>
      </c>
    </row>
    <row r="340" spans="1:16" x14ac:dyDescent="0.25">
      <c r="A340">
        <v>594</v>
      </c>
      <c r="B340" s="1">
        <v>43770</v>
      </c>
      <c r="C340" t="s">
        <v>16</v>
      </c>
      <c r="D340" t="s">
        <v>26</v>
      </c>
      <c r="F340" t="s">
        <v>18</v>
      </c>
      <c r="G340" t="s">
        <v>19</v>
      </c>
      <c r="H340" t="s">
        <v>36</v>
      </c>
      <c r="I340" t="s">
        <v>21</v>
      </c>
      <c r="J340" t="s">
        <v>22</v>
      </c>
      <c r="K340">
        <v>167</v>
      </c>
      <c r="L340" t="s">
        <v>27</v>
      </c>
      <c r="M340" s="2">
        <v>43777</v>
      </c>
      <c r="N340" s="3">
        <v>0.5</v>
      </c>
      <c r="O340">
        <v>2019</v>
      </c>
      <c r="P340">
        <v>11</v>
      </c>
    </row>
    <row r="341" spans="1:16" x14ac:dyDescent="0.25">
      <c r="A341">
        <v>595</v>
      </c>
      <c r="B341" s="1">
        <v>43800</v>
      </c>
      <c r="C341" t="s">
        <v>16</v>
      </c>
      <c r="D341" t="s">
        <v>17</v>
      </c>
      <c r="F341" t="s">
        <v>18</v>
      </c>
      <c r="G341" t="s">
        <v>19</v>
      </c>
      <c r="H341" t="s">
        <v>36</v>
      </c>
      <c r="I341" t="s">
        <v>21</v>
      </c>
      <c r="J341" t="s">
        <v>22</v>
      </c>
      <c r="K341">
        <v>81.8</v>
      </c>
      <c r="L341" t="s">
        <v>23</v>
      </c>
      <c r="M341" s="2">
        <v>43809</v>
      </c>
      <c r="N341" s="3">
        <v>0.5</v>
      </c>
      <c r="O341">
        <v>2019</v>
      </c>
      <c r="P341">
        <v>12</v>
      </c>
    </row>
    <row r="342" spans="1:16" x14ac:dyDescent="0.25">
      <c r="A342">
        <v>595</v>
      </c>
      <c r="B342" s="1">
        <v>43800</v>
      </c>
      <c r="C342" t="s">
        <v>16</v>
      </c>
      <c r="D342" t="s">
        <v>24</v>
      </c>
      <c r="F342" t="s">
        <v>18</v>
      </c>
      <c r="G342" t="s">
        <v>19</v>
      </c>
      <c r="H342" t="s">
        <v>36</v>
      </c>
      <c r="I342" t="s">
        <v>21</v>
      </c>
      <c r="J342" t="s">
        <v>22</v>
      </c>
      <c r="K342">
        <v>13915</v>
      </c>
      <c r="L342" t="s">
        <v>25</v>
      </c>
      <c r="M342" s="2">
        <v>43809</v>
      </c>
      <c r="N342" s="3">
        <v>0.5</v>
      </c>
      <c r="O342">
        <v>2019</v>
      </c>
      <c r="P342">
        <v>12</v>
      </c>
    </row>
    <row r="343" spans="1:16" x14ac:dyDescent="0.25">
      <c r="A343">
        <v>595</v>
      </c>
      <c r="B343" s="1">
        <v>43800</v>
      </c>
      <c r="C343" t="s">
        <v>16</v>
      </c>
      <c r="D343" t="s">
        <v>26</v>
      </c>
      <c r="F343" t="s">
        <v>18</v>
      </c>
      <c r="G343" t="s">
        <v>19</v>
      </c>
      <c r="H343" t="s">
        <v>36</v>
      </c>
      <c r="I343" t="s">
        <v>21</v>
      </c>
      <c r="J343" t="s">
        <v>22</v>
      </c>
      <c r="K343">
        <v>167</v>
      </c>
      <c r="L343" t="s">
        <v>27</v>
      </c>
      <c r="M343" s="2">
        <v>43809</v>
      </c>
      <c r="N343" s="3">
        <v>0.5</v>
      </c>
      <c r="O343">
        <v>2019</v>
      </c>
      <c r="P343">
        <v>12</v>
      </c>
    </row>
    <row r="344" spans="1:16" x14ac:dyDescent="0.25">
      <c r="A344">
        <v>596</v>
      </c>
      <c r="B344" s="1">
        <v>43831</v>
      </c>
      <c r="C344" t="s">
        <v>16</v>
      </c>
      <c r="D344" t="s">
        <v>17</v>
      </c>
      <c r="F344" t="s">
        <v>18</v>
      </c>
      <c r="G344" t="s">
        <v>19</v>
      </c>
      <c r="H344" t="s">
        <v>36</v>
      </c>
      <c r="I344" t="s">
        <v>21</v>
      </c>
      <c r="J344" t="s">
        <v>22</v>
      </c>
      <c r="K344">
        <v>81.5</v>
      </c>
      <c r="L344" t="s">
        <v>23</v>
      </c>
      <c r="M344" s="2">
        <v>43840</v>
      </c>
      <c r="N344" s="3">
        <v>0.5</v>
      </c>
      <c r="O344">
        <v>2020</v>
      </c>
      <c r="P344">
        <v>1</v>
      </c>
    </row>
    <row r="345" spans="1:16" x14ac:dyDescent="0.25">
      <c r="A345">
        <v>596</v>
      </c>
      <c r="B345" s="1">
        <v>43831</v>
      </c>
      <c r="C345" t="s">
        <v>16</v>
      </c>
      <c r="D345" t="s">
        <v>24</v>
      </c>
      <c r="F345" t="s">
        <v>18</v>
      </c>
      <c r="G345" t="s">
        <v>19</v>
      </c>
      <c r="H345" t="s">
        <v>36</v>
      </c>
      <c r="I345" t="s">
        <v>21</v>
      </c>
      <c r="J345" t="s">
        <v>22</v>
      </c>
      <c r="K345">
        <v>14070</v>
      </c>
      <c r="L345" t="s">
        <v>25</v>
      </c>
      <c r="M345" s="2">
        <v>43840</v>
      </c>
      <c r="N345" s="3">
        <v>0.5</v>
      </c>
      <c r="O345">
        <v>2020</v>
      </c>
      <c r="P345">
        <v>1</v>
      </c>
    </row>
    <row r="346" spans="1:16" x14ac:dyDescent="0.25">
      <c r="A346">
        <v>596</v>
      </c>
      <c r="B346" s="1">
        <v>43831</v>
      </c>
      <c r="C346" t="s">
        <v>16</v>
      </c>
      <c r="D346" t="s">
        <v>26</v>
      </c>
      <c r="F346" t="s">
        <v>18</v>
      </c>
      <c r="G346" t="s">
        <v>19</v>
      </c>
      <c r="H346" t="s">
        <v>36</v>
      </c>
      <c r="I346" t="s">
        <v>21</v>
      </c>
      <c r="J346" t="s">
        <v>22</v>
      </c>
      <c r="K346">
        <v>168</v>
      </c>
      <c r="L346" t="s">
        <v>27</v>
      </c>
      <c r="M346" s="2">
        <v>43840</v>
      </c>
      <c r="N346" s="3">
        <v>0.5</v>
      </c>
      <c r="O346">
        <v>2020</v>
      </c>
      <c r="P346">
        <v>1</v>
      </c>
    </row>
    <row r="347" spans="1:16" x14ac:dyDescent="0.25">
      <c r="A347">
        <v>597</v>
      </c>
      <c r="B347" s="1">
        <v>43862</v>
      </c>
      <c r="C347" t="s">
        <v>16</v>
      </c>
      <c r="D347" t="s">
        <v>17</v>
      </c>
      <c r="F347" t="s">
        <v>18</v>
      </c>
      <c r="G347" t="s">
        <v>19</v>
      </c>
      <c r="H347" t="s">
        <v>36</v>
      </c>
      <c r="I347" t="s">
        <v>21</v>
      </c>
      <c r="J347" t="s">
        <v>22</v>
      </c>
      <c r="K347">
        <v>81.5</v>
      </c>
      <c r="L347" t="s">
        <v>23</v>
      </c>
      <c r="M347" s="2">
        <v>43872</v>
      </c>
      <c r="N347" s="3">
        <v>0.5</v>
      </c>
      <c r="O347">
        <v>2020</v>
      </c>
      <c r="P347">
        <v>2</v>
      </c>
    </row>
    <row r="348" spans="1:16" x14ac:dyDescent="0.25">
      <c r="A348">
        <v>597</v>
      </c>
      <c r="B348" s="1">
        <v>43862</v>
      </c>
      <c r="C348" t="s">
        <v>16</v>
      </c>
      <c r="D348" t="s">
        <v>24</v>
      </c>
      <c r="F348" t="s">
        <v>18</v>
      </c>
      <c r="G348" t="s">
        <v>19</v>
      </c>
      <c r="H348" t="s">
        <v>36</v>
      </c>
      <c r="I348" t="s">
        <v>21</v>
      </c>
      <c r="J348" t="s">
        <v>22</v>
      </c>
      <c r="K348">
        <v>14070</v>
      </c>
      <c r="L348" t="s">
        <v>25</v>
      </c>
      <c r="M348" s="2">
        <v>43872</v>
      </c>
      <c r="N348" s="3">
        <v>0.5</v>
      </c>
      <c r="O348">
        <v>2020</v>
      </c>
      <c r="P348">
        <v>2</v>
      </c>
    </row>
    <row r="349" spans="1:16" x14ac:dyDescent="0.25">
      <c r="A349">
        <v>597</v>
      </c>
      <c r="B349" s="1">
        <v>43862</v>
      </c>
      <c r="C349" t="s">
        <v>16</v>
      </c>
      <c r="D349" t="s">
        <v>26</v>
      </c>
      <c r="F349" t="s">
        <v>18</v>
      </c>
      <c r="G349" t="s">
        <v>19</v>
      </c>
      <c r="H349" t="s">
        <v>36</v>
      </c>
      <c r="I349" t="s">
        <v>21</v>
      </c>
      <c r="J349" t="s">
        <v>22</v>
      </c>
      <c r="K349">
        <v>168</v>
      </c>
      <c r="L349" t="s">
        <v>27</v>
      </c>
      <c r="M349" s="2">
        <v>43872</v>
      </c>
      <c r="N349" s="3">
        <v>0.5</v>
      </c>
      <c r="O349">
        <v>2020</v>
      </c>
      <c r="P349">
        <v>2</v>
      </c>
    </row>
    <row r="350" spans="1:16" x14ac:dyDescent="0.25">
      <c r="A350">
        <v>598</v>
      </c>
      <c r="B350" s="1">
        <v>43891</v>
      </c>
      <c r="C350" t="s">
        <v>16</v>
      </c>
      <c r="D350" t="s">
        <v>17</v>
      </c>
      <c r="F350" t="s">
        <v>18</v>
      </c>
      <c r="G350" t="s">
        <v>19</v>
      </c>
      <c r="H350" t="s">
        <v>36</v>
      </c>
      <c r="I350" t="s">
        <v>21</v>
      </c>
      <c r="J350" t="s">
        <v>22</v>
      </c>
      <c r="K350">
        <v>81.5</v>
      </c>
      <c r="L350" t="s">
        <v>23</v>
      </c>
      <c r="M350" s="2">
        <v>43900</v>
      </c>
      <c r="N350" s="3">
        <v>0.5</v>
      </c>
      <c r="O350">
        <v>2020</v>
      </c>
      <c r="P350">
        <v>3</v>
      </c>
    </row>
    <row r="351" spans="1:16" x14ac:dyDescent="0.25">
      <c r="A351">
        <v>598</v>
      </c>
      <c r="B351" s="1">
        <v>43891</v>
      </c>
      <c r="C351" t="s">
        <v>16</v>
      </c>
      <c r="D351" t="s">
        <v>24</v>
      </c>
      <c r="F351" t="s">
        <v>18</v>
      </c>
      <c r="G351" t="s">
        <v>19</v>
      </c>
      <c r="H351" t="s">
        <v>36</v>
      </c>
      <c r="I351" t="s">
        <v>21</v>
      </c>
      <c r="J351" t="s">
        <v>22</v>
      </c>
      <c r="K351">
        <v>14070</v>
      </c>
      <c r="L351" t="s">
        <v>25</v>
      </c>
      <c r="M351" s="2">
        <v>43900</v>
      </c>
      <c r="N351" s="3">
        <v>0.5</v>
      </c>
      <c r="O351">
        <v>2020</v>
      </c>
      <c r="P351">
        <v>3</v>
      </c>
    </row>
    <row r="352" spans="1:16" x14ac:dyDescent="0.25">
      <c r="A352">
        <v>598</v>
      </c>
      <c r="B352" s="1">
        <v>43891</v>
      </c>
      <c r="C352" t="s">
        <v>16</v>
      </c>
      <c r="D352" t="s">
        <v>26</v>
      </c>
      <c r="F352" t="s">
        <v>18</v>
      </c>
      <c r="G352" t="s">
        <v>19</v>
      </c>
      <c r="H352" t="s">
        <v>36</v>
      </c>
      <c r="I352" t="s">
        <v>21</v>
      </c>
      <c r="J352" t="s">
        <v>22</v>
      </c>
      <c r="K352">
        <v>168</v>
      </c>
      <c r="L352" t="s">
        <v>27</v>
      </c>
      <c r="M352" s="2">
        <v>43900</v>
      </c>
      <c r="N352" s="3">
        <v>0.5</v>
      </c>
      <c r="O352">
        <v>2020</v>
      </c>
      <c r="P352">
        <v>3</v>
      </c>
    </row>
    <row r="353" spans="1:16" x14ac:dyDescent="0.25">
      <c r="A353">
        <v>599</v>
      </c>
      <c r="B353" s="1">
        <v>43922</v>
      </c>
      <c r="C353" t="s">
        <v>16</v>
      </c>
      <c r="D353" t="s">
        <v>17</v>
      </c>
      <c r="F353" t="s">
        <v>18</v>
      </c>
      <c r="G353" t="s">
        <v>19</v>
      </c>
      <c r="H353" t="s">
        <v>36</v>
      </c>
      <c r="I353" t="s">
        <v>21</v>
      </c>
      <c r="J353" t="s">
        <v>22</v>
      </c>
      <c r="K353">
        <v>81.5</v>
      </c>
      <c r="L353" t="s">
        <v>23</v>
      </c>
      <c r="M353" s="2">
        <v>43930</v>
      </c>
      <c r="N353" s="3">
        <v>0.5</v>
      </c>
      <c r="O353">
        <v>2020</v>
      </c>
      <c r="P353">
        <v>4</v>
      </c>
    </row>
    <row r="354" spans="1:16" x14ac:dyDescent="0.25">
      <c r="A354">
        <v>599</v>
      </c>
      <c r="B354" s="1">
        <v>43922</v>
      </c>
      <c r="C354" t="s">
        <v>16</v>
      </c>
      <c r="D354" t="s">
        <v>24</v>
      </c>
      <c r="F354" t="s">
        <v>18</v>
      </c>
      <c r="G354" t="s">
        <v>19</v>
      </c>
      <c r="H354" t="s">
        <v>36</v>
      </c>
      <c r="I354" t="s">
        <v>21</v>
      </c>
      <c r="J354" t="s">
        <v>22</v>
      </c>
      <c r="K354">
        <v>13865</v>
      </c>
      <c r="L354" t="s">
        <v>25</v>
      </c>
      <c r="M354" s="2">
        <v>43930</v>
      </c>
      <c r="N354" s="3">
        <v>0.5</v>
      </c>
      <c r="O354">
        <v>2020</v>
      </c>
      <c r="P354">
        <v>4</v>
      </c>
    </row>
    <row r="355" spans="1:16" x14ac:dyDescent="0.25">
      <c r="A355">
        <v>599</v>
      </c>
      <c r="B355" s="1">
        <v>43922</v>
      </c>
      <c r="C355" t="s">
        <v>16</v>
      </c>
      <c r="D355" t="s">
        <v>26</v>
      </c>
      <c r="F355" t="s">
        <v>18</v>
      </c>
      <c r="G355" t="s">
        <v>19</v>
      </c>
      <c r="H355" t="s">
        <v>36</v>
      </c>
      <c r="I355" t="s">
        <v>21</v>
      </c>
      <c r="J355" t="s">
        <v>22</v>
      </c>
      <c r="K355">
        <v>168</v>
      </c>
      <c r="L355" t="s">
        <v>27</v>
      </c>
      <c r="M355" s="2">
        <v>43930</v>
      </c>
      <c r="N355" s="3">
        <v>0.5</v>
      </c>
      <c r="O355">
        <v>2020</v>
      </c>
      <c r="P355">
        <v>4</v>
      </c>
    </row>
    <row r="356" spans="1:16" x14ac:dyDescent="0.25">
      <c r="A356">
        <v>600</v>
      </c>
      <c r="B356" s="1">
        <v>43952</v>
      </c>
      <c r="C356" t="s">
        <v>16</v>
      </c>
      <c r="D356" t="s">
        <v>17</v>
      </c>
      <c r="F356" t="s">
        <v>18</v>
      </c>
      <c r="G356" t="s">
        <v>19</v>
      </c>
      <c r="H356" t="s">
        <v>37</v>
      </c>
      <c r="I356" t="s">
        <v>21</v>
      </c>
      <c r="J356" t="s">
        <v>22</v>
      </c>
      <c r="K356">
        <v>89.6</v>
      </c>
      <c r="L356" t="s">
        <v>23</v>
      </c>
      <c r="M356" s="2">
        <v>43963</v>
      </c>
      <c r="N356" s="3">
        <v>0.5</v>
      </c>
      <c r="O356">
        <v>2020</v>
      </c>
      <c r="P356">
        <v>5</v>
      </c>
    </row>
    <row r="357" spans="1:16" x14ac:dyDescent="0.25">
      <c r="A357">
        <v>600</v>
      </c>
      <c r="B357" s="1">
        <v>43952</v>
      </c>
      <c r="C357" t="s">
        <v>16</v>
      </c>
      <c r="D357" t="s">
        <v>24</v>
      </c>
      <c r="F357" t="s">
        <v>18</v>
      </c>
      <c r="G357" t="s">
        <v>19</v>
      </c>
      <c r="H357" t="s">
        <v>37</v>
      </c>
      <c r="I357" t="s">
        <v>21</v>
      </c>
      <c r="J357" t="s">
        <v>22</v>
      </c>
      <c r="K357">
        <v>14800</v>
      </c>
      <c r="L357" t="s">
        <v>25</v>
      </c>
      <c r="M357" s="2">
        <v>43963</v>
      </c>
      <c r="N357" s="3">
        <v>0.5</v>
      </c>
      <c r="O357">
        <v>2020</v>
      </c>
      <c r="P357">
        <v>5</v>
      </c>
    </row>
    <row r="358" spans="1:16" x14ac:dyDescent="0.25">
      <c r="A358">
        <v>600</v>
      </c>
      <c r="B358" s="1">
        <v>43952</v>
      </c>
      <c r="C358" t="s">
        <v>16</v>
      </c>
      <c r="D358" t="s">
        <v>26</v>
      </c>
      <c r="F358" t="s">
        <v>18</v>
      </c>
      <c r="G358" t="s">
        <v>19</v>
      </c>
      <c r="H358" t="s">
        <v>37</v>
      </c>
      <c r="I358" t="s">
        <v>21</v>
      </c>
      <c r="J358" t="s">
        <v>22</v>
      </c>
      <c r="K358">
        <v>178.5</v>
      </c>
      <c r="L358" t="s">
        <v>27</v>
      </c>
      <c r="M358" s="2">
        <v>43963</v>
      </c>
      <c r="N358" s="3">
        <v>0.5</v>
      </c>
      <c r="O358">
        <v>2020</v>
      </c>
      <c r="P358">
        <v>5</v>
      </c>
    </row>
    <row r="359" spans="1:16" x14ac:dyDescent="0.25">
      <c r="A359">
        <v>601</v>
      </c>
      <c r="B359" s="1">
        <v>43983</v>
      </c>
      <c r="C359" t="s">
        <v>16</v>
      </c>
      <c r="D359" t="s">
        <v>17</v>
      </c>
      <c r="F359" t="s">
        <v>18</v>
      </c>
      <c r="G359" t="s">
        <v>19</v>
      </c>
      <c r="H359" t="s">
        <v>37</v>
      </c>
      <c r="I359" t="s">
        <v>21</v>
      </c>
      <c r="J359" t="s">
        <v>22</v>
      </c>
      <c r="K359">
        <v>89.6</v>
      </c>
      <c r="L359" t="s">
        <v>23</v>
      </c>
      <c r="M359" s="2">
        <v>43993</v>
      </c>
      <c r="N359" s="3">
        <v>0.5</v>
      </c>
      <c r="O359">
        <v>2020</v>
      </c>
      <c r="P359">
        <v>6</v>
      </c>
    </row>
    <row r="360" spans="1:16" x14ac:dyDescent="0.25">
      <c r="A360">
        <v>601</v>
      </c>
      <c r="B360" s="1">
        <v>43983</v>
      </c>
      <c r="C360" t="s">
        <v>16</v>
      </c>
      <c r="D360" t="s">
        <v>24</v>
      </c>
      <c r="F360" t="s">
        <v>18</v>
      </c>
      <c r="G360" t="s">
        <v>19</v>
      </c>
      <c r="H360" t="s">
        <v>37</v>
      </c>
      <c r="I360" t="s">
        <v>21</v>
      </c>
      <c r="J360" t="s">
        <v>22</v>
      </c>
      <c r="K360">
        <v>14800</v>
      </c>
      <c r="L360" t="s">
        <v>25</v>
      </c>
      <c r="M360" s="2">
        <v>43993</v>
      </c>
      <c r="N360" s="3">
        <v>0.5</v>
      </c>
      <c r="O360">
        <v>2020</v>
      </c>
      <c r="P360">
        <v>6</v>
      </c>
    </row>
    <row r="361" spans="1:16" x14ac:dyDescent="0.25">
      <c r="A361">
        <v>601</v>
      </c>
      <c r="B361" s="1">
        <v>43983</v>
      </c>
      <c r="C361" t="s">
        <v>16</v>
      </c>
      <c r="D361" t="s">
        <v>26</v>
      </c>
      <c r="F361" t="s">
        <v>18</v>
      </c>
      <c r="G361" t="s">
        <v>19</v>
      </c>
      <c r="H361" t="s">
        <v>37</v>
      </c>
      <c r="I361" t="s">
        <v>21</v>
      </c>
      <c r="J361" t="s">
        <v>22</v>
      </c>
      <c r="K361">
        <v>178.5</v>
      </c>
      <c r="L361" t="s">
        <v>27</v>
      </c>
      <c r="M361" s="2">
        <v>43993</v>
      </c>
      <c r="N361" s="3">
        <v>0.5</v>
      </c>
      <c r="O361">
        <v>2020</v>
      </c>
      <c r="P361">
        <v>6</v>
      </c>
    </row>
    <row r="362" spans="1:16" x14ac:dyDescent="0.25">
      <c r="A362">
        <v>602</v>
      </c>
      <c r="B362" s="1">
        <v>44013</v>
      </c>
      <c r="C362" t="s">
        <v>16</v>
      </c>
      <c r="D362" t="s">
        <v>17</v>
      </c>
      <c r="F362" t="s">
        <v>18</v>
      </c>
      <c r="G362" t="s">
        <v>19</v>
      </c>
      <c r="H362" t="s">
        <v>37</v>
      </c>
      <c r="I362" t="s">
        <v>21</v>
      </c>
      <c r="J362" t="s">
        <v>22</v>
      </c>
      <c r="K362">
        <v>84</v>
      </c>
      <c r="L362" t="s">
        <v>23</v>
      </c>
      <c r="M362" s="2">
        <v>44022</v>
      </c>
      <c r="N362" s="3">
        <v>0.5</v>
      </c>
      <c r="O362">
        <v>2020</v>
      </c>
      <c r="P362">
        <v>7</v>
      </c>
    </row>
    <row r="363" spans="1:16" x14ac:dyDescent="0.25">
      <c r="A363">
        <v>602</v>
      </c>
      <c r="B363" s="1">
        <v>44013</v>
      </c>
      <c r="C363" t="s">
        <v>16</v>
      </c>
      <c r="D363" t="s">
        <v>24</v>
      </c>
      <c r="F363" t="s">
        <v>18</v>
      </c>
      <c r="G363" t="s">
        <v>19</v>
      </c>
      <c r="H363" t="s">
        <v>37</v>
      </c>
      <c r="I363" t="s">
        <v>21</v>
      </c>
      <c r="J363" t="s">
        <v>22</v>
      </c>
      <c r="K363">
        <v>14625</v>
      </c>
      <c r="L363" t="s">
        <v>25</v>
      </c>
      <c r="M363" s="2">
        <v>44022</v>
      </c>
      <c r="N363" s="3">
        <v>0.5</v>
      </c>
      <c r="O363">
        <v>2020</v>
      </c>
      <c r="P363">
        <v>7</v>
      </c>
    </row>
    <row r="364" spans="1:16" x14ac:dyDescent="0.25">
      <c r="A364">
        <v>602</v>
      </c>
      <c r="B364" s="1">
        <v>44013</v>
      </c>
      <c r="C364" t="s">
        <v>16</v>
      </c>
      <c r="D364" t="s">
        <v>26</v>
      </c>
      <c r="F364" t="s">
        <v>18</v>
      </c>
      <c r="G364" t="s">
        <v>19</v>
      </c>
      <c r="H364" t="s">
        <v>37</v>
      </c>
      <c r="I364" t="s">
        <v>21</v>
      </c>
      <c r="J364" t="s">
        <v>22</v>
      </c>
      <c r="K364">
        <v>178.5</v>
      </c>
      <c r="L364" t="s">
        <v>27</v>
      </c>
      <c r="M364" s="2">
        <v>44022</v>
      </c>
      <c r="N364" s="3">
        <v>0.5</v>
      </c>
      <c r="O364">
        <v>2020</v>
      </c>
      <c r="P364">
        <v>7</v>
      </c>
    </row>
    <row r="365" spans="1:16" x14ac:dyDescent="0.25">
      <c r="A365">
        <v>603</v>
      </c>
      <c r="B365" s="1">
        <v>44044</v>
      </c>
      <c r="C365" t="s">
        <v>16</v>
      </c>
      <c r="D365" t="s">
        <v>17</v>
      </c>
      <c r="F365" t="s">
        <v>18</v>
      </c>
      <c r="G365" t="s">
        <v>19</v>
      </c>
      <c r="H365" t="s">
        <v>37</v>
      </c>
      <c r="I365" t="s">
        <v>21</v>
      </c>
      <c r="J365" t="s">
        <v>22</v>
      </c>
      <c r="K365">
        <v>84</v>
      </c>
      <c r="L365" t="s">
        <v>23</v>
      </c>
      <c r="M365" s="2">
        <v>44055</v>
      </c>
      <c r="N365" s="3">
        <v>0.5</v>
      </c>
      <c r="O365">
        <v>2020</v>
      </c>
      <c r="P365">
        <v>8</v>
      </c>
    </row>
    <row r="366" spans="1:16" x14ac:dyDescent="0.25">
      <c r="A366">
        <v>603</v>
      </c>
      <c r="B366" s="1">
        <v>44044</v>
      </c>
      <c r="C366" t="s">
        <v>16</v>
      </c>
      <c r="D366" t="s">
        <v>24</v>
      </c>
      <c r="F366" t="s">
        <v>18</v>
      </c>
      <c r="G366" t="s">
        <v>19</v>
      </c>
      <c r="H366" t="s">
        <v>37</v>
      </c>
      <c r="I366" t="s">
        <v>21</v>
      </c>
      <c r="J366" t="s">
        <v>22</v>
      </c>
      <c r="K366">
        <v>14775</v>
      </c>
      <c r="L366" t="s">
        <v>25</v>
      </c>
      <c r="M366" s="2">
        <v>44055</v>
      </c>
      <c r="N366" s="3">
        <v>0.5</v>
      </c>
      <c r="O366">
        <v>2020</v>
      </c>
      <c r="P366">
        <v>8</v>
      </c>
    </row>
    <row r="367" spans="1:16" x14ac:dyDescent="0.25">
      <c r="A367">
        <v>603</v>
      </c>
      <c r="B367" s="1">
        <v>44044</v>
      </c>
      <c r="C367" t="s">
        <v>16</v>
      </c>
      <c r="D367" t="s">
        <v>26</v>
      </c>
      <c r="F367" t="s">
        <v>18</v>
      </c>
      <c r="G367" t="s">
        <v>19</v>
      </c>
      <c r="H367" t="s">
        <v>37</v>
      </c>
      <c r="I367" t="s">
        <v>21</v>
      </c>
      <c r="J367" t="s">
        <v>22</v>
      </c>
      <c r="K367">
        <v>181.8</v>
      </c>
      <c r="L367" t="s">
        <v>27</v>
      </c>
      <c r="M367" s="2">
        <v>44055</v>
      </c>
      <c r="N367" s="3">
        <v>0.5</v>
      </c>
      <c r="O367">
        <v>2020</v>
      </c>
      <c r="P367">
        <v>8</v>
      </c>
    </row>
    <row r="368" spans="1:16" x14ac:dyDescent="0.25">
      <c r="A368">
        <v>604</v>
      </c>
      <c r="B368" s="1">
        <v>44075</v>
      </c>
      <c r="C368" t="s">
        <v>16</v>
      </c>
      <c r="D368" t="s">
        <v>17</v>
      </c>
      <c r="F368" t="s">
        <v>18</v>
      </c>
      <c r="G368" t="s">
        <v>19</v>
      </c>
      <c r="H368" t="s">
        <v>37</v>
      </c>
      <c r="I368" t="s">
        <v>21</v>
      </c>
      <c r="J368" t="s">
        <v>22</v>
      </c>
      <c r="K368">
        <v>83.5</v>
      </c>
      <c r="L368" t="s">
        <v>23</v>
      </c>
      <c r="M368" s="2">
        <v>44085</v>
      </c>
      <c r="N368" s="3">
        <v>0.5</v>
      </c>
      <c r="O368">
        <v>2020</v>
      </c>
      <c r="P368">
        <v>9</v>
      </c>
    </row>
    <row r="369" spans="1:16" x14ac:dyDescent="0.25">
      <c r="A369">
        <v>604</v>
      </c>
      <c r="B369" s="1">
        <v>44075</v>
      </c>
      <c r="C369" t="s">
        <v>16</v>
      </c>
      <c r="D369" t="s">
        <v>24</v>
      </c>
      <c r="F369" t="s">
        <v>18</v>
      </c>
      <c r="G369" t="s">
        <v>19</v>
      </c>
      <c r="H369" t="s">
        <v>37</v>
      </c>
      <c r="I369" t="s">
        <v>21</v>
      </c>
      <c r="J369" t="s">
        <v>22</v>
      </c>
      <c r="K369">
        <v>14675</v>
      </c>
      <c r="L369" t="s">
        <v>25</v>
      </c>
      <c r="M369" s="2">
        <v>44085</v>
      </c>
      <c r="N369" s="3">
        <v>0.5</v>
      </c>
      <c r="O369">
        <v>2020</v>
      </c>
      <c r="P369">
        <v>9</v>
      </c>
    </row>
    <row r="370" spans="1:16" x14ac:dyDescent="0.25">
      <c r="A370">
        <v>604</v>
      </c>
      <c r="B370" s="1">
        <v>44075</v>
      </c>
      <c r="C370" t="s">
        <v>16</v>
      </c>
      <c r="D370" t="s">
        <v>26</v>
      </c>
      <c r="F370" t="s">
        <v>18</v>
      </c>
      <c r="G370" t="s">
        <v>19</v>
      </c>
      <c r="H370" t="s">
        <v>37</v>
      </c>
      <c r="I370" t="s">
        <v>21</v>
      </c>
      <c r="J370" t="s">
        <v>22</v>
      </c>
      <c r="K370">
        <v>178.5</v>
      </c>
      <c r="L370" t="s">
        <v>27</v>
      </c>
      <c r="M370" s="2">
        <v>44085</v>
      </c>
      <c r="N370" s="3">
        <v>0.5</v>
      </c>
      <c r="O370">
        <v>2020</v>
      </c>
      <c r="P370">
        <v>9</v>
      </c>
    </row>
    <row r="371" spans="1:16" x14ac:dyDescent="0.25">
      <c r="A371">
        <v>605</v>
      </c>
      <c r="B371" s="1">
        <v>44105</v>
      </c>
      <c r="C371" t="s">
        <v>16</v>
      </c>
      <c r="D371" t="s">
        <v>17</v>
      </c>
      <c r="F371" t="s">
        <v>18</v>
      </c>
      <c r="G371" t="s">
        <v>19</v>
      </c>
      <c r="H371" t="s">
        <v>37</v>
      </c>
      <c r="I371" t="s">
        <v>21</v>
      </c>
      <c r="J371" t="s">
        <v>22</v>
      </c>
      <c r="K371">
        <v>82.5</v>
      </c>
      <c r="L371" t="s">
        <v>23</v>
      </c>
      <c r="M371" s="2">
        <v>44113</v>
      </c>
      <c r="N371" s="3">
        <v>0.5</v>
      </c>
      <c r="O371">
        <v>2020</v>
      </c>
      <c r="P371">
        <v>10</v>
      </c>
    </row>
    <row r="372" spans="1:16" x14ac:dyDescent="0.25">
      <c r="A372">
        <v>605</v>
      </c>
      <c r="B372" s="1">
        <v>44105</v>
      </c>
      <c r="C372" t="s">
        <v>16</v>
      </c>
      <c r="D372" t="s">
        <v>24</v>
      </c>
      <c r="F372" t="s">
        <v>18</v>
      </c>
      <c r="G372" t="s">
        <v>19</v>
      </c>
      <c r="H372" t="s">
        <v>37</v>
      </c>
      <c r="I372" t="s">
        <v>21</v>
      </c>
      <c r="J372" t="s">
        <v>22</v>
      </c>
      <c r="K372">
        <v>14575</v>
      </c>
      <c r="L372" t="s">
        <v>25</v>
      </c>
      <c r="M372" s="2">
        <v>44113</v>
      </c>
      <c r="N372" s="3">
        <v>0.5</v>
      </c>
      <c r="O372">
        <v>2020</v>
      </c>
      <c r="P372">
        <v>10</v>
      </c>
    </row>
    <row r="373" spans="1:16" x14ac:dyDescent="0.25">
      <c r="A373">
        <v>605</v>
      </c>
      <c r="B373" s="1">
        <v>44105</v>
      </c>
      <c r="C373" t="s">
        <v>16</v>
      </c>
      <c r="D373" t="s">
        <v>26</v>
      </c>
      <c r="F373" t="s">
        <v>18</v>
      </c>
      <c r="G373" t="s">
        <v>19</v>
      </c>
      <c r="H373" t="s">
        <v>37</v>
      </c>
      <c r="I373" t="s">
        <v>21</v>
      </c>
      <c r="J373" t="s">
        <v>22</v>
      </c>
      <c r="K373">
        <v>178.4</v>
      </c>
      <c r="L373" t="s">
        <v>27</v>
      </c>
      <c r="M373" s="2">
        <v>44113</v>
      </c>
      <c r="N373" s="3">
        <v>0.5</v>
      </c>
      <c r="O373">
        <v>2020</v>
      </c>
      <c r="P373">
        <v>10</v>
      </c>
    </row>
    <row r="374" spans="1:16" x14ac:dyDescent="0.25">
      <c r="A374">
        <v>606</v>
      </c>
      <c r="B374" s="1">
        <v>44136</v>
      </c>
      <c r="C374" t="s">
        <v>16</v>
      </c>
      <c r="D374" t="s">
        <v>17</v>
      </c>
      <c r="F374" t="s">
        <v>18</v>
      </c>
      <c r="G374" t="s">
        <v>19</v>
      </c>
      <c r="H374" t="s">
        <v>37</v>
      </c>
      <c r="I374" t="s">
        <v>21</v>
      </c>
      <c r="J374" t="s">
        <v>22</v>
      </c>
      <c r="K374">
        <v>82.5</v>
      </c>
      <c r="L374" t="s">
        <v>23</v>
      </c>
      <c r="M374" s="2">
        <v>44145</v>
      </c>
      <c r="N374" s="3">
        <v>0.5</v>
      </c>
      <c r="O374">
        <v>2020</v>
      </c>
      <c r="P374">
        <v>11</v>
      </c>
    </row>
    <row r="375" spans="1:16" x14ac:dyDescent="0.25">
      <c r="A375">
        <v>606</v>
      </c>
      <c r="B375" s="1">
        <v>44136</v>
      </c>
      <c r="C375" t="s">
        <v>16</v>
      </c>
      <c r="D375" t="s">
        <v>24</v>
      </c>
      <c r="F375" t="s">
        <v>18</v>
      </c>
      <c r="G375" t="s">
        <v>19</v>
      </c>
      <c r="H375" t="s">
        <v>37</v>
      </c>
      <c r="I375" t="s">
        <v>21</v>
      </c>
      <c r="J375" t="s">
        <v>22</v>
      </c>
      <c r="K375">
        <v>14825</v>
      </c>
      <c r="L375" t="s">
        <v>25</v>
      </c>
      <c r="M375" s="2">
        <v>44145</v>
      </c>
      <c r="N375" s="3">
        <v>0.5</v>
      </c>
      <c r="O375">
        <v>2020</v>
      </c>
      <c r="P375">
        <v>11</v>
      </c>
    </row>
    <row r="376" spans="1:16" x14ac:dyDescent="0.25">
      <c r="A376">
        <v>606</v>
      </c>
      <c r="B376" s="1">
        <v>44136</v>
      </c>
      <c r="C376" t="s">
        <v>16</v>
      </c>
      <c r="D376" t="s">
        <v>26</v>
      </c>
      <c r="F376" t="s">
        <v>18</v>
      </c>
      <c r="G376" t="s">
        <v>19</v>
      </c>
      <c r="H376" t="s">
        <v>37</v>
      </c>
      <c r="I376" t="s">
        <v>21</v>
      </c>
      <c r="J376" t="s">
        <v>22</v>
      </c>
      <c r="K376">
        <v>175.8</v>
      </c>
      <c r="L376" t="s">
        <v>27</v>
      </c>
      <c r="M376" s="2">
        <v>44145</v>
      </c>
      <c r="N376" s="3">
        <v>0.5</v>
      </c>
      <c r="O376">
        <v>2020</v>
      </c>
      <c r="P376">
        <v>11</v>
      </c>
    </row>
    <row r="377" spans="1:16" x14ac:dyDescent="0.25">
      <c r="A377">
        <v>607</v>
      </c>
      <c r="B377" s="1">
        <v>44166</v>
      </c>
      <c r="C377" t="s">
        <v>16</v>
      </c>
      <c r="D377" t="s">
        <v>17</v>
      </c>
      <c r="F377" t="s">
        <v>18</v>
      </c>
      <c r="G377" t="s">
        <v>19</v>
      </c>
      <c r="H377" t="s">
        <v>37</v>
      </c>
      <c r="I377" t="s">
        <v>21</v>
      </c>
      <c r="J377" t="s">
        <v>22</v>
      </c>
      <c r="K377">
        <v>82.5</v>
      </c>
      <c r="L377" t="s">
        <v>23</v>
      </c>
      <c r="M377" s="2">
        <v>44175</v>
      </c>
      <c r="N377" s="3">
        <v>0.5</v>
      </c>
      <c r="O377">
        <v>2020</v>
      </c>
      <c r="P377">
        <v>12</v>
      </c>
    </row>
    <row r="378" spans="1:16" x14ac:dyDescent="0.25">
      <c r="A378">
        <v>607</v>
      </c>
      <c r="B378" s="1">
        <v>44166</v>
      </c>
      <c r="C378" t="s">
        <v>16</v>
      </c>
      <c r="D378" t="s">
        <v>24</v>
      </c>
      <c r="F378" t="s">
        <v>18</v>
      </c>
      <c r="G378" t="s">
        <v>19</v>
      </c>
      <c r="H378" t="s">
        <v>37</v>
      </c>
      <c r="I378" t="s">
        <v>21</v>
      </c>
      <c r="J378" t="s">
        <v>22</v>
      </c>
      <c r="K378">
        <v>14825</v>
      </c>
      <c r="L378" t="s">
        <v>25</v>
      </c>
      <c r="M378" s="2">
        <v>44175</v>
      </c>
      <c r="N378" s="3">
        <v>0.5</v>
      </c>
      <c r="O378">
        <v>2020</v>
      </c>
      <c r="P378">
        <v>12</v>
      </c>
    </row>
    <row r="379" spans="1:16" x14ac:dyDescent="0.25">
      <c r="A379">
        <v>607</v>
      </c>
      <c r="B379" s="1">
        <v>44166</v>
      </c>
      <c r="C379" t="s">
        <v>16</v>
      </c>
      <c r="D379" t="s">
        <v>26</v>
      </c>
      <c r="F379" t="s">
        <v>18</v>
      </c>
      <c r="G379" t="s">
        <v>19</v>
      </c>
      <c r="H379" t="s">
        <v>37</v>
      </c>
      <c r="I379" t="s">
        <v>21</v>
      </c>
      <c r="J379" t="s">
        <v>22</v>
      </c>
      <c r="K379">
        <v>175.8</v>
      </c>
      <c r="L379" t="s">
        <v>27</v>
      </c>
      <c r="M379" s="2">
        <v>44175</v>
      </c>
      <c r="N379" s="3">
        <v>0.5</v>
      </c>
      <c r="O379">
        <v>2020</v>
      </c>
      <c r="P37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workbookViewId="0">
      <selection activeCell="E3" sqref="E3:H128"/>
    </sheetView>
  </sheetViews>
  <sheetFormatPr defaultRowHeight="15" x14ac:dyDescent="0.25"/>
  <cols>
    <col min="5" max="5" width="13.140625" bestFit="1" customWidth="1"/>
    <col min="6" max="6" width="16.28515625" bestFit="1" customWidth="1"/>
    <col min="7" max="7" width="9.85546875" bestFit="1" customWidth="1"/>
    <col min="8" max="8" width="23.28515625" bestFit="1" customWidth="1"/>
    <col min="9" max="9" width="11.28515625" bestFit="1" customWidth="1"/>
  </cols>
  <sheetData>
    <row r="1" spans="1:9" x14ac:dyDescent="0.25">
      <c r="A1" t="s">
        <v>0</v>
      </c>
      <c r="B1" t="s">
        <v>3</v>
      </c>
      <c r="C1" t="s">
        <v>10</v>
      </c>
      <c r="E1" s="4" t="s">
        <v>41</v>
      </c>
      <c r="F1" s="4" t="s">
        <v>40</v>
      </c>
    </row>
    <row r="2" spans="1:9" x14ac:dyDescent="0.25">
      <c r="A2">
        <v>482</v>
      </c>
      <c r="B2" t="s">
        <v>17</v>
      </c>
      <c r="C2">
        <v>81.8</v>
      </c>
      <c r="E2" s="4" t="s">
        <v>38</v>
      </c>
      <c r="F2" t="s">
        <v>17</v>
      </c>
      <c r="G2" t="s">
        <v>24</v>
      </c>
      <c r="H2" t="s">
        <v>26</v>
      </c>
      <c r="I2" t="s">
        <v>39</v>
      </c>
    </row>
    <row r="3" spans="1:9" x14ac:dyDescent="0.25">
      <c r="A3">
        <v>482</v>
      </c>
      <c r="B3" t="s">
        <v>24</v>
      </c>
      <c r="C3">
        <v>13300</v>
      </c>
      <c r="E3" s="5">
        <v>482</v>
      </c>
      <c r="F3" s="6">
        <v>81.8</v>
      </c>
      <c r="G3" s="6">
        <v>13300</v>
      </c>
      <c r="H3" s="6">
        <v>163.5</v>
      </c>
      <c r="I3" s="6">
        <v>13545.3</v>
      </c>
    </row>
    <row r="4" spans="1:9" x14ac:dyDescent="0.25">
      <c r="A4">
        <v>482</v>
      </c>
      <c r="B4" t="s">
        <v>26</v>
      </c>
      <c r="C4">
        <v>163.5</v>
      </c>
      <c r="E4" s="5">
        <v>483</v>
      </c>
      <c r="F4" s="6">
        <v>81.8</v>
      </c>
      <c r="G4" s="6">
        <v>13410</v>
      </c>
      <c r="H4" s="6">
        <v>163.5</v>
      </c>
      <c r="I4" s="6">
        <v>13655.3</v>
      </c>
    </row>
    <row r="5" spans="1:9" x14ac:dyDescent="0.25">
      <c r="A5">
        <v>483</v>
      </c>
      <c r="B5" t="s">
        <v>17</v>
      </c>
      <c r="C5">
        <v>81.8</v>
      </c>
      <c r="E5" s="5">
        <v>484</v>
      </c>
      <c r="F5" s="6">
        <v>81</v>
      </c>
      <c r="G5" s="6">
        <v>13360</v>
      </c>
      <c r="H5" s="6">
        <v>163.5</v>
      </c>
      <c r="I5" s="6">
        <v>13604.5</v>
      </c>
    </row>
    <row r="6" spans="1:9" x14ac:dyDescent="0.25">
      <c r="A6">
        <v>483</v>
      </c>
      <c r="B6" t="s">
        <v>24</v>
      </c>
      <c r="C6">
        <v>13410</v>
      </c>
      <c r="E6" s="5">
        <v>485</v>
      </c>
      <c r="F6" s="6">
        <v>81</v>
      </c>
      <c r="G6" s="6">
        <v>13490</v>
      </c>
      <c r="H6" s="6">
        <v>165</v>
      </c>
      <c r="I6" s="6">
        <v>13736</v>
      </c>
    </row>
    <row r="7" spans="1:9" x14ac:dyDescent="0.25">
      <c r="A7">
        <v>483</v>
      </c>
      <c r="B7" t="s">
        <v>26</v>
      </c>
      <c r="C7">
        <v>163.5</v>
      </c>
      <c r="E7" s="5">
        <v>486</v>
      </c>
      <c r="F7" s="6">
        <v>81</v>
      </c>
      <c r="G7" s="6">
        <v>13440</v>
      </c>
      <c r="H7" s="6">
        <v>162.5</v>
      </c>
      <c r="I7" s="6">
        <v>13683.5</v>
      </c>
    </row>
    <row r="8" spans="1:9" x14ac:dyDescent="0.25">
      <c r="A8">
        <v>484</v>
      </c>
      <c r="B8" t="s">
        <v>17</v>
      </c>
      <c r="C8">
        <v>81</v>
      </c>
      <c r="E8" s="5">
        <v>487</v>
      </c>
      <c r="F8" s="6">
        <v>81.3</v>
      </c>
      <c r="G8" s="6">
        <v>13480</v>
      </c>
      <c r="H8" s="6">
        <v>155.80000000000001</v>
      </c>
      <c r="I8" s="6">
        <v>13717.099999999999</v>
      </c>
    </row>
    <row r="9" spans="1:9" x14ac:dyDescent="0.25">
      <c r="A9">
        <v>484</v>
      </c>
      <c r="B9" t="s">
        <v>24</v>
      </c>
      <c r="C9">
        <v>13360</v>
      </c>
      <c r="E9" s="5">
        <v>488</v>
      </c>
      <c r="F9" s="6">
        <v>81.3</v>
      </c>
      <c r="G9" s="6">
        <v>13430</v>
      </c>
      <c r="H9" s="6">
        <v>154.30000000000001</v>
      </c>
      <c r="I9" s="6">
        <v>13665.599999999999</v>
      </c>
    </row>
    <row r="10" spans="1:9" x14ac:dyDescent="0.25">
      <c r="A10">
        <v>484</v>
      </c>
      <c r="B10" t="s">
        <v>26</v>
      </c>
      <c r="C10">
        <v>163.5</v>
      </c>
      <c r="E10" s="5">
        <v>489</v>
      </c>
      <c r="F10" s="6">
        <v>81.3</v>
      </c>
      <c r="G10" s="6">
        <v>13430</v>
      </c>
      <c r="H10" s="6">
        <v>154.30000000000001</v>
      </c>
      <c r="I10" s="6">
        <v>13665.599999999999</v>
      </c>
    </row>
    <row r="11" spans="1:9" x14ac:dyDescent="0.25">
      <c r="A11">
        <v>485</v>
      </c>
      <c r="B11" t="s">
        <v>17</v>
      </c>
      <c r="C11">
        <v>81</v>
      </c>
      <c r="E11" s="5">
        <v>490</v>
      </c>
      <c r="F11" s="6">
        <v>81.400000000000006</v>
      </c>
      <c r="G11" s="6">
        <v>13430</v>
      </c>
      <c r="H11" s="6">
        <v>152.80000000000001</v>
      </c>
      <c r="I11" s="6">
        <v>13664.199999999999</v>
      </c>
    </row>
    <row r="12" spans="1:9" x14ac:dyDescent="0.25">
      <c r="A12">
        <v>485</v>
      </c>
      <c r="B12" t="s">
        <v>24</v>
      </c>
      <c r="C12">
        <v>13490</v>
      </c>
      <c r="E12" s="5">
        <v>491</v>
      </c>
      <c r="F12" s="6">
        <v>81.400000000000006</v>
      </c>
      <c r="G12" s="6">
        <v>13500</v>
      </c>
      <c r="H12" s="6">
        <v>152.80000000000001</v>
      </c>
      <c r="I12" s="6">
        <v>13734.199999999999</v>
      </c>
    </row>
    <row r="13" spans="1:9" x14ac:dyDescent="0.25">
      <c r="A13">
        <v>485</v>
      </c>
      <c r="B13" t="s">
        <v>26</v>
      </c>
      <c r="C13">
        <v>165</v>
      </c>
      <c r="E13" s="5">
        <v>492</v>
      </c>
      <c r="F13" s="6">
        <v>81.400000000000006</v>
      </c>
      <c r="G13" s="6">
        <v>13500</v>
      </c>
      <c r="H13" s="6">
        <v>152.80000000000001</v>
      </c>
      <c r="I13" s="6">
        <v>13734.199999999999</v>
      </c>
    </row>
    <row r="14" spans="1:9" x14ac:dyDescent="0.25">
      <c r="A14">
        <v>486</v>
      </c>
      <c r="B14" t="s">
        <v>17</v>
      </c>
      <c r="C14">
        <v>81</v>
      </c>
      <c r="E14" s="5">
        <v>493</v>
      </c>
      <c r="F14" s="6">
        <v>81.400000000000006</v>
      </c>
      <c r="G14" s="6">
        <v>13500</v>
      </c>
      <c r="H14" s="6">
        <v>152.80000000000001</v>
      </c>
      <c r="I14" s="6">
        <v>13734.199999999999</v>
      </c>
    </row>
    <row r="15" spans="1:9" x14ac:dyDescent="0.25">
      <c r="A15">
        <v>486</v>
      </c>
      <c r="B15" t="s">
        <v>24</v>
      </c>
      <c r="C15">
        <v>13440</v>
      </c>
      <c r="E15" s="5">
        <v>494</v>
      </c>
      <c r="F15" s="6">
        <v>85.1</v>
      </c>
      <c r="G15" s="6">
        <v>13355</v>
      </c>
      <c r="H15" s="6">
        <v>158.69999999999999</v>
      </c>
      <c r="I15" s="6">
        <v>13598.800000000001</v>
      </c>
    </row>
    <row r="16" spans="1:9" x14ac:dyDescent="0.25">
      <c r="A16">
        <v>486</v>
      </c>
      <c r="B16" t="s">
        <v>26</v>
      </c>
      <c r="C16">
        <v>162.5</v>
      </c>
      <c r="E16" s="5">
        <v>495</v>
      </c>
      <c r="F16" s="6">
        <v>83.2</v>
      </c>
      <c r="G16" s="6">
        <v>13255</v>
      </c>
      <c r="H16" s="6">
        <v>158.69999999999999</v>
      </c>
      <c r="I16" s="6">
        <v>13496.900000000001</v>
      </c>
    </row>
    <row r="17" spans="1:9" x14ac:dyDescent="0.25">
      <c r="A17">
        <v>487</v>
      </c>
      <c r="B17" t="s">
        <v>17</v>
      </c>
      <c r="C17">
        <v>81.3</v>
      </c>
      <c r="E17" s="5">
        <v>496</v>
      </c>
      <c r="F17" s="6">
        <v>84.9</v>
      </c>
      <c r="G17" s="6">
        <v>13500</v>
      </c>
      <c r="H17" s="6">
        <v>158.69999999999999</v>
      </c>
      <c r="I17" s="6">
        <v>13743.6</v>
      </c>
    </row>
    <row r="18" spans="1:9" x14ac:dyDescent="0.25">
      <c r="A18">
        <v>487</v>
      </c>
      <c r="B18" t="s">
        <v>24</v>
      </c>
      <c r="C18">
        <v>13480</v>
      </c>
      <c r="E18" s="5">
        <v>497</v>
      </c>
      <c r="F18" s="6">
        <v>84.4</v>
      </c>
      <c r="G18" s="6">
        <v>13160</v>
      </c>
      <c r="H18" s="6">
        <v>153</v>
      </c>
      <c r="I18" s="6">
        <v>13397.4</v>
      </c>
    </row>
    <row r="19" spans="1:9" x14ac:dyDescent="0.25">
      <c r="A19">
        <v>487</v>
      </c>
      <c r="B19" t="s">
        <v>26</v>
      </c>
      <c r="C19">
        <v>155.80000000000001</v>
      </c>
      <c r="E19" s="5">
        <v>498</v>
      </c>
      <c r="F19" s="6">
        <v>84.4</v>
      </c>
      <c r="G19" s="6">
        <v>12760</v>
      </c>
      <c r="H19" s="6">
        <v>148.1</v>
      </c>
      <c r="I19" s="6">
        <v>12992.5</v>
      </c>
    </row>
    <row r="20" spans="1:9" x14ac:dyDescent="0.25">
      <c r="A20">
        <v>488</v>
      </c>
      <c r="B20" t="s">
        <v>17</v>
      </c>
      <c r="C20">
        <v>81.3</v>
      </c>
      <c r="E20" s="5">
        <v>499</v>
      </c>
      <c r="F20" s="6">
        <v>83.9</v>
      </c>
      <c r="G20" s="6">
        <v>12710</v>
      </c>
      <c r="H20" s="6">
        <v>148.1</v>
      </c>
      <c r="I20" s="6">
        <v>12942</v>
      </c>
    </row>
    <row r="21" spans="1:9" x14ac:dyDescent="0.25">
      <c r="A21">
        <v>488</v>
      </c>
      <c r="B21" t="s">
        <v>24</v>
      </c>
      <c r="C21">
        <v>13430</v>
      </c>
      <c r="E21" s="5">
        <v>500</v>
      </c>
      <c r="F21" s="6">
        <v>83.9</v>
      </c>
      <c r="G21" s="6">
        <v>12610</v>
      </c>
      <c r="H21" s="6">
        <v>146.69999999999999</v>
      </c>
      <c r="I21" s="6">
        <v>12840.6</v>
      </c>
    </row>
    <row r="22" spans="1:9" x14ac:dyDescent="0.25">
      <c r="A22">
        <v>488</v>
      </c>
      <c r="B22" t="s">
        <v>26</v>
      </c>
      <c r="C22">
        <v>154.30000000000001</v>
      </c>
      <c r="E22" s="5">
        <v>501</v>
      </c>
      <c r="F22" s="6">
        <v>83.9</v>
      </c>
      <c r="G22" s="6">
        <v>12605</v>
      </c>
      <c r="H22" s="6">
        <v>146.69999999999999</v>
      </c>
      <c r="I22" s="6">
        <v>12835.6</v>
      </c>
    </row>
    <row r="23" spans="1:9" x14ac:dyDescent="0.25">
      <c r="A23">
        <v>489</v>
      </c>
      <c r="B23" t="s">
        <v>17</v>
      </c>
      <c r="C23">
        <v>81.3</v>
      </c>
      <c r="E23" s="5">
        <v>502</v>
      </c>
      <c r="F23" s="6">
        <v>84</v>
      </c>
      <c r="G23" s="6">
        <v>12655</v>
      </c>
      <c r="H23" s="6">
        <v>147.19999999999999</v>
      </c>
      <c r="I23" s="6">
        <v>12886.2</v>
      </c>
    </row>
    <row r="24" spans="1:9" x14ac:dyDescent="0.25">
      <c r="A24">
        <v>489</v>
      </c>
      <c r="B24" t="s">
        <v>24</v>
      </c>
      <c r="C24">
        <v>13430</v>
      </c>
      <c r="E24" s="5">
        <v>503</v>
      </c>
      <c r="F24" s="6">
        <v>84</v>
      </c>
      <c r="G24" s="6">
        <v>12705</v>
      </c>
      <c r="H24" s="6">
        <v>147.19999999999999</v>
      </c>
      <c r="I24" s="6">
        <v>12936.2</v>
      </c>
    </row>
    <row r="25" spans="1:9" x14ac:dyDescent="0.25">
      <c r="A25">
        <v>489</v>
      </c>
      <c r="B25" t="s">
        <v>26</v>
      </c>
      <c r="C25">
        <v>154.30000000000001</v>
      </c>
      <c r="E25" s="5">
        <v>504</v>
      </c>
      <c r="F25" s="6">
        <v>84</v>
      </c>
      <c r="G25" s="6">
        <v>12705</v>
      </c>
      <c r="H25" s="6">
        <v>147.19999999999999</v>
      </c>
      <c r="I25" s="6">
        <v>12936.2</v>
      </c>
    </row>
    <row r="26" spans="1:9" x14ac:dyDescent="0.25">
      <c r="A26">
        <v>490</v>
      </c>
      <c r="B26" t="s">
        <v>17</v>
      </c>
      <c r="C26">
        <v>81.400000000000006</v>
      </c>
      <c r="E26" s="5">
        <v>505</v>
      </c>
      <c r="F26" s="6">
        <v>84</v>
      </c>
      <c r="G26" s="6">
        <v>12705</v>
      </c>
      <c r="H26" s="6">
        <v>147.19999999999999</v>
      </c>
      <c r="I26" s="6">
        <v>12936.2</v>
      </c>
    </row>
    <row r="27" spans="1:9" x14ac:dyDescent="0.25">
      <c r="A27">
        <v>490</v>
      </c>
      <c r="B27" t="s">
        <v>24</v>
      </c>
      <c r="C27">
        <v>13430</v>
      </c>
      <c r="E27" s="5">
        <v>506</v>
      </c>
      <c r="F27" s="6">
        <v>89.1</v>
      </c>
      <c r="G27" s="6">
        <v>13775</v>
      </c>
      <c r="H27" s="6">
        <v>166</v>
      </c>
      <c r="I27" s="6">
        <v>14030.1</v>
      </c>
    </row>
    <row r="28" spans="1:9" x14ac:dyDescent="0.25">
      <c r="A28">
        <v>490</v>
      </c>
      <c r="B28" t="s">
        <v>26</v>
      </c>
      <c r="C28">
        <v>152.80000000000001</v>
      </c>
      <c r="E28" s="5">
        <v>507</v>
      </c>
      <c r="F28" s="6">
        <v>89.1</v>
      </c>
      <c r="G28" s="6">
        <v>13775</v>
      </c>
      <c r="H28" s="6">
        <v>166</v>
      </c>
      <c r="I28" s="6">
        <v>14030.1</v>
      </c>
    </row>
    <row r="29" spans="1:9" x14ac:dyDescent="0.25">
      <c r="A29">
        <v>491</v>
      </c>
      <c r="B29" t="s">
        <v>17</v>
      </c>
      <c r="C29">
        <v>81.400000000000006</v>
      </c>
      <c r="E29" s="5">
        <v>508</v>
      </c>
      <c r="F29" s="6">
        <v>88.9</v>
      </c>
      <c r="G29" s="6">
        <v>12720</v>
      </c>
      <c r="H29" s="6">
        <v>146</v>
      </c>
      <c r="I29" s="6">
        <v>12954.9</v>
      </c>
    </row>
    <row r="30" spans="1:9" x14ac:dyDescent="0.25">
      <c r="A30">
        <v>491</v>
      </c>
      <c r="B30" t="s">
        <v>24</v>
      </c>
      <c r="C30">
        <v>13500</v>
      </c>
      <c r="E30" s="5">
        <v>509</v>
      </c>
      <c r="F30" s="6">
        <v>87.4</v>
      </c>
      <c r="G30" s="6">
        <v>11225</v>
      </c>
      <c r="H30" s="6">
        <v>123.4</v>
      </c>
      <c r="I30" s="6">
        <v>11435.8</v>
      </c>
    </row>
    <row r="31" spans="1:9" x14ac:dyDescent="0.25">
      <c r="A31">
        <v>491</v>
      </c>
      <c r="B31" t="s">
        <v>26</v>
      </c>
      <c r="C31">
        <v>152.80000000000001</v>
      </c>
      <c r="E31" s="5">
        <v>510</v>
      </c>
      <c r="F31" s="6">
        <v>87.4</v>
      </c>
      <c r="G31" s="6">
        <v>11250</v>
      </c>
      <c r="H31" s="6">
        <v>122.8</v>
      </c>
      <c r="I31" s="6">
        <v>11460.199999999999</v>
      </c>
    </row>
    <row r="32" spans="1:9" x14ac:dyDescent="0.25">
      <c r="A32">
        <v>492</v>
      </c>
      <c r="B32" t="s">
        <v>17</v>
      </c>
      <c r="C32">
        <v>81.400000000000006</v>
      </c>
      <c r="E32" s="5">
        <v>511</v>
      </c>
      <c r="F32" s="6">
        <v>87.7</v>
      </c>
      <c r="G32" s="6">
        <v>11150</v>
      </c>
      <c r="H32" s="6">
        <v>122</v>
      </c>
      <c r="I32" s="6">
        <v>11359.7</v>
      </c>
    </row>
    <row r="33" spans="1:9" x14ac:dyDescent="0.25">
      <c r="A33">
        <v>492</v>
      </c>
      <c r="B33" t="s">
        <v>24</v>
      </c>
      <c r="C33">
        <v>13500</v>
      </c>
      <c r="E33" s="5">
        <v>512</v>
      </c>
      <c r="F33" s="6">
        <v>87.7</v>
      </c>
      <c r="G33" s="6">
        <v>11167</v>
      </c>
      <c r="H33" s="6">
        <v>122.3</v>
      </c>
      <c r="I33" s="6">
        <v>11377</v>
      </c>
    </row>
    <row r="34" spans="1:9" x14ac:dyDescent="0.25">
      <c r="A34">
        <v>492</v>
      </c>
      <c r="B34" t="s">
        <v>26</v>
      </c>
      <c r="C34">
        <v>152.80000000000001</v>
      </c>
      <c r="E34" s="5">
        <v>513</v>
      </c>
      <c r="F34" s="6">
        <v>87.7</v>
      </c>
      <c r="G34" s="6">
        <v>11167</v>
      </c>
      <c r="H34" s="6">
        <v>122.3</v>
      </c>
      <c r="I34" s="6">
        <v>11377</v>
      </c>
    </row>
    <row r="35" spans="1:9" x14ac:dyDescent="0.25">
      <c r="A35">
        <v>493</v>
      </c>
      <c r="B35" t="s">
        <v>17</v>
      </c>
      <c r="C35">
        <v>81.400000000000006</v>
      </c>
      <c r="E35" s="5">
        <v>514</v>
      </c>
      <c r="F35" s="6">
        <v>87.4</v>
      </c>
      <c r="G35" s="6">
        <v>11267</v>
      </c>
      <c r="H35" s="6">
        <v>123.4</v>
      </c>
      <c r="I35" s="6">
        <v>11477.8</v>
      </c>
    </row>
    <row r="36" spans="1:9" x14ac:dyDescent="0.25">
      <c r="A36">
        <v>493</v>
      </c>
      <c r="B36" t="s">
        <v>24</v>
      </c>
      <c r="C36">
        <v>13500</v>
      </c>
      <c r="E36" s="5">
        <v>515</v>
      </c>
      <c r="F36" s="6">
        <v>87.4</v>
      </c>
      <c r="G36" s="6">
        <v>11237</v>
      </c>
      <c r="H36" s="6">
        <v>123.4</v>
      </c>
      <c r="I36" s="6">
        <v>11447.8</v>
      </c>
    </row>
    <row r="37" spans="1:9" x14ac:dyDescent="0.25">
      <c r="A37">
        <v>493</v>
      </c>
      <c r="B37" t="s">
        <v>26</v>
      </c>
      <c r="C37">
        <v>152.80000000000001</v>
      </c>
      <c r="E37" s="5">
        <v>516</v>
      </c>
      <c r="F37" s="6">
        <v>87.4</v>
      </c>
      <c r="G37" s="6">
        <v>11262</v>
      </c>
      <c r="H37" s="6">
        <v>123.4</v>
      </c>
      <c r="I37" s="6">
        <v>11472.8</v>
      </c>
    </row>
    <row r="38" spans="1:9" x14ac:dyDescent="0.25">
      <c r="A38">
        <v>494</v>
      </c>
      <c r="B38" t="s">
        <v>17</v>
      </c>
      <c r="C38">
        <v>85.1</v>
      </c>
      <c r="E38" s="5">
        <v>517</v>
      </c>
      <c r="F38" s="6">
        <v>87.4</v>
      </c>
      <c r="G38" s="6">
        <v>11137</v>
      </c>
      <c r="H38" s="6">
        <v>123.4</v>
      </c>
      <c r="I38" s="6">
        <v>11347.8</v>
      </c>
    </row>
    <row r="39" spans="1:9" x14ac:dyDescent="0.25">
      <c r="A39">
        <v>494</v>
      </c>
      <c r="B39" t="s">
        <v>24</v>
      </c>
      <c r="C39">
        <v>13355</v>
      </c>
      <c r="E39" s="5">
        <v>518</v>
      </c>
      <c r="F39" s="6">
        <v>89.5</v>
      </c>
      <c r="G39" s="6">
        <v>12920</v>
      </c>
      <c r="H39" s="6">
        <v>158</v>
      </c>
      <c r="I39" s="6">
        <v>13167.5</v>
      </c>
    </row>
    <row r="40" spans="1:9" x14ac:dyDescent="0.25">
      <c r="A40">
        <v>494</v>
      </c>
      <c r="B40" t="s">
        <v>26</v>
      </c>
      <c r="C40">
        <v>158.69999999999999</v>
      </c>
      <c r="E40" s="5">
        <v>519</v>
      </c>
      <c r="F40" s="6">
        <v>89.5</v>
      </c>
      <c r="G40" s="6">
        <v>12850</v>
      </c>
      <c r="H40" s="6">
        <v>156.5</v>
      </c>
      <c r="I40" s="6">
        <v>13096</v>
      </c>
    </row>
    <row r="41" spans="1:9" x14ac:dyDescent="0.25">
      <c r="A41">
        <v>495</v>
      </c>
      <c r="B41" t="s">
        <v>17</v>
      </c>
      <c r="C41">
        <v>83.2</v>
      </c>
      <c r="E41" s="5">
        <v>520</v>
      </c>
      <c r="F41" s="6">
        <v>89.1</v>
      </c>
      <c r="G41" s="6">
        <v>12750</v>
      </c>
      <c r="H41" s="6">
        <v>156.5</v>
      </c>
      <c r="I41" s="6">
        <v>12995.6</v>
      </c>
    </row>
    <row r="42" spans="1:9" x14ac:dyDescent="0.25">
      <c r="A42">
        <v>495</v>
      </c>
      <c r="B42" t="s">
        <v>24</v>
      </c>
      <c r="C42">
        <v>13255</v>
      </c>
      <c r="E42" s="5">
        <v>521</v>
      </c>
      <c r="F42" s="6">
        <v>89.1</v>
      </c>
      <c r="G42" s="6">
        <v>12675</v>
      </c>
      <c r="H42" s="6">
        <v>154.4</v>
      </c>
      <c r="I42" s="6">
        <v>12918.5</v>
      </c>
    </row>
    <row r="43" spans="1:9" x14ac:dyDescent="0.25">
      <c r="A43">
        <v>495</v>
      </c>
      <c r="B43" t="s">
        <v>26</v>
      </c>
      <c r="C43">
        <v>158.69999999999999</v>
      </c>
      <c r="E43" s="5">
        <v>522</v>
      </c>
      <c r="F43" s="6">
        <v>89.1</v>
      </c>
      <c r="G43" s="6">
        <v>12675</v>
      </c>
      <c r="H43" s="6">
        <v>155.30000000000001</v>
      </c>
      <c r="I43" s="6">
        <v>12919.4</v>
      </c>
    </row>
    <row r="44" spans="1:9" x14ac:dyDescent="0.25">
      <c r="A44">
        <v>496</v>
      </c>
      <c r="B44" t="s">
        <v>17</v>
      </c>
      <c r="C44">
        <v>84.9</v>
      </c>
      <c r="E44" s="5">
        <v>523</v>
      </c>
      <c r="F44" s="6">
        <v>87.2</v>
      </c>
      <c r="G44" s="6">
        <v>12950</v>
      </c>
      <c r="H44" s="6">
        <v>160.4</v>
      </c>
      <c r="I44" s="6">
        <v>13197.6</v>
      </c>
    </row>
    <row r="45" spans="1:9" x14ac:dyDescent="0.25">
      <c r="A45">
        <v>496</v>
      </c>
      <c r="B45" t="s">
        <v>24</v>
      </c>
      <c r="C45">
        <v>13500</v>
      </c>
      <c r="E45" s="5">
        <v>524</v>
      </c>
      <c r="F45" s="6">
        <v>87.2</v>
      </c>
      <c r="G45" s="6">
        <v>13050</v>
      </c>
      <c r="H45" s="6">
        <v>160.4</v>
      </c>
      <c r="I45" s="6">
        <v>13297.6</v>
      </c>
    </row>
    <row r="46" spans="1:9" x14ac:dyDescent="0.25">
      <c r="A46">
        <v>496</v>
      </c>
      <c r="B46" t="s">
        <v>26</v>
      </c>
      <c r="C46">
        <v>158.69999999999999</v>
      </c>
      <c r="E46" s="5">
        <v>525</v>
      </c>
      <c r="F46" s="6">
        <v>87.7</v>
      </c>
      <c r="G46" s="6">
        <v>13150</v>
      </c>
      <c r="H46" s="6">
        <v>158.80000000000001</v>
      </c>
      <c r="I46" s="6">
        <v>13396.5</v>
      </c>
    </row>
    <row r="47" spans="1:9" x14ac:dyDescent="0.25">
      <c r="A47">
        <v>497</v>
      </c>
      <c r="B47" t="s">
        <v>17</v>
      </c>
      <c r="C47">
        <v>84.4</v>
      </c>
      <c r="E47" s="5">
        <v>526</v>
      </c>
      <c r="F47" s="6">
        <v>87.7</v>
      </c>
      <c r="G47" s="6">
        <v>13300</v>
      </c>
      <c r="H47" s="6">
        <v>158.80000000000001</v>
      </c>
      <c r="I47" s="6">
        <v>13546.5</v>
      </c>
    </row>
    <row r="48" spans="1:9" x14ac:dyDescent="0.25">
      <c r="A48">
        <v>497</v>
      </c>
      <c r="B48" t="s">
        <v>24</v>
      </c>
      <c r="C48">
        <v>13160</v>
      </c>
      <c r="E48" s="5">
        <v>527</v>
      </c>
      <c r="F48" s="6">
        <v>87.7</v>
      </c>
      <c r="G48" s="6">
        <v>13325</v>
      </c>
      <c r="H48" s="6">
        <v>158.80000000000001</v>
      </c>
      <c r="I48" s="6">
        <v>13571.5</v>
      </c>
    </row>
    <row r="49" spans="1:9" x14ac:dyDescent="0.25">
      <c r="A49">
        <v>497</v>
      </c>
      <c r="B49" t="s">
        <v>26</v>
      </c>
      <c r="C49">
        <v>153</v>
      </c>
      <c r="E49" s="5">
        <v>528</v>
      </c>
      <c r="F49" s="6">
        <v>87.7</v>
      </c>
      <c r="G49" s="6">
        <v>13450</v>
      </c>
      <c r="H49" s="6">
        <v>158.80000000000001</v>
      </c>
      <c r="I49" s="6">
        <v>13696.5</v>
      </c>
    </row>
    <row r="50" spans="1:9" x14ac:dyDescent="0.25">
      <c r="A50">
        <v>498</v>
      </c>
      <c r="B50" t="s">
        <v>17</v>
      </c>
      <c r="C50">
        <v>84.4</v>
      </c>
      <c r="E50" s="5">
        <v>529</v>
      </c>
      <c r="F50" s="6">
        <v>84.3</v>
      </c>
      <c r="G50" s="6">
        <v>13385</v>
      </c>
      <c r="H50" s="6">
        <v>165.3</v>
      </c>
      <c r="I50" s="6">
        <v>13634.599999999999</v>
      </c>
    </row>
    <row r="51" spans="1:9" x14ac:dyDescent="0.25">
      <c r="A51">
        <v>498</v>
      </c>
      <c r="B51" t="s">
        <v>24</v>
      </c>
      <c r="C51">
        <v>12760</v>
      </c>
      <c r="E51" s="5">
        <v>530</v>
      </c>
      <c r="F51" s="6">
        <v>84.3</v>
      </c>
      <c r="G51" s="6">
        <v>13385</v>
      </c>
      <c r="H51" s="6">
        <v>165.3</v>
      </c>
      <c r="I51" s="6">
        <v>13634.599999999999</v>
      </c>
    </row>
    <row r="52" spans="1:9" x14ac:dyDescent="0.25">
      <c r="A52">
        <v>498</v>
      </c>
      <c r="B52" t="s">
        <v>26</v>
      </c>
      <c r="C52">
        <v>148.1</v>
      </c>
      <c r="E52" s="5">
        <v>531</v>
      </c>
      <c r="F52" s="6">
        <v>83.8</v>
      </c>
      <c r="G52" s="6">
        <v>13335</v>
      </c>
      <c r="H52" s="6">
        <v>165.3</v>
      </c>
      <c r="I52" s="6">
        <v>13584.099999999999</v>
      </c>
    </row>
    <row r="53" spans="1:9" x14ac:dyDescent="0.25">
      <c r="A53">
        <v>499</v>
      </c>
      <c r="B53" t="s">
        <v>17</v>
      </c>
      <c r="C53">
        <v>83.9</v>
      </c>
      <c r="E53" s="5">
        <v>532</v>
      </c>
      <c r="F53" s="6">
        <v>83.8</v>
      </c>
      <c r="G53" s="6">
        <v>13435</v>
      </c>
      <c r="H53" s="6">
        <v>167.4</v>
      </c>
      <c r="I53" s="6">
        <v>13686.199999999999</v>
      </c>
    </row>
    <row r="54" spans="1:9" x14ac:dyDescent="0.25">
      <c r="A54">
        <v>499</v>
      </c>
      <c r="B54" t="s">
        <v>24</v>
      </c>
      <c r="C54">
        <v>12710</v>
      </c>
      <c r="E54" s="5">
        <v>533</v>
      </c>
      <c r="F54" s="6">
        <v>83.8</v>
      </c>
      <c r="G54" s="6">
        <v>13605</v>
      </c>
      <c r="H54" s="6">
        <v>171.7</v>
      </c>
      <c r="I54" s="6">
        <v>13860.5</v>
      </c>
    </row>
    <row r="55" spans="1:9" x14ac:dyDescent="0.25">
      <c r="A55">
        <v>499</v>
      </c>
      <c r="B55" t="s">
        <v>26</v>
      </c>
      <c r="C55">
        <v>148.1</v>
      </c>
      <c r="E55" s="5">
        <v>534</v>
      </c>
      <c r="F55" s="6">
        <v>83.1</v>
      </c>
      <c r="G55" s="6">
        <v>13655</v>
      </c>
      <c r="H55" s="6">
        <v>174.2</v>
      </c>
      <c r="I55" s="6">
        <v>13912.300000000001</v>
      </c>
    </row>
    <row r="56" spans="1:9" x14ac:dyDescent="0.25">
      <c r="A56">
        <v>500</v>
      </c>
      <c r="B56" t="s">
        <v>17</v>
      </c>
      <c r="C56">
        <v>83.9</v>
      </c>
      <c r="E56" s="5">
        <v>535</v>
      </c>
      <c r="F56" s="6">
        <v>83.1</v>
      </c>
      <c r="G56" s="6">
        <v>13660</v>
      </c>
      <c r="H56" s="6">
        <v>173.4</v>
      </c>
      <c r="I56" s="6">
        <v>13916.5</v>
      </c>
    </row>
    <row r="57" spans="1:9" x14ac:dyDescent="0.25">
      <c r="A57">
        <v>500</v>
      </c>
      <c r="B57" t="s">
        <v>24</v>
      </c>
      <c r="C57">
        <v>12610</v>
      </c>
      <c r="E57" s="5">
        <v>536</v>
      </c>
      <c r="F57" s="6">
        <v>83.1</v>
      </c>
      <c r="G57" s="6">
        <v>13670</v>
      </c>
      <c r="H57" s="6">
        <v>173.4</v>
      </c>
      <c r="I57" s="6">
        <v>13926.5</v>
      </c>
    </row>
    <row r="58" spans="1:9" x14ac:dyDescent="0.25">
      <c r="A58">
        <v>500</v>
      </c>
      <c r="B58" t="s">
        <v>26</v>
      </c>
      <c r="C58">
        <v>146.69999999999999</v>
      </c>
      <c r="E58" s="5">
        <v>537</v>
      </c>
      <c r="F58" s="6">
        <v>83.1</v>
      </c>
      <c r="G58" s="6">
        <v>13595</v>
      </c>
      <c r="H58" s="6">
        <v>171</v>
      </c>
      <c r="I58" s="6">
        <v>13849.1</v>
      </c>
    </row>
    <row r="59" spans="1:9" x14ac:dyDescent="0.25">
      <c r="A59">
        <v>501</v>
      </c>
      <c r="B59" t="s">
        <v>17</v>
      </c>
      <c r="C59">
        <v>83.9</v>
      </c>
      <c r="E59" s="5">
        <v>538</v>
      </c>
      <c r="F59" s="6">
        <v>83.1</v>
      </c>
      <c r="G59" s="6">
        <v>13645</v>
      </c>
      <c r="H59" s="6">
        <v>171</v>
      </c>
      <c r="I59" s="6">
        <v>13899.1</v>
      </c>
    </row>
    <row r="60" spans="1:9" x14ac:dyDescent="0.25">
      <c r="A60">
        <v>501</v>
      </c>
      <c r="B60" t="s">
        <v>24</v>
      </c>
      <c r="C60">
        <v>12605</v>
      </c>
      <c r="E60" s="5">
        <v>539</v>
      </c>
      <c r="F60" s="6">
        <v>83.1</v>
      </c>
      <c r="G60" s="6">
        <v>13695</v>
      </c>
      <c r="H60" s="6">
        <v>171</v>
      </c>
      <c r="I60" s="6">
        <v>13949.1</v>
      </c>
    </row>
    <row r="61" spans="1:9" x14ac:dyDescent="0.25">
      <c r="A61">
        <v>501</v>
      </c>
      <c r="B61" t="s">
        <v>26</v>
      </c>
      <c r="C61">
        <v>146.69999999999999</v>
      </c>
      <c r="E61" s="5">
        <v>540</v>
      </c>
      <c r="F61" s="6">
        <v>83.1</v>
      </c>
      <c r="G61" s="6">
        <v>13645</v>
      </c>
      <c r="H61" s="6">
        <v>171</v>
      </c>
      <c r="I61" s="6">
        <v>13899.1</v>
      </c>
    </row>
    <row r="62" spans="1:9" x14ac:dyDescent="0.25">
      <c r="A62">
        <v>502</v>
      </c>
      <c r="B62" t="s">
        <v>17</v>
      </c>
      <c r="C62">
        <v>84</v>
      </c>
      <c r="E62" s="5">
        <v>541</v>
      </c>
      <c r="F62" s="6">
        <v>81.7</v>
      </c>
      <c r="G62" s="6">
        <v>13760</v>
      </c>
      <c r="H62" s="6">
        <v>166.8</v>
      </c>
      <c r="I62" s="6">
        <v>14008.5</v>
      </c>
    </row>
    <row r="63" spans="1:9" x14ac:dyDescent="0.25">
      <c r="A63">
        <v>502</v>
      </c>
      <c r="B63" t="s">
        <v>24</v>
      </c>
      <c r="C63">
        <v>12655</v>
      </c>
      <c r="E63" s="5">
        <v>542</v>
      </c>
      <c r="F63" s="6">
        <v>81.7</v>
      </c>
      <c r="G63" s="6">
        <v>13760</v>
      </c>
      <c r="H63" s="6">
        <v>166.8</v>
      </c>
      <c r="I63" s="6">
        <v>14008.5</v>
      </c>
    </row>
    <row r="64" spans="1:9" x14ac:dyDescent="0.25">
      <c r="A64">
        <v>502</v>
      </c>
      <c r="B64" t="s">
        <v>26</v>
      </c>
      <c r="C64">
        <v>147.19999999999999</v>
      </c>
      <c r="E64" s="5">
        <v>543</v>
      </c>
      <c r="F64" s="6">
        <v>81.099999999999994</v>
      </c>
      <c r="G64" s="6">
        <v>13735</v>
      </c>
      <c r="H64" s="6">
        <v>166.8</v>
      </c>
      <c r="I64" s="6">
        <v>13982.9</v>
      </c>
    </row>
    <row r="65" spans="1:9" x14ac:dyDescent="0.25">
      <c r="A65">
        <v>503</v>
      </c>
      <c r="B65" t="s">
        <v>17</v>
      </c>
      <c r="C65">
        <v>84</v>
      </c>
      <c r="E65" s="5">
        <v>544</v>
      </c>
      <c r="F65" s="6">
        <v>81.099999999999994</v>
      </c>
      <c r="G65" s="6">
        <v>13775</v>
      </c>
      <c r="H65" s="6">
        <v>168.8</v>
      </c>
      <c r="I65" s="6">
        <v>14024.9</v>
      </c>
    </row>
    <row r="66" spans="1:9" x14ac:dyDescent="0.25">
      <c r="A66">
        <v>503</v>
      </c>
      <c r="B66" t="s">
        <v>24</v>
      </c>
      <c r="C66">
        <v>12705</v>
      </c>
      <c r="E66" s="5">
        <v>545</v>
      </c>
      <c r="F66" s="6">
        <v>81.099999999999994</v>
      </c>
      <c r="G66" s="6">
        <v>13755</v>
      </c>
      <c r="H66" s="6">
        <v>167.5</v>
      </c>
      <c r="I66" s="6">
        <v>14003.6</v>
      </c>
    </row>
    <row r="67" spans="1:9" x14ac:dyDescent="0.25">
      <c r="A67">
        <v>503</v>
      </c>
      <c r="B67" t="s">
        <v>26</v>
      </c>
      <c r="C67">
        <v>147.19999999999999</v>
      </c>
      <c r="E67" s="5">
        <v>546</v>
      </c>
      <c r="F67" s="6">
        <v>80.7</v>
      </c>
      <c r="G67" s="6">
        <v>13755</v>
      </c>
      <c r="H67" s="6">
        <v>168</v>
      </c>
      <c r="I67" s="6">
        <v>14003.7</v>
      </c>
    </row>
    <row r="68" spans="1:9" x14ac:dyDescent="0.25">
      <c r="A68">
        <v>504</v>
      </c>
      <c r="B68" t="s">
        <v>17</v>
      </c>
      <c r="C68">
        <v>84</v>
      </c>
      <c r="E68" s="5">
        <v>547</v>
      </c>
      <c r="F68" s="6">
        <v>80.7</v>
      </c>
      <c r="G68" s="6">
        <v>13655</v>
      </c>
      <c r="H68" s="6">
        <v>169.3</v>
      </c>
      <c r="I68" s="6">
        <v>13905</v>
      </c>
    </row>
    <row r="69" spans="1:9" x14ac:dyDescent="0.25">
      <c r="A69">
        <v>504</v>
      </c>
      <c r="B69" t="s">
        <v>24</v>
      </c>
      <c r="C69">
        <v>12705</v>
      </c>
      <c r="E69" s="5">
        <v>548</v>
      </c>
      <c r="F69" s="6">
        <v>80.7</v>
      </c>
      <c r="G69" s="6">
        <v>13630</v>
      </c>
      <c r="H69" s="6">
        <v>169.3</v>
      </c>
      <c r="I69" s="6">
        <v>13880</v>
      </c>
    </row>
    <row r="70" spans="1:9" x14ac:dyDescent="0.25">
      <c r="A70">
        <v>504</v>
      </c>
      <c r="B70" t="s">
        <v>26</v>
      </c>
      <c r="C70">
        <v>147.19999999999999</v>
      </c>
      <c r="E70" s="5">
        <v>549</v>
      </c>
      <c r="F70" s="6">
        <v>80.7</v>
      </c>
      <c r="G70" s="6">
        <v>13570</v>
      </c>
      <c r="H70" s="6">
        <v>168.4</v>
      </c>
      <c r="I70" s="6">
        <v>13819.1</v>
      </c>
    </row>
    <row r="71" spans="1:9" x14ac:dyDescent="0.25">
      <c r="A71">
        <v>505</v>
      </c>
      <c r="B71" t="s">
        <v>17</v>
      </c>
      <c r="C71">
        <v>84</v>
      </c>
      <c r="E71" s="5">
        <v>550</v>
      </c>
      <c r="F71" s="6">
        <v>80.7</v>
      </c>
      <c r="G71" s="6">
        <v>13545</v>
      </c>
      <c r="H71" s="6">
        <v>168.4</v>
      </c>
      <c r="I71" s="6">
        <v>13794.1</v>
      </c>
    </row>
    <row r="72" spans="1:9" x14ac:dyDescent="0.25">
      <c r="A72">
        <v>505</v>
      </c>
      <c r="B72" t="s">
        <v>24</v>
      </c>
      <c r="C72">
        <v>12705</v>
      </c>
      <c r="E72" s="5">
        <v>551</v>
      </c>
      <c r="F72" s="6">
        <v>80.7</v>
      </c>
      <c r="G72" s="6">
        <v>13545</v>
      </c>
      <c r="H72" s="6">
        <v>168.4</v>
      </c>
      <c r="I72" s="6">
        <v>13794.1</v>
      </c>
    </row>
    <row r="73" spans="1:9" x14ac:dyDescent="0.25">
      <c r="A73">
        <v>505</v>
      </c>
      <c r="B73" t="s">
        <v>26</v>
      </c>
      <c r="C73">
        <v>147.19999999999999</v>
      </c>
      <c r="E73" s="5">
        <v>552</v>
      </c>
      <c r="F73" s="6">
        <v>80.7</v>
      </c>
      <c r="G73" s="6">
        <v>13521</v>
      </c>
      <c r="H73" s="6">
        <v>168.4</v>
      </c>
      <c r="I73" s="6">
        <v>13770.1</v>
      </c>
    </row>
    <row r="74" spans="1:9" x14ac:dyDescent="0.25">
      <c r="A74">
        <v>506</v>
      </c>
      <c r="B74" t="s">
        <v>17</v>
      </c>
      <c r="C74">
        <v>89.1</v>
      </c>
      <c r="E74" s="5">
        <v>553</v>
      </c>
      <c r="F74" s="6">
        <v>85.9</v>
      </c>
      <c r="G74" s="6">
        <v>14120</v>
      </c>
      <c r="H74" s="6">
        <v>168</v>
      </c>
      <c r="I74" s="6">
        <v>14373.9</v>
      </c>
    </row>
    <row r="75" spans="1:9" x14ac:dyDescent="0.25">
      <c r="A75">
        <v>506</v>
      </c>
      <c r="B75" t="s">
        <v>24</v>
      </c>
      <c r="C75">
        <v>13775</v>
      </c>
      <c r="E75" s="5">
        <v>554</v>
      </c>
      <c r="F75" s="6">
        <v>85.9</v>
      </c>
      <c r="G75" s="6">
        <v>14170</v>
      </c>
      <c r="H75" s="6">
        <v>168</v>
      </c>
      <c r="I75" s="6">
        <v>14423.9</v>
      </c>
    </row>
    <row r="76" spans="1:9" x14ac:dyDescent="0.25">
      <c r="A76">
        <v>506</v>
      </c>
      <c r="B76" t="s">
        <v>26</v>
      </c>
      <c r="C76">
        <v>166</v>
      </c>
      <c r="E76" s="5">
        <v>555</v>
      </c>
      <c r="F76" s="6">
        <v>86.6</v>
      </c>
      <c r="G76" s="6">
        <v>14200</v>
      </c>
      <c r="H76" s="6">
        <v>168</v>
      </c>
      <c r="I76" s="6">
        <v>14454.6</v>
      </c>
    </row>
    <row r="77" spans="1:9" x14ac:dyDescent="0.25">
      <c r="A77">
        <v>507</v>
      </c>
      <c r="B77" t="s">
        <v>17</v>
      </c>
      <c r="C77">
        <v>89.1</v>
      </c>
      <c r="E77" s="5">
        <v>556</v>
      </c>
      <c r="F77" s="6">
        <v>86.6</v>
      </c>
      <c r="G77" s="6">
        <v>14500</v>
      </c>
      <c r="H77" s="6">
        <v>175.1</v>
      </c>
      <c r="I77" s="6">
        <v>14761.7</v>
      </c>
    </row>
    <row r="78" spans="1:9" x14ac:dyDescent="0.25">
      <c r="A78">
        <v>507</v>
      </c>
      <c r="B78" t="s">
        <v>24</v>
      </c>
      <c r="C78">
        <v>13775</v>
      </c>
      <c r="E78" s="5">
        <v>557</v>
      </c>
      <c r="F78" s="6">
        <v>86.6</v>
      </c>
      <c r="G78" s="6">
        <v>14475</v>
      </c>
      <c r="H78" s="6">
        <v>174.4</v>
      </c>
      <c r="I78" s="6">
        <v>14736</v>
      </c>
    </row>
    <row r="79" spans="1:9" x14ac:dyDescent="0.25">
      <c r="A79">
        <v>507</v>
      </c>
      <c r="B79" t="s">
        <v>26</v>
      </c>
      <c r="C79">
        <v>166</v>
      </c>
      <c r="E79" s="5">
        <v>558</v>
      </c>
      <c r="F79" s="6">
        <v>86.8</v>
      </c>
      <c r="G79" s="6">
        <v>14525</v>
      </c>
      <c r="H79" s="6">
        <v>173.4</v>
      </c>
      <c r="I79" s="6">
        <v>14785.199999999999</v>
      </c>
    </row>
    <row r="80" spans="1:9" x14ac:dyDescent="0.25">
      <c r="A80">
        <v>508</v>
      </c>
      <c r="B80" t="s">
        <v>17</v>
      </c>
      <c r="C80">
        <v>88.9</v>
      </c>
      <c r="E80" s="5">
        <v>559</v>
      </c>
      <c r="F80" s="6">
        <v>86.8</v>
      </c>
      <c r="G80" s="6">
        <v>14610</v>
      </c>
      <c r="H80" s="6">
        <v>175.3</v>
      </c>
      <c r="I80" s="6">
        <v>14872.099999999999</v>
      </c>
    </row>
    <row r="81" spans="1:9" x14ac:dyDescent="0.25">
      <c r="A81">
        <v>508</v>
      </c>
      <c r="B81" t="s">
        <v>24</v>
      </c>
      <c r="C81">
        <v>12720</v>
      </c>
      <c r="E81" s="5">
        <v>560</v>
      </c>
      <c r="F81" s="6">
        <v>86.8</v>
      </c>
      <c r="G81" s="6">
        <v>14610</v>
      </c>
      <c r="H81" s="6">
        <v>175.3</v>
      </c>
      <c r="I81" s="6">
        <v>14872.099999999999</v>
      </c>
    </row>
    <row r="82" spans="1:9" x14ac:dyDescent="0.25">
      <c r="A82">
        <v>508</v>
      </c>
      <c r="B82" t="s">
        <v>26</v>
      </c>
      <c r="C82">
        <v>146</v>
      </c>
      <c r="E82" s="5">
        <v>561</v>
      </c>
      <c r="F82" s="6">
        <v>86.7</v>
      </c>
      <c r="G82" s="6">
        <v>14585</v>
      </c>
      <c r="H82" s="6">
        <v>174.6</v>
      </c>
      <c r="I82" s="6">
        <v>14846.300000000001</v>
      </c>
    </row>
    <row r="83" spans="1:9" x14ac:dyDescent="0.25">
      <c r="A83">
        <v>509</v>
      </c>
      <c r="B83" t="s">
        <v>17</v>
      </c>
      <c r="C83">
        <v>87.4</v>
      </c>
      <c r="E83" s="5">
        <v>562</v>
      </c>
      <c r="F83" s="6">
        <v>86.7</v>
      </c>
      <c r="G83" s="6">
        <v>14620</v>
      </c>
      <c r="H83" s="6">
        <v>174.6</v>
      </c>
      <c r="I83" s="6">
        <v>14881.300000000001</v>
      </c>
    </row>
    <row r="84" spans="1:9" x14ac:dyDescent="0.25">
      <c r="A84">
        <v>509</v>
      </c>
      <c r="B84" t="s">
        <v>24</v>
      </c>
      <c r="C84">
        <v>11225</v>
      </c>
      <c r="E84" s="5">
        <v>563</v>
      </c>
      <c r="F84" s="6">
        <v>86.7</v>
      </c>
      <c r="G84" s="6">
        <v>14620</v>
      </c>
      <c r="H84" s="6">
        <v>174.6</v>
      </c>
      <c r="I84" s="6">
        <v>14881.300000000001</v>
      </c>
    </row>
    <row r="85" spans="1:9" x14ac:dyDescent="0.25">
      <c r="A85">
        <v>509</v>
      </c>
      <c r="B85" t="s">
        <v>26</v>
      </c>
      <c r="C85">
        <v>123.4</v>
      </c>
      <c r="E85" s="5">
        <v>564</v>
      </c>
      <c r="F85" s="6">
        <v>86.7</v>
      </c>
      <c r="G85" s="6">
        <v>14620</v>
      </c>
      <c r="H85" s="6">
        <v>174.6</v>
      </c>
      <c r="I85" s="6">
        <v>14881.300000000001</v>
      </c>
    </row>
    <row r="86" spans="1:9" x14ac:dyDescent="0.25">
      <c r="A86">
        <v>510</v>
      </c>
      <c r="B86" t="s">
        <v>17</v>
      </c>
      <c r="C86">
        <v>87.4</v>
      </c>
      <c r="E86" s="5">
        <v>565</v>
      </c>
      <c r="F86" s="6">
        <v>82.4</v>
      </c>
      <c r="G86" s="6">
        <v>14300</v>
      </c>
      <c r="H86" s="6">
        <v>170.7</v>
      </c>
      <c r="I86" s="6">
        <v>14553.1</v>
      </c>
    </row>
    <row r="87" spans="1:9" x14ac:dyDescent="0.25">
      <c r="A87">
        <v>510</v>
      </c>
      <c r="B87" t="s">
        <v>24</v>
      </c>
      <c r="C87">
        <v>11250</v>
      </c>
      <c r="E87" s="5">
        <v>566</v>
      </c>
      <c r="F87" s="6">
        <v>82.4</v>
      </c>
      <c r="G87" s="6">
        <v>14300</v>
      </c>
      <c r="H87" s="6">
        <v>170.7</v>
      </c>
      <c r="I87" s="6">
        <v>14553.1</v>
      </c>
    </row>
    <row r="88" spans="1:9" x14ac:dyDescent="0.25">
      <c r="A88">
        <v>510</v>
      </c>
      <c r="B88" t="s">
        <v>26</v>
      </c>
      <c r="C88">
        <v>122.8</v>
      </c>
      <c r="E88" s="5">
        <v>567</v>
      </c>
      <c r="F88" s="6">
        <v>83.5</v>
      </c>
      <c r="G88" s="6">
        <v>14350</v>
      </c>
      <c r="H88" s="6">
        <v>170.7</v>
      </c>
      <c r="I88" s="6">
        <v>14604.2</v>
      </c>
    </row>
    <row r="89" spans="1:9" x14ac:dyDescent="0.25">
      <c r="A89">
        <v>511</v>
      </c>
      <c r="B89" t="s">
        <v>17</v>
      </c>
      <c r="C89">
        <v>87.7</v>
      </c>
      <c r="E89" s="5">
        <v>568</v>
      </c>
      <c r="F89" s="6">
        <v>83.5</v>
      </c>
      <c r="G89" s="6">
        <v>14300</v>
      </c>
      <c r="H89" s="6">
        <v>169.5</v>
      </c>
      <c r="I89" s="6">
        <v>14553</v>
      </c>
    </row>
    <row r="90" spans="1:9" x14ac:dyDescent="0.25">
      <c r="A90">
        <v>511</v>
      </c>
      <c r="B90" t="s">
        <v>24</v>
      </c>
      <c r="C90">
        <v>11150</v>
      </c>
      <c r="E90" s="5">
        <v>569</v>
      </c>
      <c r="F90" s="6">
        <v>83.5</v>
      </c>
      <c r="G90" s="6">
        <v>14250</v>
      </c>
      <c r="H90" s="6">
        <v>169.9</v>
      </c>
      <c r="I90" s="6">
        <v>14503.4</v>
      </c>
    </row>
    <row r="91" spans="1:9" x14ac:dyDescent="0.25">
      <c r="A91">
        <v>511</v>
      </c>
      <c r="B91" t="s">
        <v>26</v>
      </c>
      <c r="C91">
        <v>122</v>
      </c>
      <c r="E91" s="5">
        <v>570</v>
      </c>
      <c r="F91" s="6">
        <v>83.1</v>
      </c>
      <c r="G91" s="6">
        <v>14285</v>
      </c>
      <c r="H91" s="6">
        <v>171.8</v>
      </c>
      <c r="I91" s="6">
        <v>14539.9</v>
      </c>
    </row>
    <row r="92" spans="1:9" x14ac:dyDescent="0.25">
      <c r="A92">
        <v>512</v>
      </c>
      <c r="B92" t="s">
        <v>17</v>
      </c>
      <c r="C92">
        <v>87.7</v>
      </c>
      <c r="E92" s="5">
        <v>571</v>
      </c>
      <c r="F92" s="6">
        <v>83.1</v>
      </c>
      <c r="G92" s="6">
        <v>14435</v>
      </c>
      <c r="H92" s="6">
        <v>175.4</v>
      </c>
      <c r="I92" s="6">
        <v>14693.5</v>
      </c>
    </row>
    <row r="93" spans="1:9" x14ac:dyDescent="0.25">
      <c r="A93">
        <v>512</v>
      </c>
      <c r="B93" t="s">
        <v>24</v>
      </c>
      <c r="C93">
        <v>11167</v>
      </c>
      <c r="E93" s="5">
        <v>572</v>
      </c>
      <c r="F93" s="6">
        <v>83.1</v>
      </c>
      <c r="G93" s="6">
        <v>14485</v>
      </c>
      <c r="H93" s="6">
        <v>175.4</v>
      </c>
      <c r="I93" s="6">
        <v>14743.5</v>
      </c>
    </row>
    <row r="94" spans="1:9" x14ac:dyDescent="0.25">
      <c r="A94">
        <v>512</v>
      </c>
      <c r="B94" t="s">
        <v>26</v>
      </c>
      <c r="C94">
        <v>122.3</v>
      </c>
      <c r="E94" s="5">
        <v>573</v>
      </c>
      <c r="F94" s="6">
        <v>82.7</v>
      </c>
      <c r="G94" s="6">
        <v>14470</v>
      </c>
      <c r="H94" s="6">
        <v>176.6</v>
      </c>
      <c r="I94" s="6">
        <v>14729.300000000001</v>
      </c>
    </row>
    <row r="95" spans="1:9" x14ac:dyDescent="0.25">
      <c r="A95">
        <v>513</v>
      </c>
      <c r="B95" t="s">
        <v>17</v>
      </c>
      <c r="C95">
        <v>87.7</v>
      </c>
      <c r="E95" s="5">
        <v>574</v>
      </c>
      <c r="F95" s="6">
        <v>82.7</v>
      </c>
      <c r="G95" s="6">
        <v>14595</v>
      </c>
      <c r="H95" s="6">
        <v>176.6</v>
      </c>
      <c r="I95" s="6">
        <v>14854.300000000001</v>
      </c>
    </row>
    <row r="96" spans="1:9" x14ac:dyDescent="0.25">
      <c r="A96">
        <v>513</v>
      </c>
      <c r="B96" t="s">
        <v>24</v>
      </c>
      <c r="C96">
        <v>11167</v>
      </c>
      <c r="E96" s="5">
        <v>575</v>
      </c>
      <c r="F96" s="6">
        <v>82.7</v>
      </c>
      <c r="G96" s="6">
        <v>14820</v>
      </c>
      <c r="H96" s="6">
        <v>176.6</v>
      </c>
      <c r="I96" s="6">
        <v>15079.300000000001</v>
      </c>
    </row>
    <row r="97" spans="1:9" x14ac:dyDescent="0.25">
      <c r="A97">
        <v>513</v>
      </c>
      <c r="B97" t="s">
        <v>26</v>
      </c>
      <c r="C97">
        <v>122.3</v>
      </c>
      <c r="E97" s="5">
        <v>576</v>
      </c>
      <c r="F97" s="6">
        <v>82.7</v>
      </c>
      <c r="G97" s="6">
        <v>14765</v>
      </c>
      <c r="H97" s="6">
        <v>176.6</v>
      </c>
      <c r="I97" s="6">
        <v>15024.300000000001</v>
      </c>
    </row>
    <row r="98" spans="1:9" x14ac:dyDescent="0.25">
      <c r="A98">
        <v>514</v>
      </c>
      <c r="B98" t="s">
        <v>17</v>
      </c>
      <c r="C98">
        <v>87.4</v>
      </c>
      <c r="E98" s="5">
        <v>577</v>
      </c>
      <c r="F98" s="6">
        <v>80.7</v>
      </c>
      <c r="G98" s="6">
        <v>14590</v>
      </c>
      <c r="H98" s="6">
        <v>174</v>
      </c>
      <c r="I98" s="6">
        <v>14844.7</v>
      </c>
    </row>
    <row r="99" spans="1:9" x14ac:dyDescent="0.25">
      <c r="A99">
        <v>514</v>
      </c>
      <c r="B99" t="s">
        <v>24</v>
      </c>
      <c r="C99">
        <v>11267</v>
      </c>
      <c r="E99" s="5">
        <v>578</v>
      </c>
      <c r="F99" s="6">
        <v>80.7</v>
      </c>
      <c r="G99" s="6">
        <v>14615</v>
      </c>
      <c r="H99" s="6">
        <v>174</v>
      </c>
      <c r="I99" s="6">
        <v>14869.7</v>
      </c>
    </row>
    <row r="100" spans="1:9" x14ac:dyDescent="0.25">
      <c r="A100">
        <v>514</v>
      </c>
      <c r="B100" t="s">
        <v>26</v>
      </c>
      <c r="C100">
        <v>123.4</v>
      </c>
      <c r="E100" s="5">
        <v>579</v>
      </c>
      <c r="F100" s="6">
        <v>81.8</v>
      </c>
      <c r="G100" s="6">
        <v>14755</v>
      </c>
      <c r="H100" s="6">
        <v>174</v>
      </c>
      <c r="I100" s="6">
        <v>15010.8</v>
      </c>
    </row>
    <row r="101" spans="1:9" x14ac:dyDescent="0.25">
      <c r="A101">
        <v>515</v>
      </c>
      <c r="B101" t="s">
        <v>17</v>
      </c>
      <c r="C101">
        <v>87.4</v>
      </c>
      <c r="E101" s="5">
        <v>580</v>
      </c>
      <c r="F101" s="6">
        <v>81.8</v>
      </c>
      <c r="G101" s="6">
        <v>14980</v>
      </c>
      <c r="H101" s="6">
        <v>178.4</v>
      </c>
      <c r="I101" s="6">
        <v>15240.199999999999</v>
      </c>
    </row>
    <row r="102" spans="1:9" x14ac:dyDescent="0.25">
      <c r="A102">
        <v>515</v>
      </c>
      <c r="B102" t="s">
        <v>24</v>
      </c>
      <c r="C102">
        <v>11237</v>
      </c>
      <c r="E102" s="5">
        <v>581</v>
      </c>
      <c r="F102" s="6">
        <v>81.8</v>
      </c>
      <c r="G102" s="6">
        <v>15105</v>
      </c>
      <c r="H102" s="6">
        <v>181.3</v>
      </c>
      <c r="I102" s="6">
        <v>15368.099999999999</v>
      </c>
    </row>
    <row r="103" spans="1:9" x14ac:dyDescent="0.25">
      <c r="A103">
        <v>515</v>
      </c>
      <c r="B103" t="s">
        <v>26</v>
      </c>
      <c r="C103">
        <v>123.4</v>
      </c>
      <c r="E103" s="5">
        <v>582</v>
      </c>
      <c r="F103" s="6">
        <v>81.8</v>
      </c>
      <c r="G103" s="6">
        <v>15155</v>
      </c>
      <c r="H103" s="6">
        <v>180.7</v>
      </c>
      <c r="I103" s="6">
        <v>15417.5</v>
      </c>
    </row>
    <row r="104" spans="1:9" x14ac:dyDescent="0.25">
      <c r="A104">
        <v>516</v>
      </c>
      <c r="B104" t="s">
        <v>17</v>
      </c>
      <c r="C104">
        <v>87.4</v>
      </c>
      <c r="E104" s="5">
        <v>583</v>
      </c>
      <c r="F104" s="6">
        <v>81.8</v>
      </c>
      <c r="G104" s="6">
        <v>15080</v>
      </c>
      <c r="H104" s="6">
        <v>178.9</v>
      </c>
      <c r="I104" s="6">
        <v>15340.699999999999</v>
      </c>
    </row>
    <row r="105" spans="1:9" x14ac:dyDescent="0.25">
      <c r="A105">
        <v>516</v>
      </c>
      <c r="B105" t="s">
        <v>24</v>
      </c>
      <c r="C105">
        <v>11262</v>
      </c>
      <c r="E105" s="5">
        <v>584</v>
      </c>
      <c r="F105" s="6">
        <v>81.8</v>
      </c>
      <c r="G105" s="6">
        <v>15030</v>
      </c>
      <c r="H105" s="6">
        <v>178.9</v>
      </c>
      <c r="I105" s="6">
        <v>15290.699999999999</v>
      </c>
    </row>
    <row r="106" spans="1:9" x14ac:dyDescent="0.25">
      <c r="A106">
        <v>516</v>
      </c>
      <c r="B106" t="s">
        <v>26</v>
      </c>
      <c r="C106">
        <v>123.4</v>
      </c>
      <c r="E106" s="5">
        <v>585</v>
      </c>
      <c r="F106" s="6">
        <v>81.7</v>
      </c>
      <c r="G106" s="6">
        <v>14865</v>
      </c>
      <c r="H106" s="6">
        <v>176.4</v>
      </c>
      <c r="I106" s="6">
        <v>15123.1</v>
      </c>
    </row>
    <row r="107" spans="1:9" x14ac:dyDescent="0.25">
      <c r="A107">
        <v>517</v>
      </c>
      <c r="B107" t="s">
        <v>17</v>
      </c>
      <c r="C107">
        <v>87.4</v>
      </c>
      <c r="E107" s="5">
        <v>586</v>
      </c>
      <c r="F107" s="6">
        <v>81.7</v>
      </c>
      <c r="G107" s="6">
        <v>14765</v>
      </c>
      <c r="H107" s="6">
        <v>176.4</v>
      </c>
      <c r="I107" s="6">
        <v>15023.1</v>
      </c>
    </row>
    <row r="108" spans="1:9" x14ac:dyDescent="0.25">
      <c r="A108">
        <v>517</v>
      </c>
      <c r="B108" t="s">
        <v>24</v>
      </c>
      <c r="C108">
        <v>11137</v>
      </c>
      <c r="E108" s="5">
        <v>587</v>
      </c>
      <c r="F108" s="6">
        <v>81.7</v>
      </c>
      <c r="G108" s="6">
        <v>14565</v>
      </c>
      <c r="H108" s="6">
        <v>176.4</v>
      </c>
      <c r="I108" s="6">
        <v>14823.1</v>
      </c>
    </row>
    <row r="109" spans="1:9" x14ac:dyDescent="0.25">
      <c r="A109">
        <v>517</v>
      </c>
      <c r="B109" t="s">
        <v>26</v>
      </c>
      <c r="C109">
        <v>123.4</v>
      </c>
      <c r="E109" s="5">
        <v>588</v>
      </c>
      <c r="F109" s="6">
        <v>85.4</v>
      </c>
      <c r="G109" s="6">
        <v>14675</v>
      </c>
      <c r="H109" s="6">
        <v>176</v>
      </c>
      <c r="I109" s="6">
        <v>14936.4</v>
      </c>
    </row>
    <row r="110" spans="1:9" x14ac:dyDescent="0.25">
      <c r="A110">
        <v>518</v>
      </c>
      <c r="B110" t="s">
        <v>17</v>
      </c>
      <c r="C110">
        <v>89.5</v>
      </c>
      <c r="E110" s="5">
        <v>589</v>
      </c>
      <c r="F110" s="6">
        <v>82.4</v>
      </c>
      <c r="G110" s="6">
        <v>14250</v>
      </c>
      <c r="H110" s="6">
        <v>166</v>
      </c>
      <c r="I110" s="6">
        <v>14498.4</v>
      </c>
    </row>
    <row r="111" spans="1:9" x14ac:dyDescent="0.25">
      <c r="A111">
        <v>518</v>
      </c>
      <c r="B111" t="s">
        <v>24</v>
      </c>
      <c r="C111">
        <v>12920</v>
      </c>
      <c r="E111" s="5">
        <v>590</v>
      </c>
      <c r="F111" s="6">
        <v>83.6</v>
      </c>
      <c r="G111" s="6">
        <v>14255</v>
      </c>
      <c r="H111" s="6">
        <v>166</v>
      </c>
      <c r="I111" s="6">
        <v>14504.6</v>
      </c>
    </row>
    <row r="112" spans="1:9" x14ac:dyDescent="0.25">
      <c r="A112">
        <v>518</v>
      </c>
      <c r="B112" t="s">
        <v>26</v>
      </c>
      <c r="C112">
        <v>158</v>
      </c>
      <c r="E112" s="5">
        <v>591</v>
      </c>
      <c r="F112" s="6">
        <v>82</v>
      </c>
      <c r="G112" s="6">
        <v>14130</v>
      </c>
      <c r="H112" s="6">
        <v>169.5</v>
      </c>
      <c r="I112" s="6">
        <v>14381.5</v>
      </c>
    </row>
    <row r="113" spans="1:9" x14ac:dyDescent="0.25">
      <c r="A113">
        <v>519</v>
      </c>
      <c r="B113" t="s">
        <v>17</v>
      </c>
      <c r="C113">
        <v>89.5</v>
      </c>
      <c r="E113" s="5">
        <v>592</v>
      </c>
      <c r="F113" s="6">
        <v>82</v>
      </c>
      <c r="G113" s="6">
        <v>14105</v>
      </c>
      <c r="H113" s="6">
        <v>168.2</v>
      </c>
      <c r="I113" s="6">
        <v>14355.2</v>
      </c>
    </row>
    <row r="114" spans="1:9" x14ac:dyDescent="0.25">
      <c r="A114">
        <v>519</v>
      </c>
      <c r="B114" t="s">
        <v>24</v>
      </c>
      <c r="C114">
        <v>12850</v>
      </c>
      <c r="E114" s="5">
        <v>593</v>
      </c>
      <c r="F114" s="6">
        <v>81.8</v>
      </c>
      <c r="G114" s="6">
        <v>14015</v>
      </c>
      <c r="H114" s="6">
        <v>168.4</v>
      </c>
      <c r="I114" s="6">
        <v>14265.199999999999</v>
      </c>
    </row>
    <row r="115" spans="1:9" x14ac:dyDescent="0.25">
      <c r="A115">
        <v>519</v>
      </c>
      <c r="B115" t="s">
        <v>26</v>
      </c>
      <c r="C115">
        <v>156.5</v>
      </c>
      <c r="E115" s="5">
        <v>594</v>
      </c>
      <c r="F115" s="6">
        <v>81.8</v>
      </c>
      <c r="G115" s="6">
        <v>13915</v>
      </c>
      <c r="H115" s="6">
        <v>167</v>
      </c>
      <c r="I115" s="6">
        <v>14163.8</v>
      </c>
    </row>
    <row r="116" spans="1:9" x14ac:dyDescent="0.25">
      <c r="A116">
        <v>520</v>
      </c>
      <c r="B116" t="s">
        <v>17</v>
      </c>
      <c r="C116">
        <v>89.1</v>
      </c>
      <c r="E116" s="5">
        <v>595</v>
      </c>
      <c r="F116" s="6">
        <v>81.8</v>
      </c>
      <c r="G116" s="6">
        <v>13915</v>
      </c>
      <c r="H116" s="6">
        <v>167</v>
      </c>
      <c r="I116" s="6">
        <v>14163.8</v>
      </c>
    </row>
    <row r="117" spans="1:9" x14ac:dyDescent="0.25">
      <c r="A117">
        <v>520</v>
      </c>
      <c r="B117" t="s">
        <v>24</v>
      </c>
      <c r="C117">
        <v>12750</v>
      </c>
      <c r="E117" s="5">
        <v>596</v>
      </c>
      <c r="F117" s="6">
        <v>81.5</v>
      </c>
      <c r="G117" s="6">
        <v>14070</v>
      </c>
      <c r="H117" s="6">
        <v>168</v>
      </c>
      <c r="I117" s="6">
        <v>14319.5</v>
      </c>
    </row>
    <row r="118" spans="1:9" x14ac:dyDescent="0.25">
      <c r="A118">
        <v>520</v>
      </c>
      <c r="B118" t="s">
        <v>26</v>
      </c>
      <c r="C118">
        <v>156.5</v>
      </c>
      <c r="E118" s="5">
        <v>597</v>
      </c>
      <c r="F118" s="6">
        <v>81.5</v>
      </c>
      <c r="G118" s="6">
        <v>14070</v>
      </c>
      <c r="H118" s="6">
        <v>168</v>
      </c>
      <c r="I118" s="6">
        <v>14319.5</v>
      </c>
    </row>
    <row r="119" spans="1:9" x14ac:dyDescent="0.25">
      <c r="A119">
        <v>521</v>
      </c>
      <c r="B119" t="s">
        <v>17</v>
      </c>
      <c r="C119">
        <v>89.1</v>
      </c>
      <c r="E119" s="5">
        <v>598</v>
      </c>
      <c r="F119" s="6">
        <v>81.5</v>
      </c>
      <c r="G119" s="6">
        <v>14070</v>
      </c>
      <c r="H119" s="6">
        <v>168</v>
      </c>
      <c r="I119" s="6">
        <v>14319.5</v>
      </c>
    </row>
    <row r="120" spans="1:9" x14ac:dyDescent="0.25">
      <c r="A120">
        <v>521</v>
      </c>
      <c r="B120" t="s">
        <v>24</v>
      </c>
      <c r="C120">
        <v>12675</v>
      </c>
      <c r="E120" s="5">
        <v>599</v>
      </c>
      <c r="F120" s="6">
        <v>81.5</v>
      </c>
      <c r="G120" s="6">
        <v>13865</v>
      </c>
      <c r="H120" s="6">
        <v>168</v>
      </c>
      <c r="I120" s="6">
        <v>14114.5</v>
      </c>
    </row>
    <row r="121" spans="1:9" x14ac:dyDescent="0.25">
      <c r="A121">
        <v>521</v>
      </c>
      <c r="B121" t="s">
        <v>26</v>
      </c>
      <c r="C121">
        <v>154.4</v>
      </c>
      <c r="E121" s="5">
        <v>600</v>
      </c>
      <c r="F121" s="6">
        <v>89.6</v>
      </c>
      <c r="G121" s="6">
        <v>14800</v>
      </c>
      <c r="H121" s="6">
        <v>178.5</v>
      </c>
      <c r="I121" s="6">
        <v>15068.1</v>
      </c>
    </row>
    <row r="122" spans="1:9" x14ac:dyDescent="0.25">
      <c r="A122">
        <v>522</v>
      </c>
      <c r="B122" t="s">
        <v>17</v>
      </c>
      <c r="C122">
        <v>89.1</v>
      </c>
      <c r="E122" s="5">
        <v>601</v>
      </c>
      <c r="F122" s="6">
        <v>89.6</v>
      </c>
      <c r="G122" s="6">
        <v>14800</v>
      </c>
      <c r="H122" s="6">
        <v>178.5</v>
      </c>
      <c r="I122" s="6">
        <v>15068.1</v>
      </c>
    </row>
    <row r="123" spans="1:9" x14ac:dyDescent="0.25">
      <c r="A123">
        <v>522</v>
      </c>
      <c r="B123" t="s">
        <v>24</v>
      </c>
      <c r="C123">
        <v>12675</v>
      </c>
      <c r="E123" s="5">
        <v>602</v>
      </c>
      <c r="F123" s="6">
        <v>84</v>
      </c>
      <c r="G123" s="6">
        <v>14625</v>
      </c>
      <c r="H123" s="6">
        <v>178.5</v>
      </c>
      <c r="I123" s="6">
        <v>14887.5</v>
      </c>
    </row>
    <row r="124" spans="1:9" x14ac:dyDescent="0.25">
      <c r="A124">
        <v>522</v>
      </c>
      <c r="B124" t="s">
        <v>26</v>
      </c>
      <c r="C124">
        <v>155.30000000000001</v>
      </c>
      <c r="E124" s="5">
        <v>603</v>
      </c>
      <c r="F124" s="6">
        <v>84</v>
      </c>
      <c r="G124" s="6">
        <v>14775</v>
      </c>
      <c r="H124" s="6">
        <v>181.8</v>
      </c>
      <c r="I124" s="6">
        <v>15040.8</v>
      </c>
    </row>
    <row r="125" spans="1:9" x14ac:dyDescent="0.25">
      <c r="A125">
        <v>523</v>
      </c>
      <c r="B125" t="s">
        <v>17</v>
      </c>
      <c r="C125">
        <v>87.2</v>
      </c>
      <c r="E125" s="5">
        <v>604</v>
      </c>
      <c r="F125" s="6">
        <v>83.5</v>
      </c>
      <c r="G125" s="6">
        <v>14675</v>
      </c>
      <c r="H125" s="6">
        <v>178.5</v>
      </c>
      <c r="I125" s="6">
        <v>14937</v>
      </c>
    </row>
    <row r="126" spans="1:9" x14ac:dyDescent="0.25">
      <c r="A126">
        <v>523</v>
      </c>
      <c r="B126" t="s">
        <v>24</v>
      </c>
      <c r="C126">
        <v>12950</v>
      </c>
      <c r="E126" s="5">
        <v>605</v>
      </c>
      <c r="F126" s="6">
        <v>82.5</v>
      </c>
      <c r="G126" s="6">
        <v>14575</v>
      </c>
      <c r="H126" s="6">
        <v>178.4</v>
      </c>
      <c r="I126" s="6">
        <v>14835.9</v>
      </c>
    </row>
    <row r="127" spans="1:9" x14ac:dyDescent="0.25">
      <c r="A127">
        <v>523</v>
      </c>
      <c r="B127" t="s">
        <v>26</v>
      </c>
      <c r="C127">
        <v>160.4</v>
      </c>
      <c r="E127" s="5">
        <v>606</v>
      </c>
      <c r="F127" s="6">
        <v>82.5</v>
      </c>
      <c r="G127" s="6">
        <v>14825</v>
      </c>
      <c r="H127" s="6">
        <v>175.8</v>
      </c>
      <c r="I127" s="6">
        <v>15083.3</v>
      </c>
    </row>
    <row r="128" spans="1:9" x14ac:dyDescent="0.25">
      <c r="A128">
        <v>524</v>
      </c>
      <c r="B128" t="s">
        <v>17</v>
      </c>
      <c r="C128">
        <v>87.2</v>
      </c>
      <c r="E128" s="5">
        <v>607</v>
      </c>
      <c r="F128" s="6">
        <v>82.5</v>
      </c>
      <c r="G128" s="6">
        <v>14825</v>
      </c>
      <c r="H128" s="6">
        <v>175.8</v>
      </c>
      <c r="I128" s="6">
        <v>15083.3</v>
      </c>
    </row>
    <row r="129" spans="1:9" x14ac:dyDescent="0.25">
      <c r="A129">
        <v>524</v>
      </c>
      <c r="B129" t="s">
        <v>24</v>
      </c>
      <c r="C129">
        <v>13050</v>
      </c>
      <c r="E129" s="5" t="s">
        <v>39</v>
      </c>
      <c r="F129" s="6">
        <v>10581.699999999997</v>
      </c>
      <c r="G129" s="6">
        <v>1724688</v>
      </c>
      <c r="H129" s="6">
        <v>20630.8</v>
      </c>
      <c r="I129" s="6">
        <v>1755900.5000000002</v>
      </c>
    </row>
    <row r="130" spans="1:9" x14ac:dyDescent="0.25">
      <c r="A130">
        <v>524</v>
      </c>
      <c r="B130" t="s">
        <v>26</v>
      </c>
      <c r="C130">
        <v>160.4</v>
      </c>
    </row>
    <row r="131" spans="1:9" x14ac:dyDescent="0.25">
      <c r="A131">
        <v>525</v>
      </c>
      <c r="B131" t="s">
        <v>17</v>
      </c>
      <c r="C131">
        <v>87.7</v>
      </c>
    </row>
    <row r="132" spans="1:9" x14ac:dyDescent="0.25">
      <c r="A132">
        <v>525</v>
      </c>
      <c r="B132" t="s">
        <v>24</v>
      </c>
      <c r="C132">
        <v>13150</v>
      </c>
    </row>
    <row r="133" spans="1:9" x14ac:dyDescent="0.25">
      <c r="A133">
        <v>525</v>
      </c>
      <c r="B133" t="s">
        <v>26</v>
      </c>
      <c r="C133">
        <v>158.80000000000001</v>
      </c>
    </row>
    <row r="134" spans="1:9" x14ac:dyDescent="0.25">
      <c r="A134">
        <v>526</v>
      </c>
      <c r="B134" t="s">
        <v>17</v>
      </c>
      <c r="C134">
        <v>87.7</v>
      </c>
    </row>
    <row r="135" spans="1:9" x14ac:dyDescent="0.25">
      <c r="A135">
        <v>526</v>
      </c>
      <c r="B135" t="s">
        <v>24</v>
      </c>
      <c r="C135">
        <v>13300</v>
      </c>
    </row>
    <row r="136" spans="1:9" x14ac:dyDescent="0.25">
      <c r="A136">
        <v>526</v>
      </c>
      <c r="B136" t="s">
        <v>26</v>
      </c>
      <c r="C136">
        <v>158.80000000000001</v>
      </c>
    </row>
    <row r="137" spans="1:9" x14ac:dyDescent="0.25">
      <c r="A137">
        <v>527</v>
      </c>
      <c r="B137" t="s">
        <v>17</v>
      </c>
      <c r="C137">
        <v>87.7</v>
      </c>
    </row>
    <row r="138" spans="1:9" x14ac:dyDescent="0.25">
      <c r="A138">
        <v>527</v>
      </c>
      <c r="B138" t="s">
        <v>24</v>
      </c>
      <c r="C138">
        <v>13325</v>
      </c>
    </row>
    <row r="139" spans="1:9" x14ac:dyDescent="0.25">
      <c r="A139">
        <v>527</v>
      </c>
      <c r="B139" t="s">
        <v>26</v>
      </c>
      <c r="C139">
        <v>158.80000000000001</v>
      </c>
    </row>
    <row r="140" spans="1:9" x14ac:dyDescent="0.25">
      <c r="A140">
        <v>528</v>
      </c>
      <c r="B140" t="s">
        <v>17</v>
      </c>
      <c r="C140">
        <v>87.7</v>
      </c>
    </row>
    <row r="141" spans="1:9" x14ac:dyDescent="0.25">
      <c r="A141">
        <v>528</v>
      </c>
      <c r="B141" t="s">
        <v>24</v>
      </c>
      <c r="C141">
        <v>13450</v>
      </c>
    </row>
    <row r="142" spans="1:9" x14ac:dyDescent="0.25">
      <c r="A142">
        <v>528</v>
      </c>
      <c r="B142" t="s">
        <v>26</v>
      </c>
      <c r="C142">
        <v>158.80000000000001</v>
      </c>
    </row>
    <row r="143" spans="1:9" x14ac:dyDescent="0.25">
      <c r="A143">
        <v>529</v>
      </c>
      <c r="B143" t="s">
        <v>17</v>
      </c>
      <c r="C143">
        <v>84.3</v>
      </c>
    </row>
    <row r="144" spans="1:9" x14ac:dyDescent="0.25">
      <c r="A144">
        <v>529</v>
      </c>
      <c r="B144" t="s">
        <v>24</v>
      </c>
      <c r="C144">
        <v>13385</v>
      </c>
    </row>
    <row r="145" spans="1:3" x14ac:dyDescent="0.25">
      <c r="A145">
        <v>529</v>
      </c>
      <c r="B145" t="s">
        <v>26</v>
      </c>
      <c r="C145">
        <v>165.3</v>
      </c>
    </row>
    <row r="146" spans="1:3" x14ac:dyDescent="0.25">
      <c r="A146">
        <v>530</v>
      </c>
      <c r="B146" t="s">
        <v>17</v>
      </c>
      <c r="C146">
        <v>84.3</v>
      </c>
    </row>
    <row r="147" spans="1:3" x14ac:dyDescent="0.25">
      <c r="A147">
        <v>530</v>
      </c>
      <c r="B147" t="s">
        <v>24</v>
      </c>
      <c r="C147">
        <v>13385</v>
      </c>
    </row>
    <row r="148" spans="1:3" x14ac:dyDescent="0.25">
      <c r="A148">
        <v>530</v>
      </c>
      <c r="B148" t="s">
        <v>26</v>
      </c>
      <c r="C148">
        <v>165.3</v>
      </c>
    </row>
    <row r="149" spans="1:3" x14ac:dyDescent="0.25">
      <c r="A149">
        <v>531</v>
      </c>
      <c r="B149" t="s">
        <v>17</v>
      </c>
      <c r="C149">
        <v>83.8</v>
      </c>
    </row>
    <row r="150" spans="1:3" x14ac:dyDescent="0.25">
      <c r="A150">
        <v>531</v>
      </c>
      <c r="B150" t="s">
        <v>24</v>
      </c>
      <c r="C150">
        <v>13335</v>
      </c>
    </row>
    <row r="151" spans="1:3" x14ac:dyDescent="0.25">
      <c r="A151">
        <v>531</v>
      </c>
      <c r="B151" t="s">
        <v>26</v>
      </c>
      <c r="C151">
        <v>165.3</v>
      </c>
    </row>
    <row r="152" spans="1:3" x14ac:dyDescent="0.25">
      <c r="A152">
        <v>532</v>
      </c>
      <c r="B152" t="s">
        <v>17</v>
      </c>
      <c r="C152">
        <v>83.8</v>
      </c>
    </row>
    <row r="153" spans="1:3" x14ac:dyDescent="0.25">
      <c r="A153">
        <v>532</v>
      </c>
      <c r="B153" t="s">
        <v>24</v>
      </c>
      <c r="C153">
        <v>13435</v>
      </c>
    </row>
    <row r="154" spans="1:3" x14ac:dyDescent="0.25">
      <c r="A154">
        <v>532</v>
      </c>
      <c r="B154" t="s">
        <v>26</v>
      </c>
      <c r="C154">
        <v>167.4</v>
      </c>
    </row>
    <row r="155" spans="1:3" x14ac:dyDescent="0.25">
      <c r="A155">
        <v>533</v>
      </c>
      <c r="B155" t="s">
        <v>17</v>
      </c>
      <c r="C155">
        <v>83.8</v>
      </c>
    </row>
    <row r="156" spans="1:3" x14ac:dyDescent="0.25">
      <c r="A156">
        <v>533</v>
      </c>
      <c r="B156" t="s">
        <v>24</v>
      </c>
      <c r="C156">
        <v>13605</v>
      </c>
    </row>
    <row r="157" spans="1:3" x14ac:dyDescent="0.25">
      <c r="A157">
        <v>533</v>
      </c>
      <c r="B157" t="s">
        <v>26</v>
      </c>
      <c r="C157">
        <v>171.7</v>
      </c>
    </row>
    <row r="158" spans="1:3" x14ac:dyDescent="0.25">
      <c r="A158">
        <v>534</v>
      </c>
      <c r="B158" t="s">
        <v>17</v>
      </c>
      <c r="C158">
        <v>83.1</v>
      </c>
    </row>
    <row r="159" spans="1:3" x14ac:dyDescent="0.25">
      <c r="A159">
        <v>534</v>
      </c>
      <c r="B159" t="s">
        <v>24</v>
      </c>
      <c r="C159">
        <v>13655</v>
      </c>
    </row>
    <row r="160" spans="1:3" x14ac:dyDescent="0.25">
      <c r="A160">
        <v>534</v>
      </c>
      <c r="B160" t="s">
        <v>26</v>
      </c>
      <c r="C160">
        <v>174.2</v>
      </c>
    </row>
    <row r="161" spans="1:3" x14ac:dyDescent="0.25">
      <c r="A161">
        <v>535</v>
      </c>
      <c r="B161" t="s">
        <v>17</v>
      </c>
      <c r="C161">
        <v>83.1</v>
      </c>
    </row>
    <row r="162" spans="1:3" x14ac:dyDescent="0.25">
      <c r="A162">
        <v>535</v>
      </c>
      <c r="B162" t="s">
        <v>24</v>
      </c>
      <c r="C162">
        <v>13660</v>
      </c>
    </row>
    <row r="163" spans="1:3" x14ac:dyDescent="0.25">
      <c r="A163">
        <v>535</v>
      </c>
      <c r="B163" t="s">
        <v>26</v>
      </c>
      <c r="C163">
        <v>173.4</v>
      </c>
    </row>
    <row r="164" spans="1:3" x14ac:dyDescent="0.25">
      <c r="A164">
        <v>536</v>
      </c>
      <c r="B164" t="s">
        <v>17</v>
      </c>
      <c r="C164">
        <v>83.1</v>
      </c>
    </row>
    <row r="165" spans="1:3" x14ac:dyDescent="0.25">
      <c r="A165">
        <v>536</v>
      </c>
      <c r="B165" t="s">
        <v>24</v>
      </c>
      <c r="C165">
        <v>13670</v>
      </c>
    </row>
    <row r="166" spans="1:3" x14ac:dyDescent="0.25">
      <c r="A166">
        <v>536</v>
      </c>
      <c r="B166" t="s">
        <v>26</v>
      </c>
      <c r="C166">
        <v>173.4</v>
      </c>
    </row>
    <row r="167" spans="1:3" x14ac:dyDescent="0.25">
      <c r="A167">
        <v>537</v>
      </c>
      <c r="B167" t="s">
        <v>17</v>
      </c>
      <c r="C167">
        <v>83.1</v>
      </c>
    </row>
    <row r="168" spans="1:3" x14ac:dyDescent="0.25">
      <c r="A168">
        <v>537</v>
      </c>
      <c r="B168" t="s">
        <v>24</v>
      </c>
      <c r="C168">
        <v>13595</v>
      </c>
    </row>
    <row r="169" spans="1:3" x14ac:dyDescent="0.25">
      <c r="A169">
        <v>537</v>
      </c>
      <c r="B169" t="s">
        <v>26</v>
      </c>
      <c r="C169">
        <v>171</v>
      </c>
    </row>
    <row r="170" spans="1:3" x14ac:dyDescent="0.25">
      <c r="A170">
        <v>538</v>
      </c>
      <c r="B170" t="s">
        <v>17</v>
      </c>
      <c r="C170">
        <v>83.1</v>
      </c>
    </row>
    <row r="171" spans="1:3" x14ac:dyDescent="0.25">
      <c r="A171">
        <v>538</v>
      </c>
      <c r="B171" t="s">
        <v>24</v>
      </c>
      <c r="C171">
        <v>13645</v>
      </c>
    </row>
    <row r="172" spans="1:3" x14ac:dyDescent="0.25">
      <c r="A172">
        <v>538</v>
      </c>
      <c r="B172" t="s">
        <v>26</v>
      </c>
      <c r="C172">
        <v>171</v>
      </c>
    </row>
    <row r="173" spans="1:3" x14ac:dyDescent="0.25">
      <c r="A173">
        <v>539</v>
      </c>
      <c r="B173" t="s">
        <v>17</v>
      </c>
      <c r="C173">
        <v>83.1</v>
      </c>
    </row>
    <row r="174" spans="1:3" x14ac:dyDescent="0.25">
      <c r="A174">
        <v>539</v>
      </c>
      <c r="B174" t="s">
        <v>24</v>
      </c>
      <c r="C174">
        <v>13695</v>
      </c>
    </row>
    <row r="175" spans="1:3" x14ac:dyDescent="0.25">
      <c r="A175">
        <v>539</v>
      </c>
      <c r="B175" t="s">
        <v>26</v>
      </c>
      <c r="C175">
        <v>171</v>
      </c>
    </row>
    <row r="176" spans="1:3" x14ac:dyDescent="0.25">
      <c r="A176">
        <v>540</v>
      </c>
      <c r="B176" t="s">
        <v>17</v>
      </c>
      <c r="C176">
        <v>83.1</v>
      </c>
    </row>
    <row r="177" spans="1:3" x14ac:dyDescent="0.25">
      <c r="A177">
        <v>540</v>
      </c>
      <c r="B177" t="s">
        <v>24</v>
      </c>
      <c r="C177">
        <v>13645</v>
      </c>
    </row>
    <row r="178" spans="1:3" x14ac:dyDescent="0.25">
      <c r="A178">
        <v>540</v>
      </c>
      <c r="B178" t="s">
        <v>26</v>
      </c>
      <c r="C178">
        <v>171</v>
      </c>
    </row>
    <row r="179" spans="1:3" x14ac:dyDescent="0.25">
      <c r="A179">
        <v>541</v>
      </c>
      <c r="B179" t="s">
        <v>17</v>
      </c>
      <c r="C179">
        <v>81.7</v>
      </c>
    </row>
    <row r="180" spans="1:3" x14ac:dyDescent="0.25">
      <c r="A180">
        <v>541</v>
      </c>
      <c r="B180" t="s">
        <v>24</v>
      </c>
      <c r="C180">
        <v>13760</v>
      </c>
    </row>
    <row r="181" spans="1:3" x14ac:dyDescent="0.25">
      <c r="A181">
        <v>541</v>
      </c>
      <c r="B181" t="s">
        <v>26</v>
      </c>
      <c r="C181">
        <v>166.8</v>
      </c>
    </row>
    <row r="182" spans="1:3" x14ac:dyDescent="0.25">
      <c r="A182">
        <v>542</v>
      </c>
      <c r="B182" t="s">
        <v>17</v>
      </c>
      <c r="C182">
        <v>81.7</v>
      </c>
    </row>
    <row r="183" spans="1:3" x14ac:dyDescent="0.25">
      <c r="A183">
        <v>542</v>
      </c>
      <c r="B183" t="s">
        <v>24</v>
      </c>
      <c r="C183">
        <v>13760</v>
      </c>
    </row>
    <row r="184" spans="1:3" x14ac:dyDescent="0.25">
      <c r="A184">
        <v>542</v>
      </c>
      <c r="B184" t="s">
        <v>26</v>
      </c>
      <c r="C184">
        <v>166.8</v>
      </c>
    </row>
    <row r="185" spans="1:3" x14ac:dyDescent="0.25">
      <c r="A185">
        <v>543</v>
      </c>
      <c r="B185" t="s">
        <v>17</v>
      </c>
      <c r="C185">
        <v>81.099999999999994</v>
      </c>
    </row>
    <row r="186" spans="1:3" x14ac:dyDescent="0.25">
      <c r="A186">
        <v>543</v>
      </c>
      <c r="B186" t="s">
        <v>24</v>
      </c>
      <c r="C186">
        <v>13735</v>
      </c>
    </row>
    <row r="187" spans="1:3" x14ac:dyDescent="0.25">
      <c r="A187">
        <v>543</v>
      </c>
      <c r="B187" t="s">
        <v>26</v>
      </c>
      <c r="C187">
        <v>166.8</v>
      </c>
    </row>
    <row r="188" spans="1:3" x14ac:dyDescent="0.25">
      <c r="A188">
        <v>544</v>
      </c>
      <c r="B188" t="s">
        <v>17</v>
      </c>
      <c r="C188">
        <v>81.099999999999994</v>
      </c>
    </row>
    <row r="189" spans="1:3" x14ac:dyDescent="0.25">
      <c r="A189">
        <v>544</v>
      </c>
      <c r="B189" t="s">
        <v>24</v>
      </c>
      <c r="C189">
        <v>13775</v>
      </c>
    </row>
    <row r="190" spans="1:3" x14ac:dyDescent="0.25">
      <c r="A190">
        <v>544</v>
      </c>
      <c r="B190" t="s">
        <v>26</v>
      </c>
      <c r="C190">
        <v>168.8</v>
      </c>
    </row>
    <row r="191" spans="1:3" x14ac:dyDescent="0.25">
      <c r="A191">
        <v>545</v>
      </c>
      <c r="B191" t="s">
        <v>17</v>
      </c>
      <c r="C191">
        <v>81.099999999999994</v>
      </c>
    </row>
    <row r="192" spans="1:3" x14ac:dyDescent="0.25">
      <c r="A192">
        <v>545</v>
      </c>
      <c r="B192" t="s">
        <v>24</v>
      </c>
      <c r="C192">
        <v>13755</v>
      </c>
    </row>
    <row r="193" spans="1:3" x14ac:dyDescent="0.25">
      <c r="A193">
        <v>545</v>
      </c>
      <c r="B193" t="s">
        <v>26</v>
      </c>
      <c r="C193">
        <v>167.5</v>
      </c>
    </row>
    <row r="194" spans="1:3" x14ac:dyDescent="0.25">
      <c r="A194">
        <v>546</v>
      </c>
      <c r="B194" t="s">
        <v>17</v>
      </c>
      <c r="C194">
        <v>80.7</v>
      </c>
    </row>
    <row r="195" spans="1:3" x14ac:dyDescent="0.25">
      <c r="A195">
        <v>546</v>
      </c>
      <c r="B195" t="s">
        <v>24</v>
      </c>
      <c r="C195">
        <v>13755</v>
      </c>
    </row>
    <row r="196" spans="1:3" x14ac:dyDescent="0.25">
      <c r="A196">
        <v>546</v>
      </c>
      <c r="B196" t="s">
        <v>26</v>
      </c>
      <c r="C196">
        <v>168</v>
      </c>
    </row>
    <row r="197" spans="1:3" x14ac:dyDescent="0.25">
      <c r="A197">
        <v>547</v>
      </c>
      <c r="B197" t="s">
        <v>17</v>
      </c>
      <c r="C197">
        <v>80.7</v>
      </c>
    </row>
    <row r="198" spans="1:3" x14ac:dyDescent="0.25">
      <c r="A198">
        <v>547</v>
      </c>
      <c r="B198" t="s">
        <v>24</v>
      </c>
      <c r="C198">
        <v>13655</v>
      </c>
    </row>
    <row r="199" spans="1:3" x14ac:dyDescent="0.25">
      <c r="A199">
        <v>547</v>
      </c>
      <c r="B199" t="s">
        <v>26</v>
      </c>
      <c r="C199">
        <v>169.3</v>
      </c>
    </row>
    <row r="200" spans="1:3" x14ac:dyDescent="0.25">
      <c r="A200">
        <v>548</v>
      </c>
      <c r="B200" t="s">
        <v>17</v>
      </c>
      <c r="C200">
        <v>80.7</v>
      </c>
    </row>
    <row r="201" spans="1:3" x14ac:dyDescent="0.25">
      <c r="A201">
        <v>548</v>
      </c>
      <c r="B201" t="s">
        <v>24</v>
      </c>
      <c r="C201">
        <v>13630</v>
      </c>
    </row>
    <row r="202" spans="1:3" x14ac:dyDescent="0.25">
      <c r="A202">
        <v>548</v>
      </c>
      <c r="B202" t="s">
        <v>26</v>
      </c>
      <c r="C202">
        <v>169.3</v>
      </c>
    </row>
    <row r="203" spans="1:3" x14ac:dyDescent="0.25">
      <c r="A203">
        <v>549</v>
      </c>
      <c r="B203" t="s">
        <v>17</v>
      </c>
      <c r="C203">
        <v>80.7</v>
      </c>
    </row>
    <row r="204" spans="1:3" x14ac:dyDescent="0.25">
      <c r="A204">
        <v>549</v>
      </c>
      <c r="B204" t="s">
        <v>24</v>
      </c>
      <c r="C204">
        <v>13570</v>
      </c>
    </row>
    <row r="205" spans="1:3" x14ac:dyDescent="0.25">
      <c r="A205">
        <v>549</v>
      </c>
      <c r="B205" t="s">
        <v>26</v>
      </c>
      <c r="C205">
        <v>168.4</v>
      </c>
    </row>
    <row r="206" spans="1:3" x14ac:dyDescent="0.25">
      <c r="A206">
        <v>550</v>
      </c>
      <c r="B206" t="s">
        <v>17</v>
      </c>
      <c r="C206">
        <v>80.7</v>
      </c>
    </row>
    <row r="207" spans="1:3" x14ac:dyDescent="0.25">
      <c r="A207">
        <v>550</v>
      </c>
      <c r="B207" t="s">
        <v>24</v>
      </c>
      <c r="C207">
        <v>13545</v>
      </c>
    </row>
    <row r="208" spans="1:3" x14ac:dyDescent="0.25">
      <c r="A208">
        <v>550</v>
      </c>
      <c r="B208" t="s">
        <v>26</v>
      </c>
      <c r="C208">
        <v>168.4</v>
      </c>
    </row>
    <row r="209" spans="1:3" x14ac:dyDescent="0.25">
      <c r="A209">
        <v>551</v>
      </c>
      <c r="B209" t="s">
        <v>17</v>
      </c>
      <c r="C209">
        <v>80.7</v>
      </c>
    </row>
    <row r="210" spans="1:3" x14ac:dyDescent="0.25">
      <c r="A210">
        <v>551</v>
      </c>
      <c r="B210" t="s">
        <v>24</v>
      </c>
      <c r="C210">
        <v>13545</v>
      </c>
    </row>
    <row r="211" spans="1:3" x14ac:dyDescent="0.25">
      <c r="A211">
        <v>551</v>
      </c>
      <c r="B211" t="s">
        <v>26</v>
      </c>
      <c r="C211">
        <v>168.4</v>
      </c>
    </row>
    <row r="212" spans="1:3" x14ac:dyDescent="0.25">
      <c r="A212">
        <v>552</v>
      </c>
      <c r="B212" t="s">
        <v>17</v>
      </c>
      <c r="C212">
        <v>80.7</v>
      </c>
    </row>
    <row r="213" spans="1:3" x14ac:dyDescent="0.25">
      <c r="A213">
        <v>552</v>
      </c>
      <c r="B213" t="s">
        <v>24</v>
      </c>
      <c r="C213">
        <v>13521</v>
      </c>
    </row>
    <row r="214" spans="1:3" x14ac:dyDescent="0.25">
      <c r="A214">
        <v>552</v>
      </c>
      <c r="B214" t="s">
        <v>26</v>
      </c>
      <c r="C214">
        <v>168.4</v>
      </c>
    </row>
    <row r="215" spans="1:3" x14ac:dyDescent="0.25">
      <c r="A215">
        <v>553</v>
      </c>
      <c r="B215" t="s">
        <v>17</v>
      </c>
      <c r="C215">
        <v>85.9</v>
      </c>
    </row>
    <row r="216" spans="1:3" x14ac:dyDescent="0.25">
      <c r="A216">
        <v>553</v>
      </c>
      <c r="B216" t="s">
        <v>24</v>
      </c>
      <c r="C216">
        <v>14120</v>
      </c>
    </row>
    <row r="217" spans="1:3" x14ac:dyDescent="0.25">
      <c r="A217">
        <v>553</v>
      </c>
      <c r="B217" t="s">
        <v>26</v>
      </c>
      <c r="C217">
        <v>168</v>
      </c>
    </row>
    <row r="218" spans="1:3" x14ac:dyDescent="0.25">
      <c r="A218">
        <v>554</v>
      </c>
      <c r="B218" t="s">
        <v>17</v>
      </c>
      <c r="C218">
        <v>85.9</v>
      </c>
    </row>
    <row r="219" spans="1:3" x14ac:dyDescent="0.25">
      <c r="A219">
        <v>554</v>
      </c>
      <c r="B219" t="s">
        <v>24</v>
      </c>
      <c r="C219">
        <v>14170</v>
      </c>
    </row>
    <row r="220" spans="1:3" x14ac:dyDescent="0.25">
      <c r="A220">
        <v>554</v>
      </c>
      <c r="B220" t="s">
        <v>26</v>
      </c>
      <c r="C220">
        <v>168</v>
      </c>
    </row>
    <row r="221" spans="1:3" x14ac:dyDescent="0.25">
      <c r="A221">
        <v>555</v>
      </c>
      <c r="B221" t="s">
        <v>17</v>
      </c>
      <c r="C221">
        <v>86.6</v>
      </c>
    </row>
    <row r="222" spans="1:3" x14ac:dyDescent="0.25">
      <c r="A222">
        <v>555</v>
      </c>
      <c r="B222" t="s">
        <v>24</v>
      </c>
      <c r="C222">
        <v>14200</v>
      </c>
    </row>
    <row r="223" spans="1:3" x14ac:dyDescent="0.25">
      <c r="A223">
        <v>555</v>
      </c>
      <c r="B223" t="s">
        <v>26</v>
      </c>
      <c r="C223">
        <v>168</v>
      </c>
    </row>
    <row r="224" spans="1:3" x14ac:dyDescent="0.25">
      <c r="A224">
        <v>556</v>
      </c>
      <c r="B224" t="s">
        <v>17</v>
      </c>
      <c r="C224">
        <v>86.6</v>
      </c>
    </row>
    <row r="225" spans="1:3" x14ac:dyDescent="0.25">
      <c r="A225">
        <v>556</v>
      </c>
      <c r="B225" t="s">
        <v>24</v>
      </c>
      <c r="C225">
        <v>14500</v>
      </c>
    </row>
    <row r="226" spans="1:3" x14ac:dyDescent="0.25">
      <c r="A226">
        <v>556</v>
      </c>
      <c r="B226" t="s">
        <v>26</v>
      </c>
      <c r="C226">
        <v>175.1</v>
      </c>
    </row>
    <row r="227" spans="1:3" x14ac:dyDescent="0.25">
      <c r="A227">
        <v>557</v>
      </c>
      <c r="B227" t="s">
        <v>17</v>
      </c>
      <c r="C227">
        <v>86.6</v>
      </c>
    </row>
    <row r="228" spans="1:3" x14ac:dyDescent="0.25">
      <c r="A228">
        <v>557</v>
      </c>
      <c r="B228" t="s">
        <v>24</v>
      </c>
      <c r="C228">
        <v>14475</v>
      </c>
    </row>
    <row r="229" spans="1:3" x14ac:dyDescent="0.25">
      <c r="A229">
        <v>557</v>
      </c>
      <c r="B229" t="s">
        <v>26</v>
      </c>
      <c r="C229">
        <v>174.4</v>
      </c>
    </row>
    <row r="230" spans="1:3" x14ac:dyDescent="0.25">
      <c r="A230">
        <v>558</v>
      </c>
      <c r="B230" t="s">
        <v>17</v>
      </c>
      <c r="C230">
        <v>86.8</v>
      </c>
    </row>
    <row r="231" spans="1:3" x14ac:dyDescent="0.25">
      <c r="A231">
        <v>558</v>
      </c>
      <c r="B231" t="s">
        <v>24</v>
      </c>
      <c r="C231">
        <v>14525</v>
      </c>
    </row>
    <row r="232" spans="1:3" x14ac:dyDescent="0.25">
      <c r="A232">
        <v>558</v>
      </c>
      <c r="B232" t="s">
        <v>26</v>
      </c>
      <c r="C232">
        <v>173.4</v>
      </c>
    </row>
    <row r="233" spans="1:3" x14ac:dyDescent="0.25">
      <c r="A233">
        <v>559</v>
      </c>
      <c r="B233" t="s">
        <v>17</v>
      </c>
      <c r="C233">
        <v>86.8</v>
      </c>
    </row>
    <row r="234" spans="1:3" x14ac:dyDescent="0.25">
      <c r="A234">
        <v>559</v>
      </c>
      <c r="B234" t="s">
        <v>24</v>
      </c>
      <c r="C234">
        <v>14610</v>
      </c>
    </row>
    <row r="235" spans="1:3" x14ac:dyDescent="0.25">
      <c r="A235">
        <v>559</v>
      </c>
      <c r="B235" t="s">
        <v>26</v>
      </c>
      <c r="C235">
        <v>175.3</v>
      </c>
    </row>
    <row r="236" spans="1:3" x14ac:dyDescent="0.25">
      <c r="A236">
        <v>560</v>
      </c>
      <c r="B236" t="s">
        <v>17</v>
      </c>
      <c r="C236">
        <v>86.8</v>
      </c>
    </row>
    <row r="237" spans="1:3" x14ac:dyDescent="0.25">
      <c r="A237">
        <v>560</v>
      </c>
      <c r="B237" t="s">
        <v>24</v>
      </c>
      <c r="C237">
        <v>14610</v>
      </c>
    </row>
    <row r="238" spans="1:3" x14ac:dyDescent="0.25">
      <c r="A238">
        <v>560</v>
      </c>
      <c r="B238" t="s">
        <v>26</v>
      </c>
      <c r="C238">
        <v>175.3</v>
      </c>
    </row>
    <row r="239" spans="1:3" x14ac:dyDescent="0.25">
      <c r="A239">
        <v>561</v>
      </c>
      <c r="B239" t="s">
        <v>17</v>
      </c>
      <c r="C239">
        <v>86.7</v>
      </c>
    </row>
    <row r="240" spans="1:3" x14ac:dyDescent="0.25">
      <c r="A240">
        <v>561</v>
      </c>
      <c r="B240" t="s">
        <v>24</v>
      </c>
      <c r="C240">
        <v>14585</v>
      </c>
    </row>
    <row r="241" spans="1:3" x14ac:dyDescent="0.25">
      <c r="A241">
        <v>561</v>
      </c>
      <c r="B241" t="s">
        <v>26</v>
      </c>
      <c r="C241">
        <v>174.6</v>
      </c>
    </row>
    <row r="242" spans="1:3" x14ac:dyDescent="0.25">
      <c r="A242">
        <v>562</v>
      </c>
      <c r="B242" t="s">
        <v>17</v>
      </c>
      <c r="C242">
        <v>86.7</v>
      </c>
    </row>
    <row r="243" spans="1:3" x14ac:dyDescent="0.25">
      <c r="A243">
        <v>562</v>
      </c>
      <c r="B243" t="s">
        <v>24</v>
      </c>
      <c r="C243">
        <v>14620</v>
      </c>
    </row>
    <row r="244" spans="1:3" x14ac:dyDescent="0.25">
      <c r="A244">
        <v>562</v>
      </c>
      <c r="B244" t="s">
        <v>26</v>
      </c>
      <c r="C244">
        <v>174.6</v>
      </c>
    </row>
    <row r="245" spans="1:3" x14ac:dyDescent="0.25">
      <c r="A245">
        <v>563</v>
      </c>
      <c r="B245" t="s">
        <v>17</v>
      </c>
      <c r="C245">
        <v>86.7</v>
      </c>
    </row>
    <row r="246" spans="1:3" x14ac:dyDescent="0.25">
      <c r="A246">
        <v>563</v>
      </c>
      <c r="B246" t="s">
        <v>24</v>
      </c>
      <c r="C246">
        <v>14620</v>
      </c>
    </row>
    <row r="247" spans="1:3" x14ac:dyDescent="0.25">
      <c r="A247">
        <v>563</v>
      </c>
      <c r="B247" t="s">
        <v>26</v>
      </c>
      <c r="C247">
        <v>174.6</v>
      </c>
    </row>
    <row r="248" spans="1:3" x14ac:dyDescent="0.25">
      <c r="A248">
        <v>564</v>
      </c>
      <c r="B248" t="s">
        <v>17</v>
      </c>
      <c r="C248">
        <v>86.7</v>
      </c>
    </row>
    <row r="249" spans="1:3" x14ac:dyDescent="0.25">
      <c r="A249">
        <v>564</v>
      </c>
      <c r="B249" t="s">
        <v>24</v>
      </c>
      <c r="C249">
        <v>14620</v>
      </c>
    </row>
    <row r="250" spans="1:3" x14ac:dyDescent="0.25">
      <c r="A250">
        <v>564</v>
      </c>
      <c r="B250" t="s">
        <v>26</v>
      </c>
      <c r="C250">
        <v>174.6</v>
      </c>
    </row>
    <row r="251" spans="1:3" x14ac:dyDescent="0.25">
      <c r="A251">
        <v>565</v>
      </c>
      <c r="B251" t="s">
        <v>17</v>
      </c>
      <c r="C251">
        <v>82.4</v>
      </c>
    </row>
    <row r="252" spans="1:3" x14ac:dyDescent="0.25">
      <c r="A252">
        <v>565</v>
      </c>
      <c r="B252" t="s">
        <v>24</v>
      </c>
      <c r="C252">
        <v>14300</v>
      </c>
    </row>
    <row r="253" spans="1:3" x14ac:dyDescent="0.25">
      <c r="A253">
        <v>565</v>
      </c>
      <c r="B253" t="s">
        <v>26</v>
      </c>
      <c r="C253">
        <v>170.7</v>
      </c>
    </row>
    <row r="254" spans="1:3" x14ac:dyDescent="0.25">
      <c r="A254">
        <v>566</v>
      </c>
      <c r="B254" t="s">
        <v>17</v>
      </c>
      <c r="C254">
        <v>82.4</v>
      </c>
    </row>
    <row r="255" spans="1:3" x14ac:dyDescent="0.25">
      <c r="A255">
        <v>566</v>
      </c>
      <c r="B255" t="s">
        <v>24</v>
      </c>
      <c r="C255">
        <v>14300</v>
      </c>
    </row>
    <row r="256" spans="1:3" x14ac:dyDescent="0.25">
      <c r="A256">
        <v>566</v>
      </c>
      <c r="B256" t="s">
        <v>26</v>
      </c>
      <c r="C256">
        <v>170.7</v>
      </c>
    </row>
    <row r="257" spans="1:3" x14ac:dyDescent="0.25">
      <c r="A257">
        <v>567</v>
      </c>
      <c r="B257" t="s">
        <v>17</v>
      </c>
      <c r="C257">
        <v>83.5</v>
      </c>
    </row>
    <row r="258" spans="1:3" x14ac:dyDescent="0.25">
      <c r="A258">
        <v>567</v>
      </c>
      <c r="B258" t="s">
        <v>24</v>
      </c>
      <c r="C258">
        <v>14350</v>
      </c>
    </row>
    <row r="259" spans="1:3" x14ac:dyDescent="0.25">
      <c r="A259">
        <v>567</v>
      </c>
      <c r="B259" t="s">
        <v>26</v>
      </c>
      <c r="C259">
        <v>170.7</v>
      </c>
    </row>
    <row r="260" spans="1:3" x14ac:dyDescent="0.25">
      <c r="A260">
        <v>568</v>
      </c>
      <c r="B260" t="s">
        <v>17</v>
      </c>
      <c r="C260">
        <v>83.5</v>
      </c>
    </row>
    <row r="261" spans="1:3" x14ac:dyDescent="0.25">
      <c r="A261">
        <v>568</v>
      </c>
      <c r="B261" t="s">
        <v>24</v>
      </c>
      <c r="C261">
        <v>14300</v>
      </c>
    </row>
    <row r="262" spans="1:3" x14ac:dyDescent="0.25">
      <c r="A262">
        <v>568</v>
      </c>
      <c r="B262" t="s">
        <v>26</v>
      </c>
      <c r="C262">
        <v>169.5</v>
      </c>
    </row>
    <row r="263" spans="1:3" x14ac:dyDescent="0.25">
      <c r="A263">
        <v>569</v>
      </c>
      <c r="B263" t="s">
        <v>17</v>
      </c>
      <c r="C263">
        <v>83.5</v>
      </c>
    </row>
    <row r="264" spans="1:3" x14ac:dyDescent="0.25">
      <c r="A264">
        <v>569</v>
      </c>
      <c r="B264" t="s">
        <v>24</v>
      </c>
      <c r="C264">
        <v>14250</v>
      </c>
    </row>
    <row r="265" spans="1:3" x14ac:dyDescent="0.25">
      <c r="A265">
        <v>569</v>
      </c>
      <c r="B265" t="s">
        <v>26</v>
      </c>
      <c r="C265">
        <v>169.9</v>
      </c>
    </row>
    <row r="266" spans="1:3" x14ac:dyDescent="0.25">
      <c r="A266">
        <v>570</v>
      </c>
      <c r="B266" t="s">
        <v>17</v>
      </c>
      <c r="C266">
        <v>83.1</v>
      </c>
    </row>
    <row r="267" spans="1:3" x14ac:dyDescent="0.25">
      <c r="A267">
        <v>570</v>
      </c>
      <c r="B267" t="s">
        <v>24</v>
      </c>
      <c r="C267">
        <v>14285</v>
      </c>
    </row>
    <row r="268" spans="1:3" x14ac:dyDescent="0.25">
      <c r="A268">
        <v>570</v>
      </c>
      <c r="B268" t="s">
        <v>26</v>
      </c>
      <c r="C268">
        <v>171.8</v>
      </c>
    </row>
    <row r="269" spans="1:3" x14ac:dyDescent="0.25">
      <c r="A269">
        <v>571</v>
      </c>
      <c r="B269" t="s">
        <v>17</v>
      </c>
      <c r="C269">
        <v>83.1</v>
      </c>
    </row>
    <row r="270" spans="1:3" x14ac:dyDescent="0.25">
      <c r="A270">
        <v>571</v>
      </c>
      <c r="B270" t="s">
        <v>24</v>
      </c>
      <c r="C270">
        <v>14435</v>
      </c>
    </row>
    <row r="271" spans="1:3" x14ac:dyDescent="0.25">
      <c r="A271">
        <v>571</v>
      </c>
      <c r="B271" t="s">
        <v>26</v>
      </c>
      <c r="C271">
        <v>175.4</v>
      </c>
    </row>
    <row r="272" spans="1:3" x14ac:dyDescent="0.25">
      <c r="A272">
        <v>572</v>
      </c>
      <c r="B272" t="s">
        <v>17</v>
      </c>
      <c r="C272">
        <v>83.1</v>
      </c>
    </row>
    <row r="273" spans="1:3" x14ac:dyDescent="0.25">
      <c r="A273">
        <v>572</v>
      </c>
      <c r="B273" t="s">
        <v>24</v>
      </c>
      <c r="C273">
        <v>14485</v>
      </c>
    </row>
    <row r="274" spans="1:3" x14ac:dyDescent="0.25">
      <c r="A274">
        <v>572</v>
      </c>
      <c r="B274" t="s">
        <v>26</v>
      </c>
      <c r="C274">
        <v>175.4</v>
      </c>
    </row>
    <row r="275" spans="1:3" x14ac:dyDescent="0.25">
      <c r="A275">
        <v>573</v>
      </c>
      <c r="B275" t="s">
        <v>17</v>
      </c>
      <c r="C275">
        <v>82.7</v>
      </c>
    </row>
    <row r="276" spans="1:3" x14ac:dyDescent="0.25">
      <c r="A276">
        <v>573</v>
      </c>
      <c r="B276" t="s">
        <v>24</v>
      </c>
      <c r="C276">
        <v>14470</v>
      </c>
    </row>
    <row r="277" spans="1:3" x14ac:dyDescent="0.25">
      <c r="A277">
        <v>573</v>
      </c>
      <c r="B277" t="s">
        <v>26</v>
      </c>
      <c r="C277">
        <v>176.6</v>
      </c>
    </row>
    <row r="278" spans="1:3" x14ac:dyDescent="0.25">
      <c r="A278">
        <v>574</v>
      </c>
      <c r="B278" t="s">
        <v>17</v>
      </c>
      <c r="C278">
        <v>82.7</v>
      </c>
    </row>
    <row r="279" spans="1:3" x14ac:dyDescent="0.25">
      <c r="A279">
        <v>574</v>
      </c>
      <c r="B279" t="s">
        <v>24</v>
      </c>
      <c r="C279">
        <v>14595</v>
      </c>
    </row>
    <row r="280" spans="1:3" x14ac:dyDescent="0.25">
      <c r="A280">
        <v>574</v>
      </c>
      <c r="B280" t="s">
        <v>26</v>
      </c>
      <c r="C280">
        <v>176.6</v>
      </c>
    </row>
    <row r="281" spans="1:3" x14ac:dyDescent="0.25">
      <c r="A281">
        <v>575</v>
      </c>
      <c r="B281" t="s">
        <v>17</v>
      </c>
      <c r="C281">
        <v>82.7</v>
      </c>
    </row>
    <row r="282" spans="1:3" x14ac:dyDescent="0.25">
      <c r="A282">
        <v>575</v>
      </c>
      <c r="B282" t="s">
        <v>24</v>
      </c>
      <c r="C282">
        <v>14820</v>
      </c>
    </row>
    <row r="283" spans="1:3" x14ac:dyDescent="0.25">
      <c r="A283">
        <v>575</v>
      </c>
      <c r="B283" t="s">
        <v>26</v>
      </c>
      <c r="C283">
        <v>176.6</v>
      </c>
    </row>
    <row r="284" spans="1:3" x14ac:dyDescent="0.25">
      <c r="A284">
        <v>576</v>
      </c>
      <c r="B284" t="s">
        <v>17</v>
      </c>
      <c r="C284">
        <v>82.7</v>
      </c>
    </row>
    <row r="285" spans="1:3" x14ac:dyDescent="0.25">
      <c r="A285">
        <v>576</v>
      </c>
      <c r="B285" t="s">
        <v>24</v>
      </c>
      <c r="C285">
        <v>14765</v>
      </c>
    </row>
    <row r="286" spans="1:3" x14ac:dyDescent="0.25">
      <c r="A286">
        <v>576</v>
      </c>
      <c r="B286" t="s">
        <v>26</v>
      </c>
      <c r="C286">
        <v>176.6</v>
      </c>
    </row>
    <row r="287" spans="1:3" x14ac:dyDescent="0.25">
      <c r="A287">
        <v>577</v>
      </c>
      <c r="B287" t="s">
        <v>17</v>
      </c>
      <c r="C287">
        <v>80.7</v>
      </c>
    </row>
    <row r="288" spans="1:3" x14ac:dyDescent="0.25">
      <c r="A288">
        <v>577</v>
      </c>
      <c r="B288" t="s">
        <v>24</v>
      </c>
      <c r="C288">
        <v>14590</v>
      </c>
    </row>
    <row r="289" spans="1:3" x14ac:dyDescent="0.25">
      <c r="A289">
        <v>577</v>
      </c>
      <c r="B289" t="s">
        <v>26</v>
      </c>
      <c r="C289">
        <v>174</v>
      </c>
    </row>
    <row r="290" spans="1:3" x14ac:dyDescent="0.25">
      <c r="A290">
        <v>578</v>
      </c>
      <c r="B290" t="s">
        <v>17</v>
      </c>
      <c r="C290">
        <v>80.7</v>
      </c>
    </row>
    <row r="291" spans="1:3" x14ac:dyDescent="0.25">
      <c r="A291">
        <v>578</v>
      </c>
      <c r="B291" t="s">
        <v>24</v>
      </c>
      <c r="C291">
        <v>14615</v>
      </c>
    </row>
    <row r="292" spans="1:3" x14ac:dyDescent="0.25">
      <c r="A292">
        <v>578</v>
      </c>
      <c r="B292" t="s">
        <v>26</v>
      </c>
      <c r="C292">
        <v>174</v>
      </c>
    </row>
    <row r="293" spans="1:3" x14ac:dyDescent="0.25">
      <c r="A293">
        <v>579</v>
      </c>
      <c r="B293" t="s">
        <v>17</v>
      </c>
      <c r="C293">
        <v>81.8</v>
      </c>
    </row>
    <row r="294" spans="1:3" x14ac:dyDescent="0.25">
      <c r="A294">
        <v>579</v>
      </c>
      <c r="B294" t="s">
        <v>24</v>
      </c>
      <c r="C294">
        <v>14755</v>
      </c>
    </row>
    <row r="295" spans="1:3" x14ac:dyDescent="0.25">
      <c r="A295">
        <v>579</v>
      </c>
      <c r="B295" t="s">
        <v>26</v>
      </c>
      <c r="C295">
        <v>174</v>
      </c>
    </row>
    <row r="296" spans="1:3" x14ac:dyDescent="0.25">
      <c r="A296">
        <v>580</v>
      </c>
      <c r="B296" t="s">
        <v>17</v>
      </c>
      <c r="C296">
        <v>81.8</v>
      </c>
    </row>
    <row r="297" spans="1:3" x14ac:dyDescent="0.25">
      <c r="A297">
        <v>580</v>
      </c>
      <c r="B297" t="s">
        <v>24</v>
      </c>
      <c r="C297">
        <v>14980</v>
      </c>
    </row>
    <row r="298" spans="1:3" x14ac:dyDescent="0.25">
      <c r="A298">
        <v>580</v>
      </c>
      <c r="B298" t="s">
        <v>26</v>
      </c>
      <c r="C298">
        <v>178.4</v>
      </c>
    </row>
    <row r="299" spans="1:3" x14ac:dyDescent="0.25">
      <c r="A299">
        <v>581</v>
      </c>
      <c r="B299" t="s">
        <v>17</v>
      </c>
      <c r="C299">
        <v>81.8</v>
      </c>
    </row>
    <row r="300" spans="1:3" x14ac:dyDescent="0.25">
      <c r="A300">
        <v>581</v>
      </c>
      <c r="B300" t="s">
        <v>24</v>
      </c>
      <c r="C300">
        <v>15105</v>
      </c>
    </row>
    <row r="301" spans="1:3" x14ac:dyDescent="0.25">
      <c r="A301">
        <v>581</v>
      </c>
      <c r="B301" t="s">
        <v>26</v>
      </c>
      <c r="C301">
        <v>181.3</v>
      </c>
    </row>
    <row r="302" spans="1:3" x14ac:dyDescent="0.25">
      <c r="A302">
        <v>582</v>
      </c>
      <c r="B302" t="s">
        <v>17</v>
      </c>
      <c r="C302">
        <v>81.8</v>
      </c>
    </row>
    <row r="303" spans="1:3" x14ac:dyDescent="0.25">
      <c r="A303">
        <v>582</v>
      </c>
      <c r="B303" t="s">
        <v>24</v>
      </c>
      <c r="C303">
        <v>15155</v>
      </c>
    </row>
    <row r="304" spans="1:3" x14ac:dyDescent="0.25">
      <c r="A304">
        <v>582</v>
      </c>
      <c r="B304" t="s">
        <v>26</v>
      </c>
      <c r="C304">
        <v>180.7</v>
      </c>
    </row>
    <row r="305" spans="1:3" x14ac:dyDescent="0.25">
      <c r="A305">
        <v>583</v>
      </c>
      <c r="B305" t="s">
        <v>17</v>
      </c>
      <c r="C305">
        <v>81.8</v>
      </c>
    </row>
    <row r="306" spans="1:3" x14ac:dyDescent="0.25">
      <c r="A306">
        <v>583</v>
      </c>
      <c r="B306" t="s">
        <v>24</v>
      </c>
      <c r="C306">
        <v>15080</v>
      </c>
    </row>
    <row r="307" spans="1:3" x14ac:dyDescent="0.25">
      <c r="A307">
        <v>583</v>
      </c>
      <c r="B307" t="s">
        <v>26</v>
      </c>
      <c r="C307">
        <v>178.9</v>
      </c>
    </row>
    <row r="308" spans="1:3" x14ac:dyDescent="0.25">
      <c r="A308">
        <v>584</v>
      </c>
      <c r="B308" t="s">
        <v>17</v>
      </c>
      <c r="C308">
        <v>81.8</v>
      </c>
    </row>
    <row r="309" spans="1:3" x14ac:dyDescent="0.25">
      <c r="A309">
        <v>584</v>
      </c>
      <c r="B309" t="s">
        <v>24</v>
      </c>
      <c r="C309">
        <v>15030</v>
      </c>
    </row>
    <row r="310" spans="1:3" x14ac:dyDescent="0.25">
      <c r="A310">
        <v>584</v>
      </c>
      <c r="B310" t="s">
        <v>26</v>
      </c>
      <c r="C310">
        <v>178.9</v>
      </c>
    </row>
    <row r="311" spans="1:3" x14ac:dyDescent="0.25">
      <c r="A311">
        <v>585</v>
      </c>
      <c r="B311" t="s">
        <v>17</v>
      </c>
      <c r="C311">
        <v>81.7</v>
      </c>
    </row>
    <row r="312" spans="1:3" x14ac:dyDescent="0.25">
      <c r="A312">
        <v>585</v>
      </c>
      <c r="B312" t="s">
        <v>24</v>
      </c>
      <c r="C312">
        <v>14865</v>
      </c>
    </row>
    <row r="313" spans="1:3" x14ac:dyDescent="0.25">
      <c r="A313">
        <v>585</v>
      </c>
      <c r="B313" t="s">
        <v>26</v>
      </c>
      <c r="C313">
        <v>176.4</v>
      </c>
    </row>
    <row r="314" spans="1:3" x14ac:dyDescent="0.25">
      <c r="A314">
        <v>586</v>
      </c>
      <c r="B314" t="s">
        <v>17</v>
      </c>
      <c r="C314">
        <v>81.7</v>
      </c>
    </row>
    <row r="315" spans="1:3" x14ac:dyDescent="0.25">
      <c r="A315">
        <v>586</v>
      </c>
      <c r="B315" t="s">
        <v>24</v>
      </c>
      <c r="C315">
        <v>14765</v>
      </c>
    </row>
    <row r="316" spans="1:3" x14ac:dyDescent="0.25">
      <c r="A316">
        <v>586</v>
      </c>
      <c r="B316" t="s">
        <v>26</v>
      </c>
      <c r="C316">
        <v>176.4</v>
      </c>
    </row>
    <row r="317" spans="1:3" x14ac:dyDescent="0.25">
      <c r="A317">
        <v>587</v>
      </c>
      <c r="B317" t="s">
        <v>17</v>
      </c>
      <c r="C317">
        <v>81.7</v>
      </c>
    </row>
    <row r="318" spans="1:3" x14ac:dyDescent="0.25">
      <c r="A318">
        <v>587</v>
      </c>
      <c r="B318" t="s">
        <v>24</v>
      </c>
      <c r="C318">
        <v>14565</v>
      </c>
    </row>
    <row r="319" spans="1:3" x14ac:dyDescent="0.25">
      <c r="A319">
        <v>587</v>
      </c>
      <c r="B319" t="s">
        <v>26</v>
      </c>
      <c r="C319">
        <v>176.4</v>
      </c>
    </row>
    <row r="320" spans="1:3" x14ac:dyDescent="0.25">
      <c r="A320">
        <v>588</v>
      </c>
      <c r="B320" t="s">
        <v>17</v>
      </c>
      <c r="C320">
        <v>85.4</v>
      </c>
    </row>
    <row r="321" spans="1:3" x14ac:dyDescent="0.25">
      <c r="A321">
        <v>588</v>
      </c>
      <c r="B321" t="s">
        <v>24</v>
      </c>
      <c r="C321">
        <v>14675</v>
      </c>
    </row>
    <row r="322" spans="1:3" x14ac:dyDescent="0.25">
      <c r="A322">
        <v>588</v>
      </c>
      <c r="B322" t="s">
        <v>26</v>
      </c>
      <c r="C322">
        <v>176</v>
      </c>
    </row>
    <row r="323" spans="1:3" x14ac:dyDescent="0.25">
      <c r="A323">
        <v>589</v>
      </c>
      <c r="B323" t="s">
        <v>17</v>
      </c>
      <c r="C323">
        <v>82.4</v>
      </c>
    </row>
    <row r="324" spans="1:3" x14ac:dyDescent="0.25">
      <c r="A324">
        <v>589</v>
      </c>
      <c r="B324" t="s">
        <v>24</v>
      </c>
      <c r="C324">
        <v>14250</v>
      </c>
    </row>
    <row r="325" spans="1:3" x14ac:dyDescent="0.25">
      <c r="A325">
        <v>589</v>
      </c>
      <c r="B325" t="s">
        <v>26</v>
      </c>
      <c r="C325">
        <v>166</v>
      </c>
    </row>
    <row r="326" spans="1:3" x14ac:dyDescent="0.25">
      <c r="A326">
        <v>590</v>
      </c>
      <c r="B326" t="s">
        <v>17</v>
      </c>
      <c r="C326">
        <v>83.6</v>
      </c>
    </row>
    <row r="327" spans="1:3" x14ac:dyDescent="0.25">
      <c r="A327">
        <v>590</v>
      </c>
      <c r="B327" t="s">
        <v>24</v>
      </c>
      <c r="C327">
        <v>14255</v>
      </c>
    </row>
    <row r="328" spans="1:3" x14ac:dyDescent="0.25">
      <c r="A328">
        <v>590</v>
      </c>
      <c r="B328" t="s">
        <v>26</v>
      </c>
      <c r="C328">
        <v>166</v>
      </c>
    </row>
    <row r="329" spans="1:3" x14ac:dyDescent="0.25">
      <c r="A329">
        <v>591</v>
      </c>
      <c r="B329" t="s">
        <v>17</v>
      </c>
      <c r="C329">
        <v>82</v>
      </c>
    </row>
    <row r="330" spans="1:3" x14ac:dyDescent="0.25">
      <c r="A330">
        <v>591</v>
      </c>
      <c r="B330" t="s">
        <v>24</v>
      </c>
      <c r="C330">
        <v>14130</v>
      </c>
    </row>
    <row r="331" spans="1:3" x14ac:dyDescent="0.25">
      <c r="A331">
        <v>591</v>
      </c>
      <c r="B331" t="s">
        <v>26</v>
      </c>
      <c r="C331">
        <v>169.5</v>
      </c>
    </row>
    <row r="332" spans="1:3" x14ac:dyDescent="0.25">
      <c r="A332">
        <v>592</v>
      </c>
      <c r="B332" t="s">
        <v>17</v>
      </c>
      <c r="C332">
        <v>82</v>
      </c>
    </row>
    <row r="333" spans="1:3" x14ac:dyDescent="0.25">
      <c r="A333">
        <v>592</v>
      </c>
      <c r="B333" t="s">
        <v>24</v>
      </c>
      <c r="C333">
        <v>14105</v>
      </c>
    </row>
    <row r="334" spans="1:3" x14ac:dyDescent="0.25">
      <c r="A334">
        <v>592</v>
      </c>
      <c r="B334" t="s">
        <v>26</v>
      </c>
      <c r="C334">
        <v>168.2</v>
      </c>
    </row>
    <row r="335" spans="1:3" x14ac:dyDescent="0.25">
      <c r="A335">
        <v>593</v>
      </c>
      <c r="B335" t="s">
        <v>17</v>
      </c>
      <c r="C335">
        <v>81.8</v>
      </c>
    </row>
    <row r="336" spans="1:3" x14ac:dyDescent="0.25">
      <c r="A336">
        <v>593</v>
      </c>
      <c r="B336" t="s">
        <v>24</v>
      </c>
      <c r="C336">
        <v>14015</v>
      </c>
    </row>
    <row r="337" spans="1:3" x14ac:dyDescent="0.25">
      <c r="A337">
        <v>593</v>
      </c>
      <c r="B337" t="s">
        <v>26</v>
      </c>
      <c r="C337">
        <v>168.4</v>
      </c>
    </row>
    <row r="338" spans="1:3" x14ac:dyDescent="0.25">
      <c r="A338">
        <v>594</v>
      </c>
      <c r="B338" t="s">
        <v>17</v>
      </c>
      <c r="C338">
        <v>81.8</v>
      </c>
    </row>
    <row r="339" spans="1:3" x14ac:dyDescent="0.25">
      <c r="A339">
        <v>594</v>
      </c>
      <c r="B339" t="s">
        <v>24</v>
      </c>
      <c r="C339">
        <v>13915</v>
      </c>
    </row>
    <row r="340" spans="1:3" x14ac:dyDescent="0.25">
      <c r="A340">
        <v>594</v>
      </c>
      <c r="B340" t="s">
        <v>26</v>
      </c>
      <c r="C340">
        <v>167</v>
      </c>
    </row>
    <row r="341" spans="1:3" x14ac:dyDescent="0.25">
      <c r="A341">
        <v>595</v>
      </c>
      <c r="B341" t="s">
        <v>17</v>
      </c>
      <c r="C341">
        <v>81.8</v>
      </c>
    </row>
    <row r="342" spans="1:3" x14ac:dyDescent="0.25">
      <c r="A342">
        <v>595</v>
      </c>
      <c r="B342" t="s">
        <v>24</v>
      </c>
      <c r="C342">
        <v>13915</v>
      </c>
    </row>
    <row r="343" spans="1:3" x14ac:dyDescent="0.25">
      <c r="A343">
        <v>595</v>
      </c>
      <c r="B343" t="s">
        <v>26</v>
      </c>
      <c r="C343">
        <v>167</v>
      </c>
    </row>
    <row r="344" spans="1:3" x14ac:dyDescent="0.25">
      <c r="A344">
        <v>596</v>
      </c>
      <c r="B344" t="s">
        <v>17</v>
      </c>
      <c r="C344">
        <v>81.5</v>
      </c>
    </row>
    <row r="345" spans="1:3" x14ac:dyDescent="0.25">
      <c r="A345">
        <v>596</v>
      </c>
      <c r="B345" t="s">
        <v>24</v>
      </c>
      <c r="C345">
        <v>14070</v>
      </c>
    </row>
    <row r="346" spans="1:3" x14ac:dyDescent="0.25">
      <c r="A346">
        <v>596</v>
      </c>
      <c r="B346" t="s">
        <v>26</v>
      </c>
      <c r="C346">
        <v>168</v>
      </c>
    </row>
    <row r="347" spans="1:3" x14ac:dyDescent="0.25">
      <c r="A347">
        <v>597</v>
      </c>
      <c r="B347" t="s">
        <v>17</v>
      </c>
      <c r="C347">
        <v>81.5</v>
      </c>
    </row>
    <row r="348" spans="1:3" x14ac:dyDescent="0.25">
      <c r="A348">
        <v>597</v>
      </c>
      <c r="B348" t="s">
        <v>24</v>
      </c>
      <c r="C348">
        <v>14070</v>
      </c>
    </row>
    <row r="349" spans="1:3" x14ac:dyDescent="0.25">
      <c r="A349">
        <v>597</v>
      </c>
      <c r="B349" t="s">
        <v>26</v>
      </c>
      <c r="C349">
        <v>168</v>
      </c>
    </row>
    <row r="350" spans="1:3" x14ac:dyDescent="0.25">
      <c r="A350">
        <v>598</v>
      </c>
      <c r="B350" t="s">
        <v>17</v>
      </c>
      <c r="C350">
        <v>81.5</v>
      </c>
    </row>
    <row r="351" spans="1:3" x14ac:dyDescent="0.25">
      <c r="A351">
        <v>598</v>
      </c>
      <c r="B351" t="s">
        <v>24</v>
      </c>
      <c r="C351">
        <v>14070</v>
      </c>
    </row>
    <row r="352" spans="1:3" x14ac:dyDescent="0.25">
      <c r="A352">
        <v>598</v>
      </c>
      <c r="B352" t="s">
        <v>26</v>
      </c>
      <c r="C352">
        <v>168</v>
      </c>
    </row>
    <row r="353" spans="1:3" x14ac:dyDescent="0.25">
      <c r="A353">
        <v>599</v>
      </c>
      <c r="B353" t="s">
        <v>17</v>
      </c>
      <c r="C353">
        <v>81.5</v>
      </c>
    </row>
    <row r="354" spans="1:3" x14ac:dyDescent="0.25">
      <c r="A354">
        <v>599</v>
      </c>
      <c r="B354" t="s">
        <v>24</v>
      </c>
      <c r="C354">
        <v>13865</v>
      </c>
    </row>
    <row r="355" spans="1:3" x14ac:dyDescent="0.25">
      <c r="A355">
        <v>599</v>
      </c>
      <c r="B355" t="s">
        <v>26</v>
      </c>
      <c r="C355">
        <v>168</v>
      </c>
    </row>
    <row r="356" spans="1:3" x14ac:dyDescent="0.25">
      <c r="A356">
        <v>600</v>
      </c>
      <c r="B356" t="s">
        <v>17</v>
      </c>
      <c r="C356">
        <v>89.6</v>
      </c>
    </row>
    <row r="357" spans="1:3" x14ac:dyDescent="0.25">
      <c r="A357">
        <v>600</v>
      </c>
      <c r="B357" t="s">
        <v>24</v>
      </c>
      <c r="C357">
        <v>14800</v>
      </c>
    </row>
    <row r="358" spans="1:3" x14ac:dyDescent="0.25">
      <c r="A358">
        <v>600</v>
      </c>
      <c r="B358" t="s">
        <v>26</v>
      </c>
      <c r="C358">
        <v>178.5</v>
      </c>
    </row>
    <row r="359" spans="1:3" x14ac:dyDescent="0.25">
      <c r="A359">
        <v>601</v>
      </c>
      <c r="B359" t="s">
        <v>17</v>
      </c>
      <c r="C359">
        <v>89.6</v>
      </c>
    </row>
    <row r="360" spans="1:3" x14ac:dyDescent="0.25">
      <c r="A360">
        <v>601</v>
      </c>
      <c r="B360" t="s">
        <v>24</v>
      </c>
      <c r="C360">
        <v>14800</v>
      </c>
    </row>
    <row r="361" spans="1:3" x14ac:dyDescent="0.25">
      <c r="A361">
        <v>601</v>
      </c>
      <c r="B361" t="s">
        <v>26</v>
      </c>
      <c r="C361">
        <v>178.5</v>
      </c>
    </row>
    <row r="362" spans="1:3" x14ac:dyDescent="0.25">
      <c r="A362">
        <v>602</v>
      </c>
      <c r="B362" t="s">
        <v>17</v>
      </c>
      <c r="C362">
        <v>84</v>
      </c>
    </row>
    <row r="363" spans="1:3" x14ac:dyDescent="0.25">
      <c r="A363">
        <v>602</v>
      </c>
      <c r="B363" t="s">
        <v>24</v>
      </c>
      <c r="C363">
        <v>14625</v>
      </c>
    </row>
    <row r="364" spans="1:3" x14ac:dyDescent="0.25">
      <c r="A364">
        <v>602</v>
      </c>
      <c r="B364" t="s">
        <v>26</v>
      </c>
      <c r="C364">
        <v>178.5</v>
      </c>
    </row>
    <row r="365" spans="1:3" x14ac:dyDescent="0.25">
      <c r="A365">
        <v>603</v>
      </c>
      <c r="B365" t="s">
        <v>17</v>
      </c>
      <c r="C365">
        <v>84</v>
      </c>
    </row>
    <row r="366" spans="1:3" x14ac:dyDescent="0.25">
      <c r="A366">
        <v>603</v>
      </c>
      <c r="B366" t="s">
        <v>24</v>
      </c>
      <c r="C366">
        <v>14775</v>
      </c>
    </row>
    <row r="367" spans="1:3" x14ac:dyDescent="0.25">
      <c r="A367">
        <v>603</v>
      </c>
      <c r="B367" t="s">
        <v>26</v>
      </c>
      <c r="C367">
        <v>181.8</v>
      </c>
    </row>
    <row r="368" spans="1:3" x14ac:dyDescent="0.25">
      <c r="A368">
        <v>604</v>
      </c>
      <c r="B368" t="s">
        <v>17</v>
      </c>
      <c r="C368">
        <v>83.5</v>
      </c>
    </row>
    <row r="369" spans="1:3" x14ac:dyDescent="0.25">
      <c r="A369">
        <v>604</v>
      </c>
      <c r="B369" t="s">
        <v>24</v>
      </c>
      <c r="C369">
        <v>14675</v>
      </c>
    </row>
    <row r="370" spans="1:3" x14ac:dyDescent="0.25">
      <c r="A370">
        <v>604</v>
      </c>
      <c r="B370" t="s">
        <v>26</v>
      </c>
      <c r="C370">
        <v>178.5</v>
      </c>
    </row>
    <row r="371" spans="1:3" x14ac:dyDescent="0.25">
      <c r="A371">
        <v>605</v>
      </c>
      <c r="B371" t="s">
        <v>17</v>
      </c>
      <c r="C371">
        <v>82.5</v>
      </c>
    </row>
    <row r="372" spans="1:3" x14ac:dyDescent="0.25">
      <c r="A372">
        <v>605</v>
      </c>
      <c r="B372" t="s">
        <v>24</v>
      </c>
      <c r="C372">
        <v>14575</v>
      </c>
    </row>
    <row r="373" spans="1:3" x14ac:dyDescent="0.25">
      <c r="A373">
        <v>605</v>
      </c>
      <c r="B373" t="s">
        <v>26</v>
      </c>
      <c r="C373">
        <v>178.4</v>
      </c>
    </row>
    <row r="374" spans="1:3" x14ac:dyDescent="0.25">
      <c r="A374">
        <v>606</v>
      </c>
      <c r="B374" t="s">
        <v>17</v>
      </c>
      <c r="C374">
        <v>82.5</v>
      </c>
    </row>
    <row r="375" spans="1:3" x14ac:dyDescent="0.25">
      <c r="A375">
        <v>606</v>
      </c>
      <c r="B375" t="s">
        <v>24</v>
      </c>
      <c r="C375">
        <v>14825</v>
      </c>
    </row>
    <row r="376" spans="1:3" x14ac:dyDescent="0.25">
      <c r="A376">
        <v>606</v>
      </c>
      <c r="B376" t="s">
        <v>26</v>
      </c>
      <c r="C376">
        <v>175.8</v>
      </c>
    </row>
    <row r="377" spans="1:3" x14ac:dyDescent="0.25">
      <c r="A377">
        <v>607</v>
      </c>
      <c r="B377" t="s">
        <v>17</v>
      </c>
      <c r="C377">
        <v>82.5</v>
      </c>
    </row>
    <row r="378" spans="1:3" x14ac:dyDescent="0.25">
      <c r="A378">
        <v>607</v>
      </c>
      <c r="B378" t="s">
        <v>24</v>
      </c>
      <c r="C378">
        <v>14825</v>
      </c>
    </row>
    <row r="379" spans="1:3" x14ac:dyDescent="0.25">
      <c r="A379">
        <v>607</v>
      </c>
      <c r="B379" t="s">
        <v>26</v>
      </c>
      <c r="C379">
        <v>175.8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K8" sqref="K8"/>
    </sheetView>
  </sheetViews>
  <sheetFormatPr defaultRowHeight="15" x14ac:dyDescent="0.25"/>
  <cols>
    <col min="3" max="3" width="11.140625" customWidth="1"/>
    <col min="8" max="8" width="11.42578125" customWidth="1"/>
  </cols>
  <sheetData>
    <row r="1" spans="1:6" x14ac:dyDescent="0.25">
      <c r="A1" t="s">
        <v>42</v>
      </c>
      <c r="B1" t="s">
        <v>46</v>
      </c>
      <c r="C1" t="s">
        <v>47</v>
      </c>
      <c r="D1" t="s">
        <v>43</v>
      </c>
      <c r="E1" t="s">
        <v>44</v>
      </c>
      <c r="F1" t="s">
        <v>45</v>
      </c>
    </row>
    <row r="2" spans="1:6" x14ac:dyDescent="0.25">
      <c r="A2" s="5">
        <v>482</v>
      </c>
      <c r="B2" t="str">
        <f>LOOKUP(A2,Combined!$A$2:$A$379,Combined!$H$2:$H$379)</f>
        <v>2010/11</v>
      </c>
      <c r="C2" s="2">
        <f>LOOKUP(A2,Combined!$A$2:$A$379,Combined!$M$2:$M$379)</f>
        <v>40309</v>
      </c>
      <c r="D2" s="6">
        <v>81.8</v>
      </c>
      <c r="E2" s="6">
        <v>13300</v>
      </c>
      <c r="F2" s="6">
        <v>163.5</v>
      </c>
    </row>
    <row r="3" spans="1:6" x14ac:dyDescent="0.25">
      <c r="A3" s="5">
        <v>483</v>
      </c>
      <c r="B3" t="str">
        <f>LOOKUP(A3,Combined!$A$2:$A$379,Combined!$H$2:$H$379)</f>
        <v>2010/11</v>
      </c>
      <c r="C3" s="2">
        <f>LOOKUP(A3,Combined!$A$2:$A$379,Combined!$M$2:$M$379)</f>
        <v>40339</v>
      </c>
      <c r="D3" s="6">
        <v>81.8</v>
      </c>
      <c r="E3" s="6">
        <v>13410</v>
      </c>
      <c r="F3" s="6">
        <v>163.5</v>
      </c>
    </row>
    <row r="4" spans="1:6" x14ac:dyDescent="0.25">
      <c r="A4" s="5">
        <v>484</v>
      </c>
      <c r="B4" t="str">
        <f>LOOKUP(A4,Combined!$A$2:$A$379,Combined!$H$2:$H$379)</f>
        <v>2010/11</v>
      </c>
      <c r="C4" s="2">
        <f>LOOKUP(A4,Combined!$A$2:$A$379,Combined!$M$2:$M$379)</f>
        <v>40368</v>
      </c>
      <c r="D4" s="6">
        <v>81</v>
      </c>
      <c r="E4" s="6">
        <v>13360</v>
      </c>
      <c r="F4" s="6">
        <v>163.5</v>
      </c>
    </row>
    <row r="5" spans="1:6" x14ac:dyDescent="0.25">
      <c r="A5" s="5">
        <v>485</v>
      </c>
      <c r="B5" t="str">
        <f>LOOKUP(A5,Combined!$A$2:$A$379,Combined!$H$2:$H$379)</f>
        <v>2010/11</v>
      </c>
      <c r="C5" s="2">
        <f>LOOKUP(A5,Combined!$A$2:$A$379,Combined!$M$2:$M$379)</f>
        <v>40402</v>
      </c>
      <c r="D5" s="6">
        <v>81</v>
      </c>
      <c r="E5" s="6">
        <v>13490</v>
      </c>
      <c r="F5" s="6">
        <v>165</v>
      </c>
    </row>
    <row r="6" spans="1:6" x14ac:dyDescent="0.25">
      <c r="A6" s="5">
        <v>486</v>
      </c>
      <c r="B6" t="str">
        <f>LOOKUP(A6,Combined!$A$2:$A$379,Combined!$H$2:$H$379)</f>
        <v>2010/11</v>
      </c>
      <c r="C6" s="2">
        <f>LOOKUP(A6,Combined!$A$2:$A$379,Combined!$M$2:$M$379)</f>
        <v>40431</v>
      </c>
      <c r="D6" s="6">
        <v>81</v>
      </c>
      <c r="E6" s="6">
        <v>13440</v>
      </c>
      <c r="F6" s="6">
        <v>162.5</v>
      </c>
    </row>
    <row r="7" spans="1:6" x14ac:dyDescent="0.25">
      <c r="A7" s="5">
        <v>487</v>
      </c>
      <c r="B7" t="str">
        <f>LOOKUP(A7,Combined!$A$2:$A$379,Combined!$H$2:$H$379)</f>
        <v>2010/11</v>
      </c>
      <c r="C7" s="2">
        <f>LOOKUP(A7,Combined!$A$2:$A$379,Combined!$M$2:$M$379)</f>
        <v>40459</v>
      </c>
      <c r="D7" s="6">
        <v>81.3</v>
      </c>
      <c r="E7" s="6">
        <v>13480</v>
      </c>
      <c r="F7" s="6">
        <v>155.80000000000001</v>
      </c>
    </row>
    <row r="8" spans="1:6" x14ac:dyDescent="0.25">
      <c r="A8" s="5">
        <v>488</v>
      </c>
      <c r="B8" t="str">
        <f>LOOKUP(A8,Combined!$A$2:$A$379,Combined!$H$2:$H$379)</f>
        <v>2010/11</v>
      </c>
      <c r="C8" s="2">
        <f>LOOKUP(A8,Combined!$A$2:$A$379,Combined!$M$2:$M$379)</f>
        <v>40491</v>
      </c>
      <c r="D8" s="6">
        <v>81.3</v>
      </c>
      <c r="E8" s="6">
        <v>13430</v>
      </c>
      <c r="F8" s="6">
        <v>154.30000000000001</v>
      </c>
    </row>
    <row r="9" spans="1:6" x14ac:dyDescent="0.25">
      <c r="A9" s="5">
        <v>489</v>
      </c>
      <c r="B9" t="str">
        <f>LOOKUP(A9,Combined!$A$2:$A$379,Combined!$H$2:$H$379)</f>
        <v>2010/11</v>
      </c>
      <c r="C9" s="2">
        <f>LOOKUP(A9,Combined!$A$2:$A$379,Combined!$M$2:$M$379)</f>
        <v>40522</v>
      </c>
      <c r="D9" s="6">
        <v>81.3</v>
      </c>
      <c r="E9" s="6">
        <v>13430</v>
      </c>
      <c r="F9" s="6">
        <v>154.30000000000001</v>
      </c>
    </row>
    <row r="10" spans="1:6" x14ac:dyDescent="0.25">
      <c r="A10" s="5">
        <v>490</v>
      </c>
      <c r="B10" t="str">
        <f>LOOKUP(A10,Combined!$A$2:$A$379,Combined!$H$2:$H$379)</f>
        <v>2010/11</v>
      </c>
      <c r="C10" s="2">
        <f>LOOKUP(A10,Combined!$A$2:$A$379,Combined!$M$2:$M$379)</f>
        <v>40555</v>
      </c>
      <c r="D10" s="6">
        <v>81.400000000000006</v>
      </c>
      <c r="E10" s="6">
        <v>13430</v>
      </c>
      <c r="F10" s="6">
        <v>152.80000000000001</v>
      </c>
    </row>
    <row r="11" spans="1:6" x14ac:dyDescent="0.25">
      <c r="A11" s="5">
        <v>491</v>
      </c>
      <c r="B11" t="str">
        <f>LOOKUP(A11,Combined!$A$2:$A$379,Combined!$H$2:$H$379)</f>
        <v>2010/11</v>
      </c>
      <c r="C11" s="2">
        <f>LOOKUP(A11,Combined!$A$2:$A$379,Combined!$M$2:$M$379)</f>
        <v>40583</v>
      </c>
      <c r="D11" s="6">
        <v>81.400000000000006</v>
      </c>
      <c r="E11" s="6">
        <v>13500</v>
      </c>
      <c r="F11" s="6">
        <v>152.80000000000001</v>
      </c>
    </row>
    <row r="12" spans="1:6" x14ac:dyDescent="0.25">
      <c r="A12" s="5">
        <v>492</v>
      </c>
      <c r="B12" t="str">
        <f>LOOKUP(A12,Combined!$A$2:$A$379,Combined!$H$2:$H$379)</f>
        <v>2010/11</v>
      </c>
      <c r="C12" s="2">
        <f>LOOKUP(A12,Combined!$A$2:$A$379,Combined!$M$2:$M$379)</f>
        <v>40612</v>
      </c>
      <c r="D12" s="6">
        <v>81.400000000000006</v>
      </c>
      <c r="E12" s="6">
        <v>13500</v>
      </c>
      <c r="F12" s="6">
        <v>152.80000000000001</v>
      </c>
    </row>
    <row r="13" spans="1:6" x14ac:dyDescent="0.25">
      <c r="A13" s="5">
        <v>493</v>
      </c>
      <c r="B13" t="str">
        <f>LOOKUP(A13,Combined!$A$2:$A$379,Combined!$H$2:$H$379)</f>
        <v>2010/11</v>
      </c>
      <c r="C13" s="2">
        <f>LOOKUP(A13,Combined!$A$2:$A$379,Combined!$M$2:$M$379)</f>
        <v>40641</v>
      </c>
      <c r="D13" s="6">
        <v>81.400000000000006</v>
      </c>
      <c r="E13" s="6">
        <v>13500</v>
      </c>
      <c r="F13" s="6">
        <v>152.80000000000001</v>
      </c>
    </row>
    <row r="14" spans="1:6" x14ac:dyDescent="0.25">
      <c r="A14" s="5">
        <v>494</v>
      </c>
      <c r="B14" t="str">
        <f>LOOKUP(A14,Combined!$A$2:$A$379,Combined!$H$2:$H$379)</f>
        <v>2011/12</v>
      </c>
      <c r="C14" s="2">
        <f>LOOKUP(A14,Combined!$A$2:$A$379,Combined!$M$2:$M$379)</f>
        <v>40674</v>
      </c>
      <c r="D14" s="6">
        <v>85.1</v>
      </c>
      <c r="E14" s="6">
        <v>13355</v>
      </c>
      <c r="F14" s="6">
        <v>158.69999999999999</v>
      </c>
    </row>
    <row r="15" spans="1:6" x14ac:dyDescent="0.25">
      <c r="A15" s="5">
        <v>495</v>
      </c>
      <c r="B15" t="str">
        <f>LOOKUP(A15,Combined!$A$2:$A$379,Combined!$H$2:$H$379)</f>
        <v>2011/12</v>
      </c>
      <c r="C15" s="2">
        <f>LOOKUP(A15,Combined!$A$2:$A$379,Combined!$M$2:$M$379)</f>
        <v>40703</v>
      </c>
      <c r="D15" s="6">
        <v>83.2</v>
      </c>
      <c r="E15" s="6">
        <v>13255</v>
      </c>
      <c r="F15" s="6">
        <v>158.69999999999999</v>
      </c>
    </row>
    <row r="16" spans="1:6" x14ac:dyDescent="0.25">
      <c r="A16" s="5">
        <v>496</v>
      </c>
      <c r="B16" t="str">
        <f>LOOKUP(A16,Combined!$A$2:$A$379,Combined!$H$2:$H$379)</f>
        <v>2011/12</v>
      </c>
      <c r="C16" s="2">
        <f>LOOKUP(A16,Combined!$A$2:$A$379,Combined!$M$2:$M$379)</f>
        <v>40736</v>
      </c>
      <c r="D16" s="6">
        <v>84.9</v>
      </c>
      <c r="E16" s="6">
        <v>13500</v>
      </c>
      <c r="F16" s="6">
        <v>158.69999999999999</v>
      </c>
    </row>
    <row r="17" spans="1:6" x14ac:dyDescent="0.25">
      <c r="A17" s="5">
        <v>497</v>
      </c>
      <c r="B17" t="str">
        <f>LOOKUP(A17,Combined!$A$2:$A$379,Combined!$H$2:$H$379)</f>
        <v>2011/12</v>
      </c>
      <c r="C17" s="2">
        <f>LOOKUP(A17,Combined!$A$2:$A$379,Combined!$M$2:$M$379)</f>
        <v>40766</v>
      </c>
      <c r="D17" s="6">
        <v>84.4</v>
      </c>
      <c r="E17" s="6">
        <v>13160</v>
      </c>
      <c r="F17" s="6">
        <v>153</v>
      </c>
    </row>
    <row r="18" spans="1:6" x14ac:dyDescent="0.25">
      <c r="A18" s="5">
        <v>498</v>
      </c>
      <c r="B18" t="str">
        <f>LOOKUP(A18,Combined!$A$2:$A$379,Combined!$H$2:$H$379)</f>
        <v>2011/12</v>
      </c>
      <c r="C18" s="2">
        <f>LOOKUP(A18,Combined!$A$2:$A$379,Combined!$M$2:$M$379)</f>
        <v>40798</v>
      </c>
      <c r="D18" s="6">
        <v>84.4</v>
      </c>
      <c r="E18" s="6">
        <v>12760</v>
      </c>
      <c r="F18" s="6">
        <v>148.1</v>
      </c>
    </row>
    <row r="19" spans="1:6" x14ac:dyDescent="0.25">
      <c r="A19" s="5">
        <v>499</v>
      </c>
      <c r="B19" t="str">
        <f>LOOKUP(A19,Combined!$A$2:$A$379,Combined!$H$2:$H$379)</f>
        <v>2011/12</v>
      </c>
      <c r="C19" s="2">
        <f>LOOKUP(A19,Combined!$A$2:$A$379,Combined!$M$2:$M$379)</f>
        <v>40828</v>
      </c>
      <c r="D19" s="6">
        <v>83.9</v>
      </c>
      <c r="E19" s="6">
        <v>12710</v>
      </c>
      <c r="F19" s="6">
        <v>148.1</v>
      </c>
    </row>
    <row r="20" spans="1:6" x14ac:dyDescent="0.25">
      <c r="A20" s="5">
        <v>500</v>
      </c>
      <c r="B20" t="str">
        <f>LOOKUP(A20,Combined!$A$2:$A$379,Combined!$H$2:$H$379)</f>
        <v>2011/12</v>
      </c>
      <c r="C20" s="2">
        <f>LOOKUP(A20,Combined!$A$2:$A$379,Combined!$M$2:$M$379)</f>
        <v>40856</v>
      </c>
      <c r="D20" s="6">
        <v>83.9</v>
      </c>
      <c r="E20" s="6">
        <v>12610</v>
      </c>
      <c r="F20" s="6">
        <v>146.69999999999999</v>
      </c>
    </row>
    <row r="21" spans="1:6" x14ac:dyDescent="0.25">
      <c r="A21" s="5">
        <v>501</v>
      </c>
      <c r="B21" t="str">
        <f>LOOKUP(A21,Combined!$A$2:$A$379,Combined!$H$2:$H$379)</f>
        <v>2011/12</v>
      </c>
      <c r="C21" s="2">
        <f>LOOKUP(A21,Combined!$A$2:$A$379,Combined!$M$2:$M$379)</f>
        <v>40886</v>
      </c>
      <c r="D21" s="6">
        <v>83.9</v>
      </c>
      <c r="E21" s="6">
        <v>12605</v>
      </c>
      <c r="F21" s="6">
        <v>146.69999999999999</v>
      </c>
    </row>
    <row r="22" spans="1:6" x14ac:dyDescent="0.25">
      <c r="A22" s="5">
        <v>502</v>
      </c>
      <c r="B22" t="str">
        <f>LOOKUP(A22,Combined!$A$2:$A$379,Combined!$H$2:$H$379)</f>
        <v>2011/12</v>
      </c>
      <c r="C22" s="2">
        <f>LOOKUP(A22,Combined!$A$2:$A$379,Combined!$M$2:$M$379)</f>
        <v>40920</v>
      </c>
      <c r="D22" s="6">
        <v>84</v>
      </c>
      <c r="E22" s="6">
        <v>12655</v>
      </c>
      <c r="F22" s="6">
        <v>147.19999999999999</v>
      </c>
    </row>
    <row r="23" spans="1:6" x14ac:dyDescent="0.25">
      <c r="A23" s="5">
        <v>503</v>
      </c>
      <c r="B23" t="str">
        <f>LOOKUP(A23,Combined!$A$2:$A$379,Combined!$H$2:$H$379)</f>
        <v>2011/12</v>
      </c>
      <c r="C23" s="2">
        <f>LOOKUP(A23,Combined!$A$2:$A$379,Combined!$M$2:$M$379)</f>
        <v>40948</v>
      </c>
      <c r="D23" s="6">
        <v>84</v>
      </c>
      <c r="E23" s="6">
        <v>12705</v>
      </c>
      <c r="F23" s="6">
        <v>147.19999999999999</v>
      </c>
    </row>
    <row r="24" spans="1:6" x14ac:dyDescent="0.25">
      <c r="A24" s="5">
        <v>504</v>
      </c>
      <c r="B24" t="str">
        <f>LOOKUP(A24,Combined!$A$2:$A$379,Combined!$H$2:$H$379)</f>
        <v>2011/12</v>
      </c>
      <c r="C24" s="2">
        <f>LOOKUP(A24,Combined!$A$2:$A$379,Combined!$M$2:$M$379)</f>
        <v>40977</v>
      </c>
      <c r="D24" s="6">
        <v>84</v>
      </c>
      <c r="E24" s="6">
        <v>12705</v>
      </c>
      <c r="F24" s="6">
        <v>147.19999999999999</v>
      </c>
    </row>
    <row r="25" spans="1:6" x14ac:dyDescent="0.25">
      <c r="A25" s="5">
        <v>505</v>
      </c>
      <c r="B25" t="str">
        <f>LOOKUP(A25,Combined!$A$2:$A$379,Combined!$H$2:$H$379)</f>
        <v>2011/12</v>
      </c>
      <c r="C25" s="2">
        <f>LOOKUP(A25,Combined!$A$2:$A$379,Combined!$M$2:$M$379)</f>
        <v>41009</v>
      </c>
      <c r="D25" s="6">
        <v>84</v>
      </c>
      <c r="E25" s="6">
        <v>12705</v>
      </c>
      <c r="F25" s="6">
        <v>147.19999999999999</v>
      </c>
    </row>
    <row r="26" spans="1:6" x14ac:dyDescent="0.25">
      <c r="A26" s="5">
        <v>506</v>
      </c>
      <c r="B26" t="str">
        <f>LOOKUP(A26,Combined!$A$2:$A$379,Combined!$H$2:$H$379)</f>
        <v>2012/13</v>
      </c>
      <c r="C26" s="2">
        <f>LOOKUP(A26,Combined!$A$2:$A$379,Combined!$M$2:$M$379)</f>
        <v>41039</v>
      </c>
      <c r="D26" s="6">
        <v>89.1</v>
      </c>
      <c r="E26" s="6">
        <v>13775</v>
      </c>
      <c r="F26" s="6">
        <v>166</v>
      </c>
    </row>
    <row r="27" spans="1:6" x14ac:dyDescent="0.25">
      <c r="A27" s="5">
        <v>507</v>
      </c>
      <c r="B27" t="str">
        <f>LOOKUP(A27,Combined!$A$2:$A$379,Combined!$H$2:$H$379)</f>
        <v>2012/13</v>
      </c>
      <c r="C27" s="2">
        <f>LOOKUP(A27,Combined!$A$2:$A$379,Combined!$M$2:$M$379)</f>
        <v>41072</v>
      </c>
      <c r="D27" s="6">
        <v>89.1</v>
      </c>
      <c r="E27" s="6">
        <v>13775</v>
      </c>
      <c r="F27" s="6">
        <v>166</v>
      </c>
    </row>
    <row r="28" spans="1:6" x14ac:dyDescent="0.25">
      <c r="A28" s="5">
        <v>508</v>
      </c>
      <c r="B28" t="str">
        <f>LOOKUP(A28,Combined!$A$2:$A$379,Combined!$H$2:$H$379)</f>
        <v>2012/13</v>
      </c>
      <c r="C28" s="2">
        <f>LOOKUP(A28,Combined!$A$2:$A$379,Combined!$M$2:$M$379)</f>
        <v>41101</v>
      </c>
      <c r="D28" s="6">
        <v>88.9</v>
      </c>
      <c r="E28" s="6">
        <v>12720</v>
      </c>
      <c r="F28" s="6">
        <v>146</v>
      </c>
    </row>
    <row r="29" spans="1:6" x14ac:dyDescent="0.25">
      <c r="A29" s="5">
        <v>509</v>
      </c>
      <c r="B29" t="str">
        <f>LOOKUP(A29,Combined!$A$2:$A$379,Combined!$H$2:$H$379)</f>
        <v>2012/13</v>
      </c>
      <c r="C29" s="2">
        <f>LOOKUP(A29,Combined!$A$2:$A$379,Combined!$M$2:$M$379)</f>
        <v>41131</v>
      </c>
      <c r="D29" s="6">
        <v>87.4</v>
      </c>
      <c r="E29" s="6">
        <v>11225</v>
      </c>
      <c r="F29" s="6">
        <v>123.4</v>
      </c>
    </row>
    <row r="30" spans="1:6" x14ac:dyDescent="0.25">
      <c r="A30" s="5">
        <v>510</v>
      </c>
      <c r="B30" t="str">
        <f>LOOKUP(A30,Combined!$A$2:$A$379,Combined!$H$2:$H$379)</f>
        <v>2012/13</v>
      </c>
      <c r="C30" s="2">
        <f>LOOKUP(A30,Combined!$A$2:$A$379,Combined!$M$2:$M$379)</f>
        <v>41164</v>
      </c>
      <c r="D30" s="6">
        <v>87.4</v>
      </c>
      <c r="E30" s="6">
        <v>11250</v>
      </c>
      <c r="F30" s="6">
        <v>122.8</v>
      </c>
    </row>
    <row r="31" spans="1:6" x14ac:dyDescent="0.25">
      <c r="A31" s="5">
        <v>511</v>
      </c>
      <c r="B31" t="str">
        <f>LOOKUP(A31,Combined!$A$2:$A$379,Combined!$H$2:$H$379)</f>
        <v>2012/13</v>
      </c>
      <c r="C31" s="2">
        <f>LOOKUP(A31,Combined!$A$2:$A$379,Combined!$M$2:$M$379)</f>
        <v>41193</v>
      </c>
      <c r="D31" s="6">
        <v>87.7</v>
      </c>
      <c r="E31" s="6">
        <v>11150</v>
      </c>
      <c r="F31" s="6">
        <v>122</v>
      </c>
    </row>
    <row r="32" spans="1:6" x14ac:dyDescent="0.25">
      <c r="A32" s="5">
        <v>512</v>
      </c>
      <c r="B32" t="str">
        <f>LOOKUP(A32,Combined!$A$2:$A$379,Combined!$H$2:$H$379)</f>
        <v>2012/13</v>
      </c>
      <c r="C32" s="2">
        <f>LOOKUP(A32,Combined!$A$2:$A$379,Combined!$M$2:$M$379)</f>
        <v>41222</v>
      </c>
      <c r="D32" s="6">
        <v>87.7</v>
      </c>
      <c r="E32" s="6">
        <v>11167</v>
      </c>
      <c r="F32" s="6">
        <v>122.3</v>
      </c>
    </row>
    <row r="33" spans="1:6" x14ac:dyDescent="0.25">
      <c r="A33" s="5">
        <v>513</v>
      </c>
      <c r="B33" t="str">
        <f>LOOKUP(A33,Combined!$A$2:$A$379,Combined!$H$2:$H$379)</f>
        <v>2012/13</v>
      </c>
      <c r="C33" s="2">
        <f>LOOKUP(A33,Combined!$A$2:$A$379,Combined!$M$2:$M$379)</f>
        <v>41254</v>
      </c>
      <c r="D33" s="6">
        <v>87.7</v>
      </c>
      <c r="E33" s="6">
        <v>11167</v>
      </c>
      <c r="F33" s="6">
        <v>122.3</v>
      </c>
    </row>
    <row r="34" spans="1:6" x14ac:dyDescent="0.25">
      <c r="A34" s="5">
        <v>514</v>
      </c>
      <c r="B34" t="str">
        <f>LOOKUP(A34,Combined!$A$2:$A$379,Combined!$H$2:$H$379)</f>
        <v>2012/13</v>
      </c>
      <c r="C34" s="2">
        <f>LOOKUP(A34,Combined!$A$2:$A$379,Combined!$M$2:$M$379)</f>
        <v>41285</v>
      </c>
      <c r="D34" s="6">
        <v>87.4</v>
      </c>
      <c r="E34" s="6">
        <v>11267</v>
      </c>
      <c r="F34" s="6">
        <v>123.4</v>
      </c>
    </row>
    <row r="35" spans="1:6" x14ac:dyDescent="0.25">
      <c r="A35" s="5">
        <v>515</v>
      </c>
      <c r="B35" t="str">
        <f>LOOKUP(A35,Combined!$A$2:$A$379,Combined!$H$2:$H$379)</f>
        <v>2012/13</v>
      </c>
      <c r="C35" s="2">
        <f>LOOKUP(A35,Combined!$A$2:$A$379,Combined!$M$2:$M$379)</f>
        <v>41313</v>
      </c>
      <c r="D35" s="6">
        <v>87.4</v>
      </c>
      <c r="E35" s="6">
        <v>11237</v>
      </c>
      <c r="F35" s="6">
        <v>123.4</v>
      </c>
    </row>
    <row r="36" spans="1:6" x14ac:dyDescent="0.25">
      <c r="A36" s="5">
        <v>516</v>
      </c>
      <c r="B36" t="str">
        <f>LOOKUP(A36,Combined!$A$2:$A$379,Combined!$H$2:$H$379)</f>
        <v>2012/13</v>
      </c>
      <c r="C36" s="2">
        <f>LOOKUP(A36,Combined!$A$2:$A$379,Combined!$M$2:$M$379)</f>
        <v>41341</v>
      </c>
      <c r="D36" s="6">
        <v>87.4</v>
      </c>
      <c r="E36" s="6">
        <v>11262</v>
      </c>
      <c r="F36" s="6">
        <v>123.4</v>
      </c>
    </row>
    <row r="37" spans="1:6" x14ac:dyDescent="0.25">
      <c r="A37" s="5">
        <v>517</v>
      </c>
      <c r="B37" t="str">
        <f>LOOKUP(A37,Combined!$A$2:$A$379,Combined!$H$2:$H$379)</f>
        <v>2012/13</v>
      </c>
      <c r="C37" s="2">
        <f>LOOKUP(A37,Combined!$A$2:$A$379,Combined!$M$2:$M$379)</f>
        <v>41374</v>
      </c>
      <c r="D37" s="6">
        <v>87.4</v>
      </c>
      <c r="E37" s="6">
        <v>11137</v>
      </c>
      <c r="F37" s="6">
        <v>123.4</v>
      </c>
    </row>
    <row r="38" spans="1:6" x14ac:dyDescent="0.25">
      <c r="A38" s="5">
        <v>518</v>
      </c>
      <c r="B38" t="str">
        <f>LOOKUP(A38,Combined!$A$2:$A$379,Combined!$H$2:$H$379)</f>
        <v>2013/14</v>
      </c>
      <c r="C38" s="2">
        <f>LOOKUP(A38,Combined!$A$2:$A$379,Combined!$M$2:$M$379)</f>
        <v>41404</v>
      </c>
      <c r="D38" s="6">
        <v>89.5</v>
      </c>
      <c r="E38" s="6">
        <v>12920</v>
      </c>
      <c r="F38" s="6">
        <v>158</v>
      </c>
    </row>
    <row r="39" spans="1:6" x14ac:dyDescent="0.25">
      <c r="A39" s="5">
        <v>519</v>
      </c>
      <c r="B39" t="str">
        <f>LOOKUP(A39,Combined!$A$2:$A$379,Combined!$H$2:$H$379)</f>
        <v>2013/14</v>
      </c>
      <c r="C39" s="2">
        <f>LOOKUP(A39,Combined!$A$2:$A$379,Combined!$M$2:$M$379)</f>
        <v>41437</v>
      </c>
      <c r="D39" s="6">
        <v>89.5</v>
      </c>
      <c r="E39" s="6">
        <v>12850</v>
      </c>
      <c r="F39" s="6">
        <v>156.5</v>
      </c>
    </row>
    <row r="40" spans="1:6" x14ac:dyDescent="0.25">
      <c r="A40" s="5">
        <v>520</v>
      </c>
      <c r="B40" t="str">
        <f>LOOKUP(A40,Combined!$A$2:$A$379,Combined!$H$2:$H$379)</f>
        <v>2013/14</v>
      </c>
      <c r="C40" s="2">
        <f>LOOKUP(A40,Combined!$A$2:$A$379,Combined!$M$2:$M$379)</f>
        <v>41466</v>
      </c>
      <c r="D40" s="6">
        <v>89.1</v>
      </c>
      <c r="E40" s="6">
        <v>12750</v>
      </c>
      <c r="F40" s="6">
        <v>156.5</v>
      </c>
    </row>
    <row r="41" spans="1:6" x14ac:dyDescent="0.25">
      <c r="A41" s="5">
        <v>521</v>
      </c>
      <c r="B41" t="str">
        <f>LOOKUP(A41,Combined!$A$2:$A$379,Combined!$H$2:$H$379)</f>
        <v>2013/14</v>
      </c>
      <c r="C41" s="2">
        <f>LOOKUP(A41,Combined!$A$2:$A$379,Combined!$M$2:$M$379)</f>
        <v>41498</v>
      </c>
      <c r="D41" s="6">
        <v>89.1</v>
      </c>
      <c r="E41" s="6">
        <v>12675</v>
      </c>
      <c r="F41" s="6">
        <v>154.4</v>
      </c>
    </row>
    <row r="42" spans="1:6" x14ac:dyDescent="0.25">
      <c r="A42" s="5">
        <v>522</v>
      </c>
      <c r="B42" t="str">
        <f>LOOKUP(A42,Combined!$A$2:$A$379,Combined!$H$2:$H$379)</f>
        <v>2013/14</v>
      </c>
      <c r="C42" s="2">
        <f>LOOKUP(A42,Combined!$A$2:$A$379,Combined!$M$2:$M$379)</f>
        <v>41529</v>
      </c>
      <c r="D42" s="6">
        <v>89.1</v>
      </c>
      <c r="E42" s="6">
        <v>12675</v>
      </c>
      <c r="F42" s="6">
        <v>155.30000000000001</v>
      </c>
    </row>
    <row r="43" spans="1:6" x14ac:dyDescent="0.25">
      <c r="A43" s="5">
        <v>523</v>
      </c>
      <c r="B43" t="str">
        <f>LOOKUP(A43,Combined!$A$2:$A$379,Combined!$H$2:$H$379)</f>
        <v>2013/14</v>
      </c>
      <c r="C43" s="2">
        <f>LOOKUP(A43,Combined!$A$2:$A$379,Combined!$M$2:$M$379)</f>
        <v>41586</v>
      </c>
      <c r="D43" s="6">
        <v>87.2</v>
      </c>
      <c r="E43" s="6">
        <v>12950</v>
      </c>
      <c r="F43" s="6">
        <v>160.4</v>
      </c>
    </row>
    <row r="44" spans="1:6" x14ac:dyDescent="0.25">
      <c r="A44" s="5">
        <v>524</v>
      </c>
      <c r="B44" t="str">
        <f>LOOKUP(A44,Combined!$A$2:$A$379,Combined!$H$2:$H$379)</f>
        <v>2013/14</v>
      </c>
      <c r="C44" s="2">
        <f>LOOKUP(A44,Combined!$A$2:$A$379,Combined!$M$2:$M$379)</f>
        <v>41618</v>
      </c>
      <c r="D44" s="6">
        <v>87.2</v>
      </c>
      <c r="E44" s="6">
        <v>13050</v>
      </c>
      <c r="F44" s="6">
        <v>160.4</v>
      </c>
    </row>
    <row r="45" spans="1:6" x14ac:dyDescent="0.25">
      <c r="A45" s="5">
        <v>525</v>
      </c>
      <c r="B45" t="str">
        <f>LOOKUP(A45,Combined!$A$2:$A$379,Combined!$H$2:$H$379)</f>
        <v>2013/14</v>
      </c>
      <c r="C45" s="2">
        <f>LOOKUP(A45,Combined!$A$2:$A$379,Combined!$M$2:$M$379)</f>
        <v>41649</v>
      </c>
      <c r="D45" s="6">
        <v>87.7</v>
      </c>
      <c r="E45" s="6">
        <v>13150</v>
      </c>
      <c r="F45" s="6">
        <v>158.80000000000001</v>
      </c>
    </row>
    <row r="46" spans="1:6" x14ac:dyDescent="0.25">
      <c r="A46" s="5">
        <v>526</v>
      </c>
      <c r="B46" t="str">
        <f>LOOKUP(A46,Combined!$A$2:$A$379,Combined!$H$2:$H$379)</f>
        <v>2013/14</v>
      </c>
      <c r="C46" s="2">
        <f>LOOKUP(A46,Combined!$A$2:$A$379,Combined!$M$2:$M$379)</f>
        <v>41680</v>
      </c>
      <c r="D46" s="6">
        <v>87.7</v>
      </c>
      <c r="E46" s="6">
        <v>13300</v>
      </c>
      <c r="F46" s="6">
        <v>158.80000000000001</v>
      </c>
    </row>
    <row r="47" spans="1:6" x14ac:dyDescent="0.25">
      <c r="A47" s="5">
        <v>527</v>
      </c>
      <c r="B47" t="str">
        <f>LOOKUP(A47,Combined!$A$2:$A$379,Combined!$H$2:$H$379)</f>
        <v>2013/14</v>
      </c>
      <c r="C47" s="2">
        <f>LOOKUP(A47,Combined!$A$2:$A$379,Combined!$M$2:$M$379)</f>
        <v>41708</v>
      </c>
      <c r="D47" s="6">
        <v>87.7</v>
      </c>
      <c r="E47" s="6">
        <v>13325</v>
      </c>
      <c r="F47" s="6">
        <v>158.80000000000001</v>
      </c>
    </row>
    <row r="48" spans="1:6" x14ac:dyDescent="0.25">
      <c r="A48" s="5">
        <v>528</v>
      </c>
      <c r="B48" t="str">
        <f>LOOKUP(A48,Combined!$A$2:$A$379,Combined!$H$2:$H$379)</f>
        <v>2013/14</v>
      </c>
      <c r="C48" s="2">
        <f>LOOKUP(A48,Combined!$A$2:$A$379,Combined!$M$2:$M$379)</f>
        <v>41738</v>
      </c>
      <c r="D48" s="6">
        <v>87.7</v>
      </c>
      <c r="E48" s="6">
        <v>13450</v>
      </c>
      <c r="F48" s="6">
        <v>158.80000000000001</v>
      </c>
    </row>
    <row r="49" spans="1:6" x14ac:dyDescent="0.25">
      <c r="A49" s="5">
        <v>529</v>
      </c>
      <c r="B49" t="str">
        <f>LOOKUP(A49,Combined!$A$2:$A$379,Combined!$H$2:$H$379)</f>
        <v>2014/15</v>
      </c>
      <c r="C49" s="2">
        <f>LOOKUP(A49,Combined!$A$2:$A$379,Combined!$M$2:$M$379)</f>
        <v>41768</v>
      </c>
      <c r="D49" s="6">
        <v>84.3</v>
      </c>
      <c r="E49" s="6">
        <v>13385</v>
      </c>
      <c r="F49" s="6">
        <v>165.3</v>
      </c>
    </row>
    <row r="50" spans="1:6" x14ac:dyDescent="0.25">
      <c r="A50" s="5">
        <v>530</v>
      </c>
      <c r="B50" t="str">
        <f>LOOKUP(A50,Combined!$A$2:$A$379,Combined!$H$2:$H$379)</f>
        <v>2014/15</v>
      </c>
      <c r="C50" s="2">
        <f>LOOKUP(A50,Combined!$A$2:$A$379,Combined!$M$2:$M$379)</f>
        <v>41801</v>
      </c>
      <c r="D50" s="6">
        <v>84.3</v>
      </c>
      <c r="E50" s="6">
        <v>13385</v>
      </c>
      <c r="F50" s="6">
        <v>165.3</v>
      </c>
    </row>
    <row r="51" spans="1:6" x14ac:dyDescent="0.25">
      <c r="A51" s="5">
        <v>531</v>
      </c>
      <c r="B51" t="str">
        <f>LOOKUP(A51,Combined!$A$2:$A$379,Combined!$H$2:$H$379)</f>
        <v>2014/15</v>
      </c>
      <c r="C51" s="2">
        <f>LOOKUP(A51,Combined!$A$2:$A$379,Combined!$M$2:$M$379)</f>
        <v>41831</v>
      </c>
      <c r="D51" s="6">
        <v>83.8</v>
      </c>
      <c r="E51" s="6">
        <v>13335</v>
      </c>
      <c r="F51" s="6">
        <v>165.3</v>
      </c>
    </row>
    <row r="52" spans="1:6" x14ac:dyDescent="0.25">
      <c r="A52" s="5">
        <v>532</v>
      </c>
      <c r="B52" t="str">
        <f>LOOKUP(A52,Combined!$A$2:$A$379,Combined!$H$2:$H$379)</f>
        <v>2014/15</v>
      </c>
      <c r="C52" s="2">
        <f>LOOKUP(A52,Combined!$A$2:$A$379,Combined!$M$2:$M$379)</f>
        <v>41863</v>
      </c>
      <c r="D52" s="6">
        <v>83.8</v>
      </c>
      <c r="E52" s="6">
        <v>13435</v>
      </c>
      <c r="F52" s="6">
        <v>167.4</v>
      </c>
    </row>
    <row r="53" spans="1:6" x14ac:dyDescent="0.25">
      <c r="A53" s="5">
        <v>533</v>
      </c>
      <c r="B53" t="str">
        <f>LOOKUP(A53,Combined!$A$2:$A$379,Combined!$H$2:$H$379)</f>
        <v>2014/15</v>
      </c>
      <c r="C53" s="2">
        <f>LOOKUP(A53,Combined!$A$2:$A$379,Combined!$M$2:$M$379)</f>
        <v>41893</v>
      </c>
      <c r="D53" s="6">
        <v>83.8</v>
      </c>
      <c r="E53" s="6">
        <v>13605</v>
      </c>
      <c r="F53" s="6">
        <v>171.7</v>
      </c>
    </row>
    <row r="54" spans="1:6" x14ac:dyDescent="0.25">
      <c r="A54" s="5">
        <v>534</v>
      </c>
      <c r="B54" t="str">
        <f>LOOKUP(A54,Combined!$A$2:$A$379,Combined!$H$2:$H$379)</f>
        <v>2014/15</v>
      </c>
      <c r="C54" s="2">
        <f>LOOKUP(A54,Combined!$A$2:$A$379,Combined!$M$2:$M$379)</f>
        <v>41922</v>
      </c>
      <c r="D54" s="6">
        <v>83.1</v>
      </c>
      <c r="E54" s="6">
        <v>13655</v>
      </c>
      <c r="F54" s="6">
        <v>174.2</v>
      </c>
    </row>
    <row r="55" spans="1:6" x14ac:dyDescent="0.25">
      <c r="A55" s="5">
        <v>535</v>
      </c>
      <c r="B55" t="str">
        <f>LOOKUP(A55,Combined!$A$2:$A$379,Combined!$H$2:$H$379)</f>
        <v>2014/15</v>
      </c>
      <c r="C55" s="2">
        <f>LOOKUP(A55,Combined!$A$2:$A$379,Combined!$M$2:$M$379)</f>
        <v>41953</v>
      </c>
      <c r="D55" s="6">
        <v>83.1</v>
      </c>
      <c r="E55" s="6">
        <v>13660</v>
      </c>
      <c r="F55" s="6">
        <v>173.4</v>
      </c>
    </row>
    <row r="56" spans="1:6" x14ac:dyDescent="0.25">
      <c r="A56" s="5">
        <v>536</v>
      </c>
      <c r="B56" t="str">
        <f>LOOKUP(A56,Combined!$A$2:$A$379,Combined!$H$2:$H$379)</f>
        <v>2014/15</v>
      </c>
      <c r="C56" s="2">
        <f>LOOKUP(A56,Combined!$A$2:$A$379,Combined!$M$2:$M$379)</f>
        <v>41983</v>
      </c>
      <c r="D56" s="6">
        <v>83.1</v>
      </c>
      <c r="E56" s="6">
        <v>13670</v>
      </c>
      <c r="F56" s="6">
        <v>173.4</v>
      </c>
    </row>
    <row r="57" spans="1:6" x14ac:dyDescent="0.25">
      <c r="A57" s="5">
        <v>537</v>
      </c>
      <c r="B57" t="str">
        <f>LOOKUP(A57,Combined!$A$2:$A$379,Combined!$H$2:$H$379)</f>
        <v>2014/15</v>
      </c>
      <c r="C57" s="2">
        <f>LOOKUP(A57,Combined!$A$2:$A$379,Combined!$M$2:$M$379)</f>
        <v>42016</v>
      </c>
      <c r="D57" s="6">
        <v>83.1</v>
      </c>
      <c r="E57" s="6">
        <v>13595</v>
      </c>
      <c r="F57" s="6">
        <v>171</v>
      </c>
    </row>
    <row r="58" spans="1:6" x14ac:dyDescent="0.25">
      <c r="A58" s="5">
        <v>538</v>
      </c>
      <c r="B58" t="str">
        <f>LOOKUP(A58,Combined!$A$2:$A$379,Combined!$H$2:$H$379)</f>
        <v>2014/15</v>
      </c>
      <c r="C58" s="2">
        <f>LOOKUP(A58,Combined!$A$2:$A$379,Combined!$M$2:$M$379)</f>
        <v>42045</v>
      </c>
      <c r="D58" s="6">
        <v>83.1</v>
      </c>
      <c r="E58" s="6">
        <v>13645</v>
      </c>
      <c r="F58" s="6">
        <v>171</v>
      </c>
    </row>
    <row r="59" spans="1:6" x14ac:dyDescent="0.25">
      <c r="A59" s="5">
        <v>539</v>
      </c>
      <c r="B59" t="str">
        <f>LOOKUP(A59,Combined!$A$2:$A$379,Combined!$H$2:$H$379)</f>
        <v>2014/15</v>
      </c>
      <c r="C59" s="2">
        <f>LOOKUP(A59,Combined!$A$2:$A$379,Combined!$M$2:$M$379)</f>
        <v>42073</v>
      </c>
      <c r="D59" s="6">
        <v>83.1</v>
      </c>
      <c r="E59" s="6">
        <v>13695</v>
      </c>
      <c r="F59" s="6">
        <v>171</v>
      </c>
    </row>
    <row r="60" spans="1:6" x14ac:dyDescent="0.25">
      <c r="A60" s="5">
        <v>540</v>
      </c>
      <c r="B60" t="str">
        <f>LOOKUP(A60,Combined!$A$2:$A$379,Combined!$H$2:$H$379)</f>
        <v>2014/15</v>
      </c>
      <c r="C60" s="2">
        <f>LOOKUP(A60,Combined!$A$2:$A$379,Combined!$M$2:$M$379)</f>
        <v>42103</v>
      </c>
      <c r="D60" s="6">
        <v>83.1</v>
      </c>
      <c r="E60" s="6">
        <v>13645</v>
      </c>
      <c r="F60" s="6">
        <v>171</v>
      </c>
    </row>
    <row r="61" spans="1:6" x14ac:dyDescent="0.25">
      <c r="A61" s="5">
        <v>541</v>
      </c>
      <c r="B61" t="str">
        <f>LOOKUP(A61,Combined!$A$2:$A$379,Combined!$H$2:$H$379)</f>
        <v>2015/16</v>
      </c>
      <c r="C61" s="2">
        <f>LOOKUP(A61,Combined!$A$2:$A$379,Combined!$M$2:$M$379)</f>
        <v>42136</v>
      </c>
      <c r="D61" s="6">
        <v>81.7</v>
      </c>
      <c r="E61" s="6">
        <v>13760</v>
      </c>
      <c r="F61" s="6">
        <v>166.8</v>
      </c>
    </row>
    <row r="62" spans="1:6" x14ac:dyDescent="0.25">
      <c r="A62" s="5">
        <v>542</v>
      </c>
      <c r="B62" t="str">
        <f>LOOKUP(A62,Combined!$A$2:$A$379,Combined!$H$2:$H$379)</f>
        <v>2015/16</v>
      </c>
      <c r="C62" s="2">
        <f>LOOKUP(A62,Combined!$A$2:$A$379,Combined!$M$2:$M$379)</f>
        <v>42165</v>
      </c>
      <c r="D62" s="6">
        <v>81.7</v>
      </c>
      <c r="E62" s="6">
        <v>13760</v>
      </c>
      <c r="F62" s="6">
        <v>166.8</v>
      </c>
    </row>
    <row r="63" spans="1:6" x14ac:dyDescent="0.25">
      <c r="A63" s="5">
        <v>543</v>
      </c>
      <c r="B63" t="str">
        <f>LOOKUP(A63,Combined!$A$2:$A$379,Combined!$H$2:$H$379)</f>
        <v>2015/16</v>
      </c>
      <c r="C63" s="2">
        <f>LOOKUP(A63,Combined!$A$2:$A$379,Combined!$M$2:$M$379)</f>
        <v>42195</v>
      </c>
      <c r="D63" s="6">
        <v>81.099999999999994</v>
      </c>
      <c r="E63" s="6">
        <v>13735</v>
      </c>
      <c r="F63" s="6">
        <v>166.8</v>
      </c>
    </row>
    <row r="64" spans="1:6" x14ac:dyDescent="0.25">
      <c r="A64" s="5">
        <v>544</v>
      </c>
      <c r="B64" t="str">
        <f>LOOKUP(A64,Combined!$A$2:$A$379,Combined!$H$2:$H$379)</f>
        <v>2015/16</v>
      </c>
      <c r="C64" s="2">
        <f>LOOKUP(A64,Combined!$A$2:$A$379,Combined!$M$2:$M$379)</f>
        <v>42228</v>
      </c>
      <c r="D64" s="6">
        <v>81.099999999999994</v>
      </c>
      <c r="E64" s="6">
        <v>13775</v>
      </c>
      <c r="F64" s="6">
        <v>168.8</v>
      </c>
    </row>
    <row r="65" spans="1:6" x14ac:dyDescent="0.25">
      <c r="A65" s="5">
        <v>545</v>
      </c>
      <c r="B65" t="str">
        <f>LOOKUP(A65,Combined!$A$2:$A$379,Combined!$H$2:$H$379)</f>
        <v>2015/16</v>
      </c>
      <c r="C65" s="2">
        <f>LOOKUP(A65,Combined!$A$2:$A$379,Combined!$M$2:$M$379)</f>
        <v>42258</v>
      </c>
      <c r="D65" s="6">
        <v>81.099999999999994</v>
      </c>
      <c r="E65" s="6">
        <v>13755</v>
      </c>
      <c r="F65" s="6">
        <v>167.5</v>
      </c>
    </row>
    <row r="66" spans="1:6" x14ac:dyDescent="0.25">
      <c r="A66" s="5">
        <v>546</v>
      </c>
      <c r="B66" t="str">
        <f>LOOKUP(A66,Combined!$A$2:$A$379,Combined!$H$2:$H$379)</f>
        <v>2015/16</v>
      </c>
      <c r="C66" s="2">
        <f>LOOKUP(A66,Combined!$A$2:$A$379,Combined!$M$2:$M$379)</f>
        <v>42286</v>
      </c>
      <c r="D66" s="6">
        <v>80.7</v>
      </c>
      <c r="E66" s="6">
        <v>13755</v>
      </c>
      <c r="F66" s="6">
        <v>168</v>
      </c>
    </row>
    <row r="67" spans="1:6" x14ac:dyDescent="0.25">
      <c r="A67" s="5">
        <v>547</v>
      </c>
      <c r="B67" t="str">
        <f>LOOKUP(A67,Combined!$A$2:$A$379,Combined!$H$2:$H$379)</f>
        <v>2015/16</v>
      </c>
      <c r="C67" s="2">
        <f>LOOKUP(A67,Combined!$A$2:$A$379,Combined!$M$2:$M$379)</f>
        <v>42318</v>
      </c>
      <c r="D67" s="6">
        <v>80.7</v>
      </c>
      <c r="E67" s="6">
        <v>13655</v>
      </c>
      <c r="F67" s="6">
        <v>169.3</v>
      </c>
    </row>
    <row r="68" spans="1:6" x14ac:dyDescent="0.25">
      <c r="A68" s="5">
        <v>548</v>
      </c>
      <c r="B68" t="str">
        <f>LOOKUP(A68,Combined!$A$2:$A$379,Combined!$H$2:$H$379)</f>
        <v>2015/16</v>
      </c>
      <c r="C68" s="2">
        <f>LOOKUP(A68,Combined!$A$2:$A$379,Combined!$M$2:$M$379)</f>
        <v>42347</v>
      </c>
      <c r="D68" s="6">
        <v>80.7</v>
      </c>
      <c r="E68" s="6">
        <v>13630</v>
      </c>
      <c r="F68" s="6">
        <v>169.3</v>
      </c>
    </row>
    <row r="69" spans="1:6" x14ac:dyDescent="0.25">
      <c r="A69" s="5">
        <v>549</v>
      </c>
      <c r="B69" t="str">
        <f>LOOKUP(A69,Combined!$A$2:$A$379,Combined!$H$2:$H$379)</f>
        <v>2015/16</v>
      </c>
      <c r="C69" s="2">
        <f>LOOKUP(A69,Combined!$A$2:$A$379,Combined!$M$2:$M$379)</f>
        <v>42381</v>
      </c>
      <c r="D69" s="6">
        <v>80.7</v>
      </c>
      <c r="E69" s="6">
        <v>13570</v>
      </c>
      <c r="F69" s="6">
        <v>168.4</v>
      </c>
    </row>
    <row r="70" spans="1:6" x14ac:dyDescent="0.25">
      <c r="A70" s="5">
        <v>550</v>
      </c>
      <c r="B70" t="str">
        <f>LOOKUP(A70,Combined!$A$2:$A$379,Combined!$H$2:$H$379)</f>
        <v>2015/16</v>
      </c>
      <c r="C70" s="2">
        <f>LOOKUP(A70,Combined!$A$2:$A$379,Combined!$M$2:$M$379)</f>
        <v>42409</v>
      </c>
      <c r="D70" s="6">
        <v>80.7</v>
      </c>
      <c r="E70" s="6">
        <v>13545</v>
      </c>
      <c r="F70" s="6">
        <v>168.4</v>
      </c>
    </row>
    <row r="71" spans="1:6" x14ac:dyDescent="0.25">
      <c r="A71" s="5">
        <v>551</v>
      </c>
      <c r="B71" t="str">
        <f>LOOKUP(A71,Combined!$A$2:$A$379,Combined!$H$2:$H$379)</f>
        <v>2015/16</v>
      </c>
      <c r="C71" s="2">
        <f>LOOKUP(A71,Combined!$A$2:$A$379,Combined!$M$2:$M$379)</f>
        <v>42438</v>
      </c>
      <c r="D71" s="6">
        <v>80.7</v>
      </c>
      <c r="E71" s="6">
        <v>13545</v>
      </c>
      <c r="F71" s="6">
        <v>168.4</v>
      </c>
    </row>
    <row r="72" spans="1:6" x14ac:dyDescent="0.25">
      <c r="A72" s="5">
        <v>552</v>
      </c>
      <c r="B72" t="str">
        <f>LOOKUP(A72,Combined!$A$2:$A$379,Combined!$H$2:$H$379)</f>
        <v>2015/16</v>
      </c>
      <c r="C72" s="2">
        <f>LOOKUP(A72,Combined!$A$2:$A$379,Combined!$M$2:$M$379)</f>
        <v>42472</v>
      </c>
      <c r="D72" s="6">
        <v>80.7</v>
      </c>
      <c r="E72" s="6">
        <v>13521</v>
      </c>
      <c r="F72" s="6">
        <v>168.4</v>
      </c>
    </row>
    <row r="73" spans="1:6" x14ac:dyDescent="0.25">
      <c r="A73" s="5">
        <v>553</v>
      </c>
      <c r="B73" t="str">
        <f>LOOKUP(A73,Combined!$A$2:$A$379,Combined!$H$2:$H$379)</f>
        <v>2016/17</v>
      </c>
      <c r="C73" s="2">
        <f>LOOKUP(A73,Combined!$A$2:$A$379,Combined!$M$2:$M$379)</f>
        <v>42500</v>
      </c>
      <c r="D73" s="6">
        <v>85.9</v>
      </c>
      <c r="E73" s="6">
        <v>14120</v>
      </c>
      <c r="F73" s="6">
        <v>168</v>
      </c>
    </row>
    <row r="74" spans="1:6" x14ac:dyDescent="0.25">
      <c r="A74" s="5">
        <v>554</v>
      </c>
      <c r="B74" t="str">
        <f>LOOKUP(A74,Combined!$A$2:$A$379,Combined!$H$2:$H$379)</f>
        <v>2016/17</v>
      </c>
      <c r="C74" s="2">
        <f>LOOKUP(A74,Combined!$A$2:$A$379,Combined!$M$2:$M$379)</f>
        <v>42531</v>
      </c>
      <c r="D74" s="6">
        <v>85.9</v>
      </c>
      <c r="E74" s="6">
        <v>14170</v>
      </c>
      <c r="F74" s="6">
        <v>168</v>
      </c>
    </row>
    <row r="75" spans="1:6" x14ac:dyDescent="0.25">
      <c r="A75" s="5">
        <v>555</v>
      </c>
      <c r="B75" t="str">
        <f>LOOKUP(A75,Combined!$A$2:$A$379,Combined!$H$2:$H$379)</f>
        <v>2016/17</v>
      </c>
      <c r="C75" s="2">
        <f>LOOKUP(A75,Combined!$A$2:$A$379,Combined!$M$2:$M$379)</f>
        <v>42563</v>
      </c>
      <c r="D75" s="6">
        <v>86.6</v>
      </c>
      <c r="E75" s="6">
        <v>14200</v>
      </c>
      <c r="F75" s="6">
        <v>168</v>
      </c>
    </row>
    <row r="76" spans="1:6" x14ac:dyDescent="0.25">
      <c r="A76" s="5">
        <v>556</v>
      </c>
      <c r="B76" t="str">
        <f>LOOKUP(A76,Combined!$A$2:$A$379,Combined!$H$2:$H$379)</f>
        <v>2016/17</v>
      </c>
      <c r="C76" s="2">
        <f>LOOKUP(A76,Combined!$A$2:$A$379,Combined!$M$2:$M$379)</f>
        <v>42594</v>
      </c>
      <c r="D76" s="6">
        <v>86.6</v>
      </c>
      <c r="E76" s="6">
        <v>14500</v>
      </c>
      <c r="F76" s="6">
        <v>175.1</v>
      </c>
    </row>
    <row r="77" spans="1:6" x14ac:dyDescent="0.25">
      <c r="A77" s="5">
        <v>557</v>
      </c>
      <c r="B77" t="str">
        <f>LOOKUP(A77,Combined!$A$2:$A$379,Combined!$H$2:$H$379)</f>
        <v>2016/17</v>
      </c>
      <c r="C77" s="2">
        <f>LOOKUP(A77,Combined!$A$2:$A$379,Combined!$M$2:$M$379)</f>
        <v>42625</v>
      </c>
      <c r="D77" s="6">
        <v>86.6</v>
      </c>
      <c r="E77" s="6">
        <v>14475</v>
      </c>
      <c r="F77" s="6">
        <v>174.4</v>
      </c>
    </row>
    <row r="78" spans="1:6" x14ac:dyDescent="0.25">
      <c r="A78" s="5">
        <v>558</v>
      </c>
      <c r="B78" t="str">
        <f>LOOKUP(A78,Combined!$A$2:$A$379,Combined!$H$2:$H$379)</f>
        <v>2016/17</v>
      </c>
      <c r="C78" s="2">
        <f>LOOKUP(A78,Combined!$A$2:$A$379,Combined!$M$2:$M$379)</f>
        <v>42655</v>
      </c>
      <c r="D78" s="6">
        <v>86.8</v>
      </c>
      <c r="E78" s="6">
        <v>14525</v>
      </c>
      <c r="F78" s="6">
        <v>173.4</v>
      </c>
    </row>
    <row r="79" spans="1:6" x14ac:dyDescent="0.25">
      <c r="A79" s="5">
        <v>559</v>
      </c>
      <c r="B79" t="str">
        <f>LOOKUP(A79,Combined!$A$2:$A$379,Combined!$H$2:$H$379)</f>
        <v>2016/17</v>
      </c>
      <c r="C79" s="2">
        <f>LOOKUP(A79,Combined!$A$2:$A$379,Combined!$M$2:$M$379)</f>
        <v>42683</v>
      </c>
      <c r="D79" s="6">
        <v>86.8</v>
      </c>
      <c r="E79" s="6">
        <v>14610</v>
      </c>
      <c r="F79" s="6">
        <v>175.3</v>
      </c>
    </row>
    <row r="80" spans="1:6" x14ac:dyDescent="0.25">
      <c r="A80" s="5">
        <v>560</v>
      </c>
      <c r="B80" t="str">
        <f>LOOKUP(A80,Combined!$A$2:$A$379,Combined!$H$2:$H$379)</f>
        <v>2016/17</v>
      </c>
      <c r="C80" s="2">
        <f>LOOKUP(A80,Combined!$A$2:$A$379,Combined!$M$2:$M$379)</f>
        <v>42713</v>
      </c>
      <c r="D80" s="6">
        <v>86.8</v>
      </c>
      <c r="E80" s="6">
        <v>14610</v>
      </c>
      <c r="F80" s="6">
        <v>175.3</v>
      </c>
    </row>
    <row r="81" spans="1:6" x14ac:dyDescent="0.25">
      <c r="A81" s="5">
        <v>561</v>
      </c>
      <c r="B81" t="str">
        <f>LOOKUP(A81,Combined!$A$2:$A$379,Combined!$H$2:$H$379)</f>
        <v>2016/17</v>
      </c>
      <c r="C81" s="2">
        <f>LOOKUP(A81,Combined!$A$2:$A$379,Combined!$M$2:$M$379)</f>
        <v>42747</v>
      </c>
      <c r="D81" s="6">
        <v>86.7</v>
      </c>
      <c r="E81" s="6">
        <v>14585</v>
      </c>
      <c r="F81" s="6">
        <v>174.6</v>
      </c>
    </row>
    <row r="82" spans="1:6" x14ac:dyDescent="0.25">
      <c r="A82" s="5">
        <v>562</v>
      </c>
      <c r="B82" t="str">
        <f>LOOKUP(A82,Combined!$A$2:$A$379,Combined!$H$2:$H$379)</f>
        <v>2016/17</v>
      </c>
      <c r="C82" s="2">
        <f>LOOKUP(A82,Combined!$A$2:$A$379,Combined!$M$2:$M$379)</f>
        <v>42775</v>
      </c>
      <c r="D82" s="6">
        <v>86.7</v>
      </c>
      <c r="E82" s="6">
        <v>14620</v>
      </c>
      <c r="F82" s="6">
        <v>174.6</v>
      </c>
    </row>
    <row r="83" spans="1:6" x14ac:dyDescent="0.25">
      <c r="A83" s="5">
        <v>563</v>
      </c>
      <c r="B83" t="str">
        <f>LOOKUP(A83,Combined!$A$2:$A$379,Combined!$H$2:$H$379)</f>
        <v>2016/17</v>
      </c>
      <c r="C83" s="2">
        <f>LOOKUP(A83,Combined!$A$2:$A$379,Combined!$M$2:$M$379)</f>
        <v>42803</v>
      </c>
      <c r="D83" s="6">
        <v>86.7</v>
      </c>
      <c r="E83" s="6">
        <v>14620</v>
      </c>
      <c r="F83" s="6">
        <v>174.6</v>
      </c>
    </row>
    <row r="84" spans="1:6" x14ac:dyDescent="0.25">
      <c r="A84" s="5">
        <v>564</v>
      </c>
      <c r="B84" t="str">
        <f>LOOKUP(A84,Combined!$A$2:$A$379,Combined!$H$2:$H$379)</f>
        <v>2016/17</v>
      </c>
      <c r="C84" s="2">
        <f>LOOKUP(A84,Combined!$A$2:$A$379,Combined!$M$2:$M$379)</f>
        <v>42836</v>
      </c>
      <c r="D84" s="6">
        <v>86.7</v>
      </c>
      <c r="E84" s="6">
        <v>14620</v>
      </c>
      <c r="F84" s="6">
        <v>174.6</v>
      </c>
    </row>
    <row r="85" spans="1:6" x14ac:dyDescent="0.25">
      <c r="A85" s="5">
        <v>565</v>
      </c>
      <c r="B85" t="str">
        <f>LOOKUP(A85,Combined!$A$2:$A$379,Combined!$H$2:$H$379)</f>
        <v>2017/18</v>
      </c>
      <c r="C85" s="2">
        <f>LOOKUP(A85,Combined!$A$2:$A$379,Combined!$M$2:$M$379)</f>
        <v>42865</v>
      </c>
      <c r="D85" s="6">
        <v>82.4</v>
      </c>
      <c r="E85" s="6">
        <v>14300</v>
      </c>
      <c r="F85" s="6">
        <v>170.7</v>
      </c>
    </row>
    <row r="86" spans="1:6" x14ac:dyDescent="0.25">
      <c r="A86" s="5">
        <v>566</v>
      </c>
      <c r="B86" t="str">
        <f>LOOKUP(A86,Combined!$A$2:$A$379,Combined!$H$2:$H$379)</f>
        <v>2017/18</v>
      </c>
      <c r="C86" s="2">
        <f>LOOKUP(A86,Combined!$A$2:$A$379,Combined!$M$2:$M$379)</f>
        <v>42895</v>
      </c>
      <c r="D86" s="6">
        <v>82.4</v>
      </c>
      <c r="E86" s="6">
        <v>14300</v>
      </c>
      <c r="F86" s="6">
        <v>170.7</v>
      </c>
    </row>
    <row r="87" spans="1:6" x14ac:dyDescent="0.25">
      <c r="A87" s="5">
        <v>567</v>
      </c>
      <c r="B87" t="str">
        <f>LOOKUP(A87,Combined!$A$2:$A$379,Combined!$H$2:$H$379)</f>
        <v>2017/18</v>
      </c>
      <c r="C87" s="2">
        <f>LOOKUP(A87,Combined!$A$2:$A$379,Combined!$M$2:$M$379)</f>
        <v>42928</v>
      </c>
      <c r="D87" s="6">
        <v>83.5</v>
      </c>
      <c r="E87" s="6">
        <v>14350</v>
      </c>
      <c r="F87" s="6">
        <v>170.7</v>
      </c>
    </row>
    <row r="88" spans="1:6" x14ac:dyDescent="0.25">
      <c r="A88" s="5">
        <v>568</v>
      </c>
      <c r="B88" t="str">
        <f>LOOKUP(A88,Combined!$A$2:$A$379,Combined!$H$2:$H$379)</f>
        <v>2017/18</v>
      </c>
      <c r="C88" s="2">
        <f>LOOKUP(A88,Combined!$A$2:$A$379,Combined!$M$2:$M$379)</f>
        <v>42957</v>
      </c>
      <c r="D88" s="6">
        <v>83.5</v>
      </c>
      <c r="E88" s="6">
        <v>14300</v>
      </c>
      <c r="F88" s="6">
        <v>169.5</v>
      </c>
    </row>
    <row r="89" spans="1:6" x14ac:dyDescent="0.25">
      <c r="A89" s="5">
        <v>569</v>
      </c>
      <c r="B89" t="str">
        <f>LOOKUP(A89,Combined!$A$2:$A$379,Combined!$H$2:$H$379)</f>
        <v>2017/18</v>
      </c>
      <c r="C89" s="2">
        <f>LOOKUP(A89,Combined!$A$2:$A$379,Combined!$M$2:$M$379)</f>
        <v>42990</v>
      </c>
      <c r="D89" s="6">
        <v>83.5</v>
      </c>
      <c r="E89" s="6">
        <v>14250</v>
      </c>
      <c r="F89" s="6">
        <v>169.9</v>
      </c>
    </row>
    <row r="90" spans="1:6" x14ac:dyDescent="0.25">
      <c r="A90" s="5">
        <v>570</v>
      </c>
      <c r="B90" t="str">
        <f>LOOKUP(A90,Combined!$A$2:$A$379,Combined!$H$2:$H$379)</f>
        <v>2017/18</v>
      </c>
      <c r="C90" s="2">
        <f>LOOKUP(A90,Combined!$A$2:$A$379,Combined!$M$2:$M$379)</f>
        <v>43020</v>
      </c>
      <c r="D90" s="6">
        <v>83.1</v>
      </c>
      <c r="E90" s="6">
        <v>14285</v>
      </c>
      <c r="F90" s="6">
        <v>171.8</v>
      </c>
    </row>
    <row r="91" spans="1:6" x14ac:dyDescent="0.25">
      <c r="A91" s="5">
        <v>571</v>
      </c>
      <c r="B91" t="str">
        <f>LOOKUP(A91,Combined!$A$2:$A$379,Combined!$H$2:$H$379)</f>
        <v>2017/18</v>
      </c>
      <c r="C91" s="2">
        <f>LOOKUP(A91,Combined!$A$2:$A$379,Combined!$M$2:$M$379)</f>
        <v>43048</v>
      </c>
      <c r="D91" s="6">
        <v>83.1</v>
      </c>
      <c r="E91" s="6">
        <v>14435</v>
      </c>
      <c r="F91" s="6">
        <v>175.4</v>
      </c>
    </row>
    <row r="92" spans="1:6" x14ac:dyDescent="0.25">
      <c r="A92" s="5">
        <v>572</v>
      </c>
      <c r="B92" t="str">
        <f>LOOKUP(A92,Combined!$A$2:$A$379,Combined!$H$2:$H$379)</f>
        <v>2017/18</v>
      </c>
      <c r="C92" s="2">
        <f>LOOKUP(A92,Combined!$A$2:$A$379,Combined!$M$2:$M$379)</f>
        <v>43081</v>
      </c>
      <c r="D92" s="6">
        <v>83.1</v>
      </c>
      <c r="E92" s="6">
        <v>14485</v>
      </c>
      <c r="F92" s="6">
        <v>175.4</v>
      </c>
    </row>
    <row r="93" spans="1:6" x14ac:dyDescent="0.25">
      <c r="A93" s="5">
        <v>573</v>
      </c>
      <c r="B93" t="str">
        <f>LOOKUP(A93,Combined!$A$2:$A$379,Combined!$H$2:$H$379)</f>
        <v>2017/18</v>
      </c>
      <c r="C93" s="2">
        <f>LOOKUP(A93,Combined!$A$2:$A$379,Combined!$M$2:$M$379)</f>
        <v>43112</v>
      </c>
      <c r="D93" s="6">
        <v>82.7</v>
      </c>
      <c r="E93" s="6">
        <v>14470</v>
      </c>
      <c r="F93" s="6">
        <v>176.6</v>
      </c>
    </row>
    <row r="94" spans="1:6" x14ac:dyDescent="0.25">
      <c r="A94" s="5">
        <v>574</v>
      </c>
      <c r="B94" t="str">
        <f>LOOKUP(A94,Combined!$A$2:$A$379,Combined!$H$2:$H$379)</f>
        <v>2017/18</v>
      </c>
      <c r="C94" s="2">
        <f>LOOKUP(A94,Combined!$A$2:$A$379,Combined!$M$2:$M$379)</f>
        <v>43139</v>
      </c>
      <c r="D94" s="6">
        <v>82.7</v>
      </c>
      <c r="E94" s="6">
        <v>14595</v>
      </c>
      <c r="F94" s="6">
        <v>176.6</v>
      </c>
    </row>
    <row r="95" spans="1:6" x14ac:dyDescent="0.25">
      <c r="A95" s="5">
        <v>575</v>
      </c>
      <c r="B95" t="str">
        <f>LOOKUP(A95,Combined!$A$2:$A$379,Combined!$H$2:$H$379)</f>
        <v>2017/18</v>
      </c>
      <c r="C95" s="2">
        <f>LOOKUP(A95,Combined!$A$2:$A$379,Combined!$M$2:$M$379)</f>
        <v>43167</v>
      </c>
      <c r="D95" s="6">
        <v>82.7</v>
      </c>
      <c r="E95" s="6">
        <v>14820</v>
      </c>
      <c r="F95" s="6">
        <v>176.6</v>
      </c>
    </row>
    <row r="96" spans="1:6" x14ac:dyDescent="0.25">
      <c r="A96" s="5">
        <v>576</v>
      </c>
      <c r="B96" t="str">
        <f>LOOKUP(A96,Combined!$A$2:$A$379,Combined!$H$2:$H$379)</f>
        <v>2017/18</v>
      </c>
      <c r="C96" s="2">
        <f>LOOKUP(A96,Combined!$A$2:$A$379,Combined!$M$2:$M$379)</f>
        <v>43200</v>
      </c>
      <c r="D96" s="6">
        <v>82.7</v>
      </c>
      <c r="E96" s="6">
        <v>14765</v>
      </c>
      <c r="F96" s="6">
        <v>176.6</v>
      </c>
    </row>
    <row r="97" spans="1:6" x14ac:dyDescent="0.25">
      <c r="A97" s="5">
        <v>577</v>
      </c>
      <c r="B97" t="str">
        <f>LOOKUP(A97,Combined!$A$2:$A$379,Combined!$H$2:$H$379)</f>
        <v>2018/19</v>
      </c>
      <c r="C97" s="2">
        <f>LOOKUP(A97,Combined!$A$2:$A$379,Combined!$M$2:$M$379)</f>
        <v>43230</v>
      </c>
      <c r="D97" s="6">
        <v>80.7</v>
      </c>
      <c r="E97" s="6">
        <v>14590</v>
      </c>
      <c r="F97" s="6">
        <v>174</v>
      </c>
    </row>
    <row r="98" spans="1:6" x14ac:dyDescent="0.25">
      <c r="A98" s="5">
        <v>578</v>
      </c>
      <c r="B98" t="str">
        <f>LOOKUP(A98,Combined!$A$2:$A$379,Combined!$H$2:$H$379)</f>
        <v>2018/19</v>
      </c>
      <c r="C98" s="2">
        <f>LOOKUP(A98,Combined!$A$2:$A$379,Combined!$M$2:$M$379)</f>
        <v>43263</v>
      </c>
      <c r="D98" s="6">
        <v>80.7</v>
      </c>
      <c r="E98" s="6">
        <v>14615</v>
      </c>
      <c r="F98" s="6">
        <v>174</v>
      </c>
    </row>
    <row r="99" spans="1:6" x14ac:dyDescent="0.25">
      <c r="A99" s="5">
        <v>579</v>
      </c>
      <c r="B99" t="str">
        <f>LOOKUP(A99,Combined!$A$2:$A$379,Combined!$H$2:$H$379)</f>
        <v>2018/19</v>
      </c>
      <c r="C99" s="2">
        <f>LOOKUP(A99,Combined!$A$2:$A$379,Combined!$M$2:$M$379)</f>
        <v>43293</v>
      </c>
      <c r="D99" s="6">
        <v>81.8</v>
      </c>
      <c r="E99" s="6">
        <v>14755</v>
      </c>
      <c r="F99" s="6">
        <v>174</v>
      </c>
    </row>
    <row r="100" spans="1:6" x14ac:dyDescent="0.25">
      <c r="A100" s="5">
        <v>580</v>
      </c>
      <c r="B100" t="str">
        <f>LOOKUP(A100,Combined!$A$2:$A$379,Combined!$H$2:$H$379)</f>
        <v>2018/19</v>
      </c>
      <c r="C100" s="2">
        <f>LOOKUP(A100,Combined!$A$2:$A$379,Combined!$M$2:$M$379)</f>
        <v>43322</v>
      </c>
      <c r="D100" s="6">
        <v>81.8</v>
      </c>
      <c r="E100" s="6">
        <v>14980</v>
      </c>
      <c r="F100" s="6">
        <v>178.4</v>
      </c>
    </row>
    <row r="101" spans="1:6" x14ac:dyDescent="0.25">
      <c r="A101" s="5">
        <v>581</v>
      </c>
      <c r="B101" t="str">
        <f>LOOKUP(A101,Combined!$A$2:$A$379,Combined!$H$2:$H$379)</f>
        <v>2018/19</v>
      </c>
      <c r="C101" s="2">
        <f>LOOKUP(A101,Combined!$A$2:$A$379,Combined!$M$2:$M$379)</f>
        <v>43355</v>
      </c>
      <c r="D101" s="6">
        <v>81.8</v>
      </c>
      <c r="E101" s="6">
        <v>15105</v>
      </c>
      <c r="F101" s="6">
        <v>181.3</v>
      </c>
    </row>
    <row r="102" spans="1:6" x14ac:dyDescent="0.25">
      <c r="A102" s="5">
        <v>582</v>
      </c>
      <c r="B102" t="str">
        <f>LOOKUP(A102,Combined!$A$2:$A$379,Combined!$H$2:$H$379)</f>
        <v>2018/19</v>
      </c>
      <c r="C102" s="2">
        <f>LOOKUP(A102,Combined!$A$2:$A$379,Combined!$M$2:$M$379)</f>
        <v>43384</v>
      </c>
      <c r="D102" s="6">
        <v>81.8</v>
      </c>
      <c r="E102" s="6">
        <v>15155</v>
      </c>
      <c r="F102" s="6">
        <v>180.7</v>
      </c>
    </row>
    <row r="103" spans="1:6" x14ac:dyDescent="0.25">
      <c r="A103" s="5">
        <v>583</v>
      </c>
      <c r="B103" t="str">
        <f>LOOKUP(A103,Combined!$A$2:$A$379,Combined!$H$2:$H$379)</f>
        <v>2018/19</v>
      </c>
      <c r="C103" s="2">
        <f>LOOKUP(A103,Combined!$A$2:$A$379,Combined!$M$2:$M$379)</f>
        <v>43412</v>
      </c>
      <c r="D103" s="6">
        <v>81.8</v>
      </c>
      <c r="E103" s="6">
        <v>15080</v>
      </c>
      <c r="F103" s="6">
        <v>178.9</v>
      </c>
    </row>
    <row r="104" spans="1:6" x14ac:dyDescent="0.25">
      <c r="A104" s="5">
        <v>584</v>
      </c>
      <c r="B104" t="str">
        <f>LOOKUP(A104,Combined!$A$2:$A$379,Combined!$H$2:$H$379)</f>
        <v>2018/19</v>
      </c>
      <c r="C104" s="2">
        <f>LOOKUP(A104,Combined!$A$2:$A$379,Combined!$M$2:$M$379)</f>
        <v>43445</v>
      </c>
      <c r="D104" s="6">
        <v>81.8</v>
      </c>
      <c r="E104" s="6">
        <v>15030</v>
      </c>
      <c r="F104" s="6">
        <v>178.9</v>
      </c>
    </row>
    <row r="105" spans="1:6" x14ac:dyDescent="0.25">
      <c r="A105" s="5">
        <v>585</v>
      </c>
      <c r="B105" t="str">
        <f>LOOKUP(A105,Combined!$A$2:$A$379,Combined!$H$2:$H$379)</f>
        <v>2018/19</v>
      </c>
      <c r="C105" s="2">
        <f>LOOKUP(A105,Combined!$A$2:$A$379,Combined!$M$2:$M$379)</f>
        <v>43504</v>
      </c>
      <c r="D105" s="6">
        <v>81.7</v>
      </c>
      <c r="E105" s="6">
        <v>14865</v>
      </c>
      <c r="F105" s="6">
        <v>176.4</v>
      </c>
    </row>
    <row r="106" spans="1:6" x14ac:dyDescent="0.25">
      <c r="A106" s="5">
        <v>586</v>
      </c>
      <c r="B106" t="str">
        <f>LOOKUP(A106,Combined!$A$2:$A$379,Combined!$H$2:$H$379)</f>
        <v>2018/19</v>
      </c>
      <c r="C106" s="2">
        <f>LOOKUP(A106,Combined!$A$2:$A$379,Combined!$M$2:$M$379)</f>
        <v>43532</v>
      </c>
      <c r="D106" s="6">
        <v>81.7</v>
      </c>
      <c r="E106" s="6">
        <v>14765</v>
      </c>
      <c r="F106" s="6">
        <v>176.4</v>
      </c>
    </row>
    <row r="107" spans="1:6" x14ac:dyDescent="0.25">
      <c r="A107" s="5">
        <v>587</v>
      </c>
      <c r="B107" t="str">
        <f>LOOKUP(A107,Combined!$A$2:$A$379,Combined!$H$2:$H$379)</f>
        <v>2018/19</v>
      </c>
      <c r="C107" s="2">
        <f>LOOKUP(A107,Combined!$A$2:$A$379,Combined!$M$2:$M$379)</f>
        <v>43564</v>
      </c>
      <c r="D107" s="6">
        <v>81.7</v>
      </c>
      <c r="E107" s="6">
        <v>14565</v>
      </c>
      <c r="F107" s="6">
        <v>176.4</v>
      </c>
    </row>
    <row r="108" spans="1:6" x14ac:dyDescent="0.25">
      <c r="A108" s="5">
        <v>588</v>
      </c>
      <c r="B108" t="str">
        <f>LOOKUP(A108,Combined!$A$2:$A$379,Combined!$H$2:$H$379)</f>
        <v>2019/20</v>
      </c>
      <c r="C108" s="2">
        <f>LOOKUP(A108,Combined!$A$2:$A$379,Combined!$M$2:$M$379)</f>
        <v>43595</v>
      </c>
      <c r="D108" s="6">
        <v>85.4</v>
      </c>
      <c r="E108" s="6">
        <v>14675</v>
      </c>
      <c r="F108" s="6">
        <v>176</v>
      </c>
    </row>
    <row r="109" spans="1:6" x14ac:dyDescent="0.25">
      <c r="A109" s="5">
        <v>589</v>
      </c>
      <c r="B109" t="str">
        <f>LOOKUP(A109,Combined!$A$2:$A$379,Combined!$H$2:$H$379)</f>
        <v>2019/20</v>
      </c>
      <c r="C109" s="2">
        <f>LOOKUP(A109,Combined!$A$2:$A$379,Combined!$M$2:$M$379)</f>
        <v>43627</v>
      </c>
      <c r="D109" s="6">
        <v>82.4</v>
      </c>
      <c r="E109" s="6">
        <v>14250</v>
      </c>
      <c r="F109" s="6">
        <v>166</v>
      </c>
    </row>
    <row r="110" spans="1:6" x14ac:dyDescent="0.25">
      <c r="A110" s="5">
        <v>590</v>
      </c>
      <c r="B110" t="str">
        <f>LOOKUP(A110,Combined!$A$2:$A$379,Combined!$H$2:$H$379)</f>
        <v>2019/20</v>
      </c>
      <c r="C110" s="2">
        <f>LOOKUP(A110,Combined!$A$2:$A$379,Combined!$M$2:$M$379)</f>
        <v>43657</v>
      </c>
      <c r="D110" s="6">
        <v>83.6</v>
      </c>
      <c r="E110" s="6">
        <v>14255</v>
      </c>
      <c r="F110" s="6">
        <v>166</v>
      </c>
    </row>
    <row r="111" spans="1:6" x14ac:dyDescent="0.25">
      <c r="A111" s="5">
        <v>591</v>
      </c>
      <c r="B111" t="str">
        <f>LOOKUP(A111,Combined!$A$2:$A$379,Combined!$H$2:$H$379)</f>
        <v>2019/20</v>
      </c>
      <c r="C111" s="2">
        <f>LOOKUP(A111,Combined!$A$2:$A$379,Combined!$M$2:$M$379)</f>
        <v>43689</v>
      </c>
      <c r="D111" s="6">
        <v>82</v>
      </c>
      <c r="E111" s="6">
        <v>14130</v>
      </c>
      <c r="F111" s="6">
        <v>169.5</v>
      </c>
    </row>
    <row r="112" spans="1:6" x14ac:dyDescent="0.25">
      <c r="A112" s="5">
        <v>592</v>
      </c>
      <c r="B112" t="str">
        <f>LOOKUP(A112,Combined!$A$2:$A$379,Combined!$H$2:$H$379)</f>
        <v>2019/20</v>
      </c>
      <c r="C112" s="2">
        <f>LOOKUP(A112,Combined!$A$2:$A$379,Combined!$M$2:$M$379)</f>
        <v>43720</v>
      </c>
      <c r="D112" s="6">
        <v>82</v>
      </c>
      <c r="E112" s="6">
        <v>14105</v>
      </c>
      <c r="F112" s="6">
        <v>168.2</v>
      </c>
    </row>
    <row r="113" spans="1:6" x14ac:dyDescent="0.25">
      <c r="A113" s="5">
        <v>593</v>
      </c>
      <c r="B113" t="str">
        <f>LOOKUP(A113,Combined!$A$2:$A$379,Combined!$H$2:$H$379)</f>
        <v>2019/20</v>
      </c>
      <c r="C113" s="2">
        <f>LOOKUP(A113,Combined!$A$2:$A$379,Combined!$M$2:$M$379)</f>
        <v>43748</v>
      </c>
      <c r="D113" s="6">
        <v>81.8</v>
      </c>
      <c r="E113" s="6">
        <v>14015</v>
      </c>
      <c r="F113" s="6">
        <v>168.4</v>
      </c>
    </row>
    <row r="114" spans="1:6" x14ac:dyDescent="0.25">
      <c r="A114" s="5">
        <v>594</v>
      </c>
      <c r="B114" t="str">
        <f>LOOKUP(A114,Combined!$A$2:$A$379,Combined!$H$2:$H$379)</f>
        <v>2019/20</v>
      </c>
      <c r="C114" s="2">
        <f>LOOKUP(A114,Combined!$A$2:$A$379,Combined!$M$2:$M$379)</f>
        <v>43777</v>
      </c>
      <c r="D114" s="6">
        <v>81.8</v>
      </c>
      <c r="E114" s="6">
        <v>13915</v>
      </c>
      <c r="F114" s="6">
        <v>167</v>
      </c>
    </row>
    <row r="115" spans="1:6" x14ac:dyDescent="0.25">
      <c r="A115" s="5">
        <v>595</v>
      </c>
      <c r="B115" t="str">
        <f>LOOKUP(A115,Combined!$A$2:$A$379,Combined!$H$2:$H$379)</f>
        <v>2019/20</v>
      </c>
      <c r="C115" s="2">
        <f>LOOKUP(A115,Combined!$A$2:$A$379,Combined!$M$2:$M$379)</f>
        <v>43809</v>
      </c>
      <c r="D115" s="6">
        <v>81.8</v>
      </c>
      <c r="E115" s="6">
        <v>13915</v>
      </c>
      <c r="F115" s="6">
        <v>167</v>
      </c>
    </row>
    <row r="116" spans="1:6" x14ac:dyDescent="0.25">
      <c r="A116" s="5">
        <v>596</v>
      </c>
      <c r="B116" t="str">
        <f>LOOKUP(A116,Combined!$A$2:$A$379,Combined!$H$2:$H$379)</f>
        <v>2019/20</v>
      </c>
      <c r="C116" s="2">
        <f>LOOKUP(A116,Combined!$A$2:$A$379,Combined!$M$2:$M$379)</f>
        <v>43840</v>
      </c>
      <c r="D116" s="6">
        <v>81.5</v>
      </c>
      <c r="E116" s="6">
        <v>14070</v>
      </c>
      <c r="F116" s="6">
        <v>168</v>
      </c>
    </row>
    <row r="117" spans="1:6" x14ac:dyDescent="0.25">
      <c r="A117" s="5">
        <v>597</v>
      </c>
      <c r="B117" t="str">
        <f>LOOKUP(A117,Combined!$A$2:$A$379,Combined!$H$2:$H$379)</f>
        <v>2019/20</v>
      </c>
      <c r="C117" s="2">
        <f>LOOKUP(A117,Combined!$A$2:$A$379,Combined!$M$2:$M$379)</f>
        <v>43872</v>
      </c>
      <c r="D117" s="6">
        <v>81.5</v>
      </c>
      <c r="E117" s="6">
        <v>14070</v>
      </c>
      <c r="F117" s="6">
        <v>168</v>
      </c>
    </row>
    <row r="118" spans="1:6" x14ac:dyDescent="0.25">
      <c r="A118" s="5">
        <v>598</v>
      </c>
      <c r="B118" t="str">
        <f>LOOKUP(A118,Combined!$A$2:$A$379,Combined!$H$2:$H$379)</f>
        <v>2019/20</v>
      </c>
      <c r="C118" s="2">
        <f>LOOKUP(A118,Combined!$A$2:$A$379,Combined!$M$2:$M$379)</f>
        <v>43900</v>
      </c>
      <c r="D118" s="6">
        <v>81.5</v>
      </c>
      <c r="E118" s="6">
        <v>14070</v>
      </c>
      <c r="F118" s="6">
        <v>168</v>
      </c>
    </row>
    <row r="119" spans="1:6" x14ac:dyDescent="0.25">
      <c r="A119" s="5">
        <v>599</v>
      </c>
      <c r="B119" t="str">
        <f>LOOKUP(A119,Combined!$A$2:$A$379,Combined!$H$2:$H$379)</f>
        <v>2019/20</v>
      </c>
      <c r="C119" s="2">
        <f>LOOKUP(A119,Combined!$A$2:$A$379,Combined!$M$2:$M$379)</f>
        <v>43930</v>
      </c>
      <c r="D119" s="6">
        <v>81.5</v>
      </c>
      <c r="E119" s="6">
        <v>13865</v>
      </c>
      <c r="F119" s="6">
        <v>168</v>
      </c>
    </row>
    <row r="120" spans="1:6" x14ac:dyDescent="0.25">
      <c r="A120" s="5">
        <v>600</v>
      </c>
      <c r="B120" t="str">
        <f>LOOKUP(A120,Combined!$A$2:$A$379,Combined!$H$2:$H$379)</f>
        <v>2020/21</v>
      </c>
      <c r="C120" s="2">
        <f>LOOKUP(A120,Combined!$A$2:$A$379,Combined!$M$2:$M$379)</f>
        <v>43963</v>
      </c>
      <c r="D120" s="6">
        <v>89.6</v>
      </c>
      <c r="E120" s="6">
        <v>14800</v>
      </c>
      <c r="F120" s="6">
        <v>178.5</v>
      </c>
    </row>
    <row r="121" spans="1:6" x14ac:dyDescent="0.25">
      <c r="A121" s="5">
        <v>601</v>
      </c>
      <c r="B121" t="str">
        <f>LOOKUP(A121,Combined!$A$2:$A$379,Combined!$H$2:$H$379)</f>
        <v>2020/21</v>
      </c>
      <c r="C121" s="2">
        <f>LOOKUP(A121,Combined!$A$2:$A$379,Combined!$M$2:$M$379)</f>
        <v>43993</v>
      </c>
      <c r="D121" s="6">
        <v>89.6</v>
      </c>
      <c r="E121" s="6">
        <v>14800</v>
      </c>
      <c r="F121" s="6">
        <v>178.5</v>
      </c>
    </row>
    <row r="122" spans="1:6" x14ac:dyDescent="0.25">
      <c r="A122" s="5">
        <v>602</v>
      </c>
      <c r="B122" t="str">
        <f>LOOKUP(A122,Combined!$A$2:$A$379,Combined!$H$2:$H$379)</f>
        <v>2020/21</v>
      </c>
      <c r="C122" s="2">
        <f>LOOKUP(A122,Combined!$A$2:$A$379,Combined!$M$2:$M$379)</f>
        <v>44022</v>
      </c>
      <c r="D122" s="6">
        <v>84</v>
      </c>
      <c r="E122" s="6">
        <v>14625</v>
      </c>
      <c r="F122" s="6">
        <v>178.5</v>
      </c>
    </row>
    <row r="123" spans="1:6" x14ac:dyDescent="0.25">
      <c r="A123" s="5">
        <v>603</v>
      </c>
      <c r="B123" t="str">
        <f>LOOKUP(A123,Combined!$A$2:$A$379,Combined!$H$2:$H$379)</f>
        <v>2020/21</v>
      </c>
      <c r="C123" s="2">
        <f>LOOKUP(A123,Combined!$A$2:$A$379,Combined!$M$2:$M$379)</f>
        <v>44055</v>
      </c>
      <c r="D123" s="6">
        <v>84</v>
      </c>
      <c r="E123" s="6">
        <v>14775</v>
      </c>
      <c r="F123" s="6">
        <v>181.8</v>
      </c>
    </row>
    <row r="124" spans="1:6" x14ac:dyDescent="0.25">
      <c r="A124" s="5">
        <v>604</v>
      </c>
      <c r="B124" t="str">
        <f>LOOKUP(A124,Combined!$A$2:$A$379,Combined!$H$2:$H$379)</f>
        <v>2020/21</v>
      </c>
      <c r="C124" s="2">
        <f>LOOKUP(A124,Combined!$A$2:$A$379,Combined!$M$2:$M$379)</f>
        <v>44085</v>
      </c>
      <c r="D124" s="6">
        <v>83.5</v>
      </c>
      <c r="E124" s="6">
        <v>14675</v>
      </c>
      <c r="F124" s="6">
        <v>178.5</v>
      </c>
    </row>
    <row r="125" spans="1:6" x14ac:dyDescent="0.25">
      <c r="A125" s="5">
        <v>605</v>
      </c>
      <c r="B125" t="str">
        <f>LOOKUP(A125,Combined!$A$2:$A$379,Combined!$H$2:$H$379)</f>
        <v>2020/21</v>
      </c>
      <c r="C125" s="2">
        <f>LOOKUP(A125,Combined!$A$2:$A$379,Combined!$M$2:$M$379)</f>
        <v>44113</v>
      </c>
      <c r="D125" s="6">
        <v>82.5</v>
      </c>
      <c r="E125" s="6">
        <v>14575</v>
      </c>
      <c r="F125" s="6">
        <v>178.4</v>
      </c>
    </row>
    <row r="126" spans="1:6" x14ac:dyDescent="0.25">
      <c r="A126" s="5">
        <v>606</v>
      </c>
      <c r="B126" t="str">
        <f>LOOKUP(A126,Combined!$A$2:$A$379,Combined!$H$2:$H$379)</f>
        <v>2020/21</v>
      </c>
      <c r="C126" s="2">
        <f>LOOKUP(A126,Combined!$A$2:$A$379,Combined!$M$2:$M$379)</f>
        <v>44145</v>
      </c>
      <c r="D126" s="6">
        <v>82.5</v>
      </c>
      <c r="E126" s="6">
        <v>14825</v>
      </c>
      <c r="F126" s="6">
        <v>175.8</v>
      </c>
    </row>
    <row r="127" spans="1:6" x14ac:dyDescent="0.25">
      <c r="A127" s="5">
        <v>607</v>
      </c>
      <c r="B127" t="str">
        <f>LOOKUP(A127,Combined!$A$2:$A$379,Combined!$H$2:$H$379)</f>
        <v>2020/21</v>
      </c>
      <c r="C127" s="2">
        <f>LOOKUP(A127,Combined!$A$2:$A$379,Combined!$M$2:$M$379)</f>
        <v>44175</v>
      </c>
      <c r="D127" s="6">
        <v>82.5</v>
      </c>
      <c r="E127" s="6">
        <v>14825</v>
      </c>
      <c r="F127" s="6">
        <v>175.8</v>
      </c>
    </row>
  </sheetData>
  <sortState ref="A2:D127">
    <sortCondition ref="A2:A1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1"/>
  <sheetViews>
    <sheetView topLeftCell="A7"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48</v>
      </c>
      <c r="B1" t="s">
        <v>49</v>
      </c>
      <c r="C1" t="s">
        <v>53</v>
      </c>
    </row>
    <row r="2" spans="1:3" x14ac:dyDescent="0.25">
      <c r="A2" s="2">
        <v>40179</v>
      </c>
      <c r="B2">
        <v>414.25</v>
      </c>
    </row>
    <row r="3" spans="1:3" x14ac:dyDescent="0.25">
      <c r="A3" s="2">
        <v>40182</v>
      </c>
      <c r="B3">
        <v>418.5</v>
      </c>
      <c r="C3">
        <f>B3-B2</f>
        <v>4.25</v>
      </c>
    </row>
    <row r="4" spans="1:3" x14ac:dyDescent="0.25">
      <c r="A4" s="2">
        <v>40183</v>
      </c>
      <c r="B4">
        <v>418.75</v>
      </c>
      <c r="C4">
        <f t="shared" ref="C4:C67" si="0">B4-B3</f>
        <v>0.25</v>
      </c>
    </row>
    <row r="5" spans="1:3" x14ac:dyDescent="0.25">
      <c r="A5" s="2">
        <v>40184</v>
      </c>
      <c r="B5">
        <v>421.75</v>
      </c>
      <c r="C5">
        <f t="shared" si="0"/>
        <v>3</v>
      </c>
    </row>
    <row r="6" spans="1:3" x14ac:dyDescent="0.25">
      <c r="A6" s="2">
        <v>40185</v>
      </c>
      <c r="B6">
        <v>417.5</v>
      </c>
      <c r="C6">
        <f t="shared" si="0"/>
        <v>-4.25</v>
      </c>
    </row>
    <row r="7" spans="1:3" x14ac:dyDescent="0.25">
      <c r="A7" s="2">
        <v>40186</v>
      </c>
      <c r="B7">
        <v>423</v>
      </c>
      <c r="C7">
        <f t="shared" si="0"/>
        <v>5.5</v>
      </c>
    </row>
    <row r="8" spans="1:3" x14ac:dyDescent="0.25">
      <c r="A8" s="2">
        <v>40189</v>
      </c>
      <c r="B8">
        <v>422.5</v>
      </c>
      <c r="C8">
        <f t="shared" si="0"/>
        <v>-0.5</v>
      </c>
    </row>
    <row r="9" spans="1:3" x14ac:dyDescent="0.25">
      <c r="A9" s="2">
        <v>40190</v>
      </c>
      <c r="B9">
        <v>392.5</v>
      </c>
      <c r="C9">
        <f t="shared" si="0"/>
        <v>-30</v>
      </c>
    </row>
    <row r="10" spans="1:3" x14ac:dyDescent="0.25">
      <c r="A10" s="2">
        <v>40191</v>
      </c>
      <c r="B10">
        <v>384</v>
      </c>
      <c r="C10">
        <f t="shared" si="0"/>
        <v>-8.5</v>
      </c>
    </row>
    <row r="11" spans="1:3" x14ac:dyDescent="0.25">
      <c r="A11" s="2">
        <v>40192</v>
      </c>
      <c r="B11">
        <v>381</v>
      </c>
      <c r="C11">
        <f t="shared" si="0"/>
        <v>-3</v>
      </c>
    </row>
    <row r="12" spans="1:3" x14ac:dyDescent="0.25">
      <c r="A12" s="2">
        <v>40193</v>
      </c>
      <c r="B12">
        <v>371.5</v>
      </c>
      <c r="C12">
        <f t="shared" si="0"/>
        <v>-9.5</v>
      </c>
    </row>
    <row r="13" spans="1:3" x14ac:dyDescent="0.25">
      <c r="A13" s="2">
        <v>40196</v>
      </c>
      <c r="B13">
        <v>371.75</v>
      </c>
      <c r="C13">
        <f t="shared" si="0"/>
        <v>0.25</v>
      </c>
    </row>
    <row r="14" spans="1:3" x14ac:dyDescent="0.25">
      <c r="A14" s="2">
        <v>40197</v>
      </c>
      <c r="B14">
        <v>369.25</v>
      </c>
      <c r="C14">
        <f t="shared" si="0"/>
        <v>-2.5</v>
      </c>
    </row>
    <row r="15" spans="1:3" x14ac:dyDescent="0.25">
      <c r="A15" s="2">
        <v>40198</v>
      </c>
      <c r="B15">
        <v>368</v>
      </c>
      <c r="C15">
        <f t="shared" si="0"/>
        <v>-1.25</v>
      </c>
    </row>
    <row r="16" spans="1:3" x14ac:dyDescent="0.25">
      <c r="A16" s="2">
        <v>40199</v>
      </c>
      <c r="B16">
        <v>372</v>
      </c>
      <c r="C16">
        <f t="shared" si="0"/>
        <v>4</v>
      </c>
    </row>
    <row r="17" spans="1:3" x14ac:dyDescent="0.25">
      <c r="A17" s="2">
        <v>40200</v>
      </c>
      <c r="B17">
        <v>364.75</v>
      </c>
      <c r="C17">
        <f t="shared" si="0"/>
        <v>-7.25</v>
      </c>
    </row>
    <row r="18" spans="1:3" x14ac:dyDescent="0.25">
      <c r="A18" s="2">
        <v>40203</v>
      </c>
      <c r="B18">
        <v>367.75</v>
      </c>
      <c r="C18">
        <f t="shared" si="0"/>
        <v>3</v>
      </c>
    </row>
    <row r="19" spans="1:3" x14ac:dyDescent="0.25">
      <c r="A19" s="2">
        <v>40204</v>
      </c>
      <c r="B19">
        <v>362.25</v>
      </c>
      <c r="C19">
        <f t="shared" si="0"/>
        <v>-5.5</v>
      </c>
    </row>
    <row r="20" spans="1:3" x14ac:dyDescent="0.25">
      <c r="A20" s="2">
        <v>40205</v>
      </c>
      <c r="B20">
        <v>358.25</v>
      </c>
      <c r="C20">
        <f t="shared" si="0"/>
        <v>-4</v>
      </c>
    </row>
    <row r="21" spans="1:3" x14ac:dyDescent="0.25">
      <c r="A21" s="2">
        <v>40206</v>
      </c>
      <c r="B21">
        <v>361.75</v>
      </c>
      <c r="C21">
        <f t="shared" si="0"/>
        <v>3.5</v>
      </c>
    </row>
    <row r="22" spans="1:3" x14ac:dyDescent="0.25">
      <c r="A22" s="2">
        <v>40207</v>
      </c>
      <c r="B22">
        <v>356.5</v>
      </c>
      <c r="C22">
        <f t="shared" si="0"/>
        <v>-5.25</v>
      </c>
    </row>
    <row r="23" spans="1:3" x14ac:dyDescent="0.25">
      <c r="A23" s="2">
        <v>40209</v>
      </c>
      <c r="B23">
        <v>355.63</v>
      </c>
      <c r="C23">
        <f t="shared" si="0"/>
        <v>-0.87000000000000455</v>
      </c>
    </row>
    <row r="24" spans="1:3" x14ac:dyDescent="0.25">
      <c r="A24" s="2">
        <v>40210</v>
      </c>
      <c r="B24">
        <v>359</v>
      </c>
      <c r="C24">
        <f t="shared" si="0"/>
        <v>3.3700000000000045</v>
      </c>
    </row>
    <row r="25" spans="1:3" x14ac:dyDescent="0.25">
      <c r="A25" s="2">
        <v>40211</v>
      </c>
      <c r="B25">
        <v>365</v>
      </c>
      <c r="C25">
        <f t="shared" si="0"/>
        <v>6</v>
      </c>
    </row>
    <row r="26" spans="1:3" x14ac:dyDescent="0.25">
      <c r="A26" s="2">
        <v>40212</v>
      </c>
      <c r="B26">
        <v>353</v>
      </c>
      <c r="C26">
        <f t="shared" si="0"/>
        <v>-12</v>
      </c>
    </row>
    <row r="27" spans="1:3" x14ac:dyDescent="0.25">
      <c r="A27" s="2">
        <v>40213</v>
      </c>
      <c r="B27">
        <v>354</v>
      </c>
      <c r="C27">
        <f t="shared" si="0"/>
        <v>1</v>
      </c>
    </row>
    <row r="28" spans="1:3" x14ac:dyDescent="0.25">
      <c r="A28" s="2">
        <v>40214</v>
      </c>
      <c r="B28">
        <v>351.5</v>
      </c>
      <c r="C28">
        <f t="shared" si="0"/>
        <v>-2.5</v>
      </c>
    </row>
    <row r="29" spans="1:3" x14ac:dyDescent="0.25">
      <c r="A29" s="2">
        <v>40217</v>
      </c>
      <c r="B29">
        <v>356</v>
      </c>
      <c r="C29">
        <f t="shared" si="0"/>
        <v>4.5</v>
      </c>
    </row>
    <row r="30" spans="1:3" x14ac:dyDescent="0.25">
      <c r="A30" s="2">
        <v>40218</v>
      </c>
      <c r="B30">
        <v>358.5</v>
      </c>
      <c r="C30">
        <f t="shared" si="0"/>
        <v>2.5</v>
      </c>
    </row>
    <row r="31" spans="1:3" x14ac:dyDescent="0.25">
      <c r="A31" s="2">
        <v>40219</v>
      </c>
      <c r="B31">
        <v>361.75</v>
      </c>
      <c r="C31">
        <f t="shared" si="0"/>
        <v>3.25</v>
      </c>
    </row>
    <row r="32" spans="1:3" x14ac:dyDescent="0.25">
      <c r="A32" s="2">
        <v>40220</v>
      </c>
      <c r="B32">
        <v>363.25</v>
      </c>
      <c r="C32">
        <f t="shared" si="0"/>
        <v>1.5</v>
      </c>
    </row>
    <row r="33" spans="1:3" x14ac:dyDescent="0.25">
      <c r="A33" s="2">
        <v>40221</v>
      </c>
      <c r="B33">
        <v>361.5</v>
      </c>
      <c r="C33">
        <f t="shared" si="0"/>
        <v>-1.75</v>
      </c>
    </row>
    <row r="34" spans="1:3" x14ac:dyDescent="0.25">
      <c r="A34" s="2">
        <v>40225</v>
      </c>
      <c r="B34">
        <v>367.25</v>
      </c>
      <c r="C34">
        <f t="shared" si="0"/>
        <v>5.75</v>
      </c>
    </row>
    <row r="35" spans="1:3" x14ac:dyDescent="0.25">
      <c r="A35" s="2">
        <v>40226</v>
      </c>
      <c r="B35">
        <v>360</v>
      </c>
      <c r="C35">
        <f t="shared" si="0"/>
        <v>-7.25</v>
      </c>
    </row>
    <row r="36" spans="1:3" x14ac:dyDescent="0.25">
      <c r="A36" s="2">
        <v>40227</v>
      </c>
      <c r="B36">
        <v>357.25</v>
      </c>
      <c r="C36">
        <f t="shared" si="0"/>
        <v>-2.75</v>
      </c>
    </row>
    <row r="37" spans="1:3" x14ac:dyDescent="0.25">
      <c r="A37" s="2">
        <v>40228</v>
      </c>
      <c r="B37">
        <v>360</v>
      </c>
      <c r="C37">
        <f t="shared" si="0"/>
        <v>2.75</v>
      </c>
    </row>
    <row r="38" spans="1:3" x14ac:dyDescent="0.25">
      <c r="A38" s="2">
        <v>40231</v>
      </c>
      <c r="B38">
        <v>371.5</v>
      </c>
      <c r="C38">
        <f t="shared" si="0"/>
        <v>11.5</v>
      </c>
    </row>
    <row r="39" spans="1:3" x14ac:dyDescent="0.25">
      <c r="A39" s="2">
        <v>40232</v>
      </c>
      <c r="B39">
        <v>367.75</v>
      </c>
      <c r="C39">
        <f t="shared" si="0"/>
        <v>-3.75</v>
      </c>
    </row>
    <row r="40" spans="1:3" x14ac:dyDescent="0.25">
      <c r="A40" s="2">
        <v>40233</v>
      </c>
      <c r="B40">
        <v>375.25</v>
      </c>
      <c r="C40">
        <f t="shared" si="0"/>
        <v>7.5</v>
      </c>
    </row>
    <row r="41" spans="1:3" x14ac:dyDescent="0.25">
      <c r="A41" s="2">
        <v>40234</v>
      </c>
      <c r="B41">
        <v>372.25</v>
      </c>
      <c r="C41">
        <f t="shared" si="0"/>
        <v>-3</v>
      </c>
    </row>
    <row r="42" spans="1:3" x14ac:dyDescent="0.25">
      <c r="A42" s="2">
        <v>40235</v>
      </c>
      <c r="B42">
        <v>378</v>
      </c>
      <c r="C42">
        <f t="shared" si="0"/>
        <v>5.75</v>
      </c>
    </row>
    <row r="43" spans="1:3" x14ac:dyDescent="0.25">
      <c r="A43" s="2">
        <v>40238</v>
      </c>
      <c r="B43">
        <v>370.75</v>
      </c>
      <c r="C43">
        <f t="shared" si="0"/>
        <v>-7.25</v>
      </c>
    </row>
    <row r="44" spans="1:3" x14ac:dyDescent="0.25">
      <c r="A44" s="2">
        <v>40239</v>
      </c>
      <c r="B44">
        <v>370.5</v>
      </c>
      <c r="C44">
        <f t="shared" si="0"/>
        <v>-0.25</v>
      </c>
    </row>
    <row r="45" spans="1:3" x14ac:dyDescent="0.25">
      <c r="A45" s="2">
        <v>40240</v>
      </c>
      <c r="B45">
        <v>375.75</v>
      </c>
      <c r="C45">
        <f t="shared" si="0"/>
        <v>5.25</v>
      </c>
    </row>
    <row r="46" spans="1:3" x14ac:dyDescent="0.25">
      <c r="A46" s="2">
        <v>40241</v>
      </c>
      <c r="B46">
        <v>372</v>
      </c>
      <c r="C46">
        <f t="shared" si="0"/>
        <v>-3.75</v>
      </c>
    </row>
    <row r="47" spans="1:3" x14ac:dyDescent="0.25">
      <c r="A47" s="2">
        <v>40242</v>
      </c>
      <c r="B47">
        <v>364.75</v>
      </c>
      <c r="C47">
        <f t="shared" si="0"/>
        <v>-7.25</v>
      </c>
    </row>
    <row r="48" spans="1:3" x14ac:dyDescent="0.25">
      <c r="A48" s="2">
        <v>40245</v>
      </c>
      <c r="B48">
        <v>364.5</v>
      </c>
      <c r="C48">
        <f t="shared" si="0"/>
        <v>-0.25</v>
      </c>
    </row>
    <row r="49" spans="1:3" x14ac:dyDescent="0.25">
      <c r="A49" s="2">
        <v>40246</v>
      </c>
      <c r="B49">
        <v>358.75</v>
      </c>
      <c r="C49">
        <f t="shared" si="0"/>
        <v>-5.75</v>
      </c>
    </row>
    <row r="50" spans="1:3" x14ac:dyDescent="0.25">
      <c r="A50" s="2">
        <v>40247</v>
      </c>
      <c r="B50">
        <v>355.5</v>
      </c>
      <c r="C50">
        <f t="shared" si="0"/>
        <v>-3.25</v>
      </c>
    </row>
    <row r="51" spans="1:3" x14ac:dyDescent="0.25">
      <c r="A51" s="2">
        <v>40248</v>
      </c>
      <c r="B51">
        <v>355.5</v>
      </c>
      <c r="C51">
        <f t="shared" si="0"/>
        <v>0</v>
      </c>
    </row>
    <row r="52" spans="1:3" x14ac:dyDescent="0.25">
      <c r="A52" s="2">
        <v>40249</v>
      </c>
      <c r="B52">
        <v>354</v>
      </c>
      <c r="C52">
        <f t="shared" si="0"/>
        <v>-1.5</v>
      </c>
    </row>
    <row r="53" spans="1:3" x14ac:dyDescent="0.25">
      <c r="A53" s="2">
        <v>40252</v>
      </c>
      <c r="B53">
        <v>363.25</v>
      </c>
      <c r="C53">
        <f t="shared" si="0"/>
        <v>9.25</v>
      </c>
    </row>
    <row r="54" spans="1:3" x14ac:dyDescent="0.25">
      <c r="A54" s="2">
        <v>40253</v>
      </c>
      <c r="B54">
        <v>366.75</v>
      </c>
      <c r="C54">
        <f t="shared" si="0"/>
        <v>3.5</v>
      </c>
    </row>
    <row r="55" spans="1:3" x14ac:dyDescent="0.25">
      <c r="A55" s="2">
        <v>40254</v>
      </c>
      <c r="B55">
        <v>374</v>
      </c>
      <c r="C55">
        <f t="shared" si="0"/>
        <v>7.25</v>
      </c>
    </row>
    <row r="56" spans="1:3" x14ac:dyDescent="0.25">
      <c r="A56" s="2">
        <v>40255</v>
      </c>
      <c r="B56">
        <v>376</v>
      </c>
      <c r="C56">
        <f t="shared" si="0"/>
        <v>2</v>
      </c>
    </row>
    <row r="57" spans="1:3" x14ac:dyDescent="0.25">
      <c r="A57" s="2">
        <v>40256</v>
      </c>
      <c r="B57">
        <v>374.5</v>
      </c>
      <c r="C57">
        <f t="shared" si="0"/>
        <v>-1.5</v>
      </c>
    </row>
    <row r="58" spans="1:3" x14ac:dyDescent="0.25">
      <c r="A58" s="2">
        <v>40259</v>
      </c>
      <c r="B58">
        <v>370.75</v>
      </c>
      <c r="C58">
        <f t="shared" si="0"/>
        <v>-3.75</v>
      </c>
    </row>
    <row r="59" spans="1:3" x14ac:dyDescent="0.25">
      <c r="A59" s="2">
        <v>40260</v>
      </c>
      <c r="B59">
        <v>362.75</v>
      </c>
      <c r="C59">
        <f t="shared" si="0"/>
        <v>-8</v>
      </c>
    </row>
    <row r="60" spans="1:3" x14ac:dyDescent="0.25">
      <c r="A60" s="2">
        <v>40261</v>
      </c>
      <c r="B60">
        <v>365</v>
      </c>
      <c r="C60">
        <f t="shared" si="0"/>
        <v>2.25</v>
      </c>
    </row>
    <row r="61" spans="1:3" x14ac:dyDescent="0.25">
      <c r="A61" s="2">
        <v>40262</v>
      </c>
      <c r="B61">
        <v>355</v>
      </c>
      <c r="C61">
        <f t="shared" si="0"/>
        <v>-10</v>
      </c>
    </row>
    <row r="62" spans="1:3" x14ac:dyDescent="0.25">
      <c r="A62" s="2">
        <v>40263</v>
      </c>
      <c r="B62">
        <v>356.25</v>
      </c>
      <c r="C62">
        <f t="shared" si="0"/>
        <v>1.25</v>
      </c>
    </row>
    <row r="63" spans="1:3" x14ac:dyDescent="0.25">
      <c r="A63" s="2">
        <v>40266</v>
      </c>
      <c r="B63">
        <v>357</v>
      </c>
      <c r="C63">
        <f t="shared" si="0"/>
        <v>0.75</v>
      </c>
    </row>
    <row r="64" spans="1:3" x14ac:dyDescent="0.25">
      <c r="A64" s="2">
        <v>40267</v>
      </c>
      <c r="B64">
        <v>354.5</v>
      </c>
      <c r="C64">
        <f t="shared" si="0"/>
        <v>-2.5</v>
      </c>
    </row>
    <row r="65" spans="1:3" x14ac:dyDescent="0.25">
      <c r="A65" s="2">
        <v>40268</v>
      </c>
      <c r="B65">
        <v>345</v>
      </c>
      <c r="C65">
        <f t="shared" si="0"/>
        <v>-9.5</v>
      </c>
    </row>
    <row r="66" spans="1:3" x14ac:dyDescent="0.25">
      <c r="A66" s="2">
        <v>40269</v>
      </c>
      <c r="B66">
        <v>344.5</v>
      </c>
      <c r="C66">
        <f t="shared" si="0"/>
        <v>-0.5</v>
      </c>
    </row>
    <row r="67" spans="1:3" x14ac:dyDescent="0.25">
      <c r="A67" s="2">
        <v>40273</v>
      </c>
      <c r="B67">
        <v>345.75</v>
      </c>
      <c r="C67">
        <f t="shared" si="0"/>
        <v>1.25</v>
      </c>
    </row>
    <row r="68" spans="1:3" x14ac:dyDescent="0.25">
      <c r="A68" s="2">
        <v>40274</v>
      </c>
      <c r="B68">
        <v>346.5</v>
      </c>
      <c r="C68">
        <f t="shared" ref="C68:C131" si="1">B68-B67</f>
        <v>0.75</v>
      </c>
    </row>
    <row r="69" spans="1:3" x14ac:dyDescent="0.25">
      <c r="A69" s="2">
        <v>40275</v>
      </c>
      <c r="B69">
        <v>356.5</v>
      </c>
      <c r="C69">
        <f t="shared" si="1"/>
        <v>10</v>
      </c>
    </row>
    <row r="70" spans="1:3" x14ac:dyDescent="0.25">
      <c r="A70" s="2">
        <v>40276</v>
      </c>
      <c r="B70">
        <v>348.25</v>
      </c>
      <c r="C70">
        <f t="shared" si="1"/>
        <v>-8.25</v>
      </c>
    </row>
    <row r="71" spans="1:3" x14ac:dyDescent="0.25">
      <c r="A71" s="2">
        <v>40277</v>
      </c>
      <c r="B71">
        <v>345.75</v>
      </c>
      <c r="C71">
        <f t="shared" si="1"/>
        <v>-2.5</v>
      </c>
    </row>
    <row r="72" spans="1:3" x14ac:dyDescent="0.25">
      <c r="A72" s="2">
        <v>40280</v>
      </c>
      <c r="B72">
        <v>348.25</v>
      </c>
      <c r="C72">
        <f t="shared" si="1"/>
        <v>2.5</v>
      </c>
    </row>
    <row r="73" spans="1:3" x14ac:dyDescent="0.25">
      <c r="A73" s="2">
        <v>40281</v>
      </c>
      <c r="B73">
        <v>352.5</v>
      </c>
      <c r="C73">
        <f t="shared" si="1"/>
        <v>4.25</v>
      </c>
    </row>
    <row r="74" spans="1:3" x14ac:dyDescent="0.25">
      <c r="A74" s="2">
        <v>40282</v>
      </c>
      <c r="B74">
        <v>358</v>
      </c>
      <c r="C74">
        <f t="shared" si="1"/>
        <v>5.5</v>
      </c>
    </row>
    <row r="75" spans="1:3" x14ac:dyDescent="0.25">
      <c r="A75" s="2">
        <v>40283</v>
      </c>
      <c r="B75">
        <v>363.25</v>
      </c>
      <c r="C75">
        <f t="shared" si="1"/>
        <v>5.25</v>
      </c>
    </row>
    <row r="76" spans="1:3" x14ac:dyDescent="0.25">
      <c r="A76" s="2">
        <v>40284</v>
      </c>
      <c r="B76">
        <v>364</v>
      </c>
      <c r="C76">
        <f t="shared" si="1"/>
        <v>0.75</v>
      </c>
    </row>
    <row r="77" spans="1:3" x14ac:dyDescent="0.25">
      <c r="A77" s="2">
        <v>40286</v>
      </c>
      <c r="B77">
        <v>372</v>
      </c>
      <c r="C77">
        <f t="shared" si="1"/>
        <v>8</v>
      </c>
    </row>
    <row r="78" spans="1:3" x14ac:dyDescent="0.25">
      <c r="A78" s="2">
        <v>40287</v>
      </c>
      <c r="B78">
        <v>347.75</v>
      </c>
      <c r="C78">
        <f t="shared" si="1"/>
        <v>-24.25</v>
      </c>
    </row>
    <row r="79" spans="1:3" x14ac:dyDescent="0.25">
      <c r="A79" s="2">
        <v>40288</v>
      </c>
      <c r="B79">
        <v>355.5</v>
      </c>
      <c r="C79">
        <f t="shared" si="1"/>
        <v>7.75</v>
      </c>
    </row>
    <row r="80" spans="1:3" x14ac:dyDescent="0.25">
      <c r="A80" s="2">
        <v>40289</v>
      </c>
      <c r="B80">
        <v>359.25</v>
      </c>
      <c r="C80">
        <f t="shared" si="1"/>
        <v>3.75</v>
      </c>
    </row>
    <row r="81" spans="1:3" x14ac:dyDescent="0.25">
      <c r="A81" s="2">
        <v>40290</v>
      </c>
      <c r="B81">
        <v>362.25</v>
      </c>
      <c r="C81">
        <f t="shared" si="1"/>
        <v>3</v>
      </c>
    </row>
    <row r="82" spans="1:3" x14ac:dyDescent="0.25">
      <c r="A82" s="2">
        <v>40291</v>
      </c>
      <c r="B82">
        <v>353</v>
      </c>
      <c r="C82">
        <f t="shared" si="1"/>
        <v>-9.25</v>
      </c>
    </row>
    <row r="83" spans="1:3" x14ac:dyDescent="0.25">
      <c r="A83" s="2">
        <v>40293</v>
      </c>
      <c r="B83">
        <v>362.38</v>
      </c>
      <c r="C83">
        <f t="shared" si="1"/>
        <v>9.3799999999999955</v>
      </c>
    </row>
    <row r="84" spans="1:3" x14ac:dyDescent="0.25">
      <c r="A84" s="2">
        <v>40294</v>
      </c>
      <c r="B84">
        <v>352.25</v>
      </c>
      <c r="C84">
        <f t="shared" si="1"/>
        <v>-10.129999999999995</v>
      </c>
    </row>
    <row r="85" spans="1:3" x14ac:dyDescent="0.25">
      <c r="A85" s="2">
        <v>40295</v>
      </c>
      <c r="B85">
        <v>347.5</v>
      </c>
      <c r="C85">
        <f t="shared" si="1"/>
        <v>-4.75</v>
      </c>
    </row>
    <row r="86" spans="1:3" x14ac:dyDescent="0.25">
      <c r="A86" s="2">
        <v>40296</v>
      </c>
      <c r="B86">
        <v>357</v>
      </c>
      <c r="C86">
        <f t="shared" si="1"/>
        <v>9.5</v>
      </c>
    </row>
    <row r="87" spans="1:3" x14ac:dyDescent="0.25">
      <c r="A87" s="2">
        <v>40297</v>
      </c>
      <c r="B87">
        <v>360.5</v>
      </c>
      <c r="C87">
        <f t="shared" si="1"/>
        <v>3.5</v>
      </c>
    </row>
    <row r="88" spans="1:3" x14ac:dyDescent="0.25">
      <c r="A88" s="2">
        <v>40298</v>
      </c>
      <c r="B88">
        <v>366.25</v>
      </c>
      <c r="C88">
        <f t="shared" si="1"/>
        <v>5.75</v>
      </c>
    </row>
    <row r="89" spans="1:3" x14ac:dyDescent="0.25">
      <c r="A89" s="2">
        <v>40301</v>
      </c>
      <c r="B89">
        <v>362.75</v>
      </c>
      <c r="C89">
        <f t="shared" si="1"/>
        <v>-3.5</v>
      </c>
    </row>
    <row r="90" spans="1:3" x14ac:dyDescent="0.25">
      <c r="A90" s="2">
        <v>40302</v>
      </c>
      <c r="B90">
        <v>360</v>
      </c>
      <c r="C90">
        <f t="shared" si="1"/>
        <v>-2.75</v>
      </c>
    </row>
    <row r="91" spans="1:3" x14ac:dyDescent="0.25">
      <c r="A91" s="2">
        <v>40303</v>
      </c>
      <c r="B91">
        <v>364.75</v>
      </c>
      <c r="C91">
        <f t="shared" si="1"/>
        <v>4.75</v>
      </c>
    </row>
    <row r="92" spans="1:3" x14ac:dyDescent="0.25">
      <c r="A92" s="2">
        <v>40304</v>
      </c>
      <c r="B92">
        <v>364</v>
      </c>
      <c r="C92">
        <f t="shared" si="1"/>
        <v>-0.75</v>
      </c>
    </row>
    <row r="93" spans="1:3" x14ac:dyDescent="0.25">
      <c r="A93" s="2">
        <v>40305</v>
      </c>
      <c r="B93">
        <v>364.75</v>
      </c>
      <c r="C93">
        <f t="shared" si="1"/>
        <v>0.75</v>
      </c>
    </row>
    <row r="94" spans="1:3" x14ac:dyDescent="0.25">
      <c r="A94" s="2">
        <v>40307</v>
      </c>
      <c r="B94">
        <v>370.5</v>
      </c>
      <c r="C94">
        <f t="shared" si="1"/>
        <v>5.75</v>
      </c>
    </row>
    <row r="95" spans="1:3" x14ac:dyDescent="0.25">
      <c r="A95" s="2">
        <v>40308</v>
      </c>
      <c r="B95">
        <v>363</v>
      </c>
      <c r="C95">
        <f t="shared" si="1"/>
        <v>-7.5</v>
      </c>
    </row>
    <row r="96" spans="1:3" x14ac:dyDescent="0.25">
      <c r="A96" s="2">
        <v>40309</v>
      </c>
      <c r="B96">
        <v>369.75</v>
      </c>
      <c r="C96">
        <f t="shared" si="1"/>
        <v>6.75</v>
      </c>
    </row>
    <row r="97" spans="1:3" x14ac:dyDescent="0.25">
      <c r="A97" s="2">
        <v>40310</v>
      </c>
      <c r="B97">
        <v>371.75</v>
      </c>
      <c r="C97">
        <f t="shared" si="1"/>
        <v>2</v>
      </c>
    </row>
    <row r="98" spans="1:3" x14ac:dyDescent="0.25">
      <c r="A98" s="2">
        <v>40311</v>
      </c>
      <c r="B98">
        <v>366.5</v>
      </c>
      <c r="C98">
        <f t="shared" si="1"/>
        <v>-5.25</v>
      </c>
    </row>
    <row r="99" spans="1:3" x14ac:dyDescent="0.25">
      <c r="A99" s="2">
        <v>40312</v>
      </c>
      <c r="B99">
        <v>356.75</v>
      </c>
      <c r="C99">
        <f t="shared" si="1"/>
        <v>-9.75</v>
      </c>
    </row>
    <row r="100" spans="1:3" x14ac:dyDescent="0.25">
      <c r="A100" s="2">
        <v>40314</v>
      </c>
      <c r="B100">
        <v>364.38</v>
      </c>
      <c r="C100">
        <f t="shared" si="1"/>
        <v>7.6299999999999955</v>
      </c>
    </row>
    <row r="101" spans="1:3" x14ac:dyDescent="0.25">
      <c r="A101" s="2">
        <v>40315</v>
      </c>
      <c r="B101">
        <v>356</v>
      </c>
      <c r="C101">
        <f t="shared" si="1"/>
        <v>-8.3799999999999955</v>
      </c>
    </row>
    <row r="102" spans="1:3" x14ac:dyDescent="0.25">
      <c r="A102" s="2">
        <v>40316</v>
      </c>
      <c r="B102">
        <v>359.75</v>
      </c>
      <c r="C102">
        <f t="shared" si="1"/>
        <v>3.75</v>
      </c>
    </row>
    <row r="103" spans="1:3" x14ac:dyDescent="0.25">
      <c r="A103" s="2">
        <v>40317</v>
      </c>
      <c r="B103">
        <v>359.25</v>
      </c>
      <c r="C103">
        <f t="shared" si="1"/>
        <v>-0.5</v>
      </c>
    </row>
    <row r="104" spans="1:3" x14ac:dyDescent="0.25">
      <c r="A104" s="2">
        <v>40318</v>
      </c>
      <c r="B104">
        <v>362</v>
      </c>
      <c r="C104">
        <f t="shared" si="1"/>
        <v>2.75</v>
      </c>
    </row>
    <row r="105" spans="1:3" x14ac:dyDescent="0.25">
      <c r="A105" s="2">
        <v>40319</v>
      </c>
      <c r="B105">
        <v>369</v>
      </c>
      <c r="C105">
        <f t="shared" si="1"/>
        <v>7</v>
      </c>
    </row>
    <row r="106" spans="1:3" x14ac:dyDescent="0.25">
      <c r="A106" s="2">
        <v>40321</v>
      </c>
      <c r="B106">
        <v>369.63</v>
      </c>
      <c r="C106">
        <f t="shared" si="1"/>
        <v>0.62999999999999545</v>
      </c>
    </row>
    <row r="107" spans="1:3" x14ac:dyDescent="0.25">
      <c r="A107" s="2">
        <v>40322</v>
      </c>
      <c r="B107">
        <v>371</v>
      </c>
      <c r="C107">
        <f t="shared" si="1"/>
        <v>1.3700000000000045</v>
      </c>
    </row>
    <row r="108" spans="1:3" x14ac:dyDescent="0.25">
      <c r="A108" s="2">
        <v>40323</v>
      </c>
      <c r="B108">
        <v>364.25</v>
      </c>
      <c r="C108">
        <f t="shared" si="1"/>
        <v>-6.75</v>
      </c>
    </row>
    <row r="109" spans="1:3" x14ac:dyDescent="0.25">
      <c r="A109" s="2">
        <v>40324</v>
      </c>
      <c r="B109">
        <v>371.5</v>
      </c>
      <c r="C109">
        <f t="shared" si="1"/>
        <v>7.25</v>
      </c>
    </row>
    <row r="110" spans="1:3" x14ac:dyDescent="0.25">
      <c r="A110" s="2">
        <v>40325</v>
      </c>
      <c r="B110">
        <v>373.25</v>
      </c>
      <c r="C110">
        <f t="shared" si="1"/>
        <v>1.75</v>
      </c>
    </row>
    <row r="111" spans="1:3" x14ac:dyDescent="0.25">
      <c r="A111" s="2">
        <v>40326</v>
      </c>
      <c r="B111">
        <v>359</v>
      </c>
      <c r="C111">
        <f t="shared" si="1"/>
        <v>-14.25</v>
      </c>
    </row>
    <row r="112" spans="1:3" x14ac:dyDescent="0.25">
      <c r="A112" s="2">
        <v>40329</v>
      </c>
      <c r="B112">
        <v>359.13</v>
      </c>
      <c r="C112">
        <f t="shared" si="1"/>
        <v>0.12999999999999545</v>
      </c>
    </row>
    <row r="113" spans="1:3" x14ac:dyDescent="0.25">
      <c r="A113" s="2">
        <v>40330</v>
      </c>
      <c r="B113">
        <v>354</v>
      </c>
      <c r="C113">
        <f t="shared" si="1"/>
        <v>-5.1299999999999955</v>
      </c>
    </row>
    <row r="114" spans="1:3" x14ac:dyDescent="0.25">
      <c r="A114" s="2">
        <v>40331</v>
      </c>
      <c r="B114">
        <v>348.5</v>
      </c>
      <c r="C114">
        <f t="shared" si="1"/>
        <v>-5.5</v>
      </c>
    </row>
    <row r="115" spans="1:3" x14ac:dyDescent="0.25">
      <c r="A115" s="2">
        <v>40332</v>
      </c>
      <c r="B115">
        <v>349.5</v>
      </c>
      <c r="C115">
        <f t="shared" si="1"/>
        <v>1</v>
      </c>
    </row>
    <row r="116" spans="1:3" x14ac:dyDescent="0.25">
      <c r="A116" s="2">
        <v>40333</v>
      </c>
      <c r="B116">
        <v>340</v>
      </c>
      <c r="C116">
        <f t="shared" si="1"/>
        <v>-9.5</v>
      </c>
    </row>
    <row r="117" spans="1:3" x14ac:dyDescent="0.25">
      <c r="A117" s="2">
        <v>40335</v>
      </c>
      <c r="B117">
        <v>339.5</v>
      </c>
      <c r="C117">
        <f t="shared" si="1"/>
        <v>-0.5</v>
      </c>
    </row>
    <row r="118" spans="1:3" x14ac:dyDescent="0.25">
      <c r="A118" s="2">
        <v>40336</v>
      </c>
      <c r="B118">
        <v>335.75</v>
      </c>
      <c r="C118">
        <f t="shared" si="1"/>
        <v>-3.75</v>
      </c>
    </row>
    <row r="119" spans="1:3" x14ac:dyDescent="0.25">
      <c r="A119" s="2">
        <v>40337</v>
      </c>
      <c r="B119">
        <v>337.25</v>
      </c>
      <c r="C119">
        <f t="shared" si="1"/>
        <v>1.5</v>
      </c>
    </row>
    <row r="120" spans="1:3" x14ac:dyDescent="0.25">
      <c r="A120" s="2">
        <v>40338</v>
      </c>
      <c r="B120">
        <v>338.25</v>
      </c>
      <c r="C120">
        <f t="shared" si="1"/>
        <v>1</v>
      </c>
    </row>
    <row r="121" spans="1:3" x14ac:dyDescent="0.25">
      <c r="A121" s="2">
        <v>40339</v>
      </c>
      <c r="B121">
        <v>343.25</v>
      </c>
      <c r="C121">
        <f t="shared" si="1"/>
        <v>5</v>
      </c>
    </row>
    <row r="122" spans="1:3" x14ac:dyDescent="0.25">
      <c r="A122" s="2">
        <v>40340</v>
      </c>
      <c r="B122">
        <v>349.5</v>
      </c>
      <c r="C122">
        <f t="shared" si="1"/>
        <v>6.25</v>
      </c>
    </row>
    <row r="123" spans="1:3" x14ac:dyDescent="0.25">
      <c r="A123" s="2">
        <v>40342</v>
      </c>
      <c r="B123">
        <v>350.63</v>
      </c>
      <c r="C123">
        <f t="shared" si="1"/>
        <v>1.1299999999999955</v>
      </c>
    </row>
    <row r="124" spans="1:3" x14ac:dyDescent="0.25">
      <c r="A124" s="2">
        <v>40343</v>
      </c>
      <c r="B124">
        <v>353.75</v>
      </c>
      <c r="C124">
        <f t="shared" si="1"/>
        <v>3.1200000000000045</v>
      </c>
    </row>
    <row r="125" spans="1:3" x14ac:dyDescent="0.25">
      <c r="A125" s="2">
        <v>40344</v>
      </c>
      <c r="B125">
        <v>353.75</v>
      </c>
      <c r="C125">
        <f t="shared" si="1"/>
        <v>0</v>
      </c>
    </row>
    <row r="126" spans="1:3" x14ac:dyDescent="0.25">
      <c r="A126" s="2">
        <v>40345</v>
      </c>
      <c r="B126">
        <v>356.25</v>
      </c>
      <c r="C126">
        <f t="shared" si="1"/>
        <v>2.5</v>
      </c>
    </row>
    <row r="127" spans="1:3" x14ac:dyDescent="0.25">
      <c r="A127" s="2">
        <v>40346</v>
      </c>
      <c r="B127">
        <v>357.5</v>
      </c>
      <c r="C127">
        <f t="shared" si="1"/>
        <v>1.25</v>
      </c>
    </row>
    <row r="128" spans="1:3" x14ac:dyDescent="0.25">
      <c r="A128" s="2">
        <v>40347</v>
      </c>
      <c r="B128">
        <v>360.75</v>
      </c>
      <c r="C128">
        <f t="shared" si="1"/>
        <v>3.25</v>
      </c>
    </row>
    <row r="129" spans="1:3" x14ac:dyDescent="0.25">
      <c r="A129" s="2">
        <v>40350</v>
      </c>
      <c r="B129">
        <v>355</v>
      </c>
      <c r="C129">
        <f t="shared" si="1"/>
        <v>-5.75</v>
      </c>
    </row>
    <row r="130" spans="1:3" x14ac:dyDescent="0.25">
      <c r="A130" s="2">
        <v>40351</v>
      </c>
      <c r="B130">
        <v>351.5</v>
      </c>
      <c r="C130">
        <f t="shared" si="1"/>
        <v>-3.5</v>
      </c>
    </row>
    <row r="131" spans="1:3" x14ac:dyDescent="0.25">
      <c r="A131" s="2">
        <v>40352</v>
      </c>
      <c r="B131">
        <v>346.5</v>
      </c>
      <c r="C131">
        <f t="shared" si="1"/>
        <v>-5</v>
      </c>
    </row>
    <row r="132" spans="1:3" x14ac:dyDescent="0.25">
      <c r="A132" s="2">
        <v>40353</v>
      </c>
      <c r="B132">
        <v>344.75</v>
      </c>
      <c r="C132">
        <f t="shared" ref="C132:C195" si="2">B132-B131</f>
        <v>-1.75</v>
      </c>
    </row>
    <row r="133" spans="1:3" x14ac:dyDescent="0.25">
      <c r="A133" s="2">
        <v>40354</v>
      </c>
      <c r="B133">
        <v>340.5</v>
      </c>
      <c r="C133">
        <f t="shared" si="2"/>
        <v>-4.25</v>
      </c>
    </row>
    <row r="134" spans="1:3" x14ac:dyDescent="0.25">
      <c r="A134" s="2">
        <v>40357</v>
      </c>
      <c r="B134">
        <v>333.75</v>
      </c>
      <c r="C134">
        <f t="shared" si="2"/>
        <v>-6.75</v>
      </c>
    </row>
    <row r="135" spans="1:3" x14ac:dyDescent="0.25">
      <c r="A135" s="2">
        <v>40358</v>
      </c>
      <c r="B135">
        <v>325</v>
      </c>
      <c r="C135">
        <f t="shared" si="2"/>
        <v>-8.75</v>
      </c>
    </row>
    <row r="136" spans="1:3" x14ac:dyDescent="0.25">
      <c r="A136" s="2">
        <v>40359</v>
      </c>
      <c r="B136">
        <v>354.25</v>
      </c>
      <c r="C136">
        <f t="shared" si="2"/>
        <v>29.25</v>
      </c>
    </row>
    <row r="137" spans="1:3" x14ac:dyDescent="0.25">
      <c r="A137" s="2">
        <v>40360</v>
      </c>
      <c r="B137">
        <v>365.5</v>
      </c>
      <c r="C137">
        <f t="shared" si="2"/>
        <v>11.25</v>
      </c>
    </row>
    <row r="138" spans="1:3" x14ac:dyDescent="0.25">
      <c r="A138" s="2">
        <v>40361</v>
      </c>
      <c r="B138">
        <v>364</v>
      </c>
      <c r="C138">
        <f t="shared" si="2"/>
        <v>-1.5</v>
      </c>
    </row>
    <row r="139" spans="1:3" x14ac:dyDescent="0.25">
      <c r="A139" s="2">
        <v>40363</v>
      </c>
      <c r="B139">
        <v>373.38</v>
      </c>
      <c r="C139">
        <f t="shared" si="2"/>
        <v>9.3799999999999955</v>
      </c>
    </row>
    <row r="140" spans="1:3" x14ac:dyDescent="0.25">
      <c r="A140" s="2">
        <v>40364</v>
      </c>
      <c r="B140">
        <v>371.5</v>
      </c>
      <c r="C140">
        <f t="shared" si="2"/>
        <v>-1.8799999999999955</v>
      </c>
    </row>
    <row r="141" spans="1:3" x14ac:dyDescent="0.25">
      <c r="A141" s="2">
        <v>40365</v>
      </c>
      <c r="B141">
        <v>360</v>
      </c>
      <c r="C141">
        <f t="shared" si="2"/>
        <v>-11.5</v>
      </c>
    </row>
    <row r="142" spans="1:3" x14ac:dyDescent="0.25">
      <c r="A142" s="2">
        <v>40366</v>
      </c>
      <c r="B142">
        <v>370.75</v>
      </c>
      <c r="C142">
        <f t="shared" si="2"/>
        <v>10.75</v>
      </c>
    </row>
    <row r="143" spans="1:3" x14ac:dyDescent="0.25">
      <c r="A143" s="2">
        <v>40367</v>
      </c>
      <c r="B143">
        <v>377.5</v>
      </c>
      <c r="C143">
        <f t="shared" si="2"/>
        <v>6.75</v>
      </c>
    </row>
    <row r="144" spans="1:3" x14ac:dyDescent="0.25">
      <c r="A144" s="2">
        <v>40368</v>
      </c>
      <c r="B144">
        <v>375.25</v>
      </c>
      <c r="C144">
        <f t="shared" si="2"/>
        <v>-2.25</v>
      </c>
    </row>
    <row r="145" spans="1:3" x14ac:dyDescent="0.25">
      <c r="A145" s="2">
        <v>40370</v>
      </c>
      <c r="B145">
        <v>384.88</v>
      </c>
      <c r="C145">
        <f t="shared" si="2"/>
        <v>9.6299999999999955</v>
      </c>
    </row>
    <row r="146" spans="1:3" x14ac:dyDescent="0.25">
      <c r="A146" s="2">
        <v>40371</v>
      </c>
      <c r="B146">
        <v>371.25</v>
      </c>
      <c r="C146">
        <f t="shared" si="2"/>
        <v>-13.629999999999995</v>
      </c>
    </row>
    <row r="147" spans="1:3" x14ac:dyDescent="0.25">
      <c r="A147" s="2">
        <v>40372</v>
      </c>
      <c r="B147">
        <v>366.75</v>
      </c>
      <c r="C147">
        <f t="shared" si="2"/>
        <v>-4.5</v>
      </c>
    </row>
    <row r="148" spans="1:3" x14ac:dyDescent="0.25">
      <c r="A148" s="2">
        <v>40373</v>
      </c>
      <c r="B148">
        <v>375.25</v>
      </c>
      <c r="C148">
        <f t="shared" si="2"/>
        <v>8.5</v>
      </c>
    </row>
    <row r="149" spans="1:3" x14ac:dyDescent="0.25">
      <c r="A149" s="2">
        <v>40374</v>
      </c>
      <c r="B149">
        <v>392.5</v>
      </c>
      <c r="C149">
        <f t="shared" si="2"/>
        <v>17.25</v>
      </c>
    </row>
    <row r="150" spans="1:3" x14ac:dyDescent="0.25">
      <c r="A150" s="2">
        <v>40375</v>
      </c>
      <c r="B150">
        <v>394.75</v>
      </c>
      <c r="C150">
        <f t="shared" si="2"/>
        <v>2.25</v>
      </c>
    </row>
    <row r="151" spans="1:3" x14ac:dyDescent="0.25">
      <c r="A151" s="2">
        <v>40377</v>
      </c>
      <c r="B151">
        <v>387.63</v>
      </c>
      <c r="C151">
        <f t="shared" si="2"/>
        <v>-7.1200000000000045</v>
      </c>
    </row>
    <row r="152" spans="1:3" x14ac:dyDescent="0.25">
      <c r="A152" s="2">
        <v>40378</v>
      </c>
      <c r="B152">
        <v>381.5</v>
      </c>
      <c r="C152">
        <f t="shared" si="2"/>
        <v>-6.1299999999999955</v>
      </c>
    </row>
    <row r="153" spans="1:3" x14ac:dyDescent="0.25">
      <c r="A153" s="2">
        <v>40379</v>
      </c>
      <c r="B153">
        <v>374</v>
      </c>
      <c r="C153">
        <f t="shared" si="2"/>
        <v>-7.5</v>
      </c>
    </row>
    <row r="154" spans="1:3" x14ac:dyDescent="0.25">
      <c r="A154" s="2">
        <v>40380</v>
      </c>
      <c r="B154">
        <v>379.75</v>
      </c>
      <c r="C154">
        <f t="shared" si="2"/>
        <v>5.75</v>
      </c>
    </row>
    <row r="155" spans="1:3" x14ac:dyDescent="0.25">
      <c r="A155" s="2">
        <v>40381</v>
      </c>
      <c r="B155">
        <v>376.5</v>
      </c>
      <c r="C155">
        <f t="shared" si="2"/>
        <v>-3.25</v>
      </c>
    </row>
    <row r="156" spans="1:3" x14ac:dyDescent="0.25">
      <c r="A156" s="2">
        <v>40382</v>
      </c>
      <c r="B156">
        <v>371.25</v>
      </c>
      <c r="C156">
        <f t="shared" si="2"/>
        <v>-5.25</v>
      </c>
    </row>
    <row r="157" spans="1:3" x14ac:dyDescent="0.25">
      <c r="A157" s="2">
        <v>40384</v>
      </c>
      <c r="B157">
        <v>370.75</v>
      </c>
      <c r="C157">
        <f t="shared" si="2"/>
        <v>-0.5</v>
      </c>
    </row>
    <row r="158" spans="1:3" x14ac:dyDescent="0.25">
      <c r="A158" s="2">
        <v>40385</v>
      </c>
      <c r="B158">
        <v>364</v>
      </c>
      <c r="C158">
        <f t="shared" si="2"/>
        <v>-6.75</v>
      </c>
    </row>
    <row r="159" spans="1:3" x14ac:dyDescent="0.25">
      <c r="A159" s="2">
        <v>40386</v>
      </c>
      <c r="B159">
        <v>362.75</v>
      </c>
      <c r="C159">
        <f t="shared" si="2"/>
        <v>-1.25</v>
      </c>
    </row>
    <row r="160" spans="1:3" x14ac:dyDescent="0.25">
      <c r="A160" s="2">
        <v>40387</v>
      </c>
      <c r="B160">
        <v>376.25</v>
      </c>
      <c r="C160">
        <f t="shared" si="2"/>
        <v>13.5</v>
      </c>
    </row>
    <row r="161" spans="1:3" x14ac:dyDescent="0.25">
      <c r="A161" s="2">
        <v>40388</v>
      </c>
      <c r="B161">
        <v>379.25</v>
      </c>
      <c r="C161">
        <f t="shared" si="2"/>
        <v>3</v>
      </c>
    </row>
    <row r="162" spans="1:3" x14ac:dyDescent="0.25">
      <c r="A162" s="2">
        <v>40389</v>
      </c>
      <c r="B162">
        <v>392.75</v>
      </c>
      <c r="C162">
        <f t="shared" si="2"/>
        <v>13.5</v>
      </c>
    </row>
    <row r="163" spans="1:3" x14ac:dyDescent="0.25">
      <c r="A163" s="2">
        <v>40391</v>
      </c>
      <c r="B163">
        <v>393.25</v>
      </c>
      <c r="C163">
        <f t="shared" si="2"/>
        <v>0.5</v>
      </c>
    </row>
    <row r="164" spans="1:3" x14ac:dyDescent="0.25">
      <c r="A164" s="2">
        <v>40392</v>
      </c>
      <c r="B164">
        <v>390.5</v>
      </c>
      <c r="C164">
        <f t="shared" si="2"/>
        <v>-2.75</v>
      </c>
    </row>
    <row r="165" spans="1:3" x14ac:dyDescent="0.25">
      <c r="A165" s="2">
        <v>40393</v>
      </c>
      <c r="B165">
        <v>389.5</v>
      </c>
      <c r="C165">
        <f t="shared" si="2"/>
        <v>-1</v>
      </c>
    </row>
    <row r="166" spans="1:3" x14ac:dyDescent="0.25">
      <c r="A166" s="2">
        <v>40394</v>
      </c>
      <c r="B166">
        <v>400.25</v>
      </c>
      <c r="C166">
        <f t="shared" si="2"/>
        <v>10.75</v>
      </c>
    </row>
    <row r="167" spans="1:3" x14ac:dyDescent="0.25">
      <c r="A167" s="2">
        <v>40395</v>
      </c>
      <c r="B167">
        <v>403.5</v>
      </c>
      <c r="C167">
        <f t="shared" si="2"/>
        <v>3.25</v>
      </c>
    </row>
    <row r="168" spans="1:3" x14ac:dyDescent="0.25">
      <c r="A168" s="2">
        <v>40396</v>
      </c>
      <c r="B168">
        <v>405</v>
      </c>
      <c r="C168">
        <f t="shared" si="2"/>
        <v>1.5</v>
      </c>
    </row>
    <row r="169" spans="1:3" x14ac:dyDescent="0.25">
      <c r="A169" s="2">
        <v>40398</v>
      </c>
      <c r="B169">
        <v>403.38</v>
      </c>
      <c r="C169">
        <f t="shared" si="2"/>
        <v>-1.6200000000000045</v>
      </c>
    </row>
    <row r="170" spans="1:3" x14ac:dyDescent="0.25">
      <c r="A170" s="2">
        <v>40399</v>
      </c>
      <c r="B170">
        <v>403</v>
      </c>
      <c r="C170">
        <f t="shared" si="2"/>
        <v>-0.37999999999999545</v>
      </c>
    </row>
    <row r="171" spans="1:3" x14ac:dyDescent="0.25">
      <c r="A171" s="2">
        <v>40400</v>
      </c>
      <c r="B171">
        <v>393.5</v>
      </c>
      <c r="C171">
        <f t="shared" si="2"/>
        <v>-9.5</v>
      </c>
    </row>
    <row r="172" spans="1:3" x14ac:dyDescent="0.25">
      <c r="A172" s="2">
        <v>40401</v>
      </c>
      <c r="B172">
        <v>395.5</v>
      </c>
      <c r="C172">
        <f t="shared" si="2"/>
        <v>2</v>
      </c>
    </row>
    <row r="173" spans="1:3" x14ac:dyDescent="0.25">
      <c r="A173" s="2">
        <v>40402</v>
      </c>
      <c r="B173">
        <v>406.25</v>
      </c>
      <c r="C173">
        <f t="shared" si="2"/>
        <v>10.75</v>
      </c>
    </row>
    <row r="174" spans="1:3" x14ac:dyDescent="0.25">
      <c r="A174" s="2">
        <v>40403</v>
      </c>
      <c r="B174">
        <v>411.75</v>
      </c>
      <c r="C174">
        <f t="shared" si="2"/>
        <v>5.5</v>
      </c>
    </row>
    <row r="175" spans="1:3" x14ac:dyDescent="0.25">
      <c r="A175" s="2">
        <v>40405</v>
      </c>
      <c r="B175">
        <v>410</v>
      </c>
      <c r="C175">
        <f t="shared" si="2"/>
        <v>-1.75</v>
      </c>
    </row>
    <row r="176" spans="1:3" x14ac:dyDescent="0.25">
      <c r="A176" s="2">
        <v>40406</v>
      </c>
      <c r="B176">
        <v>407.25</v>
      </c>
      <c r="C176">
        <f t="shared" si="2"/>
        <v>-2.75</v>
      </c>
    </row>
    <row r="177" spans="1:3" x14ac:dyDescent="0.25">
      <c r="A177" s="2">
        <v>40407</v>
      </c>
      <c r="B177">
        <v>414.75</v>
      </c>
      <c r="C177">
        <f t="shared" si="2"/>
        <v>7.5</v>
      </c>
    </row>
    <row r="178" spans="1:3" x14ac:dyDescent="0.25">
      <c r="A178" s="2">
        <v>40408</v>
      </c>
      <c r="B178">
        <v>418.5</v>
      </c>
      <c r="C178">
        <f t="shared" si="2"/>
        <v>3.75</v>
      </c>
    </row>
    <row r="179" spans="1:3" x14ac:dyDescent="0.25">
      <c r="A179" s="2">
        <v>40409</v>
      </c>
      <c r="B179">
        <v>414.25</v>
      </c>
      <c r="C179">
        <f t="shared" si="2"/>
        <v>-4.25</v>
      </c>
    </row>
    <row r="180" spans="1:3" x14ac:dyDescent="0.25">
      <c r="A180" s="2">
        <v>40410</v>
      </c>
      <c r="B180">
        <v>421.25</v>
      </c>
      <c r="C180">
        <f t="shared" si="2"/>
        <v>7</v>
      </c>
    </row>
    <row r="181" spans="1:3" x14ac:dyDescent="0.25">
      <c r="A181" s="2">
        <v>40412</v>
      </c>
      <c r="B181">
        <v>435.88</v>
      </c>
      <c r="C181">
        <f t="shared" si="2"/>
        <v>14.629999999999995</v>
      </c>
    </row>
    <row r="182" spans="1:3" x14ac:dyDescent="0.25">
      <c r="A182" s="2">
        <v>40413</v>
      </c>
      <c r="B182">
        <v>417.25</v>
      </c>
      <c r="C182">
        <f t="shared" si="2"/>
        <v>-18.629999999999995</v>
      </c>
    </row>
    <row r="183" spans="1:3" x14ac:dyDescent="0.25">
      <c r="A183" s="2">
        <v>40414</v>
      </c>
      <c r="B183">
        <v>405.25</v>
      </c>
      <c r="C183">
        <f t="shared" si="2"/>
        <v>-12</v>
      </c>
    </row>
    <row r="184" spans="1:3" x14ac:dyDescent="0.25">
      <c r="A184" s="2">
        <v>40415</v>
      </c>
      <c r="B184">
        <v>404.75</v>
      </c>
      <c r="C184">
        <f t="shared" si="2"/>
        <v>-0.5</v>
      </c>
    </row>
    <row r="185" spans="1:3" x14ac:dyDescent="0.25">
      <c r="A185" s="2">
        <v>40416</v>
      </c>
      <c r="B185">
        <v>416.5</v>
      </c>
      <c r="C185">
        <f t="shared" si="2"/>
        <v>11.75</v>
      </c>
    </row>
    <row r="186" spans="1:3" x14ac:dyDescent="0.25">
      <c r="A186" s="2">
        <v>40417</v>
      </c>
      <c r="B186">
        <v>421</v>
      </c>
      <c r="C186">
        <f t="shared" si="2"/>
        <v>4.5</v>
      </c>
    </row>
    <row r="187" spans="1:3" x14ac:dyDescent="0.25">
      <c r="A187" s="2">
        <v>40419</v>
      </c>
      <c r="B187">
        <v>442.38</v>
      </c>
      <c r="C187">
        <f t="shared" si="2"/>
        <v>21.379999999999995</v>
      </c>
    </row>
    <row r="188" spans="1:3" x14ac:dyDescent="0.25">
      <c r="A188" s="2">
        <v>40420</v>
      </c>
      <c r="B188">
        <v>425.5</v>
      </c>
      <c r="C188">
        <f t="shared" si="2"/>
        <v>-16.879999999999995</v>
      </c>
    </row>
    <row r="189" spans="1:3" x14ac:dyDescent="0.25">
      <c r="A189" s="2">
        <v>40421</v>
      </c>
      <c r="B189">
        <v>424.5</v>
      </c>
      <c r="C189">
        <f t="shared" si="2"/>
        <v>-1</v>
      </c>
    </row>
    <row r="190" spans="1:3" x14ac:dyDescent="0.25">
      <c r="A190" s="2">
        <v>40422</v>
      </c>
      <c r="B190">
        <v>432.25</v>
      </c>
      <c r="C190">
        <f t="shared" si="2"/>
        <v>7.75</v>
      </c>
    </row>
    <row r="191" spans="1:3" x14ac:dyDescent="0.25">
      <c r="A191" s="2">
        <v>40423</v>
      </c>
      <c r="B191">
        <v>433</v>
      </c>
      <c r="C191">
        <f t="shared" si="2"/>
        <v>0.75</v>
      </c>
    </row>
    <row r="192" spans="1:3" x14ac:dyDescent="0.25">
      <c r="A192" s="2">
        <v>40424</v>
      </c>
      <c r="B192">
        <v>449.75</v>
      </c>
      <c r="C192">
        <f t="shared" si="2"/>
        <v>16.75</v>
      </c>
    </row>
    <row r="193" spans="1:3" x14ac:dyDescent="0.25">
      <c r="A193" s="2">
        <v>40426</v>
      </c>
      <c r="B193">
        <v>465.38</v>
      </c>
      <c r="C193">
        <f t="shared" si="2"/>
        <v>15.629999999999995</v>
      </c>
    </row>
    <row r="194" spans="1:3" x14ac:dyDescent="0.25">
      <c r="A194" s="2">
        <v>40427</v>
      </c>
      <c r="B194">
        <v>462</v>
      </c>
      <c r="C194">
        <f t="shared" si="2"/>
        <v>-3.3799999999999955</v>
      </c>
    </row>
    <row r="195" spans="1:3" x14ac:dyDescent="0.25">
      <c r="A195" s="2">
        <v>40428</v>
      </c>
      <c r="B195">
        <v>451.5</v>
      </c>
      <c r="C195">
        <f t="shared" si="2"/>
        <v>-10.5</v>
      </c>
    </row>
    <row r="196" spans="1:3" x14ac:dyDescent="0.25">
      <c r="A196" s="2">
        <v>40429</v>
      </c>
      <c r="B196">
        <v>447.5</v>
      </c>
      <c r="C196">
        <f t="shared" ref="C196:C259" si="3">B196-B195</f>
        <v>-4</v>
      </c>
    </row>
    <row r="197" spans="1:3" x14ac:dyDescent="0.25">
      <c r="A197" s="2">
        <v>40430</v>
      </c>
      <c r="B197">
        <v>456.25</v>
      </c>
      <c r="C197">
        <f t="shared" si="3"/>
        <v>8.75</v>
      </c>
    </row>
    <row r="198" spans="1:3" x14ac:dyDescent="0.25">
      <c r="A198" s="2">
        <v>40431</v>
      </c>
      <c r="B198">
        <v>464</v>
      </c>
      <c r="C198">
        <f t="shared" si="3"/>
        <v>7.75</v>
      </c>
    </row>
    <row r="199" spans="1:3" x14ac:dyDescent="0.25">
      <c r="A199" s="2">
        <v>40433</v>
      </c>
      <c r="B199">
        <v>477</v>
      </c>
      <c r="C199">
        <f t="shared" si="3"/>
        <v>13</v>
      </c>
    </row>
    <row r="200" spans="1:3" x14ac:dyDescent="0.25">
      <c r="A200" s="2">
        <v>40434</v>
      </c>
      <c r="B200">
        <v>469.25</v>
      </c>
      <c r="C200">
        <f t="shared" si="3"/>
        <v>-7.75</v>
      </c>
    </row>
    <row r="201" spans="1:3" x14ac:dyDescent="0.25">
      <c r="A201" s="2">
        <v>40435</v>
      </c>
      <c r="B201">
        <v>478</v>
      </c>
      <c r="C201">
        <f t="shared" si="3"/>
        <v>8.75</v>
      </c>
    </row>
    <row r="202" spans="1:3" x14ac:dyDescent="0.25">
      <c r="A202" s="2">
        <v>40436</v>
      </c>
      <c r="B202">
        <v>495.25</v>
      </c>
      <c r="C202">
        <f t="shared" si="3"/>
        <v>17.25</v>
      </c>
    </row>
    <row r="203" spans="1:3" x14ac:dyDescent="0.25">
      <c r="A203" s="2">
        <v>40437</v>
      </c>
      <c r="B203">
        <v>496</v>
      </c>
      <c r="C203">
        <f t="shared" si="3"/>
        <v>0.75</v>
      </c>
    </row>
    <row r="204" spans="1:3" x14ac:dyDescent="0.25">
      <c r="A204" s="2">
        <v>40438</v>
      </c>
      <c r="B204">
        <v>513.25</v>
      </c>
      <c r="C204">
        <f t="shared" si="3"/>
        <v>17.25</v>
      </c>
    </row>
    <row r="205" spans="1:3" x14ac:dyDescent="0.25">
      <c r="A205" s="2">
        <v>40440</v>
      </c>
      <c r="B205">
        <v>520.63</v>
      </c>
      <c r="C205">
        <f t="shared" si="3"/>
        <v>7.3799999999999955</v>
      </c>
    </row>
    <row r="206" spans="1:3" x14ac:dyDescent="0.25">
      <c r="A206" s="2">
        <v>40441</v>
      </c>
      <c r="B206">
        <v>508.25</v>
      </c>
      <c r="C206">
        <f t="shared" si="3"/>
        <v>-12.379999999999995</v>
      </c>
    </row>
    <row r="207" spans="1:3" x14ac:dyDescent="0.25">
      <c r="A207" s="2">
        <v>40442</v>
      </c>
      <c r="B207">
        <v>505.25</v>
      </c>
      <c r="C207">
        <f t="shared" si="3"/>
        <v>-3</v>
      </c>
    </row>
    <row r="208" spans="1:3" x14ac:dyDescent="0.25">
      <c r="A208" s="2">
        <v>40443</v>
      </c>
      <c r="B208">
        <v>505</v>
      </c>
      <c r="C208">
        <f t="shared" si="3"/>
        <v>-0.25</v>
      </c>
    </row>
    <row r="209" spans="1:3" x14ac:dyDescent="0.25">
      <c r="A209" s="2">
        <v>40444</v>
      </c>
      <c r="B209">
        <v>499.25</v>
      </c>
      <c r="C209">
        <f t="shared" si="3"/>
        <v>-5.75</v>
      </c>
    </row>
    <row r="210" spans="1:3" x14ac:dyDescent="0.25">
      <c r="A210" s="2">
        <v>40445</v>
      </c>
      <c r="B210">
        <v>521.75</v>
      </c>
      <c r="C210">
        <f t="shared" si="3"/>
        <v>22.5</v>
      </c>
    </row>
    <row r="211" spans="1:3" x14ac:dyDescent="0.25">
      <c r="A211" s="2">
        <v>40447</v>
      </c>
      <c r="B211">
        <v>525.75</v>
      </c>
      <c r="C211">
        <f t="shared" si="3"/>
        <v>4</v>
      </c>
    </row>
    <row r="212" spans="1:3" x14ac:dyDescent="0.25">
      <c r="A212" s="2">
        <v>40448</v>
      </c>
      <c r="B212">
        <v>512.75</v>
      </c>
      <c r="C212">
        <f t="shared" si="3"/>
        <v>-13</v>
      </c>
    </row>
    <row r="213" spans="1:3" x14ac:dyDescent="0.25">
      <c r="A213" s="2">
        <v>40449</v>
      </c>
      <c r="B213">
        <v>500</v>
      </c>
      <c r="C213">
        <f t="shared" si="3"/>
        <v>-12.75</v>
      </c>
    </row>
    <row r="214" spans="1:3" x14ac:dyDescent="0.25">
      <c r="A214" s="2">
        <v>40450</v>
      </c>
      <c r="B214">
        <v>505</v>
      </c>
      <c r="C214">
        <f t="shared" si="3"/>
        <v>5</v>
      </c>
    </row>
    <row r="215" spans="1:3" x14ac:dyDescent="0.25">
      <c r="A215" s="2">
        <v>40451</v>
      </c>
      <c r="B215">
        <v>495.75</v>
      </c>
      <c r="C215">
        <f t="shared" si="3"/>
        <v>-9.25</v>
      </c>
    </row>
    <row r="216" spans="1:3" x14ac:dyDescent="0.25">
      <c r="A216" s="2">
        <v>40452</v>
      </c>
      <c r="B216">
        <v>465.75</v>
      </c>
      <c r="C216">
        <f t="shared" si="3"/>
        <v>-30</v>
      </c>
    </row>
    <row r="217" spans="1:3" x14ac:dyDescent="0.25">
      <c r="A217" s="2">
        <v>40454</v>
      </c>
      <c r="B217">
        <v>460.38</v>
      </c>
      <c r="C217">
        <f t="shared" si="3"/>
        <v>-5.3700000000000045</v>
      </c>
    </row>
    <row r="218" spans="1:3" x14ac:dyDescent="0.25">
      <c r="A218" s="2">
        <v>40455</v>
      </c>
      <c r="B218">
        <v>471.5</v>
      </c>
      <c r="C218">
        <f t="shared" si="3"/>
        <v>11.120000000000005</v>
      </c>
    </row>
    <row r="219" spans="1:3" x14ac:dyDescent="0.25">
      <c r="A219" s="2">
        <v>40456</v>
      </c>
      <c r="B219">
        <v>491</v>
      </c>
      <c r="C219">
        <f t="shared" si="3"/>
        <v>19.5</v>
      </c>
    </row>
    <row r="220" spans="1:3" x14ac:dyDescent="0.25">
      <c r="A220" s="2">
        <v>40457</v>
      </c>
      <c r="B220">
        <v>488.5</v>
      </c>
      <c r="C220">
        <f t="shared" si="3"/>
        <v>-2.5</v>
      </c>
    </row>
    <row r="221" spans="1:3" x14ac:dyDescent="0.25">
      <c r="A221" s="2">
        <v>40458</v>
      </c>
      <c r="B221">
        <v>498.25</v>
      </c>
      <c r="C221">
        <f t="shared" si="3"/>
        <v>9.75</v>
      </c>
    </row>
    <row r="222" spans="1:3" x14ac:dyDescent="0.25">
      <c r="A222" s="2">
        <v>40459</v>
      </c>
      <c r="B222">
        <v>528.25</v>
      </c>
      <c r="C222">
        <f t="shared" si="3"/>
        <v>30</v>
      </c>
    </row>
    <row r="223" spans="1:3" x14ac:dyDescent="0.25">
      <c r="A223" s="2">
        <v>40461</v>
      </c>
      <c r="B223">
        <v>572.88</v>
      </c>
      <c r="C223">
        <f t="shared" si="3"/>
        <v>44.629999999999995</v>
      </c>
    </row>
    <row r="224" spans="1:3" x14ac:dyDescent="0.25">
      <c r="A224" s="2">
        <v>40462</v>
      </c>
      <c r="B224">
        <v>555.75</v>
      </c>
      <c r="C224">
        <f t="shared" si="3"/>
        <v>-17.129999999999995</v>
      </c>
    </row>
    <row r="225" spans="1:3" x14ac:dyDescent="0.25">
      <c r="A225" s="2">
        <v>40463</v>
      </c>
      <c r="B225">
        <v>579</v>
      </c>
      <c r="C225">
        <f t="shared" si="3"/>
        <v>23.25</v>
      </c>
    </row>
    <row r="226" spans="1:3" x14ac:dyDescent="0.25">
      <c r="A226" s="2">
        <v>40464</v>
      </c>
      <c r="B226">
        <v>569.25</v>
      </c>
      <c r="C226">
        <f t="shared" si="3"/>
        <v>-9.75</v>
      </c>
    </row>
    <row r="227" spans="1:3" x14ac:dyDescent="0.25">
      <c r="A227" s="2">
        <v>40465</v>
      </c>
      <c r="B227">
        <v>567.25</v>
      </c>
      <c r="C227">
        <f t="shared" si="3"/>
        <v>-2</v>
      </c>
    </row>
    <row r="228" spans="1:3" x14ac:dyDescent="0.25">
      <c r="A228" s="2">
        <v>40466</v>
      </c>
      <c r="B228">
        <v>563</v>
      </c>
      <c r="C228">
        <f t="shared" si="3"/>
        <v>-4.25</v>
      </c>
    </row>
    <row r="229" spans="1:3" x14ac:dyDescent="0.25">
      <c r="A229" s="2">
        <v>40468</v>
      </c>
      <c r="B229">
        <v>560.25</v>
      </c>
      <c r="C229">
        <f t="shared" si="3"/>
        <v>-2.75</v>
      </c>
    </row>
    <row r="230" spans="1:3" x14ac:dyDescent="0.25">
      <c r="A230" s="2">
        <v>40469</v>
      </c>
      <c r="B230">
        <v>557.25</v>
      </c>
      <c r="C230">
        <f t="shared" si="3"/>
        <v>-3</v>
      </c>
    </row>
    <row r="231" spans="1:3" x14ac:dyDescent="0.25">
      <c r="A231" s="2">
        <v>40470</v>
      </c>
      <c r="B231">
        <v>546</v>
      </c>
      <c r="C231">
        <f t="shared" si="3"/>
        <v>-11.25</v>
      </c>
    </row>
    <row r="232" spans="1:3" x14ac:dyDescent="0.25">
      <c r="A232" s="2">
        <v>40471</v>
      </c>
      <c r="B232">
        <v>573.5</v>
      </c>
      <c r="C232">
        <f t="shared" si="3"/>
        <v>27.5</v>
      </c>
    </row>
    <row r="233" spans="1:3" x14ac:dyDescent="0.25">
      <c r="A233" s="2">
        <v>40472</v>
      </c>
      <c r="B233">
        <v>564.25</v>
      </c>
      <c r="C233">
        <f t="shared" si="3"/>
        <v>-9.25</v>
      </c>
    </row>
    <row r="234" spans="1:3" x14ac:dyDescent="0.25">
      <c r="A234" s="2">
        <v>40473</v>
      </c>
      <c r="B234">
        <v>560</v>
      </c>
      <c r="C234">
        <f t="shared" si="3"/>
        <v>-4.25</v>
      </c>
    </row>
    <row r="235" spans="1:3" x14ac:dyDescent="0.25">
      <c r="A235" s="2">
        <v>40475</v>
      </c>
      <c r="B235">
        <v>566.75</v>
      </c>
      <c r="C235">
        <f t="shared" si="3"/>
        <v>6.75</v>
      </c>
    </row>
    <row r="236" spans="1:3" x14ac:dyDescent="0.25">
      <c r="A236" s="2">
        <v>40476</v>
      </c>
      <c r="B236">
        <v>568.75</v>
      </c>
      <c r="C236">
        <f t="shared" si="3"/>
        <v>2</v>
      </c>
    </row>
    <row r="237" spans="1:3" x14ac:dyDescent="0.25">
      <c r="A237" s="2">
        <v>40477</v>
      </c>
      <c r="B237">
        <v>571</v>
      </c>
      <c r="C237">
        <f t="shared" si="3"/>
        <v>2.25</v>
      </c>
    </row>
    <row r="238" spans="1:3" x14ac:dyDescent="0.25">
      <c r="A238" s="2">
        <v>40478</v>
      </c>
      <c r="B238">
        <v>577.25</v>
      </c>
      <c r="C238">
        <f t="shared" si="3"/>
        <v>6.25</v>
      </c>
    </row>
    <row r="239" spans="1:3" x14ac:dyDescent="0.25">
      <c r="A239" s="2">
        <v>40479</v>
      </c>
      <c r="B239">
        <v>579</v>
      </c>
      <c r="C239">
        <f t="shared" si="3"/>
        <v>1.75</v>
      </c>
    </row>
    <row r="240" spans="1:3" x14ac:dyDescent="0.25">
      <c r="A240" s="2">
        <v>40480</v>
      </c>
      <c r="B240">
        <v>582</v>
      </c>
      <c r="C240">
        <f t="shared" si="3"/>
        <v>3</v>
      </c>
    </row>
    <row r="241" spans="1:3" x14ac:dyDescent="0.25">
      <c r="A241" s="2">
        <v>40482</v>
      </c>
      <c r="B241">
        <v>588.88</v>
      </c>
      <c r="C241">
        <f t="shared" si="3"/>
        <v>6.8799999999999955</v>
      </c>
    </row>
    <row r="242" spans="1:3" x14ac:dyDescent="0.25">
      <c r="A242" s="2">
        <v>40483</v>
      </c>
      <c r="B242">
        <v>577.25</v>
      </c>
      <c r="C242">
        <f t="shared" si="3"/>
        <v>-11.629999999999995</v>
      </c>
    </row>
    <row r="243" spans="1:3" x14ac:dyDescent="0.25">
      <c r="A243" s="2">
        <v>40484</v>
      </c>
      <c r="B243">
        <v>575.75</v>
      </c>
      <c r="C243">
        <f t="shared" si="3"/>
        <v>-1.5</v>
      </c>
    </row>
    <row r="244" spans="1:3" x14ac:dyDescent="0.25">
      <c r="A244" s="2">
        <v>40485</v>
      </c>
      <c r="B244">
        <v>581</v>
      </c>
      <c r="C244">
        <f t="shared" si="3"/>
        <v>5.25</v>
      </c>
    </row>
    <row r="245" spans="1:3" x14ac:dyDescent="0.25">
      <c r="A245" s="2">
        <v>40486</v>
      </c>
      <c r="B245">
        <v>590</v>
      </c>
      <c r="C245">
        <f t="shared" si="3"/>
        <v>9</v>
      </c>
    </row>
    <row r="246" spans="1:3" x14ac:dyDescent="0.25">
      <c r="A246" s="2">
        <v>40487</v>
      </c>
      <c r="B246">
        <v>587.75</v>
      </c>
      <c r="C246">
        <f t="shared" si="3"/>
        <v>-2.25</v>
      </c>
    </row>
    <row r="247" spans="1:3" x14ac:dyDescent="0.25">
      <c r="A247" s="2">
        <v>40490</v>
      </c>
      <c r="B247">
        <v>585.25</v>
      </c>
      <c r="C247">
        <f t="shared" si="3"/>
        <v>-2.5</v>
      </c>
    </row>
    <row r="248" spans="1:3" x14ac:dyDescent="0.25">
      <c r="A248" s="2">
        <v>40491</v>
      </c>
      <c r="B248">
        <v>576.25</v>
      </c>
      <c r="C248">
        <f t="shared" si="3"/>
        <v>-9</v>
      </c>
    </row>
    <row r="249" spans="1:3" x14ac:dyDescent="0.25">
      <c r="A249" s="2">
        <v>40492</v>
      </c>
      <c r="B249">
        <v>566.75</v>
      </c>
      <c r="C249">
        <f t="shared" si="3"/>
        <v>-9.5</v>
      </c>
    </row>
    <row r="250" spans="1:3" x14ac:dyDescent="0.25">
      <c r="A250" s="2">
        <v>40493</v>
      </c>
      <c r="B250">
        <v>564</v>
      </c>
      <c r="C250">
        <f t="shared" si="3"/>
        <v>-2.75</v>
      </c>
    </row>
    <row r="251" spans="1:3" x14ac:dyDescent="0.25">
      <c r="A251" s="2">
        <v>40494</v>
      </c>
      <c r="B251">
        <v>534</v>
      </c>
      <c r="C251">
        <f t="shared" si="3"/>
        <v>-30</v>
      </c>
    </row>
    <row r="252" spans="1:3" x14ac:dyDescent="0.25">
      <c r="A252" s="2">
        <v>40497</v>
      </c>
      <c r="B252">
        <v>555.5</v>
      </c>
      <c r="C252">
        <f t="shared" si="3"/>
        <v>21.5</v>
      </c>
    </row>
    <row r="253" spans="1:3" x14ac:dyDescent="0.25">
      <c r="A253" s="2">
        <v>40498</v>
      </c>
      <c r="B253">
        <v>526.5</v>
      </c>
      <c r="C253">
        <f t="shared" si="3"/>
        <v>-29</v>
      </c>
    </row>
    <row r="254" spans="1:3" x14ac:dyDescent="0.25">
      <c r="A254" s="2">
        <v>40499</v>
      </c>
      <c r="B254">
        <v>525.75</v>
      </c>
      <c r="C254">
        <f t="shared" si="3"/>
        <v>-0.75</v>
      </c>
    </row>
    <row r="255" spans="1:3" x14ac:dyDescent="0.25">
      <c r="A255" s="2">
        <v>40500</v>
      </c>
      <c r="B255">
        <v>541.75</v>
      </c>
      <c r="C255">
        <f t="shared" si="3"/>
        <v>16</v>
      </c>
    </row>
    <row r="256" spans="1:3" x14ac:dyDescent="0.25">
      <c r="A256" s="2">
        <v>40501</v>
      </c>
      <c r="B256">
        <v>520.75</v>
      </c>
      <c r="C256">
        <f t="shared" si="3"/>
        <v>-21</v>
      </c>
    </row>
    <row r="257" spans="1:3" x14ac:dyDescent="0.25">
      <c r="A257" s="2">
        <v>40504</v>
      </c>
      <c r="B257">
        <v>515.25</v>
      </c>
      <c r="C257">
        <f t="shared" si="3"/>
        <v>-5.5</v>
      </c>
    </row>
    <row r="258" spans="1:3" x14ac:dyDescent="0.25">
      <c r="A258" s="2">
        <v>40505</v>
      </c>
      <c r="B258">
        <v>528.5</v>
      </c>
      <c r="C258">
        <f t="shared" si="3"/>
        <v>13.25</v>
      </c>
    </row>
    <row r="259" spans="1:3" x14ac:dyDescent="0.25">
      <c r="A259" s="2">
        <v>40506</v>
      </c>
      <c r="B259">
        <v>538.75</v>
      </c>
      <c r="C259">
        <f t="shared" si="3"/>
        <v>10.25</v>
      </c>
    </row>
    <row r="260" spans="1:3" x14ac:dyDescent="0.25">
      <c r="A260" s="2">
        <v>40508</v>
      </c>
      <c r="B260">
        <v>538.25</v>
      </c>
      <c r="C260">
        <f t="shared" ref="C260:C323" si="4">B260-B259</f>
        <v>-0.5</v>
      </c>
    </row>
    <row r="261" spans="1:3" x14ac:dyDescent="0.25">
      <c r="A261" s="2">
        <v>40511</v>
      </c>
      <c r="B261">
        <v>538.25</v>
      </c>
      <c r="C261">
        <f t="shared" si="4"/>
        <v>0</v>
      </c>
    </row>
    <row r="262" spans="1:3" x14ac:dyDescent="0.25">
      <c r="A262" s="2">
        <v>40512</v>
      </c>
      <c r="B262">
        <v>530</v>
      </c>
      <c r="C262">
        <f t="shared" si="4"/>
        <v>-8.25</v>
      </c>
    </row>
    <row r="263" spans="1:3" x14ac:dyDescent="0.25">
      <c r="A263" s="2">
        <v>40513</v>
      </c>
      <c r="B263">
        <v>551.75</v>
      </c>
      <c r="C263">
        <f t="shared" si="4"/>
        <v>21.75</v>
      </c>
    </row>
    <row r="264" spans="1:3" x14ac:dyDescent="0.25">
      <c r="A264" s="2">
        <v>40514</v>
      </c>
      <c r="B264">
        <v>540.75</v>
      </c>
      <c r="C264">
        <f t="shared" si="4"/>
        <v>-11</v>
      </c>
    </row>
    <row r="265" spans="1:3" x14ac:dyDescent="0.25">
      <c r="A265" s="2">
        <v>40515</v>
      </c>
      <c r="B265">
        <v>559</v>
      </c>
      <c r="C265">
        <f t="shared" si="4"/>
        <v>18.25</v>
      </c>
    </row>
    <row r="266" spans="1:3" x14ac:dyDescent="0.25">
      <c r="A266" s="2">
        <v>40518</v>
      </c>
      <c r="B266">
        <v>553.75</v>
      </c>
      <c r="C266">
        <f t="shared" si="4"/>
        <v>-5.25</v>
      </c>
    </row>
    <row r="267" spans="1:3" x14ac:dyDescent="0.25">
      <c r="A267" s="2">
        <v>40519</v>
      </c>
      <c r="B267">
        <v>547.25</v>
      </c>
      <c r="C267">
        <f t="shared" si="4"/>
        <v>-6.5</v>
      </c>
    </row>
    <row r="268" spans="1:3" x14ac:dyDescent="0.25">
      <c r="A268" s="2">
        <v>40520</v>
      </c>
      <c r="B268">
        <v>559.5</v>
      </c>
      <c r="C268">
        <f t="shared" si="4"/>
        <v>12.25</v>
      </c>
    </row>
    <row r="269" spans="1:3" x14ac:dyDescent="0.25">
      <c r="A269" s="2">
        <v>40521</v>
      </c>
      <c r="B269">
        <v>560.25</v>
      </c>
      <c r="C269">
        <f t="shared" si="4"/>
        <v>0.75</v>
      </c>
    </row>
    <row r="270" spans="1:3" x14ac:dyDescent="0.25">
      <c r="A270" s="2">
        <v>40522</v>
      </c>
      <c r="B270">
        <v>560.25</v>
      </c>
      <c r="C270">
        <f t="shared" si="4"/>
        <v>0</v>
      </c>
    </row>
    <row r="271" spans="1:3" x14ac:dyDescent="0.25">
      <c r="A271" s="2">
        <v>40524</v>
      </c>
      <c r="B271">
        <v>574.88</v>
      </c>
      <c r="C271">
        <f t="shared" si="4"/>
        <v>14.629999999999995</v>
      </c>
    </row>
    <row r="272" spans="1:3" x14ac:dyDescent="0.25">
      <c r="A272" s="2">
        <v>40525</v>
      </c>
      <c r="B272">
        <v>575.25</v>
      </c>
      <c r="C272">
        <f t="shared" si="4"/>
        <v>0.37000000000000455</v>
      </c>
    </row>
    <row r="273" spans="1:3" x14ac:dyDescent="0.25">
      <c r="A273" s="2">
        <v>40526</v>
      </c>
      <c r="B273">
        <v>574.5</v>
      </c>
      <c r="C273">
        <f t="shared" si="4"/>
        <v>-0.75</v>
      </c>
    </row>
    <row r="274" spans="1:3" x14ac:dyDescent="0.25">
      <c r="A274" s="2">
        <v>40527</v>
      </c>
      <c r="B274">
        <v>584.25</v>
      </c>
      <c r="C274">
        <f t="shared" si="4"/>
        <v>9.75</v>
      </c>
    </row>
    <row r="275" spans="1:3" x14ac:dyDescent="0.25">
      <c r="A275" s="2">
        <v>40528</v>
      </c>
      <c r="B275">
        <v>587.5</v>
      </c>
      <c r="C275">
        <f t="shared" si="4"/>
        <v>3.25</v>
      </c>
    </row>
    <row r="276" spans="1:3" x14ac:dyDescent="0.25">
      <c r="A276" s="2">
        <v>40529</v>
      </c>
      <c r="B276">
        <v>596.5</v>
      </c>
      <c r="C276">
        <f t="shared" si="4"/>
        <v>9</v>
      </c>
    </row>
    <row r="277" spans="1:3" x14ac:dyDescent="0.25">
      <c r="A277" s="2">
        <v>40532</v>
      </c>
      <c r="B277">
        <v>599.5</v>
      </c>
      <c r="C277">
        <f t="shared" si="4"/>
        <v>3</v>
      </c>
    </row>
    <row r="278" spans="1:3" x14ac:dyDescent="0.25">
      <c r="A278" s="2">
        <v>40533</v>
      </c>
      <c r="B278">
        <v>602.25</v>
      </c>
      <c r="C278">
        <f t="shared" si="4"/>
        <v>2.75</v>
      </c>
    </row>
    <row r="279" spans="1:3" x14ac:dyDescent="0.25">
      <c r="A279" s="2">
        <v>40534</v>
      </c>
      <c r="B279">
        <v>609</v>
      </c>
      <c r="C279">
        <f t="shared" si="4"/>
        <v>6.75</v>
      </c>
    </row>
    <row r="280" spans="1:3" x14ac:dyDescent="0.25">
      <c r="A280" s="2">
        <v>40535</v>
      </c>
      <c r="B280">
        <v>614</v>
      </c>
      <c r="C280">
        <f t="shared" si="4"/>
        <v>5</v>
      </c>
    </row>
    <row r="281" spans="1:3" x14ac:dyDescent="0.25">
      <c r="A281" s="2">
        <v>40536</v>
      </c>
      <c r="B281">
        <v>613.13</v>
      </c>
      <c r="C281">
        <f t="shared" si="4"/>
        <v>-0.87000000000000455</v>
      </c>
    </row>
    <row r="282" spans="1:3" x14ac:dyDescent="0.25">
      <c r="A282" s="2">
        <v>40539</v>
      </c>
      <c r="B282">
        <v>615.25</v>
      </c>
      <c r="C282">
        <f t="shared" si="4"/>
        <v>2.1200000000000045</v>
      </c>
    </row>
    <row r="283" spans="1:3" x14ac:dyDescent="0.25">
      <c r="A283" s="2">
        <v>40540</v>
      </c>
      <c r="B283">
        <v>623.25</v>
      </c>
      <c r="C283">
        <f t="shared" si="4"/>
        <v>8</v>
      </c>
    </row>
    <row r="284" spans="1:3" x14ac:dyDescent="0.25">
      <c r="A284" s="2">
        <v>40541</v>
      </c>
      <c r="B284">
        <v>624</v>
      </c>
      <c r="C284">
        <f t="shared" si="4"/>
        <v>0.75</v>
      </c>
    </row>
    <row r="285" spans="1:3" x14ac:dyDescent="0.25">
      <c r="A285" s="2">
        <v>40542</v>
      </c>
      <c r="B285">
        <v>616</v>
      </c>
      <c r="C285">
        <f t="shared" si="4"/>
        <v>-8</v>
      </c>
    </row>
    <row r="286" spans="1:3" x14ac:dyDescent="0.25">
      <c r="A286" s="2">
        <v>40543</v>
      </c>
      <c r="B286">
        <v>629</v>
      </c>
      <c r="C286">
        <f t="shared" si="4"/>
        <v>13</v>
      </c>
    </row>
    <row r="287" spans="1:3" x14ac:dyDescent="0.25">
      <c r="A287" s="2">
        <v>40546</v>
      </c>
      <c r="B287">
        <v>620.5</v>
      </c>
      <c r="C287">
        <f t="shared" si="4"/>
        <v>-8.5</v>
      </c>
    </row>
    <row r="288" spans="1:3" x14ac:dyDescent="0.25">
      <c r="A288" s="2">
        <v>40547</v>
      </c>
      <c r="B288">
        <v>608.5</v>
      </c>
      <c r="C288">
        <f t="shared" si="4"/>
        <v>-12</v>
      </c>
    </row>
    <row r="289" spans="1:3" x14ac:dyDescent="0.25">
      <c r="A289" s="2">
        <v>40548</v>
      </c>
      <c r="B289">
        <v>619.25</v>
      </c>
      <c r="C289">
        <f t="shared" si="4"/>
        <v>10.75</v>
      </c>
    </row>
    <row r="290" spans="1:3" x14ac:dyDescent="0.25">
      <c r="A290" s="2">
        <v>40549</v>
      </c>
      <c r="B290">
        <v>602</v>
      </c>
      <c r="C290">
        <f t="shared" si="4"/>
        <v>-17.25</v>
      </c>
    </row>
    <row r="291" spans="1:3" x14ac:dyDescent="0.25">
      <c r="A291" s="2">
        <v>40550</v>
      </c>
      <c r="B291">
        <v>595</v>
      </c>
      <c r="C291">
        <f t="shared" si="4"/>
        <v>-7</v>
      </c>
    </row>
    <row r="292" spans="1:3" x14ac:dyDescent="0.25">
      <c r="A292" s="2">
        <v>40553</v>
      </c>
      <c r="B292">
        <v>607</v>
      </c>
      <c r="C292">
        <f t="shared" si="4"/>
        <v>12</v>
      </c>
    </row>
    <row r="293" spans="1:3" x14ac:dyDescent="0.25">
      <c r="A293" s="2">
        <v>40554</v>
      </c>
      <c r="B293">
        <v>607</v>
      </c>
      <c r="C293">
        <f t="shared" si="4"/>
        <v>0</v>
      </c>
    </row>
    <row r="294" spans="1:3" x14ac:dyDescent="0.25">
      <c r="A294" s="2">
        <v>40555</v>
      </c>
      <c r="B294">
        <v>631</v>
      </c>
      <c r="C294">
        <f t="shared" si="4"/>
        <v>24</v>
      </c>
    </row>
    <row r="295" spans="1:3" x14ac:dyDescent="0.25">
      <c r="A295" s="2">
        <v>40556</v>
      </c>
      <c r="B295">
        <v>642.5</v>
      </c>
      <c r="C295">
        <f t="shared" si="4"/>
        <v>11.5</v>
      </c>
    </row>
    <row r="296" spans="1:3" x14ac:dyDescent="0.25">
      <c r="A296" s="2">
        <v>40557</v>
      </c>
      <c r="B296">
        <v>648.75</v>
      </c>
      <c r="C296">
        <f t="shared" si="4"/>
        <v>6.25</v>
      </c>
    </row>
    <row r="297" spans="1:3" x14ac:dyDescent="0.25">
      <c r="A297" s="2">
        <v>40560</v>
      </c>
      <c r="B297">
        <v>649.63</v>
      </c>
      <c r="C297">
        <f t="shared" si="4"/>
        <v>0.87999999999999545</v>
      </c>
    </row>
    <row r="298" spans="1:3" x14ac:dyDescent="0.25">
      <c r="A298" s="2">
        <v>40561</v>
      </c>
      <c r="B298">
        <v>659.5</v>
      </c>
      <c r="C298">
        <f t="shared" si="4"/>
        <v>9.8700000000000045</v>
      </c>
    </row>
    <row r="299" spans="1:3" x14ac:dyDescent="0.25">
      <c r="A299" s="2">
        <v>40562</v>
      </c>
      <c r="B299">
        <v>641.25</v>
      </c>
      <c r="C299">
        <f t="shared" si="4"/>
        <v>-18.25</v>
      </c>
    </row>
    <row r="300" spans="1:3" x14ac:dyDescent="0.25">
      <c r="A300" s="2">
        <v>40563</v>
      </c>
      <c r="B300">
        <v>654</v>
      </c>
      <c r="C300">
        <f t="shared" si="4"/>
        <v>12.75</v>
      </c>
    </row>
    <row r="301" spans="1:3" x14ac:dyDescent="0.25">
      <c r="A301" s="2">
        <v>40564</v>
      </c>
      <c r="B301">
        <v>657.25</v>
      </c>
      <c r="C301">
        <f t="shared" si="4"/>
        <v>3.25</v>
      </c>
    </row>
    <row r="302" spans="1:3" x14ac:dyDescent="0.25">
      <c r="A302" s="2">
        <v>40566</v>
      </c>
      <c r="B302">
        <v>656.88</v>
      </c>
      <c r="C302">
        <f t="shared" si="4"/>
        <v>-0.37000000000000455</v>
      </c>
    </row>
    <row r="303" spans="1:3" x14ac:dyDescent="0.25">
      <c r="A303" s="2">
        <v>40567</v>
      </c>
      <c r="B303">
        <v>655.25</v>
      </c>
      <c r="C303">
        <f t="shared" si="4"/>
        <v>-1.6299999999999955</v>
      </c>
    </row>
    <row r="304" spans="1:3" x14ac:dyDescent="0.25">
      <c r="A304" s="2">
        <v>40568</v>
      </c>
      <c r="B304">
        <v>644</v>
      </c>
      <c r="C304">
        <f t="shared" si="4"/>
        <v>-11.25</v>
      </c>
    </row>
    <row r="305" spans="1:3" x14ac:dyDescent="0.25">
      <c r="A305" s="2">
        <v>40569</v>
      </c>
      <c r="B305">
        <v>657.75</v>
      </c>
      <c r="C305">
        <f t="shared" si="4"/>
        <v>13.75</v>
      </c>
    </row>
    <row r="306" spans="1:3" x14ac:dyDescent="0.25">
      <c r="A306" s="2">
        <v>40570</v>
      </c>
      <c r="B306">
        <v>650.75</v>
      </c>
      <c r="C306">
        <f t="shared" si="4"/>
        <v>-7</v>
      </c>
    </row>
    <row r="307" spans="1:3" x14ac:dyDescent="0.25">
      <c r="A307" s="2">
        <v>40571</v>
      </c>
      <c r="B307">
        <v>644</v>
      </c>
      <c r="C307">
        <f t="shared" si="4"/>
        <v>-6.75</v>
      </c>
    </row>
    <row r="308" spans="1:3" x14ac:dyDescent="0.25">
      <c r="A308" s="2">
        <v>40574</v>
      </c>
      <c r="B308">
        <v>659.5</v>
      </c>
      <c r="C308">
        <f t="shared" si="4"/>
        <v>15.5</v>
      </c>
    </row>
    <row r="309" spans="1:3" x14ac:dyDescent="0.25">
      <c r="A309" s="2">
        <v>40575</v>
      </c>
      <c r="B309">
        <v>666</v>
      </c>
      <c r="C309">
        <f t="shared" si="4"/>
        <v>6.5</v>
      </c>
    </row>
    <row r="310" spans="1:3" x14ac:dyDescent="0.25">
      <c r="A310" s="2">
        <v>40576</v>
      </c>
      <c r="B310">
        <v>669.25</v>
      </c>
      <c r="C310">
        <f t="shared" si="4"/>
        <v>3.25</v>
      </c>
    </row>
    <row r="311" spans="1:3" x14ac:dyDescent="0.25">
      <c r="A311" s="2">
        <v>40577</v>
      </c>
      <c r="B311">
        <v>662.5</v>
      </c>
      <c r="C311">
        <f t="shared" si="4"/>
        <v>-6.75</v>
      </c>
    </row>
    <row r="312" spans="1:3" x14ac:dyDescent="0.25">
      <c r="A312" s="2">
        <v>40578</v>
      </c>
      <c r="B312">
        <v>678.5</v>
      </c>
      <c r="C312">
        <f t="shared" si="4"/>
        <v>16</v>
      </c>
    </row>
    <row r="313" spans="1:3" x14ac:dyDescent="0.25">
      <c r="A313" s="2">
        <v>40581</v>
      </c>
      <c r="B313">
        <v>674.75</v>
      </c>
      <c r="C313">
        <f t="shared" si="4"/>
        <v>-3.75</v>
      </c>
    </row>
    <row r="314" spans="1:3" x14ac:dyDescent="0.25">
      <c r="A314" s="2">
        <v>40582</v>
      </c>
      <c r="B314">
        <v>673.75</v>
      </c>
      <c r="C314">
        <f t="shared" si="4"/>
        <v>-1</v>
      </c>
    </row>
    <row r="315" spans="1:3" x14ac:dyDescent="0.25">
      <c r="A315" s="2">
        <v>40583</v>
      </c>
      <c r="B315">
        <v>698</v>
      </c>
      <c r="C315">
        <f t="shared" si="4"/>
        <v>24.25</v>
      </c>
    </row>
    <row r="316" spans="1:3" x14ac:dyDescent="0.25">
      <c r="A316" s="2">
        <v>40584</v>
      </c>
      <c r="B316">
        <v>698.5</v>
      </c>
      <c r="C316">
        <f t="shared" si="4"/>
        <v>0.5</v>
      </c>
    </row>
    <row r="317" spans="1:3" x14ac:dyDescent="0.25">
      <c r="A317" s="2">
        <v>40585</v>
      </c>
      <c r="B317">
        <v>706.5</v>
      </c>
      <c r="C317">
        <f t="shared" si="4"/>
        <v>8</v>
      </c>
    </row>
    <row r="318" spans="1:3" x14ac:dyDescent="0.25">
      <c r="A318" s="2">
        <v>40588</v>
      </c>
      <c r="B318">
        <v>695.75</v>
      </c>
      <c r="C318">
        <f t="shared" si="4"/>
        <v>-10.75</v>
      </c>
    </row>
    <row r="319" spans="1:3" x14ac:dyDescent="0.25">
      <c r="A319" s="2">
        <v>40589</v>
      </c>
      <c r="B319">
        <v>690.5</v>
      </c>
      <c r="C319">
        <f t="shared" si="4"/>
        <v>-5.25</v>
      </c>
    </row>
    <row r="320" spans="1:3" x14ac:dyDescent="0.25">
      <c r="A320" s="2">
        <v>40590</v>
      </c>
      <c r="B320">
        <v>690.5</v>
      </c>
      <c r="C320">
        <f t="shared" si="4"/>
        <v>0</v>
      </c>
    </row>
    <row r="321" spans="1:3" x14ac:dyDescent="0.25">
      <c r="A321" s="2">
        <v>40591</v>
      </c>
      <c r="B321">
        <v>712.75</v>
      </c>
      <c r="C321">
        <f t="shared" si="4"/>
        <v>22.25</v>
      </c>
    </row>
    <row r="322" spans="1:3" x14ac:dyDescent="0.25">
      <c r="A322" s="2">
        <v>40592</v>
      </c>
      <c r="B322">
        <v>709.75</v>
      </c>
      <c r="C322">
        <f t="shared" si="4"/>
        <v>-3</v>
      </c>
    </row>
    <row r="323" spans="1:3" x14ac:dyDescent="0.25">
      <c r="A323" s="2">
        <v>40596</v>
      </c>
      <c r="B323">
        <v>679.75</v>
      </c>
      <c r="C323">
        <f t="shared" si="4"/>
        <v>-30</v>
      </c>
    </row>
    <row r="324" spans="1:3" x14ac:dyDescent="0.25">
      <c r="A324" s="2">
        <v>40597</v>
      </c>
      <c r="B324">
        <v>691.5</v>
      </c>
      <c r="C324">
        <f t="shared" ref="C324:C387" si="5">B324-B323</f>
        <v>11.75</v>
      </c>
    </row>
    <row r="325" spans="1:3" x14ac:dyDescent="0.25">
      <c r="A325" s="2">
        <v>40598</v>
      </c>
      <c r="B325">
        <v>685.75</v>
      </c>
      <c r="C325">
        <f t="shared" si="5"/>
        <v>-5.75</v>
      </c>
    </row>
    <row r="326" spans="1:3" x14ac:dyDescent="0.25">
      <c r="A326" s="2">
        <v>40599</v>
      </c>
      <c r="B326">
        <v>712</v>
      </c>
      <c r="C326">
        <f t="shared" si="5"/>
        <v>26.25</v>
      </c>
    </row>
    <row r="327" spans="1:3" x14ac:dyDescent="0.25">
      <c r="A327" s="2">
        <v>40602</v>
      </c>
      <c r="B327">
        <v>722.5</v>
      </c>
      <c r="C327">
        <f t="shared" si="5"/>
        <v>10.5</v>
      </c>
    </row>
    <row r="328" spans="1:3" x14ac:dyDescent="0.25">
      <c r="A328" s="2">
        <v>40603</v>
      </c>
      <c r="B328">
        <v>727.25</v>
      </c>
      <c r="C328">
        <f t="shared" si="5"/>
        <v>4.75</v>
      </c>
    </row>
    <row r="329" spans="1:3" x14ac:dyDescent="0.25">
      <c r="A329" s="2">
        <v>40604</v>
      </c>
      <c r="B329">
        <v>714</v>
      </c>
      <c r="C329">
        <f t="shared" si="5"/>
        <v>-13.25</v>
      </c>
    </row>
    <row r="330" spans="1:3" x14ac:dyDescent="0.25">
      <c r="A330" s="2">
        <v>40605</v>
      </c>
      <c r="B330">
        <v>729.75</v>
      </c>
      <c r="C330">
        <f t="shared" si="5"/>
        <v>15.75</v>
      </c>
    </row>
    <row r="331" spans="1:3" x14ac:dyDescent="0.25">
      <c r="A331" s="2">
        <v>40606</v>
      </c>
      <c r="B331">
        <v>721.25</v>
      </c>
      <c r="C331">
        <f t="shared" si="5"/>
        <v>-8.5</v>
      </c>
    </row>
    <row r="332" spans="1:3" x14ac:dyDescent="0.25">
      <c r="A332" s="2">
        <v>40609</v>
      </c>
      <c r="B332">
        <v>710.75</v>
      </c>
      <c r="C332">
        <f t="shared" si="5"/>
        <v>-10.5</v>
      </c>
    </row>
    <row r="333" spans="1:3" x14ac:dyDescent="0.25">
      <c r="A333" s="2">
        <v>40610</v>
      </c>
      <c r="B333">
        <v>698.75</v>
      </c>
      <c r="C333">
        <f t="shared" si="5"/>
        <v>-12</v>
      </c>
    </row>
    <row r="334" spans="1:3" x14ac:dyDescent="0.25">
      <c r="A334" s="2">
        <v>40611</v>
      </c>
      <c r="B334">
        <v>695</v>
      </c>
      <c r="C334">
        <f t="shared" si="5"/>
        <v>-3.75</v>
      </c>
    </row>
    <row r="335" spans="1:3" x14ac:dyDescent="0.25">
      <c r="A335" s="2">
        <v>40612</v>
      </c>
      <c r="B335">
        <v>676.25</v>
      </c>
      <c r="C335">
        <f t="shared" si="5"/>
        <v>-18.75</v>
      </c>
    </row>
    <row r="336" spans="1:3" x14ac:dyDescent="0.25">
      <c r="A336" s="2">
        <v>40613</v>
      </c>
      <c r="B336">
        <v>659.25</v>
      </c>
      <c r="C336">
        <f t="shared" si="5"/>
        <v>-17</v>
      </c>
    </row>
    <row r="337" spans="1:3" x14ac:dyDescent="0.25">
      <c r="A337" s="2">
        <v>40615</v>
      </c>
      <c r="B337">
        <v>659.63</v>
      </c>
      <c r="C337">
        <f t="shared" si="5"/>
        <v>0.37999999999999545</v>
      </c>
    </row>
    <row r="338" spans="1:3" x14ac:dyDescent="0.25">
      <c r="A338" s="2">
        <v>40616</v>
      </c>
      <c r="B338">
        <v>664</v>
      </c>
      <c r="C338">
        <f t="shared" si="5"/>
        <v>4.3700000000000045</v>
      </c>
    </row>
    <row r="339" spans="1:3" x14ac:dyDescent="0.25">
      <c r="A339" s="2">
        <v>40617</v>
      </c>
      <c r="B339">
        <v>636</v>
      </c>
      <c r="C339">
        <f t="shared" si="5"/>
        <v>-28</v>
      </c>
    </row>
    <row r="340" spans="1:3" x14ac:dyDescent="0.25">
      <c r="A340" s="2">
        <v>40618</v>
      </c>
      <c r="B340">
        <v>616.5</v>
      </c>
      <c r="C340">
        <f t="shared" si="5"/>
        <v>-19.5</v>
      </c>
    </row>
    <row r="341" spans="1:3" x14ac:dyDescent="0.25">
      <c r="A341" s="2">
        <v>40619</v>
      </c>
      <c r="B341">
        <v>646.5</v>
      </c>
      <c r="C341">
        <f t="shared" si="5"/>
        <v>30</v>
      </c>
    </row>
    <row r="342" spans="1:3" x14ac:dyDescent="0.25">
      <c r="A342" s="2">
        <v>40620</v>
      </c>
      <c r="B342">
        <v>683.5</v>
      </c>
      <c r="C342">
        <f t="shared" si="5"/>
        <v>37</v>
      </c>
    </row>
    <row r="343" spans="1:3" x14ac:dyDescent="0.25">
      <c r="A343" s="2">
        <v>40622</v>
      </c>
      <c r="B343">
        <v>695.13</v>
      </c>
      <c r="C343">
        <f t="shared" si="5"/>
        <v>11.629999999999995</v>
      </c>
    </row>
    <row r="344" spans="1:3" x14ac:dyDescent="0.25">
      <c r="A344" s="2">
        <v>40623</v>
      </c>
      <c r="B344">
        <v>686.5</v>
      </c>
      <c r="C344">
        <f t="shared" si="5"/>
        <v>-8.6299999999999955</v>
      </c>
    </row>
    <row r="345" spans="1:3" x14ac:dyDescent="0.25">
      <c r="A345" s="2">
        <v>40624</v>
      </c>
      <c r="B345">
        <v>686.75</v>
      </c>
      <c r="C345">
        <f t="shared" si="5"/>
        <v>0.25</v>
      </c>
    </row>
    <row r="346" spans="1:3" x14ac:dyDescent="0.25">
      <c r="A346" s="2">
        <v>40625</v>
      </c>
      <c r="B346">
        <v>681</v>
      </c>
      <c r="C346">
        <f t="shared" si="5"/>
        <v>-5.75</v>
      </c>
    </row>
    <row r="347" spans="1:3" x14ac:dyDescent="0.25">
      <c r="A347" s="2">
        <v>40626</v>
      </c>
      <c r="B347">
        <v>702.5</v>
      </c>
      <c r="C347">
        <f t="shared" si="5"/>
        <v>21.5</v>
      </c>
    </row>
    <row r="348" spans="1:3" x14ac:dyDescent="0.25">
      <c r="A348" s="2">
        <v>40627</v>
      </c>
      <c r="B348">
        <v>689.5</v>
      </c>
      <c r="C348">
        <f t="shared" si="5"/>
        <v>-13</v>
      </c>
    </row>
    <row r="349" spans="1:3" x14ac:dyDescent="0.25">
      <c r="A349" s="2">
        <v>40629</v>
      </c>
      <c r="B349">
        <v>693.38</v>
      </c>
      <c r="C349">
        <f t="shared" si="5"/>
        <v>3.8799999999999955</v>
      </c>
    </row>
    <row r="350" spans="1:3" x14ac:dyDescent="0.25">
      <c r="A350" s="2">
        <v>40630</v>
      </c>
      <c r="B350">
        <v>671</v>
      </c>
      <c r="C350">
        <f t="shared" si="5"/>
        <v>-22.379999999999995</v>
      </c>
    </row>
    <row r="351" spans="1:3" x14ac:dyDescent="0.25">
      <c r="A351" s="2">
        <v>40631</v>
      </c>
      <c r="B351">
        <v>671.75</v>
      </c>
      <c r="C351">
        <f t="shared" si="5"/>
        <v>0.75</v>
      </c>
    </row>
    <row r="352" spans="1:3" x14ac:dyDescent="0.25">
      <c r="A352" s="2">
        <v>40632</v>
      </c>
      <c r="B352">
        <v>663.25</v>
      </c>
      <c r="C352">
        <f t="shared" si="5"/>
        <v>-8.5</v>
      </c>
    </row>
    <row r="353" spans="1:3" x14ac:dyDescent="0.25">
      <c r="A353" s="2">
        <v>40633</v>
      </c>
      <c r="B353">
        <v>693.25</v>
      </c>
      <c r="C353">
        <f t="shared" si="5"/>
        <v>30</v>
      </c>
    </row>
    <row r="354" spans="1:3" x14ac:dyDescent="0.25">
      <c r="A354" s="2">
        <v>40634</v>
      </c>
      <c r="B354">
        <v>736</v>
      </c>
      <c r="C354">
        <f t="shared" si="5"/>
        <v>42.75</v>
      </c>
    </row>
    <row r="355" spans="1:3" x14ac:dyDescent="0.25">
      <c r="A355" s="2">
        <v>40636</v>
      </c>
      <c r="B355">
        <v>738.13</v>
      </c>
      <c r="C355">
        <f t="shared" si="5"/>
        <v>2.1299999999999955</v>
      </c>
    </row>
    <row r="356" spans="1:3" x14ac:dyDescent="0.25">
      <c r="A356" s="2">
        <v>40637</v>
      </c>
      <c r="B356">
        <v>760.25</v>
      </c>
      <c r="C356">
        <f t="shared" si="5"/>
        <v>22.120000000000005</v>
      </c>
    </row>
    <row r="357" spans="1:3" x14ac:dyDescent="0.25">
      <c r="A357" s="2">
        <v>40638</v>
      </c>
      <c r="B357">
        <v>766.75</v>
      </c>
      <c r="C357">
        <f t="shared" si="5"/>
        <v>6.5</v>
      </c>
    </row>
    <row r="358" spans="1:3" x14ac:dyDescent="0.25">
      <c r="A358" s="2">
        <v>40639</v>
      </c>
      <c r="B358">
        <v>763</v>
      </c>
      <c r="C358">
        <f t="shared" si="5"/>
        <v>-3.75</v>
      </c>
    </row>
    <row r="359" spans="1:3" x14ac:dyDescent="0.25">
      <c r="A359" s="2">
        <v>40640</v>
      </c>
      <c r="B359">
        <v>759</v>
      </c>
      <c r="C359">
        <f t="shared" si="5"/>
        <v>-4</v>
      </c>
    </row>
    <row r="360" spans="1:3" x14ac:dyDescent="0.25">
      <c r="A360" s="2">
        <v>40641</v>
      </c>
      <c r="B360">
        <v>768</v>
      </c>
      <c r="C360">
        <f t="shared" si="5"/>
        <v>9</v>
      </c>
    </row>
    <row r="361" spans="1:3" x14ac:dyDescent="0.25">
      <c r="A361" s="2">
        <v>40643</v>
      </c>
      <c r="B361">
        <v>781.75</v>
      </c>
      <c r="C361">
        <f t="shared" si="5"/>
        <v>13.75</v>
      </c>
    </row>
    <row r="362" spans="1:3" x14ac:dyDescent="0.25">
      <c r="A362" s="2">
        <v>40644</v>
      </c>
      <c r="B362">
        <v>776</v>
      </c>
      <c r="C362">
        <f t="shared" si="5"/>
        <v>-5.75</v>
      </c>
    </row>
    <row r="363" spans="1:3" x14ac:dyDescent="0.25">
      <c r="A363" s="2">
        <v>40645</v>
      </c>
      <c r="B363">
        <v>752.5</v>
      </c>
      <c r="C363">
        <f t="shared" si="5"/>
        <v>-23.5</v>
      </c>
    </row>
    <row r="364" spans="1:3" x14ac:dyDescent="0.25">
      <c r="A364" s="2">
        <v>40646</v>
      </c>
      <c r="B364">
        <v>755.5</v>
      </c>
      <c r="C364">
        <f t="shared" si="5"/>
        <v>3</v>
      </c>
    </row>
    <row r="365" spans="1:3" x14ac:dyDescent="0.25">
      <c r="A365" s="2">
        <v>40647</v>
      </c>
      <c r="B365">
        <v>754.25</v>
      </c>
      <c r="C365">
        <f t="shared" si="5"/>
        <v>-1.25</v>
      </c>
    </row>
    <row r="366" spans="1:3" x14ac:dyDescent="0.25">
      <c r="A366" s="2">
        <v>40648</v>
      </c>
      <c r="B366">
        <v>742</v>
      </c>
      <c r="C366">
        <f t="shared" si="5"/>
        <v>-12.25</v>
      </c>
    </row>
    <row r="367" spans="1:3" x14ac:dyDescent="0.25">
      <c r="A367" s="2">
        <v>40650</v>
      </c>
      <c r="B367">
        <v>746.25</v>
      </c>
      <c r="C367">
        <f t="shared" si="5"/>
        <v>4.25</v>
      </c>
    </row>
    <row r="368" spans="1:3" x14ac:dyDescent="0.25">
      <c r="A368" s="2">
        <v>40651</v>
      </c>
      <c r="B368">
        <v>751.75</v>
      </c>
      <c r="C368">
        <f t="shared" si="5"/>
        <v>5.5</v>
      </c>
    </row>
    <row r="369" spans="1:3" x14ac:dyDescent="0.25">
      <c r="A369" s="2">
        <v>40652</v>
      </c>
      <c r="B369">
        <v>749</v>
      </c>
      <c r="C369">
        <f t="shared" si="5"/>
        <v>-2.75</v>
      </c>
    </row>
    <row r="370" spans="1:3" x14ac:dyDescent="0.25">
      <c r="A370" s="2">
        <v>40653</v>
      </c>
      <c r="B370">
        <v>732.75</v>
      </c>
      <c r="C370">
        <f t="shared" si="5"/>
        <v>-16.25</v>
      </c>
    </row>
    <row r="371" spans="1:3" x14ac:dyDescent="0.25">
      <c r="A371" s="2">
        <v>40654</v>
      </c>
      <c r="B371">
        <v>737.25</v>
      </c>
      <c r="C371">
        <f t="shared" si="5"/>
        <v>4.5</v>
      </c>
    </row>
    <row r="372" spans="1:3" x14ac:dyDescent="0.25">
      <c r="A372" s="2">
        <v>40655</v>
      </c>
      <c r="B372">
        <v>745.63</v>
      </c>
      <c r="C372">
        <f t="shared" si="5"/>
        <v>8.3799999999999955</v>
      </c>
    </row>
    <row r="373" spans="1:3" x14ac:dyDescent="0.25">
      <c r="A373" s="2">
        <v>40657</v>
      </c>
      <c r="B373">
        <v>761.13</v>
      </c>
      <c r="C373">
        <f t="shared" si="5"/>
        <v>15.5</v>
      </c>
    </row>
    <row r="374" spans="1:3" x14ac:dyDescent="0.25">
      <c r="A374" s="2">
        <v>40658</v>
      </c>
      <c r="B374">
        <v>762.5</v>
      </c>
      <c r="C374">
        <f t="shared" si="5"/>
        <v>1.3700000000000045</v>
      </c>
    </row>
    <row r="375" spans="1:3" x14ac:dyDescent="0.25">
      <c r="A375" s="2">
        <v>40659</v>
      </c>
      <c r="B375">
        <v>766.25</v>
      </c>
      <c r="C375">
        <f t="shared" si="5"/>
        <v>3.75</v>
      </c>
    </row>
    <row r="376" spans="1:3" x14ac:dyDescent="0.25">
      <c r="A376" s="2">
        <v>40660</v>
      </c>
      <c r="B376">
        <v>752.25</v>
      </c>
      <c r="C376">
        <f t="shared" si="5"/>
        <v>-14</v>
      </c>
    </row>
    <row r="377" spans="1:3" x14ac:dyDescent="0.25">
      <c r="A377" s="2">
        <v>40661</v>
      </c>
      <c r="B377">
        <v>723</v>
      </c>
      <c r="C377">
        <f t="shared" si="5"/>
        <v>-29.25</v>
      </c>
    </row>
    <row r="378" spans="1:3" x14ac:dyDescent="0.25">
      <c r="A378" s="2">
        <v>40662</v>
      </c>
      <c r="B378">
        <v>754</v>
      </c>
      <c r="C378">
        <f t="shared" si="5"/>
        <v>31</v>
      </c>
    </row>
    <row r="379" spans="1:3" x14ac:dyDescent="0.25">
      <c r="A379" s="2">
        <v>40664</v>
      </c>
      <c r="B379">
        <v>753.88</v>
      </c>
      <c r="C379">
        <f t="shared" si="5"/>
        <v>-0.12000000000000455</v>
      </c>
    </row>
    <row r="380" spans="1:3" x14ac:dyDescent="0.25">
      <c r="A380" s="2">
        <v>40665</v>
      </c>
      <c r="B380">
        <v>730.75</v>
      </c>
      <c r="C380">
        <f t="shared" si="5"/>
        <v>-23.129999999999995</v>
      </c>
    </row>
    <row r="381" spans="1:3" x14ac:dyDescent="0.25">
      <c r="A381" s="2">
        <v>40666</v>
      </c>
      <c r="B381">
        <v>719</v>
      </c>
      <c r="C381">
        <f t="shared" si="5"/>
        <v>-11.75</v>
      </c>
    </row>
    <row r="382" spans="1:3" x14ac:dyDescent="0.25">
      <c r="A382" s="2">
        <v>40667</v>
      </c>
      <c r="B382">
        <v>726.5</v>
      </c>
      <c r="C382">
        <f t="shared" si="5"/>
        <v>7.5</v>
      </c>
    </row>
    <row r="383" spans="1:3" x14ac:dyDescent="0.25">
      <c r="A383" s="2">
        <v>40668</v>
      </c>
      <c r="B383">
        <v>705</v>
      </c>
      <c r="C383">
        <f t="shared" si="5"/>
        <v>-21.5</v>
      </c>
    </row>
    <row r="384" spans="1:3" x14ac:dyDescent="0.25">
      <c r="A384" s="2">
        <v>40669</v>
      </c>
      <c r="B384">
        <v>682.75</v>
      </c>
      <c r="C384">
        <f t="shared" si="5"/>
        <v>-22.25</v>
      </c>
    </row>
    <row r="385" spans="1:3" x14ac:dyDescent="0.25">
      <c r="A385" s="2">
        <v>40671</v>
      </c>
      <c r="B385">
        <v>689.88</v>
      </c>
      <c r="C385">
        <f t="shared" si="5"/>
        <v>7.1299999999999955</v>
      </c>
    </row>
    <row r="386" spans="1:3" x14ac:dyDescent="0.25">
      <c r="A386" s="2">
        <v>40672</v>
      </c>
      <c r="B386">
        <v>704.5</v>
      </c>
      <c r="C386">
        <f t="shared" si="5"/>
        <v>14.620000000000005</v>
      </c>
    </row>
    <row r="387" spans="1:3" x14ac:dyDescent="0.25">
      <c r="A387" s="2">
        <v>40673</v>
      </c>
      <c r="B387">
        <v>706</v>
      </c>
      <c r="C387">
        <f t="shared" si="5"/>
        <v>1.5</v>
      </c>
    </row>
    <row r="388" spans="1:3" x14ac:dyDescent="0.25">
      <c r="A388" s="2">
        <v>40674</v>
      </c>
      <c r="B388">
        <v>668.75</v>
      </c>
      <c r="C388">
        <f t="shared" ref="C388:C451" si="6">B388-B387</f>
        <v>-37.25</v>
      </c>
    </row>
    <row r="389" spans="1:3" x14ac:dyDescent="0.25">
      <c r="A389" s="2">
        <v>40675</v>
      </c>
      <c r="B389">
        <v>681.25</v>
      </c>
      <c r="C389">
        <f t="shared" si="6"/>
        <v>12.5</v>
      </c>
    </row>
    <row r="390" spans="1:3" x14ac:dyDescent="0.25">
      <c r="A390" s="2">
        <v>40676</v>
      </c>
      <c r="B390">
        <v>679</v>
      </c>
      <c r="C390">
        <f t="shared" si="6"/>
        <v>-2.25</v>
      </c>
    </row>
    <row r="391" spans="1:3" x14ac:dyDescent="0.25">
      <c r="A391" s="2">
        <v>40678</v>
      </c>
      <c r="B391">
        <v>697.88</v>
      </c>
      <c r="C391">
        <f t="shared" si="6"/>
        <v>18.879999999999995</v>
      </c>
    </row>
    <row r="392" spans="1:3" x14ac:dyDescent="0.25">
      <c r="A392" s="2">
        <v>40679</v>
      </c>
      <c r="B392">
        <v>697.5</v>
      </c>
      <c r="C392">
        <f t="shared" si="6"/>
        <v>-0.37999999999999545</v>
      </c>
    </row>
    <row r="393" spans="1:3" x14ac:dyDescent="0.25">
      <c r="A393" s="2">
        <v>40680</v>
      </c>
      <c r="B393">
        <v>720.25</v>
      </c>
      <c r="C393">
        <f t="shared" si="6"/>
        <v>22.75</v>
      </c>
    </row>
    <row r="394" spans="1:3" x14ac:dyDescent="0.25">
      <c r="A394" s="2">
        <v>40681</v>
      </c>
      <c r="B394">
        <v>749.75</v>
      </c>
      <c r="C394">
        <f t="shared" si="6"/>
        <v>29.5</v>
      </c>
    </row>
    <row r="395" spans="1:3" x14ac:dyDescent="0.25">
      <c r="A395" s="2">
        <v>40682</v>
      </c>
      <c r="B395">
        <v>748.25</v>
      </c>
      <c r="C395">
        <f t="shared" si="6"/>
        <v>-1.5</v>
      </c>
    </row>
    <row r="396" spans="1:3" x14ac:dyDescent="0.25">
      <c r="A396" s="2">
        <v>40683</v>
      </c>
      <c r="B396">
        <v>759.5</v>
      </c>
      <c r="C396">
        <f t="shared" si="6"/>
        <v>11.25</v>
      </c>
    </row>
    <row r="397" spans="1:3" x14ac:dyDescent="0.25">
      <c r="A397" s="2">
        <v>40685</v>
      </c>
      <c r="B397">
        <v>773.88</v>
      </c>
      <c r="C397">
        <f t="shared" si="6"/>
        <v>14.379999999999995</v>
      </c>
    </row>
    <row r="398" spans="1:3" x14ac:dyDescent="0.25">
      <c r="A398" s="2">
        <v>40686</v>
      </c>
      <c r="B398">
        <v>754</v>
      </c>
      <c r="C398">
        <f t="shared" si="6"/>
        <v>-19.879999999999995</v>
      </c>
    </row>
    <row r="399" spans="1:3" x14ac:dyDescent="0.25">
      <c r="A399" s="2">
        <v>40687</v>
      </c>
      <c r="B399">
        <v>733.25</v>
      </c>
      <c r="C399">
        <f t="shared" si="6"/>
        <v>-20.75</v>
      </c>
    </row>
    <row r="400" spans="1:3" x14ac:dyDescent="0.25">
      <c r="A400" s="2">
        <v>40688</v>
      </c>
      <c r="B400">
        <v>742.25</v>
      </c>
      <c r="C400">
        <f t="shared" si="6"/>
        <v>9</v>
      </c>
    </row>
    <row r="401" spans="1:3" x14ac:dyDescent="0.25">
      <c r="A401" s="2">
        <v>40689</v>
      </c>
      <c r="B401">
        <v>745.5</v>
      </c>
      <c r="C401">
        <f t="shared" si="6"/>
        <v>3.25</v>
      </c>
    </row>
    <row r="402" spans="1:3" x14ac:dyDescent="0.25">
      <c r="A402" s="2">
        <v>40690</v>
      </c>
      <c r="B402">
        <v>758.5</v>
      </c>
      <c r="C402">
        <f t="shared" si="6"/>
        <v>13</v>
      </c>
    </row>
    <row r="403" spans="1:3" x14ac:dyDescent="0.25">
      <c r="A403" s="2">
        <v>40693</v>
      </c>
      <c r="B403">
        <v>751.13</v>
      </c>
      <c r="C403">
        <f t="shared" si="6"/>
        <v>-7.3700000000000045</v>
      </c>
    </row>
    <row r="404" spans="1:3" x14ac:dyDescent="0.25">
      <c r="A404" s="2">
        <v>40694</v>
      </c>
      <c r="B404">
        <v>747.5</v>
      </c>
      <c r="C404">
        <f t="shared" si="6"/>
        <v>-3.6299999999999955</v>
      </c>
    </row>
    <row r="405" spans="1:3" x14ac:dyDescent="0.25">
      <c r="A405" s="2">
        <v>40695</v>
      </c>
      <c r="B405">
        <v>758.5</v>
      </c>
      <c r="C405">
        <f t="shared" si="6"/>
        <v>11</v>
      </c>
    </row>
    <row r="406" spans="1:3" x14ac:dyDescent="0.25">
      <c r="A406" s="2">
        <v>40696</v>
      </c>
      <c r="B406">
        <v>766.5</v>
      </c>
      <c r="C406">
        <f t="shared" si="6"/>
        <v>8</v>
      </c>
    </row>
    <row r="407" spans="1:3" x14ac:dyDescent="0.25">
      <c r="A407" s="2">
        <v>40697</v>
      </c>
      <c r="B407">
        <v>754</v>
      </c>
      <c r="C407">
        <f t="shared" si="6"/>
        <v>-12.5</v>
      </c>
    </row>
    <row r="408" spans="1:3" x14ac:dyDescent="0.25">
      <c r="A408" s="2">
        <v>40699</v>
      </c>
      <c r="B408">
        <v>755.63</v>
      </c>
      <c r="C408">
        <f t="shared" si="6"/>
        <v>1.6299999999999955</v>
      </c>
    </row>
    <row r="409" spans="1:3" x14ac:dyDescent="0.25">
      <c r="A409" s="2">
        <v>40700</v>
      </c>
      <c r="B409">
        <v>732</v>
      </c>
      <c r="C409">
        <f t="shared" si="6"/>
        <v>-23.629999999999995</v>
      </c>
    </row>
    <row r="410" spans="1:3" x14ac:dyDescent="0.25">
      <c r="A410" s="2">
        <v>40701</v>
      </c>
      <c r="B410">
        <v>736.5</v>
      </c>
      <c r="C410">
        <f t="shared" si="6"/>
        <v>4.5</v>
      </c>
    </row>
    <row r="411" spans="1:3" x14ac:dyDescent="0.25">
      <c r="A411" s="2">
        <v>40702</v>
      </c>
      <c r="B411">
        <v>764</v>
      </c>
      <c r="C411">
        <f t="shared" si="6"/>
        <v>27.5</v>
      </c>
    </row>
    <row r="412" spans="1:3" x14ac:dyDescent="0.25">
      <c r="A412" s="2">
        <v>40703</v>
      </c>
      <c r="B412">
        <v>785.5</v>
      </c>
      <c r="C412">
        <f t="shared" si="6"/>
        <v>21.5</v>
      </c>
    </row>
    <row r="413" spans="1:3" x14ac:dyDescent="0.25">
      <c r="A413" s="2">
        <v>40704</v>
      </c>
      <c r="B413">
        <v>787</v>
      </c>
      <c r="C413">
        <f t="shared" si="6"/>
        <v>1.5</v>
      </c>
    </row>
    <row r="414" spans="1:3" x14ac:dyDescent="0.25">
      <c r="A414" s="2">
        <v>40706</v>
      </c>
      <c r="B414">
        <v>790.63</v>
      </c>
      <c r="C414">
        <f t="shared" si="6"/>
        <v>3.6299999999999955</v>
      </c>
    </row>
    <row r="415" spans="1:3" x14ac:dyDescent="0.25">
      <c r="A415" s="2">
        <v>40707</v>
      </c>
      <c r="B415">
        <v>782.5</v>
      </c>
      <c r="C415">
        <f t="shared" si="6"/>
        <v>-8.1299999999999955</v>
      </c>
    </row>
    <row r="416" spans="1:3" x14ac:dyDescent="0.25">
      <c r="A416" s="2">
        <v>40708</v>
      </c>
      <c r="B416">
        <v>755.5</v>
      </c>
      <c r="C416">
        <f t="shared" si="6"/>
        <v>-27</v>
      </c>
    </row>
    <row r="417" spans="1:3" x14ac:dyDescent="0.25">
      <c r="A417" s="2">
        <v>40709</v>
      </c>
      <c r="B417">
        <v>725.75</v>
      </c>
      <c r="C417">
        <f t="shared" si="6"/>
        <v>-29.75</v>
      </c>
    </row>
    <row r="418" spans="1:3" x14ac:dyDescent="0.25">
      <c r="A418" s="2">
        <v>40710</v>
      </c>
      <c r="B418">
        <v>701.5</v>
      </c>
      <c r="C418">
        <f t="shared" si="6"/>
        <v>-24.25</v>
      </c>
    </row>
    <row r="419" spans="1:3" x14ac:dyDescent="0.25">
      <c r="A419" s="2">
        <v>40711</v>
      </c>
      <c r="B419">
        <v>700.25</v>
      </c>
      <c r="C419">
        <f t="shared" si="6"/>
        <v>-1.25</v>
      </c>
    </row>
    <row r="420" spans="1:3" x14ac:dyDescent="0.25">
      <c r="A420" s="2">
        <v>40713</v>
      </c>
      <c r="B420">
        <v>699.63</v>
      </c>
      <c r="C420">
        <f t="shared" si="6"/>
        <v>-0.62000000000000455</v>
      </c>
    </row>
    <row r="421" spans="1:3" x14ac:dyDescent="0.25">
      <c r="A421" s="2">
        <v>40714</v>
      </c>
      <c r="B421">
        <v>700.5</v>
      </c>
      <c r="C421">
        <f t="shared" si="6"/>
        <v>0.87000000000000455</v>
      </c>
    </row>
    <row r="422" spans="1:3" x14ac:dyDescent="0.25">
      <c r="A422" s="2">
        <v>40715</v>
      </c>
      <c r="B422">
        <v>707.5</v>
      </c>
      <c r="C422">
        <f t="shared" si="6"/>
        <v>7</v>
      </c>
    </row>
    <row r="423" spans="1:3" x14ac:dyDescent="0.25">
      <c r="A423" s="2">
        <v>40716</v>
      </c>
      <c r="B423">
        <v>677.5</v>
      </c>
      <c r="C423">
        <f t="shared" si="6"/>
        <v>-30</v>
      </c>
    </row>
    <row r="424" spans="1:3" x14ac:dyDescent="0.25">
      <c r="A424" s="2">
        <v>40717</v>
      </c>
      <c r="B424">
        <v>680.5</v>
      </c>
      <c r="C424">
        <f t="shared" si="6"/>
        <v>3</v>
      </c>
    </row>
    <row r="425" spans="1:3" x14ac:dyDescent="0.25">
      <c r="A425" s="2">
        <v>40718</v>
      </c>
      <c r="B425">
        <v>670</v>
      </c>
      <c r="C425">
        <f t="shared" si="6"/>
        <v>-10.5</v>
      </c>
    </row>
    <row r="426" spans="1:3" x14ac:dyDescent="0.25">
      <c r="A426" s="2">
        <v>40720</v>
      </c>
      <c r="B426">
        <v>645.88</v>
      </c>
      <c r="C426">
        <f t="shared" si="6"/>
        <v>-24.120000000000005</v>
      </c>
    </row>
    <row r="427" spans="1:3" x14ac:dyDescent="0.25">
      <c r="A427" s="2">
        <v>40721</v>
      </c>
      <c r="B427">
        <v>660.75</v>
      </c>
      <c r="C427">
        <f t="shared" si="6"/>
        <v>14.870000000000005</v>
      </c>
    </row>
    <row r="428" spans="1:3" x14ac:dyDescent="0.25">
      <c r="A428" s="2">
        <v>40722</v>
      </c>
      <c r="B428">
        <v>683</v>
      </c>
      <c r="C428">
        <f t="shared" si="6"/>
        <v>22.25</v>
      </c>
    </row>
    <row r="429" spans="1:3" x14ac:dyDescent="0.25">
      <c r="A429" s="2">
        <v>40723</v>
      </c>
      <c r="B429">
        <v>698</v>
      </c>
      <c r="C429">
        <f t="shared" si="6"/>
        <v>15</v>
      </c>
    </row>
    <row r="430" spans="1:3" x14ac:dyDescent="0.25">
      <c r="A430" s="2">
        <v>40724</v>
      </c>
      <c r="B430">
        <v>629</v>
      </c>
      <c r="C430">
        <f t="shared" si="6"/>
        <v>-69</v>
      </c>
    </row>
    <row r="431" spans="1:3" x14ac:dyDescent="0.25">
      <c r="A431" s="2">
        <v>40725</v>
      </c>
      <c r="B431">
        <v>640.75</v>
      </c>
      <c r="C431">
        <f t="shared" si="6"/>
        <v>11.75</v>
      </c>
    </row>
    <row r="432" spans="1:3" x14ac:dyDescent="0.25">
      <c r="A432" s="2">
        <v>40728</v>
      </c>
      <c r="B432">
        <v>620.38</v>
      </c>
      <c r="C432">
        <f t="shared" si="6"/>
        <v>-20.370000000000005</v>
      </c>
    </row>
    <row r="433" spans="1:3" x14ac:dyDescent="0.25">
      <c r="A433" s="2">
        <v>40729</v>
      </c>
      <c r="B433">
        <v>680.5</v>
      </c>
      <c r="C433">
        <f t="shared" si="6"/>
        <v>60.120000000000005</v>
      </c>
    </row>
    <row r="434" spans="1:3" x14ac:dyDescent="0.25">
      <c r="A434" s="2">
        <v>40730</v>
      </c>
      <c r="B434">
        <v>648.75</v>
      </c>
      <c r="C434">
        <f t="shared" si="6"/>
        <v>-31.75</v>
      </c>
    </row>
    <row r="435" spans="1:3" x14ac:dyDescent="0.25">
      <c r="A435" s="2">
        <v>40731</v>
      </c>
      <c r="B435">
        <v>650</v>
      </c>
      <c r="C435">
        <f t="shared" si="6"/>
        <v>1.25</v>
      </c>
    </row>
    <row r="436" spans="1:3" x14ac:dyDescent="0.25">
      <c r="A436" s="2">
        <v>40732</v>
      </c>
      <c r="B436">
        <v>672.25</v>
      </c>
      <c r="C436">
        <f t="shared" si="6"/>
        <v>22.25</v>
      </c>
    </row>
    <row r="437" spans="1:3" x14ac:dyDescent="0.25">
      <c r="A437" s="2">
        <v>40734</v>
      </c>
      <c r="B437">
        <v>643.63</v>
      </c>
      <c r="C437">
        <f t="shared" si="6"/>
        <v>-28.620000000000005</v>
      </c>
    </row>
    <row r="438" spans="1:3" x14ac:dyDescent="0.25">
      <c r="A438" s="2">
        <v>40735</v>
      </c>
      <c r="B438">
        <v>681.5</v>
      </c>
      <c r="C438">
        <f t="shared" si="6"/>
        <v>37.870000000000005</v>
      </c>
    </row>
    <row r="439" spans="1:3" x14ac:dyDescent="0.25">
      <c r="A439" s="2">
        <v>40736</v>
      </c>
      <c r="B439">
        <v>697</v>
      </c>
      <c r="C439">
        <f t="shared" si="6"/>
        <v>15.5</v>
      </c>
    </row>
    <row r="440" spans="1:3" x14ac:dyDescent="0.25">
      <c r="A440" s="2">
        <v>40737</v>
      </c>
      <c r="B440">
        <v>726.75</v>
      </c>
      <c r="C440">
        <f t="shared" si="6"/>
        <v>29.75</v>
      </c>
    </row>
    <row r="441" spans="1:3" x14ac:dyDescent="0.25">
      <c r="A441" s="2">
        <v>40738</v>
      </c>
      <c r="B441">
        <v>716.5</v>
      </c>
      <c r="C441">
        <f t="shared" si="6"/>
        <v>-10.25</v>
      </c>
    </row>
    <row r="442" spans="1:3" x14ac:dyDescent="0.25">
      <c r="A442" s="2">
        <v>40739</v>
      </c>
      <c r="B442">
        <v>701.25</v>
      </c>
      <c r="C442">
        <f t="shared" si="6"/>
        <v>-15.25</v>
      </c>
    </row>
    <row r="443" spans="1:3" x14ac:dyDescent="0.25">
      <c r="A443" s="2">
        <v>40741</v>
      </c>
      <c r="B443">
        <v>687.75</v>
      </c>
      <c r="C443">
        <f t="shared" si="6"/>
        <v>-13.5</v>
      </c>
    </row>
    <row r="444" spans="1:3" x14ac:dyDescent="0.25">
      <c r="A444" s="2">
        <v>40742</v>
      </c>
      <c r="B444">
        <v>696.25</v>
      </c>
      <c r="C444">
        <f t="shared" si="6"/>
        <v>8.5</v>
      </c>
    </row>
    <row r="445" spans="1:3" x14ac:dyDescent="0.25">
      <c r="A445" s="2">
        <v>40743</v>
      </c>
      <c r="B445">
        <v>698</v>
      </c>
      <c r="C445">
        <f t="shared" si="6"/>
        <v>1.75</v>
      </c>
    </row>
    <row r="446" spans="1:3" x14ac:dyDescent="0.25">
      <c r="A446" s="2">
        <v>40744</v>
      </c>
      <c r="B446">
        <v>688</v>
      </c>
      <c r="C446">
        <f t="shared" si="6"/>
        <v>-10</v>
      </c>
    </row>
    <row r="447" spans="1:3" x14ac:dyDescent="0.25">
      <c r="A447" s="2">
        <v>40745</v>
      </c>
      <c r="B447">
        <v>679.25</v>
      </c>
      <c r="C447">
        <f t="shared" si="6"/>
        <v>-8.75</v>
      </c>
    </row>
    <row r="448" spans="1:3" x14ac:dyDescent="0.25">
      <c r="A448" s="2">
        <v>40746</v>
      </c>
      <c r="B448">
        <v>690</v>
      </c>
      <c r="C448">
        <f t="shared" si="6"/>
        <v>10.75</v>
      </c>
    </row>
    <row r="449" spans="1:3" x14ac:dyDescent="0.25">
      <c r="A449" s="2">
        <v>40748</v>
      </c>
      <c r="B449">
        <v>679.25</v>
      </c>
      <c r="C449">
        <f t="shared" si="6"/>
        <v>-10.75</v>
      </c>
    </row>
    <row r="450" spans="1:3" x14ac:dyDescent="0.25">
      <c r="A450" s="2">
        <v>40749</v>
      </c>
      <c r="B450">
        <v>678.75</v>
      </c>
      <c r="C450">
        <f t="shared" si="6"/>
        <v>-0.5</v>
      </c>
    </row>
    <row r="451" spans="1:3" x14ac:dyDescent="0.25">
      <c r="A451" s="2">
        <v>40750</v>
      </c>
      <c r="B451">
        <v>689.75</v>
      </c>
      <c r="C451">
        <f t="shared" si="6"/>
        <v>11</v>
      </c>
    </row>
    <row r="452" spans="1:3" x14ac:dyDescent="0.25">
      <c r="A452" s="2">
        <v>40751</v>
      </c>
      <c r="B452">
        <v>691.5</v>
      </c>
      <c r="C452">
        <f t="shared" ref="C452:C515" si="7">B452-B451</f>
        <v>1.75</v>
      </c>
    </row>
    <row r="453" spans="1:3" x14ac:dyDescent="0.25">
      <c r="A453" s="2">
        <v>40752</v>
      </c>
      <c r="B453">
        <v>682.25</v>
      </c>
      <c r="C453">
        <f t="shared" si="7"/>
        <v>-9.25</v>
      </c>
    </row>
    <row r="454" spans="1:3" x14ac:dyDescent="0.25">
      <c r="A454" s="2">
        <v>40753</v>
      </c>
      <c r="B454">
        <v>665.5</v>
      </c>
      <c r="C454">
        <f t="shared" si="7"/>
        <v>-16.75</v>
      </c>
    </row>
    <row r="455" spans="1:3" x14ac:dyDescent="0.25">
      <c r="A455" s="2">
        <v>40755</v>
      </c>
      <c r="B455">
        <v>668.63</v>
      </c>
      <c r="C455">
        <f t="shared" si="7"/>
        <v>3.1299999999999955</v>
      </c>
    </row>
    <row r="456" spans="1:3" x14ac:dyDescent="0.25">
      <c r="A456" s="2">
        <v>40756</v>
      </c>
      <c r="B456">
        <v>681.25</v>
      </c>
      <c r="C456">
        <f t="shared" si="7"/>
        <v>12.620000000000005</v>
      </c>
    </row>
    <row r="457" spans="1:3" x14ac:dyDescent="0.25">
      <c r="A457" s="2">
        <v>40757</v>
      </c>
      <c r="B457">
        <v>711.25</v>
      </c>
      <c r="C457">
        <f t="shared" si="7"/>
        <v>30</v>
      </c>
    </row>
    <row r="458" spans="1:3" x14ac:dyDescent="0.25">
      <c r="A458" s="2">
        <v>40758</v>
      </c>
      <c r="B458">
        <v>706</v>
      </c>
      <c r="C458">
        <f t="shared" si="7"/>
        <v>-5.25</v>
      </c>
    </row>
    <row r="459" spans="1:3" x14ac:dyDescent="0.25">
      <c r="A459" s="2">
        <v>40759</v>
      </c>
      <c r="B459">
        <v>693.75</v>
      </c>
      <c r="C459">
        <f t="shared" si="7"/>
        <v>-12.25</v>
      </c>
    </row>
    <row r="460" spans="1:3" x14ac:dyDescent="0.25">
      <c r="A460" s="2">
        <v>40760</v>
      </c>
      <c r="B460">
        <v>693</v>
      </c>
      <c r="C460">
        <f t="shared" si="7"/>
        <v>-0.75</v>
      </c>
    </row>
    <row r="461" spans="1:3" x14ac:dyDescent="0.25">
      <c r="A461" s="2">
        <v>40762</v>
      </c>
      <c r="B461">
        <v>686.38</v>
      </c>
      <c r="C461">
        <f t="shared" si="7"/>
        <v>-6.6200000000000045</v>
      </c>
    </row>
    <row r="462" spans="1:3" x14ac:dyDescent="0.25">
      <c r="A462" s="2">
        <v>40763</v>
      </c>
      <c r="B462">
        <v>675.25</v>
      </c>
      <c r="C462">
        <f t="shared" si="7"/>
        <v>-11.129999999999995</v>
      </c>
    </row>
    <row r="463" spans="1:3" x14ac:dyDescent="0.25">
      <c r="A463" s="2">
        <v>40764</v>
      </c>
      <c r="B463">
        <v>678.25</v>
      </c>
      <c r="C463">
        <f t="shared" si="7"/>
        <v>3</v>
      </c>
    </row>
    <row r="464" spans="1:3" x14ac:dyDescent="0.25">
      <c r="A464" s="2">
        <v>40765</v>
      </c>
      <c r="B464">
        <v>678</v>
      </c>
      <c r="C464">
        <f t="shared" si="7"/>
        <v>-0.25</v>
      </c>
    </row>
    <row r="465" spans="1:3" x14ac:dyDescent="0.25">
      <c r="A465" s="2">
        <v>40766</v>
      </c>
      <c r="B465">
        <v>702.5</v>
      </c>
      <c r="C465">
        <f t="shared" si="7"/>
        <v>24.5</v>
      </c>
    </row>
    <row r="466" spans="1:3" x14ac:dyDescent="0.25">
      <c r="A466" s="2">
        <v>40767</v>
      </c>
      <c r="B466">
        <v>701.75</v>
      </c>
      <c r="C466">
        <f t="shared" si="7"/>
        <v>-0.75</v>
      </c>
    </row>
    <row r="467" spans="1:3" x14ac:dyDescent="0.25">
      <c r="A467" s="2">
        <v>40769</v>
      </c>
      <c r="B467">
        <v>708.63</v>
      </c>
      <c r="C467">
        <f t="shared" si="7"/>
        <v>6.8799999999999955</v>
      </c>
    </row>
    <row r="468" spans="1:3" x14ac:dyDescent="0.25">
      <c r="A468" s="2">
        <v>40770</v>
      </c>
      <c r="B468">
        <v>707.25</v>
      </c>
      <c r="C468">
        <f t="shared" si="7"/>
        <v>-1.3799999999999955</v>
      </c>
    </row>
    <row r="469" spans="1:3" x14ac:dyDescent="0.25">
      <c r="A469" s="2">
        <v>40771</v>
      </c>
      <c r="B469">
        <v>714</v>
      </c>
      <c r="C469">
        <f t="shared" si="7"/>
        <v>6.75</v>
      </c>
    </row>
    <row r="470" spans="1:3" x14ac:dyDescent="0.25">
      <c r="A470" s="2">
        <v>40772</v>
      </c>
      <c r="B470">
        <v>711.5</v>
      </c>
      <c r="C470">
        <f t="shared" si="7"/>
        <v>-2.5</v>
      </c>
    </row>
    <row r="471" spans="1:3" x14ac:dyDescent="0.25">
      <c r="A471" s="2">
        <v>40773</v>
      </c>
      <c r="B471">
        <v>699</v>
      </c>
      <c r="C471">
        <f t="shared" si="7"/>
        <v>-12.5</v>
      </c>
    </row>
    <row r="472" spans="1:3" x14ac:dyDescent="0.25">
      <c r="A472" s="2">
        <v>40774</v>
      </c>
      <c r="B472">
        <v>711</v>
      </c>
      <c r="C472">
        <f t="shared" si="7"/>
        <v>12</v>
      </c>
    </row>
    <row r="473" spans="1:3" x14ac:dyDescent="0.25">
      <c r="A473" s="2">
        <v>40776</v>
      </c>
      <c r="B473">
        <v>712.5</v>
      </c>
      <c r="C473">
        <f t="shared" si="7"/>
        <v>1.5</v>
      </c>
    </row>
    <row r="474" spans="1:3" x14ac:dyDescent="0.25">
      <c r="A474" s="2">
        <v>40777</v>
      </c>
      <c r="B474">
        <v>720.5</v>
      </c>
      <c r="C474">
        <f t="shared" si="7"/>
        <v>8</v>
      </c>
    </row>
    <row r="475" spans="1:3" x14ac:dyDescent="0.25">
      <c r="A475" s="2">
        <v>40778</v>
      </c>
      <c r="B475">
        <v>730.25</v>
      </c>
      <c r="C475">
        <f t="shared" si="7"/>
        <v>9.75</v>
      </c>
    </row>
    <row r="476" spans="1:3" x14ac:dyDescent="0.25">
      <c r="A476" s="2">
        <v>40779</v>
      </c>
      <c r="B476">
        <v>731.75</v>
      </c>
      <c r="C476">
        <f t="shared" si="7"/>
        <v>1.5</v>
      </c>
    </row>
    <row r="477" spans="1:3" x14ac:dyDescent="0.25">
      <c r="A477" s="2">
        <v>40780</v>
      </c>
      <c r="B477">
        <v>732.25</v>
      </c>
      <c r="C477">
        <f t="shared" si="7"/>
        <v>0.5</v>
      </c>
    </row>
    <row r="478" spans="1:3" x14ac:dyDescent="0.25">
      <c r="A478" s="2">
        <v>40781</v>
      </c>
      <c r="B478">
        <v>752.5</v>
      </c>
      <c r="C478">
        <f t="shared" si="7"/>
        <v>20.25</v>
      </c>
    </row>
    <row r="479" spans="1:3" x14ac:dyDescent="0.25">
      <c r="A479" s="2">
        <v>40783</v>
      </c>
      <c r="B479">
        <v>758.88</v>
      </c>
      <c r="C479">
        <f t="shared" si="7"/>
        <v>6.3799999999999955</v>
      </c>
    </row>
    <row r="480" spans="1:3" x14ac:dyDescent="0.25">
      <c r="A480" s="2">
        <v>40784</v>
      </c>
      <c r="B480">
        <v>756.25</v>
      </c>
      <c r="C480">
        <f t="shared" si="7"/>
        <v>-2.6299999999999955</v>
      </c>
    </row>
    <row r="481" spans="1:3" x14ac:dyDescent="0.25">
      <c r="A481" s="2">
        <v>40785</v>
      </c>
      <c r="B481">
        <v>763.5</v>
      </c>
      <c r="C481">
        <f t="shared" si="7"/>
        <v>7.25</v>
      </c>
    </row>
    <row r="482" spans="1:3" x14ac:dyDescent="0.25">
      <c r="A482" s="2">
        <v>40786</v>
      </c>
      <c r="B482">
        <v>757.5</v>
      </c>
      <c r="C482">
        <f t="shared" si="7"/>
        <v>-6</v>
      </c>
    </row>
    <row r="483" spans="1:3" x14ac:dyDescent="0.25">
      <c r="A483" s="2">
        <v>40787</v>
      </c>
      <c r="B483">
        <v>728.75</v>
      </c>
      <c r="C483">
        <f t="shared" si="7"/>
        <v>-28.75</v>
      </c>
    </row>
    <row r="484" spans="1:3" x14ac:dyDescent="0.25">
      <c r="A484" s="2">
        <v>40788</v>
      </c>
      <c r="B484">
        <v>750.25</v>
      </c>
      <c r="C484">
        <f t="shared" si="7"/>
        <v>21.5</v>
      </c>
    </row>
    <row r="485" spans="1:3" x14ac:dyDescent="0.25">
      <c r="A485" s="2">
        <v>40791</v>
      </c>
      <c r="B485">
        <v>749.63</v>
      </c>
      <c r="C485">
        <f t="shared" si="7"/>
        <v>-0.62000000000000455</v>
      </c>
    </row>
    <row r="486" spans="1:3" x14ac:dyDescent="0.25">
      <c r="A486" s="2">
        <v>40792</v>
      </c>
      <c r="B486">
        <v>746.75</v>
      </c>
      <c r="C486">
        <f t="shared" si="7"/>
        <v>-2.8799999999999955</v>
      </c>
    </row>
    <row r="487" spans="1:3" x14ac:dyDescent="0.25">
      <c r="A487" s="2">
        <v>40793</v>
      </c>
      <c r="B487">
        <v>736.5</v>
      </c>
      <c r="C487">
        <f t="shared" si="7"/>
        <v>-10.25</v>
      </c>
    </row>
    <row r="488" spans="1:3" x14ac:dyDescent="0.25">
      <c r="A488" s="2">
        <v>40794</v>
      </c>
      <c r="B488">
        <v>723.25</v>
      </c>
      <c r="C488">
        <f t="shared" si="7"/>
        <v>-13.25</v>
      </c>
    </row>
    <row r="489" spans="1:3" x14ac:dyDescent="0.25">
      <c r="A489" s="2">
        <v>40795</v>
      </c>
      <c r="B489">
        <v>726</v>
      </c>
      <c r="C489">
        <f t="shared" si="7"/>
        <v>2.75</v>
      </c>
    </row>
    <row r="490" spans="1:3" x14ac:dyDescent="0.25">
      <c r="A490" s="2">
        <v>40797</v>
      </c>
      <c r="B490">
        <v>736.5</v>
      </c>
      <c r="C490">
        <f t="shared" si="7"/>
        <v>10.5</v>
      </c>
    </row>
    <row r="491" spans="1:3" x14ac:dyDescent="0.25">
      <c r="A491" s="2">
        <v>40798</v>
      </c>
      <c r="B491">
        <v>734.25</v>
      </c>
      <c r="C491">
        <f t="shared" si="7"/>
        <v>-2.25</v>
      </c>
    </row>
    <row r="492" spans="1:3" x14ac:dyDescent="0.25">
      <c r="A492" s="2">
        <v>40799</v>
      </c>
      <c r="B492">
        <v>709.25</v>
      </c>
      <c r="C492">
        <f t="shared" si="7"/>
        <v>-25</v>
      </c>
    </row>
    <row r="493" spans="1:3" x14ac:dyDescent="0.25">
      <c r="A493" s="2">
        <v>40800</v>
      </c>
      <c r="B493">
        <v>713</v>
      </c>
      <c r="C493">
        <f t="shared" si="7"/>
        <v>3.75</v>
      </c>
    </row>
    <row r="494" spans="1:3" x14ac:dyDescent="0.25">
      <c r="A494" s="2">
        <v>40801</v>
      </c>
      <c r="B494">
        <v>701</v>
      </c>
      <c r="C494">
        <f t="shared" si="7"/>
        <v>-12</v>
      </c>
    </row>
    <row r="495" spans="1:3" x14ac:dyDescent="0.25">
      <c r="A495" s="2">
        <v>40802</v>
      </c>
      <c r="B495">
        <v>692</v>
      </c>
      <c r="C495">
        <f t="shared" si="7"/>
        <v>-9</v>
      </c>
    </row>
    <row r="496" spans="1:3" x14ac:dyDescent="0.25">
      <c r="A496" s="2">
        <v>40804</v>
      </c>
      <c r="B496">
        <v>690.75</v>
      </c>
      <c r="C496">
        <f t="shared" si="7"/>
        <v>-1.25</v>
      </c>
    </row>
    <row r="497" spans="1:3" x14ac:dyDescent="0.25">
      <c r="A497" s="2">
        <v>40805</v>
      </c>
      <c r="B497">
        <v>692.25</v>
      </c>
      <c r="C497">
        <f t="shared" si="7"/>
        <v>1.5</v>
      </c>
    </row>
    <row r="498" spans="1:3" x14ac:dyDescent="0.25">
      <c r="A498" s="2">
        <v>40806</v>
      </c>
      <c r="B498">
        <v>690.25</v>
      </c>
      <c r="C498">
        <f t="shared" si="7"/>
        <v>-2</v>
      </c>
    </row>
    <row r="499" spans="1:3" x14ac:dyDescent="0.25">
      <c r="A499" s="2">
        <v>40807</v>
      </c>
      <c r="B499">
        <v>685.75</v>
      </c>
      <c r="C499">
        <f t="shared" si="7"/>
        <v>-4.5</v>
      </c>
    </row>
    <row r="500" spans="1:3" x14ac:dyDescent="0.25">
      <c r="A500" s="2">
        <v>40808</v>
      </c>
      <c r="B500">
        <v>650</v>
      </c>
      <c r="C500">
        <f t="shared" si="7"/>
        <v>-35.75</v>
      </c>
    </row>
    <row r="501" spans="1:3" x14ac:dyDescent="0.25">
      <c r="A501" s="2">
        <v>40809</v>
      </c>
      <c r="B501">
        <v>638.5</v>
      </c>
      <c r="C501">
        <f t="shared" si="7"/>
        <v>-11.5</v>
      </c>
    </row>
    <row r="502" spans="1:3" x14ac:dyDescent="0.25">
      <c r="A502" s="2">
        <v>40811</v>
      </c>
      <c r="B502">
        <v>644.88</v>
      </c>
      <c r="C502">
        <f t="shared" si="7"/>
        <v>6.3799999999999955</v>
      </c>
    </row>
    <row r="503" spans="1:3" x14ac:dyDescent="0.25">
      <c r="A503" s="2">
        <v>40812</v>
      </c>
      <c r="B503">
        <v>648</v>
      </c>
      <c r="C503">
        <f t="shared" si="7"/>
        <v>3.1200000000000045</v>
      </c>
    </row>
    <row r="504" spans="1:3" x14ac:dyDescent="0.25">
      <c r="A504" s="2">
        <v>40813</v>
      </c>
      <c r="B504">
        <v>652.25</v>
      </c>
      <c r="C504">
        <f t="shared" si="7"/>
        <v>4.25</v>
      </c>
    </row>
    <row r="505" spans="1:3" x14ac:dyDescent="0.25">
      <c r="A505" s="2">
        <v>40814</v>
      </c>
      <c r="B505">
        <v>630.75</v>
      </c>
      <c r="C505">
        <f t="shared" si="7"/>
        <v>-21.5</v>
      </c>
    </row>
    <row r="506" spans="1:3" x14ac:dyDescent="0.25">
      <c r="A506" s="2">
        <v>40815</v>
      </c>
      <c r="B506">
        <v>632.5</v>
      </c>
      <c r="C506">
        <f t="shared" si="7"/>
        <v>1.75</v>
      </c>
    </row>
    <row r="507" spans="1:3" x14ac:dyDescent="0.25">
      <c r="A507" s="2">
        <v>40816</v>
      </c>
      <c r="B507">
        <v>592.5</v>
      </c>
      <c r="C507">
        <f t="shared" si="7"/>
        <v>-40</v>
      </c>
    </row>
    <row r="508" spans="1:3" x14ac:dyDescent="0.25">
      <c r="A508" s="2">
        <v>40818</v>
      </c>
      <c r="B508">
        <v>586.25</v>
      </c>
      <c r="C508">
        <f t="shared" si="7"/>
        <v>-6.25</v>
      </c>
    </row>
    <row r="509" spans="1:3" x14ac:dyDescent="0.25">
      <c r="A509" s="2">
        <v>40819</v>
      </c>
      <c r="B509">
        <v>592.5</v>
      </c>
      <c r="C509">
        <f t="shared" si="7"/>
        <v>6.25</v>
      </c>
    </row>
    <row r="510" spans="1:3" x14ac:dyDescent="0.25">
      <c r="A510" s="2">
        <v>40820</v>
      </c>
      <c r="B510">
        <v>587.75</v>
      </c>
      <c r="C510">
        <f t="shared" si="7"/>
        <v>-4.75</v>
      </c>
    </row>
    <row r="511" spans="1:3" x14ac:dyDescent="0.25">
      <c r="A511" s="2">
        <v>40821</v>
      </c>
      <c r="B511">
        <v>605.5</v>
      </c>
      <c r="C511">
        <f t="shared" si="7"/>
        <v>17.75</v>
      </c>
    </row>
    <row r="512" spans="1:3" x14ac:dyDescent="0.25">
      <c r="A512" s="2">
        <v>40822</v>
      </c>
      <c r="B512">
        <v>605.5</v>
      </c>
      <c r="C512">
        <f t="shared" si="7"/>
        <v>0</v>
      </c>
    </row>
    <row r="513" spans="1:3" x14ac:dyDescent="0.25">
      <c r="A513" s="2">
        <v>40823</v>
      </c>
      <c r="B513">
        <v>600</v>
      </c>
      <c r="C513">
        <f t="shared" si="7"/>
        <v>-5.5</v>
      </c>
    </row>
    <row r="514" spans="1:3" x14ac:dyDescent="0.25">
      <c r="A514" s="2">
        <v>40825</v>
      </c>
      <c r="B514">
        <v>603.38</v>
      </c>
      <c r="C514">
        <f t="shared" si="7"/>
        <v>3.3799999999999955</v>
      </c>
    </row>
    <row r="515" spans="1:3" x14ac:dyDescent="0.25">
      <c r="A515" s="2">
        <v>40826</v>
      </c>
      <c r="B515">
        <v>605</v>
      </c>
      <c r="C515">
        <f t="shared" si="7"/>
        <v>1.6200000000000045</v>
      </c>
    </row>
    <row r="516" spans="1:3" x14ac:dyDescent="0.25">
      <c r="A516" s="2">
        <v>40827</v>
      </c>
      <c r="B516">
        <v>645</v>
      </c>
      <c r="C516">
        <f t="shared" ref="C516:C579" si="8">B516-B515</f>
        <v>40</v>
      </c>
    </row>
    <row r="517" spans="1:3" x14ac:dyDescent="0.25">
      <c r="A517" s="2">
        <v>40828</v>
      </c>
      <c r="B517">
        <v>640.75</v>
      </c>
      <c r="C517">
        <f t="shared" si="8"/>
        <v>-4.25</v>
      </c>
    </row>
    <row r="518" spans="1:3" x14ac:dyDescent="0.25">
      <c r="A518" s="2">
        <v>40829</v>
      </c>
      <c r="B518">
        <v>638.25</v>
      </c>
      <c r="C518">
        <f t="shared" si="8"/>
        <v>-2.5</v>
      </c>
    </row>
    <row r="519" spans="1:3" x14ac:dyDescent="0.25">
      <c r="A519" s="2">
        <v>40830</v>
      </c>
      <c r="B519">
        <v>640</v>
      </c>
      <c r="C519">
        <f t="shared" si="8"/>
        <v>1.75</v>
      </c>
    </row>
    <row r="520" spans="1:3" x14ac:dyDescent="0.25">
      <c r="A520" s="2">
        <v>40832</v>
      </c>
      <c r="B520">
        <v>641.13</v>
      </c>
      <c r="C520">
        <f t="shared" si="8"/>
        <v>1.1299999999999955</v>
      </c>
    </row>
    <row r="521" spans="1:3" x14ac:dyDescent="0.25">
      <c r="A521" s="2">
        <v>40833</v>
      </c>
      <c r="B521">
        <v>640.5</v>
      </c>
      <c r="C521">
        <f t="shared" si="8"/>
        <v>-0.62999999999999545</v>
      </c>
    </row>
    <row r="522" spans="1:3" x14ac:dyDescent="0.25">
      <c r="A522" s="2">
        <v>40834</v>
      </c>
      <c r="B522">
        <v>644</v>
      </c>
      <c r="C522">
        <f t="shared" si="8"/>
        <v>3.5</v>
      </c>
    </row>
    <row r="523" spans="1:3" x14ac:dyDescent="0.25">
      <c r="A523" s="2">
        <v>40835</v>
      </c>
      <c r="B523">
        <v>638.5</v>
      </c>
      <c r="C523">
        <f t="shared" si="8"/>
        <v>-5.5</v>
      </c>
    </row>
    <row r="524" spans="1:3" x14ac:dyDescent="0.25">
      <c r="A524" s="2">
        <v>40836</v>
      </c>
      <c r="B524">
        <v>649.5</v>
      </c>
      <c r="C524">
        <f t="shared" si="8"/>
        <v>11</v>
      </c>
    </row>
    <row r="525" spans="1:3" x14ac:dyDescent="0.25">
      <c r="A525" s="2">
        <v>40837</v>
      </c>
      <c r="B525">
        <v>649.25</v>
      </c>
      <c r="C525">
        <f t="shared" si="8"/>
        <v>-0.25</v>
      </c>
    </row>
    <row r="526" spans="1:3" x14ac:dyDescent="0.25">
      <c r="A526" s="2">
        <v>40839</v>
      </c>
      <c r="B526">
        <v>650.25</v>
      </c>
      <c r="C526">
        <f t="shared" si="8"/>
        <v>1</v>
      </c>
    </row>
    <row r="527" spans="1:3" x14ac:dyDescent="0.25">
      <c r="A527" s="2">
        <v>40840</v>
      </c>
      <c r="B527">
        <v>651</v>
      </c>
      <c r="C527">
        <f t="shared" si="8"/>
        <v>0.75</v>
      </c>
    </row>
    <row r="528" spans="1:3" x14ac:dyDescent="0.25">
      <c r="A528" s="2">
        <v>40841</v>
      </c>
      <c r="B528">
        <v>650.75</v>
      </c>
      <c r="C528">
        <f t="shared" si="8"/>
        <v>-0.25</v>
      </c>
    </row>
    <row r="529" spans="1:3" x14ac:dyDescent="0.25">
      <c r="A529" s="2">
        <v>40842</v>
      </c>
      <c r="B529">
        <v>637.25</v>
      </c>
      <c r="C529">
        <f t="shared" si="8"/>
        <v>-13.5</v>
      </c>
    </row>
    <row r="530" spans="1:3" x14ac:dyDescent="0.25">
      <c r="A530" s="2">
        <v>40843</v>
      </c>
      <c r="B530">
        <v>651.5</v>
      </c>
      <c r="C530">
        <f t="shared" si="8"/>
        <v>14.25</v>
      </c>
    </row>
    <row r="531" spans="1:3" x14ac:dyDescent="0.25">
      <c r="A531" s="2">
        <v>40844</v>
      </c>
      <c r="B531">
        <v>655</v>
      </c>
      <c r="C531">
        <f t="shared" si="8"/>
        <v>3.5</v>
      </c>
    </row>
    <row r="532" spans="1:3" x14ac:dyDescent="0.25">
      <c r="A532" s="2">
        <v>40846</v>
      </c>
      <c r="B532">
        <v>655.13</v>
      </c>
      <c r="C532">
        <f t="shared" si="8"/>
        <v>0.12999999999999545</v>
      </c>
    </row>
    <row r="533" spans="1:3" x14ac:dyDescent="0.25">
      <c r="A533" s="2">
        <v>40847</v>
      </c>
      <c r="B533">
        <v>647</v>
      </c>
      <c r="C533">
        <f t="shared" si="8"/>
        <v>-8.1299999999999955</v>
      </c>
    </row>
    <row r="534" spans="1:3" x14ac:dyDescent="0.25">
      <c r="A534" s="2">
        <v>40848</v>
      </c>
      <c r="B534">
        <v>654.25</v>
      </c>
      <c r="C534">
        <f t="shared" si="8"/>
        <v>7.25</v>
      </c>
    </row>
    <row r="535" spans="1:3" x14ac:dyDescent="0.25">
      <c r="A535" s="2">
        <v>40849</v>
      </c>
      <c r="B535">
        <v>645</v>
      </c>
      <c r="C535">
        <f t="shared" si="8"/>
        <v>-9.25</v>
      </c>
    </row>
    <row r="536" spans="1:3" x14ac:dyDescent="0.25">
      <c r="A536" s="2">
        <v>40850</v>
      </c>
      <c r="B536">
        <v>653.5</v>
      </c>
      <c r="C536">
        <f t="shared" si="8"/>
        <v>8.5</v>
      </c>
    </row>
    <row r="537" spans="1:3" x14ac:dyDescent="0.25">
      <c r="A537" s="2">
        <v>40851</v>
      </c>
      <c r="B537">
        <v>655.75</v>
      </c>
      <c r="C537">
        <f t="shared" si="8"/>
        <v>2.25</v>
      </c>
    </row>
    <row r="538" spans="1:3" x14ac:dyDescent="0.25">
      <c r="A538" s="2">
        <v>40854</v>
      </c>
      <c r="B538">
        <v>653.25</v>
      </c>
      <c r="C538">
        <f t="shared" si="8"/>
        <v>-2.5</v>
      </c>
    </row>
    <row r="539" spans="1:3" x14ac:dyDescent="0.25">
      <c r="A539" s="2">
        <v>40855</v>
      </c>
      <c r="B539">
        <v>660.5</v>
      </c>
      <c r="C539">
        <f t="shared" si="8"/>
        <v>7.25</v>
      </c>
    </row>
    <row r="540" spans="1:3" x14ac:dyDescent="0.25">
      <c r="A540" s="2">
        <v>40856</v>
      </c>
      <c r="B540">
        <v>656</v>
      </c>
      <c r="C540">
        <f t="shared" si="8"/>
        <v>-4.5</v>
      </c>
    </row>
    <row r="541" spans="1:3" x14ac:dyDescent="0.25">
      <c r="A541" s="2">
        <v>40857</v>
      </c>
      <c r="B541">
        <v>645.5</v>
      </c>
      <c r="C541">
        <f t="shared" si="8"/>
        <v>-10.5</v>
      </c>
    </row>
    <row r="542" spans="1:3" x14ac:dyDescent="0.25">
      <c r="A542" s="2">
        <v>40858</v>
      </c>
      <c r="B542">
        <v>638.5</v>
      </c>
      <c r="C542">
        <f t="shared" si="8"/>
        <v>-7</v>
      </c>
    </row>
    <row r="543" spans="1:3" x14ac:dyDescent="0.25">
      <c r="A543" s="2">
        <v>40861</v>
      </c>
      <c r="B543">
        <v>633.5</v>
      </c>
      <c r="C543">
        <f t="shared" si="8"/>
        <v>-5</v>
      </c>
    </row>
    <row r="544" spans="1:3" x14ac:dyDescent="0.25">
      <c r="A544" s="2">
        <v>40862</v>
      </c>
      <c r="B544">
        <v>645.5</v>
      </c>
      <c r="C544">
        <f t="shared" si="8"/>
        <v>12</v>
      </c>
    </row>
    <row r="545" spans="1:3" x14ac:dyDescent="0.25">
      <c r="A545" s="2">
        <v>40863</v>
      </c>
      <c r="B545">
        <v>642.75</v>
      </c>
      <c r="C545">
        <f t="shared" si="8"/>
        <v>-2.75</v>
      </c>
    </row>
    <row r="546" spans="1:3" x14ac:dyDescent="0.25">
      <c r="A546" s="2">
        <v>40864</v>
      </c>
      <c r="B546">
        <v>614.5</v>
      </c>
      <c r="C546">
        <f t="shared" si="8"/>
        <v>-28.25</v>
      </c>
    </row>
    <row r="547" spans="1:3" x14ac:dyDescent="0.25">
      <c r="A547" s="2">
        <v>40865</v>
      </c>
      <c r="B547">
        <v>610.25</v>
      </c>
      <c r="C547">
        <f t="shared" si="8"/>
        <v>-4.25</v>
      </c>
    </row>
    <row r="548" spans="1:3" x14ac:dyDescent="0.25">
      <c r="A548" s="2">
        <v>40868</v>
      </c>
      <c r="B548">
        <v>597.75</v>
      </c>
      <c r="C548">
        <f t="shared" si="8"/>
        <v>-12.5</v>
      </c>
    </row>
    <row r="549" spans="1:3" x14ac:dyDescent="0.25">
      <c r="A549" s="2">
        <v>40869</v>
      </c>
      <c r="B549">
        <v>599</v>
      </c>
      <c r="C549">
        <f t="shared" si="8"/>
        <v>1.25</v>
      </c>
    </row>
    <row r="550" spans="1:3" x14ac:dyDescent="0.25">
      <c r="A550" s="2">
        <v>40870</v>
      </c>
      <c r="B550">
        <v>588.75</v>
      </c>
      <c r="C550">
        <f t="shared" si="8"/>
        <v>-10.25</v>
      </c>
    </row>
    <row r="551" spans="1:3" x14ac:dyDescent="0.25">
      <c r="A551" s="2">
        <v>40872</v>
      </c>
      <c r="B551">
        <v>582.5</v>
      </c>
      <c r="C551">
        <f t="shared" si="8"/>
        <v>-6.25</v>
      </c>
    </row>
    <row r="552" spans="1:3" x14ac:dyDescent="0.25">
      <c r="A552" s="2">
        <v>40875</v>
      </c>
      <c r="B552">
        <v>591.75</v>
      </c>
      <c r="C552">
        <f t="shared" si="8"/>
        <v>9.25</v>
      </c>
    </row>
    <row r="553" spans="1:3" x14ac:dyDescent="0.25">
      <c r="A553" s="2">
        <v>40876</v>
      </c>
      <c r="B553">
        <v>598</v>
      </c>
      <c r="C553">
        <f t="shared" si="8"/>
        <v>6.25</v>
      </c>
    </row>
    <row r="554" spans="1:3" x14ac:dyDescent="0.25">
      <c r="A554" s="2">
        <v>40877</v>
      </c>
      <c r="B554">
        <v>601.25</v>
      </c>
      <c r="C554">
        <f t="shared" si="8"/>
        <v>3.25</v>
      </c>
    </row>
    <row r="555" spans="1:3" x14ac:dyDescent="0.25">
      <c r="A555" s="2">
        <v>40878</v>
      </c>
      <c r="B555">
        <v>594.75</v>
      </c>
      <c r="C555">
        <f t="shared" si="8"/>
        <v>-6.5</v>
      </c>
    </row>
    <row r="556" spans="1:3" x14ac:dyDescent="0.25">
      <c r="A556" s="2">
        <v>40879</v>
      </c>
      <c r="B556">
        <v>586.5</v>
      </c>
      <c r="C556">
        <f t="shared" si="8"/>
        <v>-8.25</v>
      </c>
    </row>
    <row r="557" spans="1:3" x14ac:dyDescent="0.25">
      <c r="A557" s="2">
        <v>40882</v>
      </c>
      <c r="B557">
        <v>580.25</v>
      </c>
      <c r="C557">
        <f t="shared" si="8"/>
        <v>-6.25</v>
      </c>
    </row>
    <row r="558" spans="1:3" x14ac:dyDescent="0.25">
      <c r="A558" s="2">
        <v>40883</v>
      </c>
      <c r="B558">
        <v>585.25</v>
      </c>
      <c r="C558">
        <f t="shared" si="8"/>
        <v>5</v>
      </c>
    </row>
    <row r="559" spans="1:3" x14ac:dyDescent="0.25">
      <c r="A559" s="2">
        <v>40884</v>
      </c>
      <c r="B559">
        <v>582.25</v>
      </c>
      <c r="C559">
        <f t="shared" si="8"/>
        <v>-3</v>
      </c>
    </row>
    <row r="560" spans="1:3" x14ac:dyDescent="0.25">
      <c r="A560" s="2">
        <v>40885</v>
      </c>
      <c r="B560">
        <v>590</v>
      </c>
      <c r="C560">
        <f t="shared" si="8"/>
        <v>7.75</v>
      </c>
    </row>
    <row r="561" spans="1:3" x14ac:dyDescent="0.25">
      <c r="A561" s="2">
        <v>40886</v>
      </c>
      <c r="B561">
        <v>585.5</v>
      </c>
      <c r="C561">
        <f t="shared" si="8"/>
        <v>-4.5</v>
      </c>
    </row>
    <row r="562" spans="1:3" x14ac:dyDescent="0.25">
      <c r="A562" s="2">
        <v>40888</v>
      </c>
      <c r="B562">
        <v>593.38</v>
      </c>
      <c r="C562">
        <f t="shared" si="8"/>
        <v>7.8799999999999955</v>
      </c>
    </row>
    <row r="563" spans="1:3" x14ac:dyDescent="0.25">
      <c r="A563" s="2">
        <v>40889</v>
      </c>
      <c r="B563">
        <v>585.5</v>
      </c>
      <c r="C563">
        <f t="shared" si="8"/>
        <v>-7.8799999999999955</v>
      </c>
    </row>
    <row r="564" spans="1:3" x14ac:dyDescent="0.25">
      <c r="A564" s="2">
        <v>40890</v>
      </c>
      <c r="B564">
        <v>588.5</v>
      </c>
      <c r="C564">
        <f t="shared" si="8"/>
        <v>3</v>
      </c>
    </row>
    <row r="565" spans="1:3" x14ac:dyDescent="0.25">
      <c r="A565" s="2">
        <v>40891</v>
      </c>
      <c r="B565">
        <v>580</v>
      </c>
      <c r="C565">
        <f t="shared" si="8"/>
        <v>-8.5</v>
      </c>
    </row>
    <row r="566" spans="1:3" x14ac:dyDescent="0.25">
      <c r="A566" s="2">
        <v>40892</v>
      </c>
      <c r="B566">
        <v>579</v>
      </c>
      <c r="C566">
        <f t="shared" si="8"/>
        <v>-1</v>
      </c>
    </row>
    <row r="567" spans="1:3" x14ac:dyDescent="0.25">
      <c r="A567" s="2">
        <v>40893</v>
      </c>
      <c r="B567">
        <v>583</v>
      </c>
      <c r="C567">
        <f t="shared" si="8"/>
        <v>4</v>
      </c>
    </row>
    <row r="568" spans="1:3" x14ac:dyDescent="0.25">
      <c r="A568" s="2">
        <v>40896</v>
      </c>
      <c r="B568">
        <v>601</v>
      </c>
      <c r="C568">
        <f t="shared" si="8"/>
        <v>18</v>
      </c>
    </row>
    <row r="569" spans="1:3" x14ac:dyDescent="0.25">
      <c r="A569" s="2">
        <v>40897</v>
      </c>
      <c r="B569">
        <v>607</v>
      </c>
      <c r="C569">
        <f t="shared" si="8"/>
        <v>6</v>
      </c>
    </row>
    <row r="570" spans="1:3" x14ac:dyDescent="0.25">
      <c r="A570" s="2">
        <v>40898</v>
      </c>
      <c r="B570">
        <v>616.5</v>
      </c>
      <c r="C570">
        <f t="shared" si="8"/>
        <v>9.5</v>
      </c>
    </row>
    <row r="571" spans="1:3" x14ac:dyDescent="0.25">
      <c r="A571" s="2">
        <v>40899</v>
      </c>
      <c r="B571">
        <v>617.5</v>
      </c>
      <c r="C571">
        <f t="shared" si="8"/>
        <v>1</v>
      </c>
    </row>
    <row r="572" spans="1:3" x14ac:dyDescent="0.25">
      <c r="A572" s="2">
        <v>40900</v>
      </c>
      <c r="B572">
        <v>619.5</v>
      </c>
      <c r="C572">
        <f t="shared" si="8"/>
        <v>2</v>
      </c>
    </row>
    <row r="573" spans="1:3" x14ac:dyDescent="0.25">
      <c r="A573" s="2">
        <v>40902</v>
      </c>
      <c r="B573">
        <v>620.13</v>
      </c>
      <c r="C573">
        <f t="shared" si="8"/>
        <v>0.62999999999999545</v>
      </c>
    </row>
    <row r="574" spans="1:3" x14ac:dyDescent="0.25">
      <c r="A574" s="2">
        <v>40903</v>
      </c>
      <c r="B574">
        <v>620.13</v>
      </c>
      <c r="C574">
        <f t="shared" si="8"/>
        <v>0</v>
      </c>
    </row>
    <row r="575" spans="1:3" x14ac:dyDescent="0.25">
      <c r="A575" s="2">
        <v>40904</v>
      </c>
      <c r="B575">
        <v>633.25</v>
      </c>
      <c r="C575">
        <f t="shared" si="8"/>
        <v>13.120000000000005</v>
      </c>
    </row>
    <row r="576" spans="1:3" x14ac:dyDescent="0.25">
      <c r="A576" s="2">
        <v>40905</v>
      </c>
      <c r="B576">
        <v>642.5</v>
      </c>
      <c r="C576">
        <f t="shared" si="8"/>
        <v>9.25</v>
      </c>
    </row>
    <row r="577" spans="1:3" x14ac:dyDescent="0.25">
      <c r="A577" s="2">
        <v>40906</v>
      </c>
      <c r="B577">
        <v>638</v>
      </c>
      <c r="C577">
        <f t="shared" si="8"/>
        <v>-4.5</v>
      </c>
    </row>
    <row r="578" spans="1:3" x14ac:dyDescent="0.25">
      <c r="A578" s="2">
        <v>40907</v>
      </c>
      <c r="B578">
        <v>646.5</v>
      </c>
      <c r="C578">
        <f t="shared" si="8"/>
        <v>8.5</v>
      </c>
    </row>
    <row r="579" spans="1:3" x14ac:dyDescent="0.25">
      <c r="A579" s="2">
        <v>40910</v>
      </c>
      <c r="B579">
        <v>647.13</v>
      </c>
      <c r="C579">
        <f t="shared" si="8"/>
        <v>0.62999999999999545</v>
      </c>
    </row>
    <row r="580" spans="1:3" x14ac:dyDescent="0.25">
      <c r="A580" s="2">
        <v>40911</v>
      </c>
      <c r="B580">
        <v>658.5</v>
      </c>
      <c r="C580">
        <f t="shared" ref="C580:C643" si="9">B580-B579</f>
        <v>11.370000000000005</v>
      </c>
    </row>
    <row r="581" spans="1:3" x14ac:dyDescent="0.25">
      <c r="A581" s="2">
        <v>40912</v>
      </c>
      <c r="B581">
        <v>658.5</v>
      </c>
      <c r="C581">
        <f t="shared" si="9"/>
        <v>0</v>
      </c>
    </row>
    <row r="582" spans="1:3" x14ac:dyDescent="0.25">
      <c r="A582" s="2">
        <v>40913</v>
      </c>
      <c r="B582">
        <v>643.5</v>
      </c>
      <c r="C582">
        <f t="shared" si="9"/>
        <v>-15</v>
      </c>
    </row>
    <row r="583" spans="1:3" x14ac:dyDescent="0.25">
      <c r="A583" s="2">
        <v>40914</v>
      </c>
      <c r="B583">
        <v>643.5</v>
      </c>
      <c r="C583">
        <f t="shared" si="9"/>
        <v>0</v>
      </c>
    </row>
    <row r="584" spans="1:3" x14ac:dyDescent="0.25">
      <c r="A584" s="2">
        <v>40917</v>
      </c>
      <c r="B584">
        <v>652</v>
      </c>
      <c r="C584">
        <f t="shared" si="9"/>
        <v>8.5</v>
      </c>
    </row>
    <row r="585" spans="1:3" x14ac:dyDescent="0.25">
      <c r="A585" s="2">
        <v>40918</v>
      </c>
      <c r="B585">
        <v>652</v>
      </c>
      <c r="C585">
        <f t="shared" si="9"/>
        <v>0</v>
      </c>
    </row>
    <row r="586" spans="1:3" x14ac:dyDescent="0.25">
      <c r="A586" s="2">
        <v>40919</v>
      </c>
      <c r="B586">
        <v>651.5</v>
      </c>
      <c r="C586">
        <f t="shared" si="9"/>
        <v>-0.5</v>
      </c>
    </row>
    <row r="587" spans="1:3" x14ac:dyDescent="0.25">
      <c r="A587" s="2">
        <v>40920</v>
      </c>
      <c r="B587">
        <v>611.5</v>
      </c>
      <c r="C587">
        <f t="shared" si="9"/>
        <v>-40</v>
      </c>
    </row>
    <row r="588" spans="1:3" x14ac:dyDescent="0.25">
      <c r="A588" s="2">
        <v>40921</v>
      </c>
      <c r="B588">
        <v>599.5</v>
      </c>
      <c r="C588">
        <f t="shared" si="9"/>
        <v>-12</v>
      </c>
    </row>
    <row r="589" spans="1:3" x14ac:dyDescent="0.25">
      <c r="A589" s="2">
        <v>40925</v>
      </c>
      <c r="B589">
        <v>604</v>
      </c>
      <c r="C589">
        <f t="shared" si="9"/>
        <v>4.5</v>
      </c>
    </row>
    <row r="590" spans="1:3" x14ac:dyDescent="0.25">
      <c r="A590" s="2">
        <v>40926</v>
      </c>
      <c r="B590">
        <v>593.5</v>
      </c>
      <c r="C590">
        <f t="shared" si="9"/>
        <v>-10.5</v>
      </c>
    </row>
    <row r="591" spans="1:3" x14ac:dyDescent="0.25">
      <c r="A591" s="2">
        <v>40927</v>
      </c>
      <c r="B591">
        <v>606</v>
      </c>
      <c r="C591">
        <f t="shared" si="9"/>
        <v>12.5</v>
      </c>
    </row>
    <row r="592" spans="1:3" x14ac:dyDescent="0.25">
      <c r="A592" s="2">
        <v>40928</v>
      </c>
      <c r="B592">
        <v>611.5</v>
      </c>
      <c r="C592">
        <f t="shared" si="9"/>
        <v>5.5</v>
      </c>
    </row>
    <row r="593" spans="1:3" x14ac:dyDescent="0.25">
      <c r="A593" s="2">
        <v>40931</v>
      </c>
      <c r="B593">
        <v>620</v>
      </c>
      <c r="C593">
        <f t="shared" si="9"/>
        <v>8.5</v>
      </c>
    </row>
    <row r="594" spans="1:3" x14ac:dyDescent="0.25">
      <c r="A594" s="2">
        <v>40932</v>
      </c>
      <c r="B594">
        <v>630.25</v>
      </c>
      <c r="C594">
        <f t="shared" si="9"/>
        <v>10.25</v>
      </c>
    </row>
    <row r="595" spans="1:3" x14ac:dyDescent="0.25">
      <c r="A595" s="2">
        <v>40933</v>
      </c>
      <c r="B595">
        <v>634.5</v>
      </c>
      <c r="C595">
        <f t="shared" si="9"/>
        <v>4.25</v>
      </c>
    </row>
    <row r="596" spans="1:3" x14ac:dyDescent="0.25">
      <c r="A596" s="2">
        <v>40934</v>
      </c>
      <c r="B596">
        <v>634.5</v>
      </c>
      <c r="C596">
        <f t="shared" si="9"/>
        <v>0</v>
      </c>
    </row>
    <row r="597" spans="1:3" x14ac:dyDescent="0.25">
      <c r="A597" s="2">
        <v>40935</v>
      </c>
      <c r="B597">
        <v>641.75</v>
      </c>
      <c r="C597">
        <f t="shared" si="9"/>
        <v>7.25</v>
      </c>
    </row>
    <row r="598" spans="1:3" x14ac:dyDescent="0.25">
      <c r="A598" s="2">
        <v>40938</v>
      </c>
      <c r="B598">
        <v>631.75</v>
      </c>
      <c r="C598">
        <f t="shared" si="9"/>
        <v>-10</v>
      </c>
    </row>
    <row r="599" spans="1:3" x14ac:dyDescent="0.25">
      <c r="A599" s="2">
        <v>40939</v>
      </c>
      <c r="B599">
        <v>639</v>
      </c>
      <c r="C599">
        <f t="shared" si="9"/>
        <v>7.25</v>
      </c>
    </row>
    <row r="600" spans="1:3" x14ac:dyDescent="0.25">
      <c r="A600" s="2">
        <v>40940</v>
      </c>
      <c r="B600">
        <v>642</v>
      </c>
      <c r="C600">
        <f t="shared" si="9"/>
        <v>3</v>
      </c>
    </row>
    <row r="601" spans="1:3" x14ac:dyDescent="0.25">
      <c r="A601" s="2">
        <v>40941</v>
      </c>
      <c r="B601">
        <v>643</v>
      </c>
      <c r="C601">
        <f t="shared" si="9"/>
        <v>1</v>
      </c>
    </row>
    <row r="602" spans="1:3" x14ac:dyDescent="0.25">
      <c r="A602" s="2">
        <v>40942</v>
      </c>
      <c r="B602">
        <v>644.5</v>
      </c>
      <c r="C602">
        <f t="shared" si="9"/>
        <v>1.5</v>
      </c>
    </row>
    <row r="603" spans="1:3" x14ac:dyDescent="0.25">
      <c r="A603" s="2">
        <v>40945</v>
      </c>
      <c r="B603">
        <v>644.25</v>
      </c>
      <c r="C603">
        <f t="shared" si="9"/>
        <v>-0.25</v>
      </c>
    </row>
    <row r="604" spans="1:3" x14ac:dyDescent="0.25">
      <c r="A604" s="2">
        <v>40946</v>
      </c>
      <c r="B604">
        <v>642.25</v>
      </c>
      <c r="C604">
        <f t="shared" si="9"/>
        <v>-2</v>
      </c>
    </row>
    <row r="605" spans="1:3" x14ac:dyDescent="0.25">
      <c r="A605" s="2">
        <v>40947</v>
      </c>
      <c r="B605">
        <v>642.5</v>
      </c>
      <c r="C605">
        <f t="shared" si="9"/>
        <v>0.25</v>
      </c>
    </row>
    <row r="606" spans="1:3" x14ac:dyDescent="0.25">
      <c r="A606" s="2">
        <v>40948</v>
      </c>
      <c r="B606">
        <v>637</v>
      </c>
      <c r="C606">
        <f t="shared" si="9"/>
        <v>-5.5</v>
      </c>
    </row>
    <row r="607" spans="1:3" x14ac:dyDescent="0.25">
      <c r="A607" s="2">
        <v>40949</v>
      </c>
      <c r="B607">
        <v>631.75</v>
      </c>
      <c r="C607">
        <f t="shared" si="9"/>
        <v>-5.25</v>
      </c>
    </row>
    <row r="608" spans="1:3" x14ac:dyDescent="0.25">
      <c r="A608" s="2">
        <v>40952</v>
      </c>
      <c r="B608">
        <v>639.5</v>
      </c>
      <c r="C608">
        <f t="shared" si="9"/>
        <v>7.75</v>
      </c>
    </row>
    <row r="609" spans="1:3" x14ac:dyDescent="0.25">
      <c r="A609" s="2">
        <v>40953</v>
      </c>
      <c r="B609">
        <v>633.5</v>
      </c>
      <c r="C609">
        <f t="shared" si="9"/>
        <v>-6</v>
      </c>
    </row>
    <row r="610" spans="1:3" x14ac:dyDescent="0.25">
      <c r="A610" s="2">
        <v>40954</v>
      </c>
      <c r="B610">
        <v>627</v>
      </c>
      <c r="C610">
        <f t="shared" si="9"/>
        <v>-6.5</v>
      </c>
    </row>
    <row r="611" spans="1:3" x14ac:dyDescent="0.25">
      <c r="A611" s="2">
        <v>40955</v>
      </c>
      <c r="B611">
        <v>636.25</v>
      </c>
      <c r="C611">
        <f t="shared" si="9"/>
        <v>9.25</v>
      </c>
    </row>
    <row r="612" spans="1:3" x14ac:dyDescent="0.25">
      <c r="A612" s="2">
        <v>40956</v>
      </c>
      <c r="B612">
        <v>641.75</v>
      </c>
      <c r="C612">
        <f t="shared" si="9"/>
        <v>5.5</v>
      </c>
    </row>
    <row r="613" spans="1:3" x14ac:dyDescent="0.25">
      <c r="A613" s="2">
        <v>40960</v>
      </c>
      <c r="B613">
        <v>629.5</v>
      </c>
      <c r="C613">
        <f t="shared" si="9"/>
        <v>-12.25</v>
      </c>
    </row>
    <row r="614" spans="1:3" x14ac:dyDescent="0.25">
      <c r="A614" s="2">
        <v>40961</v>
      </c>
      <c r="B614">
        <v>638.25</v>
      </c>
      <c r="C614">
        <f t="shared" si="9"/>
        <v>8.75</v>
      </c>
    </row>
    <row r="615" spans="1:3" x14ac:dyDescent="0.25">
      <c r="A615" s="2">
        <v>40962</v>
      </c>
      <c r="B615">
        <v>639.5</v>
      </c>
      <c r="C615">
        <f t="shared" si="9"/>
        <v>1.25</v>
      </c>
    </row>
    <row r="616" spans="1:3" x14ac:dyDescent="0.25">
      <c r="A616" s="2">
        <v>40963</v>
      </c>
      <c r="B616">
        <v>640.75</v>
      </c>
      <c r="C616">
        <f t="shared" si="9"/>
        <v>1.25</v>
      </c>
    </row>
    <row r="617" spans="1:3" x14ac:dyDescent="0.25">
      <c r="A617" s="2">
        <v>40966</v>
      </c>
      <c r="B617">
        <v>644.5</v>
      </c>
      <c r="C617">
        <f t="shared" si="9"/>
        <v>3.75</v>
      </c>
    </row>
    <row r="618" spans="1:3" x14ac:dyDescent="0.25">
      <c r="A618" s="2">
        <v>40967</v>
      </c>
      <c r="B618">
        <v>653.5</v>
      </c>
      <c r="C618">
        <f t="shared" si="9"/>
        <v>9</v>
      </c>
    </row>
    <row r="619" spans="1:3" x14ac:dyDescent="0.25">
      <c r="A619" s="2">
        <v>40968</v>
      </c>
      <c r="B619">
        <v>656.5</v>
      </c>
      <c r="C619">
        <f t="shared" si="9"/>
        <v>3</v>
      </c>
    </row>
    <row r="620" spans="1:3" x14ac:dyDescent="0.25">
      <c r="A620" s="2">
        <v>40969</v>
      </c>
      <c r="B620">
        <v>653.75</v>
      </c>
      <c r="C620">
        <f t="shared" si="9"/>
        <v>-2.75</v>
      </c>
    </row>
    <row r="621" spans="1:3" x14ac:dyDescent="0.25">
      <c r="A621" s="2">
        <v>40970</v>
      </c>
      <c r="B621">
        <v>659</v>
      </c>
      <c r="C621">
        <f t="shared" si="9"/>
        <v>5.25</v>
      </c>
    </row>
    <row r="622" spans="1:3" x14ac:dyDescent="0.25">
      <c r="A622" s="2">
        <v>40973</v>
      </c>
      <c r="B622">
        <v>666.25</v>
      </c>
      <c r="C622">
        <f t="shared" si="9"/>
        <v>7.25</v>
      </c>
    </row>
    <row r="623" spans="1:3" x14ac:dyDescent="0.25">
      <c r="A623" s="2">
        <v>40974</v>
      </c>
      <c r="B623">
        <v>658</v>
      </c>
      <c r="C623">
        <f t="shared" si="9"/>
        <v>-8.25</v>
      </c>
    </row>
    <row r="624" spans="1:3" x14ac:dyDescent="0.25">
      <c r="A624" s="2">
        <v>40975</v>
      </c>
      <c r="B624">
        <v>643.75</v>
      </c>
      <c r="C624">
        <f t="shared" si="9"/>
        <v>-14.25</v>
      </c>
    </row>
    <row r="625" spans="1:3" x14ac:dyDescent="0.25">
      <c r="A625" s="2">
        <v>40976</v>
      </c>
      <c r="B625">
        <v>645</v>
      </c>
      <c r="C625">
        <f t="shared" si="9"/>
        <v>1.25</v>
      </c>
    </row>
    <row r="626" spans="1:3" x14ac:dyDescent="0.25">
      <c r="A626" s="2">
        <v>40977</v>
      </c>
      <c r="B626">
        <v>654</v>
      </c>
      <c r="C626">
        <f t="shared" si="9"/>
        <v>9</v>
      </c>
    </row>
    <row r="627" spans="1:3" x14ac:dyDescent="0.25">
      <c r="A627" s="2">
        <v>40979</v>
      </c>
      <c r="B627">
        <v>643.63</v>
      </c>
      <c r="C627">
        <f t="shared" si="9"/>
        <v>-10.370000000000005</v>
      </c>
    </row>
    <row r="628" spans="1:3" x14ac:dyDescent="0.25">
      <c r="A628" s="2">
        <v>40980</v>
      </c>
      <c r="B628">
        <v>671.5</v>
      </c>
      <c r="C628">
        <f t="shared" si="9"/>
        <v>27.870000000000005</v>
      </c>
    </row>
    <row r="629" spans="1:3" x14ac:dyDescent="0.25">
      <c r="A629" s="2">
        <v>40981</v>
      </c>
      <c r="B629">
        <v>674</v>
      </c>
      <c r="C629">
        <f t="shared" si="9"/>
        <v>2.5</v>
      </c>
    </row>
    <row r="630" spans="1:3" x14ac:dyDescent="0.25">
      <c r="A630" s="2">
        <v>40982</v>
      </c>
      <c r="B630">
        <v>669.5</v>
      </c>
      <c r="C630">
        <f t="shared" si="9"/>
        <v>-4.5</v>
      </c>
    </row>
    <row r="631" spans="1:3" x14ac:dyDescent="0.25">
      <c r="A631" s="2">
        <v>40983</v>
      </c>
      <c r="B631">
        <v>669</v>
      </c>
      <c r="C631">
        <f t="shared" si="9"/>
        <v>-0.5</v>
      </c>
    </row>
    <row r="632" spans="1:3" x14ac:dyDescent="0.25">
      <c r="A632" s="2">
        <v>40984</v>
      </c>
      <c r="B632">
        <v>673</v>
      </c>
      <c r="C632">
        <f t="shared" si="9"/>
        <v>4</v>
      </c>
    </row>
    <row r="633" spans="1:3" x14ac:dyDescent="0.25">
      <c r="A633" s="2">
        <v>40986</v>
      </c>
      <c r="B633">
        <v>675.13</v>
      </c>
      <c r="C633">
        <f t="shared" si="9"/>
        <v>2.1299999999999955</v>
      </c>
    </row>
    <row r="634" spans="1:3" x14ac:dyDescent="0.25">
      <c r="A634" s="2">
        <v>40987</v>
      </c>
      <c r="B634">
        <v>663.5</v>
      </c>
      <c r="C634">
        <f t="shared" si="9"/>
        <v>-11.629999999999995</v>
      </c>
    </row>
    <row r="635" spans="1:3" x14ac:dyDescent="0.25">
      <c r="A635" s="2">
        <v>40988</v>
      </c>
      <c r="B635">
        <v>647.5</v>
      </c>
      <c r="C635">
        <f t="shared" si="9"/>
        <v>-16</v>
      </c>
    </row>
    <row r="636" spans="1:3" x14ac:dyDescent="0.25">
      <c r="A636" s="2">
        <v>40989</v>
      </c>
      <c r="B636">
        <v>642</v>
      </c>
      <c r="C636">
        <f t="shared" si="9"/>
        <v>-5.5</v>
      </c>
    </row>
    <row r="637" spans="1:3" x14ac:dyDescent="0.25">
      <c r="A637" s="2">
        <v>40990</v>
      </c>
      <c r="B637">
        <v>644.5</v>
      </c>
      <c r="C637">
        <f t="shared" si="9"/>
        <v>2.5</v>
      </c>
    </row>
    <row r="638" spans="1:3" x14ac:dyDescent="0.25">
      <c r="A638" s="2">
        <v>40991</v>
      </c>
      <c r="B638">
        <v>646.5</v>
      </c>
      <c r="C638">
        <f t="shared" si="9"/>
        <v>2</v>
      </c>
    </row>
    <row r="639" spans="1:3" x14ac:dyDescent="0.25">
      <c r="A639" s="2">
        <v>40993</v>
      </c>
      <c r="B639">
        <v>641.88</v>
      </c>
      <c r="C639">
        <f t="shared" si="9"/>
        <v>-4.6200000000000045</v>
      </c>
    </row>
    <row r="640" spans="1:3" x14ac:dyDescent="0.25">
      <c r="A640" s="2">
        <v>40994</v>
      </c>
      <c r="B640">
        <v>637.75</v>
      </c>
      <c r="C640">
        <f t="shared" si="9"/>
        <v>-4.1299999999999955</v>
      </c>
    </row>
    <row r="641" spans="1:3" x14ac:dyDescent="0.25">
      <c r="A641" s="2">
        <v>40995</v>
      </c>
      <c r="B641">
        <v>630.75</v>
      </c>
      <c r="C641">
        <f t="shared" si="9"/>
        <v>-7</v>
      </c>
    </row>
    <row r="642" spans="1:3" x14ac:dyDescent="0.25">
      <c r="A642" s="2">
        <v>40996</v>
      </c>
      <c r="B642">
        <v>620.25</v>
      </c>
      <c r="C642">
        <f t="shared" si="9"/>
        <v>-10.5</v>
      </c>
    </row>
    <row r="643" spans="1:3" x14ac:dyDescent="0.25">
      <c r="A643" s="2">
        <v>40997</v>
      </c>
      <c r="B643">
        <v>604</v>
      </c>
      <c r="C643">
        <f t="shared" si="9"/>
        <v>-16.25</v>
      </c>
    </row>
    <row r="644" spans="1:3" x14ac:dyDescent="0.25">
      <c r="A644" s="2">
        <v>40998</v>
      </c>
      <c r="B644">
        <v>644</v>
      </c>
      <c r="C644">
        <f t="shared" ref="C644:C707" si="10">B644-B643</f>
        <v>40</v>
      </c>
    </row>
    <row r="645" spans="1:3" x14ac:dyDescent="0.25">
      <c r="A645" s="2">
        <v>41000</v>
      </c>
      <c r="B645">
        <v>654.38</v>
      </c>
      <c r="C645">
        <f t="shared" si="10"/>
        <v>10.379999999999995</v>
      </c>
    </row>
    <row r="646" spans="1:3" x14ac:dyDescent="0.25">
      <c r="A646" s="2">
        <v>41001</v>
      </c>
      <c r="B646">
        <v>655</v>
      </c>
      <c r="C646">
        <f t="shared" si="10"/>
        <v>0.62000000000000455</v>
      </c>
    </row>
    <row r="647" spans="1:3" x14ac:dyDescent="0.25">
      <c r="A647" s="2">
        <v>41002</v>
      </c>
      <c r="B647">
        <v>658.25</v>
      </c>
      <c r="C647">
        <f t="shared" si="10"/>
        <v>3.25</v>
      </c>
    </row>
    <row r="648" spans="1:3" x14ac:dyDescent="0.25">
      <c r="A648" s="2">
        <v>41003</v>
      </c>
      <c r="B648">
        <v>656.75</v>
      </c>
      <c r="C648">
        <f t="shared" si="10"/>
        <v>-1.5</v>
      </c>
    </row>
    <row r="649" spans="1:3" x14ac:dyDescent="0.25">
      <c r="A649" s="2">
        <v>41004</v>
      </c>
      <c r="B649">
        <v>658.25</v>
      </c>
      <c r="C649">
        <f t="shared" si="10"/>
        <v>1.5</v>
      </c>
    </row>
    <row r="650" spans="1:3" x14ac:dyDescent="0.25">
      <c r="A650" s="2">
        <v>41007</v>
      </c>
      <c r="B650">
        <v>662.38</v>
      </c>
      <c r="C650">
        <f t="shared" si="10"/>
        <v>4.1299999999999955</v>
      </c>
    </row>
    <row r="651" spans="1:3" x14ac:dyDescent="0.25">
      <c r="A651" s="2">
        <v>41008</v>
      </c>
      <c r="B651">
        <v>649</v>
      </c>
      <c r="C651">
        <f t="shared" si="10"/>
        <v>-13.379999999999995</v>
      </c>
    </row>
    <row r="652" spans="1:3" x14ac:dyDescent="0.25">
      <c r="A652" s="2">
        <v>41009</v>
      </c>
      <c r="B652">
        <v>634.75</v>
      </c>
      <c r="C652">
        <f t="shared" si="10"/>
        <v>-14.25</v>
      </c>
    </row>
    <row r="653" spans="1:3" x14ac:dyDescent="0.25">
      <c r="A653" s="2">
        <v>41010</v>
      </c>
      <c r="B653">
        <v>636</v>
      </c>
      <c r="C653">
        <f t="shared" si="10"/>
        <v>1.25</v>
      </c>
    </row>
    <row r="654" spans="1:3" x14ac:dyDescent="0.25">
      <c r="A654" s="2">
        <v>41011</v>
      </c>
      <c r="B654">
        <v>637.5</v>
      </c>
      <c r="C654">
        <f t="shared" si="10"/>
        <v>1.5</v>
      </c>
    </row>
    <row r="655" spans="1:3" x14ac:dyDescent="0.25">
      <c r="A655" s="2">
        <v>41012</v>
      </c>
      <c r="B655">
        <v>629.25</v>
      </c>
      <c r="C655">
        <f t="shared" si="10"/>
        <v>-8.25</v>
      </c>
    </row>
    <row r="656" spans="1:3" x14ac:dyDescent="0.25">
      <c r="A656" s="2">
        <v>41014</v>
      </c>
      <c r="B656">
        <v>625.5</v>
      </c>
      <c r="C656">
        <f t="shared" si="10"/>
        <v>-3.75</v>
      </c>
    </row>
    <row r="657" spans="1:3" x14ac:dyDescent="0.25">
      <c r="A657" s="2">
        <v>41015</v>
      </c>
      <c r="B657">
        <v>623.25</v>
      </c>
      <c r="C657">
        <f t="shared" si="10"/>
        <v>-2.25</v>
      </c>
    </row>
    <row r="658" spans="1:3" x14ac:dyDescent="0.25">
      <c r="A658" s="2">
        <v>41016</v>
      </c>
      <c r="B658">
        <v>616.75</v>
      </c>
      <c r="C658">
        <f t="shared" si="10"/>
        <v>-6.5</v>
      </c>
    </row>
    <row r="659" spans="1:3" x14ac:dyDescent="0.25">
      <c r="A659" s="2">
        <v>41017</v>
      </c>
      <c r="B659">
        <v>601.75</v>
      </c>
      <c r="C659">
        <f t="shared" si="10"/>
        <v>-15</v>
      </c>
    </row>
    <row r="660" spans="1:3" x14ac:dyDescent="0.25">
      <c r="A660" s="2">
        <v>41018</v>
      </c>
      <c r="B660">
        <v>621</v>
      </c>
      <c r="C660">
        <f t="shared" si="10"/>
        <v>19.25</v>
      </c>
    </row>
    <row r="661" spans="1:3" x14ac:dyDescent="0.25">
      <c r="A661" s="2">
        <v>41019</v>
      </c>
      <c r="B661">
        <v>612.5</v>
      </c>
      <c r="C661">
        <f t="shared" si="10"/>
        <v>-8.5</v>
      </c>
    </row>
    <row r="662" spans="1:3" x14ac:dyDescent="0.25">
      <c r="A662" s="2">
        <v>41021</v>
      </c>
      <c r="B662">
        <v>603.13</v>
      </c>
      <c r="C662">
        <f t="shared" si="10"/>
        <v>-9.3700000000000045</v>
      </c>
    </row>
    <row r="663" spans="1:3" x14ac:dyDescent="0.25">
      <c r="A663" s="2">
        <v>41022</v>
      </c>
      <c r="B663">
        <v>622.5</v>
      </c>
      <c r="C663">
        <f t="shared" si="10"/>
        <v>19.370000000000005</v>
      </c>
    </row>
    <row r="664" spans="1:3" x14ac:dyDescent="0.25">
      <c r="A664" s="2">
        <v>41023</v>
      </c>
      <c r="B664">
        <v>618.25</v>
      </c>
      <c r="C664">
        <f t="shared" si="10"/>
        <v>-4.25</v>
      </c>
    </row>
    <row r="665" spans="1:3" x14ac:dyDescent="0.25">
      <c r="A665" s="2">
        <v>41024</v>
      </c>
      <c r="B665">
        <v>611</v>
      </c>
      <c r="C665">
        <f t="shared" si="10"/>
        <v>-7.25</v>
      </c>
    </row>
    <row r="666" spans="1:3" x14ac:dyDescent="0.25">
      <c r="A666" s="2">
        <v>41025</v>
      </c>
      <c r="B666">
        <v>624</v>
      </c>
      <c r="C666">
        <f t="shared" si="10"/>
        <v>13</v>
      </c>
    </row>
    <row r="667" spans="1:3" x14ac:dyDescent="0.25">
      <c r="A667" s="2">
        <v>41026</v>
      </c>
      <c r="B667">
        <v>653</v>
      </c>
      <c r="C667">
        <f t="shared" si="10"/>
        <v>29</v>
      </c>
    </row>
    <row r="668" spans="1:3" x14ac:dyDescent="0.25">
      <c r="A668" s="2">
        <v>41028</v>
      </c>
      <c r="B668">
        <v>628.38</v>
      </c>
      <c r="C668">
        <f t="shared" si="10"/>
        <v>-24.620000000000005</v>
      </c>
    </row>
    <row r="669" spans="1:3" x14ac:dyDescent="0.25">
      <c r="A669" s="2">
        <v>41029</v>
      </c>
      <c r="B669">
        <v>660.25</v>
      </c>
      <c r="C669">
        <f t="shared" si="10"/>
        <v>31.870000000000005</v>
      </c>
    </row>
    <row r="670" spans="1:3" x14ac:dyDescent="0.25">
      <c r="A670" s="2">
        <v>41030</v>
      </c>
      <c r="B670">
        <v>659.75</v>
      </c>
      <c r="C670">
        <f t="shared" si="10"/>
        <v>-0.5</v>
      </c>
    </row>
    <row r="671" spans="1:3" x14ac:dyDescent="0.25">
      <c r="A671" s="2">
        <v>41031</v>
      </c>
      <c r="B671">
        <v>642.25</v>
      </c>
      <c r="C671">
        <f t="shared" si="10"/>
        <v>-17.5</v>
      </c>
    </row>
    <row r="672" spans="1:3" x14ac:dyDescent="0.25">
      <c r="A672" s="2">
        <v>41032</v>
      </c>
      <c r="B672">
        <v>650.75</v>
      </c>
      <c r="C672">
        <f t="shared" si="10"/>
        <v>8.5</v>
      </c>
    </row>
    <row r="673" spans="1:3" x14ac:dyDescent="0.25">
      <c r="A673" s="2">
        <v>41033</v>
      </c>
      <c r="B673">
        <v>662.25</v>
      </c>
      <c r="C673">
        <f t="shared" si="10"/>
        <v>11.5</v>
      </c>
    </row>
    <row r="674" spans="1:3" x14ac:dyDescent="0.25">
      <c r="A674" s="2">
        <v>41035</v>
      </c>
      <c r="B674">
        <v>619.13</v>
      </c>
      <c r="C674">
        <f t="shared" si="10"/>
        <v>-43.120000000000005</v>
      </c>
    </row>
    <row r="675" spans="1:3" x14ac:dyDescent="0.25">
      <c r="A675" s="2">
        <v>41036</v>
      </c>
      <c r="B675">
        <v>665</v>
      </c>
      <c r="C675">
        <f t="shared" si="10"/>
        <v>45.870000000000005</v>
      </c>
    </row>
    <row r="676" spans="1:3" x14ac:dyDescent="0.25">
      <c r="A676" s="2">
        <v>41037</v>
      </c>
      <c r="B676">
        <v>666</v>
      </c>
      <c r="C676">
        <f t="shared" si="10"/>
        <v>1</v>
      </c>
    </row>
    <row r="677" spans="1:3" x14ac:dyDescent="0.25">
      <c r="A677" s="2">
        <v>41038</v>
      </c>
      <c r="B677">
        <v>641.25</v>
      </c>
      <c r="C677">
        <f t="shared" si="10"/>
        <v>-24.75</v>
      </c>
    </row>
    <row r="678" spans="1:3" x14ac:dyDescent="0.25">
      <c r="A678" s="2">
        <v>41039</v>
      </c>
      <c r="B678">
        <v>625.5</v>
      </c>
      <c r="C678">
        <f t="shared" si="10"/>
        <v>-15.75</v>
      </c>
    </row>
    <row r="679" spans="1:3" x14ac:dyDescent="0.25">
      <c r="A679" s="2">
        <v>41040</v>
      </c>
      <c r="B679">
        <v>608</v>
      </c>
      <c r="C679">
        <f t="shared" si="10"/>
        <v>-17.5</v>
      </c>
    </row>
    <row r="680" spans="1:3" x14ac:dyDescent="0.25">
      <c r="A680" s="2">
        <v>41042</v>
      </c>
      <c r="B680">
        <v>584.63</v>
      </c>
      <c r="C680">
        <f t="shared" si="10"/>
        <v>-23.370000000000005</v>
      </c>
    </row>
    <row r="681" spans="1:3" x14ac:dyDescent="0.25">
      <c r="A681" s="2">
        <v>41043</v>
      </c>
      <c r="B681">
        <v>608</v>
      </c>
      <c r="C681">
        <f t="shared" si="10"/>
        <v>23.370000000000005</v>
      </c>
    </row>
    <row r="682" spans="1:3" x14ac:dyDescent="0.25">
      <c r="A682" s="2">
        <v>41044</v>
      </c>
      <c r="B682">
        <v>597.25</v>
      </c>
      <c r="C682">
        <f t="shared" si="10"/>
        <v>-10.75</v>
      </c>
    </row>
    <row r="683" spans="1:3" x14ac:dyDescent="0.25">
      <c r="A683" s="2">
        <v>41045</v>
      </c>
      <c r="B683">
        <v>620</v>
      </c>
      <c r="C683">
        <f t="shared" si="10"/>
        <v>22.75</v>
      </c>
    </row>
    <row r="684" spans="1:3" x14ac:dyDescent="0.25">
      <c r="A684" s="2">
        <v>41046</v>
      </c>
      <c r="B684">
        <v>625</v>
      </c>
      <c r="C684">
        <f t="shared" si="10"/>
        <v>5</v>
      </c>
    </row>
    <row r="685" spans="1:3" x14ac:dyDescent="0.25">
      <c r="A685" s="2">
        <v>41047</v>
      </c>
      <c r="B685">
        <v>635.5</v>
      </c>
      <c r="C685">
        <f t="shared" si="10"/>
        <v>10.5</v>
      </c>
    </row>
    <row r="686" spans="1:3" x14ac:dyDescent="0.25">
      <c r="A686" s="2">
        <v>41049</v>
      </c>
      <c r="B686">
        <v>639.63</v>
      </c>
      <c r="C686">
        <f t="shared" si="10"/>
        <v>4.1299999999999955</v>
      </c>
    </row>
    <row r="687" spans="1:3" x14ac:dyDescent="0.25">
      <c r="A687" s="2">
        <v>41050</v>
      </c>
      <c r="B687">
        <v>633</v>
      </c>
      <c r="C687">
        <f t="shared" si="10"/>
        <v>-6.6299999999999955</v>
      </c>
    </row>
    <row r="688" spans="1:3" x14ac:dyDescent="0.25">
      <c r="A688" s="2">
        <v>41051</v>
      </c>
      <c r="B688">
        <v>597</v>
      </c>
      <c r="C688">
        <f t="shared" si="10"/>
        <v>-36</v>
      </c>
    </row>
    <row r="689" spans="1:3" x14ac:dyDescent="0.25">
      <c r="A689" s="2">
        <v>41052</v>
      </c>
      <c r="B689">
        <v>603.5</v>
      </c>
      <c r="C689">
        <f t="shared" si="10"/>
        <v>6.5</v>
      </c>
    </row>
    <row r="690" spans="1:3" x14ac:dyDescent="0.25">
      <c r="A690" s="2">
        <v>41053</v>
      </c>
      <c r="B690">
        <v>578.5</v>
      </c>
      <c r="C690">
        <f t="shared" si="10"/>
        <v>-25</v>
      </c>
    </row>
    <row r="691" spans="1:3" x14ac:dyDescent="0.25">
      <c r="A691" s="2">
        <v>41054</v>
      </c>
      <c r="B691">
        <v>578.5</v>
      </c>
      <c r="C691">
        <f t="shared" si="10"/>
        <v>0</v>
      </c>
    </row>
    <row r="692" spans="1:3" x14ac:dyDescent="0.25">
      <c r="A692" s="2">
        <v>41058</v>
      </c>
      <c r="B692">
        <v>562.5</v>
      </c>
      <c r="C692">
        <f t="shared" si="10"/>
        <v>-16</v>
      </c>
    </row>
    <row r="693" spans="1:3" x14ac:dyDescent="0.25">
      <c r="A693" s="2">
        <v>41059</v>
      </c>
      <c r="B693">
        <v>559.5</v>
      </c>
      <c r="C693">
        <f t="shared" si="10"/>
        <v>-3</v>
      </c>
    </row>
    <row r="694" spans="1:3" x14ac:dyDescent="0.25">
      <c r="A694" s="2">
        <v>41060</v>
      </c>
      <c r="B694">
        <v>555.25</v>
      </c>
      <c r="C694">
        <f t="shared" si="10"/>
        <v>-4.25</v>
      </c>
    </row>
    <row r="695" spans="1:3" x14ac:dyDescent="0.25">
      <c r="A695" s="2">
        <v>41061</v>
      </c>
      <c r="B695">
        <v>551.5</v>
      </c>
      <c r="C695">
        <f t="shared" si="10"/>
        <v>-3.75</v>
      </c>
    </row>
    <row r="696" spans="1:3" x14ac:dyDescent="0.25">
      <c r="A696" s="2">
        <v>41063</v>
      </c>
      <c r="B696">
        <v>559.25</v>
      </c>
      <c r="C696">
        <f t="shared" si="10"/>
        <v>7.75</v>
      </c>
    </row>
    <row r="697" spans="1:3" x14ac:dyDescent="0.25">
      <c r="A697" s="2">
        <v>41064</v>
      </c>
      <c r="B697">
        <v>568</v>
      </c>
      <c r="C697">
        <f t="shared" si="10"/>
        <v>8.75</v>
      </c>
    </row>
    <row r="698" spans="1:3" x14ac:dyDescent="0.25">
      <c r="A698" s="2">
        <v>41065</v>
      </c>
      <c r="B698">
        <v>567.5</v>
      </c>
      <c r="C698">
        <f t="shared" si="10"/>
        <v>-0.5</v>
      </c>
    </row>
    <row r="699" spans="1:3" x14ac:dyDescent="0.25">
      <c r="A699" s="2">
        <v>41066</v>
      </c>
      <c r="B699">
        <v>586.25</v>
      </c>
      <c r="C699">
        <f t="shared" si="10"/>
        <v>18.75</v>
      </c>
    </row>
    <row r="700" spans="1:3" x14ac:dyDescent="0.25">
      <c r="A700" s="2">
        <v>41067</v>
      </c>
      <c r="B700">
        <v>594</v>
      </c>
      <c r="C700">
        <f t="shared" si="10"/>
        <v>7.75</v>
      </c>
    </row>
    <row r="701" spans="1:3" x14ac:dyDescent="0.25">
      <c r="A701" s="2">
        <v>41068</v>
      </c>
      <c r="B701">
        <v>598</v>
      </c>
      <c r="C701">
        <f t="shared" si="10"/>
        <v>4</v>
      </c>
    </row>
    <row r="702" spans="1:3" x14ac:dyDescent="0.25">
      <c r="A702" s="2">
        <v>41070</v>
      </c>
      <c r="B702">
        <v>599.75</v>
      </c>
      <c r="C702">
        <f t="shared" si="10"/>
        <v>1.75</v>
      </c>
    </row>
    <row r="703" spans="1:3" x14ac:dyDescent="0.25">
      <c r="A703" s="2">
        <v>41071</v>
      </c>
      <c r="B703">
        <v>592</v>
      </c>
      <c r="C703">
        <f t="shared" si="10"/>
        <v>-7.75</v>
      </c>
    </row>
    <row r="704" spans="1:3" x14ac:dyDescent="0.25">
      <c r="A704" s="2">
        <v>41072</v>
      </c>
      <c r="B704">
        <v>584</v>
      </c>
      <c r="C704">
        <f t="shared" si="10"/>
        <v>-8</v>
      </c>
    </row>
    <row r="705" spans="1:3" x14ac:dyDescent="0.25">
      <c r="A705" s="2">
        <v>41073</v>
      </c>
      <c r="B705">
        <v>592.5</v>
      </c>
      <c r="C705">
        <f t="shared" si="10"/>
        <v>8.5</v>
      </c>
    </row>
    <row r="706" spans="1:3" x14ac:dyDescent="0.25">
      <c r="A706" s="2">
        <v>41074</v>
      </c>
      <c r="B706">
        <v>601.5</v>
      </c>
      <c r="C706">
        <f t="shared" si="10"/>
        <v>9</v>
      </c>
    </row>
    <row r="707" spans="1:3" x14ac:dyDescent="0.25">
      <c r="A707" s="2">
        <v>41075</v>
      </c>
      <c r="B707">
        <v>579.5</v>
      </c>
      <c r="C707">
        <f t="shared" si="10"/>
        <v>-22</v>
      </c>
    </row>
    <row r="708" spans="1:3" x14ac:dyDescent="0.25">
      <c r="A708" s="2">
        <v>41077</v>
      </c>
      <c r="B708">
        <v>584.5</v>
      </c>
      <c r="C708">
        <f t="shared" ref="C708:C771" si="11">B708-B707</f>
        <v>5</v>
      </c>
    </row>
    <row r="709" spans="1:3" x14ac:dyDescent="0.25">
      <c r="A709" s="2">
        <v>41078</v>
      </c>
      <c r="B709">
        <v>599.5</v>
      </c>
      <c r="C709">
        <f t="shared" si="11"/>
        <v>15</v>
      </c>
    </row>
    <row r="710" spans="1:3" x14ac:dyDescent="0.25">
      <c r="A710" s="2">
        <v>41079</v>
      </c>
      <c r="B710">
        <v>612.5</v>
      </c>
      <c r="C710">
        <f t="shared" si="11"/>
        <v>13</v>
      </c>
    </row>
    <row r="711" spans="1:3" x14ac:dyDescent="0.25">
      <c r="A711" s="2">
        <v>41080</v>
      </c>
      <c r="B711">
        <v>611.75</v>
      </c>
      <c r="C711">
        <f t="shared" si="11"/>
        <v>-0.75</v>
      </c>
    </row>
    <row r="712" spans="1:3" x14ac:dyDescent="0.25">
      <c r="A712" s="2">
        <v>41081</v>
      </c>
      <c r="B712">
        <v>586.5</v>
      </c>
      <c r="C712">
        <f t="shared" si="11"/>
        <v>-25.25</v>
      </c>
    </row>
    <row r="713" spans="1:3" x14ac:dyDescent="0.25">
      <c r="A713" s="2">
        <v>41082</v>
      </c>
      <c r="B713">
        <v>591</v>
      </c>
      <c r="C713">
        <f t="shared" si="11"/>
        <v>4.5</v>
      </c>
    </row>
    <row r="714" spans="1:3" x14ac:dyDescent="0.25">
      <c r="A714" s="2">
        <v>41084</v>
      </c>
      <c r="B714">
        <v>572.88</v>
      </c>
      <c r="C714">
        <f t="shared" si="11"/>
        <v>-18.120000000000005</v>
      </c>
    </row>
    <row r="715" spans="1:3" x14ac:dyDescent="0.25">
      <c r="A715" s="2">
        <v>41085</v>
      </c>
      <c r="B715">
        <v>631</v>
      </c>
      <c r="C715">
        <f t="shared" si="11"/>
        <v>58.120000000000005</v>
      </c>
    </row>
    <row r="716" spans="1:3" x14ac:dyDescent="0.25">
      <c r="A716" s="2">
        <v>41086</v>
      </c>
      <c r="B716">
        <v>646</v>
      </c>
      <c r="C716">
        <f t="shared" si="11"/>
        <v>15</v>
      </c>
    </row>
    <row r="717" spans="1:3" x14ac:dyDescent="0.25">
      <c r="A717" s="2">
        <v>41087</v>
      </c>
      <c r="B717">
        <v>649.5</v>
      </c>
      <c r="C717">
        <f t="shared" si="11"/>
        <v>3.5</v>
      </c>
    </row>
    <row r="718" spans="1:3" x14ac:dyDescent="0.25">
      <c r="A718" s="2">
        <v>41088</v>
      </c>
      <c r="B718">
        <v>652</v>
      </c>
      <c r="C718">
        <f t="shared" si="11"/>
        <v>2.5</v>
      </c>
    </row>
    <row r="719" spans="1:3" x14ac:dyDescent="0.25">
      <c r="A719" s="2">
        <v>41089</v>
      </c>
      <c r="B719">
        <v>672.5</v>
      </c>
      <c r="C719">
        <f t="shared" si="11"/>
        <v>20.5</v>
      </c>
    </row>
    <row r="720" spans="1:3" x14ac:dyDescent="0.25">
      <c r="A720" s="2">
        <v>41091</v>
      </c>
      <c r="B720">
        <v>657.25</v>
      </c>
      <c r="C720">
        <f t="shared" si="11"/>
        <v>-15.25</v>
      </c>
    </row>
    <row r="721" spans="1:3" x14ac:dyDescent="0.25">
      <c r="A721" s="2">
        <v>41092</v>
      </c>
      <c r="B721">
        <v>692.5</v>
      </c>
      <c r="C721">
        <f t="shared" si="11"/>
        <v>35.25</v>
      </c>
    </row>
    <row r="722" spans="1:3" x14ac:dyDescent="0.25">
      <c r="A722" s="2">
        <v>41093</v>
      </c>
      <c r="B722">
        <v>718.75</v>
      </c>
      <c r="C722">
        <f t="shared" si="11"/>
        <v>26.25</v>
      </c>
    </row>
    <row r="723" spans="1:3" x14ac:dyDescent="0.25">
      <c r="A723" s="2">
        <v>41095</v>
      </c>
      <c r="B723">
        <v>768</v>
      </c>
      <c r="C723">
        <f t="shared" si="11"/>
        <v>49.25</v>
      </c>
    </row>
    <row r="724" spans="1:3" x14ac:dyDescent="0.25">
      <c r="A724" s="2">
        <v>41096</v>
      </c>
      <c r="B724">
        <v>743.25</v>
      </c>
      <c r="C724">
        <f t="shared" si="11"/>
        <v>-24.75</v>
      </c>
    </row>
    <row r="725" spans="1:3" x14ac:dyDescent="0.25">
      <c r="A725" s="2">
        <v>41098</v>
      </c>
      <c r="B725">
        <v>713.63</v>
      </c>
      <c r="C725">
        <f t="shared" si="11"/>
        <v>-29.620000000000005</v>
      </c>
    </row>
    <row r="726" spans="1:3" x14ac:dyDescent="0.25">
      <c r="A726" s="2">
        <v>41099</v>
      </c>
      <c r="B726">
        <v>775.25</v>
      </c>
      <c r="C726">
        <f t="shared" si="11"/>
        <v>61.620000000000005</v>
      </c>
    </row>
    <row r="727" spans="1:3" x14ac:dyDescent="0.25">
      <c r="A727" s="2">
        <v>41100</v>
      </c>
      <c r="B727">
        <v>761</v>
      </c>
      <c r="C727">
        <f t="shared" si="11"/>
        <v>-14.25</v>
      </c>
    </row>
    <row r="728" spans="1:3" x14ac:dyDescent="0.25">
      <c r="A728" s="2">
        <v>41101</v>
      </c>
      <c r="B728">
        <v>750.75</v>
      </c>
      <c r="C728">
        <f t="shared" si="11"/>
        <v>-10.25</v>
      </c>
    </row>
    <row r="729" spans="1:3" x14ac:dyDescent="0.25">
      <c r="A729" s="2">
        <v>41102</v>
      </c>
      <c r="B729">
        <v>771.25</v>
      </c>
      <c r="C729">
        <f t="shared" si="11"/>
        <v>20.5</v>
      </c>
    </row>
    <row r="730" spans="1:3" x14ac:dyDescent="0.25">
      <c r="A730" s="2">
        <v>41103</v>
      </c>
      <c r="B730">
        <v>755.75</v>
      </c>
      <c r="C730">
        <f t="shared" si="11"/>
        <v>-15.5</v>
      </c>
    </row>
    <row r="731" spans="1:3" x14ac:dyDescent="0.25">
      <c r="A731" s="2">
        <v>41105</v>
      </c>
      <c r="B731">
        <v>766.38</v>
      </c>
      <c r="C731">
        <f t="shared" si="11"/>
        <v>10.629999999999995</v>
      </c>
    </row>
    <row r="732" spans="1:3" x14ac:dyDescent="0.25">
      <c r="A732" s="2">
        <v>41106</v>
      </c>
      <c r="B732">
        <v>776.75</v>
      </c>
      <c r="C732">
        <f t="shared" si="11"/>
        <v>10.370000000000005</v>
      </c>
    </row>
    <row r="733" spans="1:3" x14ac:dyDescent="0.25">
      <c r="A733" s="2">
        <v>41107</v>
      </c>
      <c r="B733">
        <v>779.5</v>
      </c>
      <c r="C733">
        <f t="shared" si="11"/>
        <v>2.75</v>
      </c>
    </row>
    <row r="734" spans="1:3" x14ac:dyDescent="0.25">
      <c r="A734" s="2">
        <v>41108</v>
      </c>
      <c r="B734">
        <v>795</v>
      </c>
      <c r="C734">
        <f t="shared" si="11"/>
        <v>15.5</v>
      </c>
    </row>
    <row r="735" spans="1:3" x14ac:dyDescent="0.25">
      <c r="A735" s="2">
        <v>41109</v>
      </c>
      <c r="B735">
        <v>807.75</v>
      </c>
      <c r="C735">
        <f t="shared" si="11"/>
        <v>12.75</v>
      </c>
    </row>
    <row r="736" spans="1:3" x14ac:dyDescent="0.25">
      <c r="A736" s="2">
        <v>41110</v>
      </c>
      <c r="B736">
        <v>824.5</v>
      </c>
      <c r="C736">
        <f t="shared" si="11"/>
        <v>16.75</v>
      </c>
    </row>
    <row r="737" spans="1:3" x14ac:dyDescent="0.25">
      <c r="A737" s="2">
        <v>41112</v>
      </c>
      <c r="B737">
        <v>818.38</v>
      </c>
      <c r="C737">
        <f t="shared" si="11"/>
        <v>-6.1200000000000045</v>
      </c>
    </row>
    <row r="738" spans="1:3" x14ac:dyDescent="0.25">
      <c r="A738" s="2">
        <v>41113</v>
      </c>
      <c r="B738">
        <v>814</v>
      </c>
      <c r="C738">
        <f t="shared" si="11"/>
        <v>-4.3799999999999955</v>
      </c>
    </row>
    <row r="739" spans="1:3" x14ac:dyDescent="0.25">
      <c r="A739" s="2">
        <v>41114</v>
      </c>
      <c r="B739">
        <v>790</v>
      </c>
      <c r="C739">
        <f t="shared" si="11"/>
        <v>-24</v>
      </c>
    </row>
    <row r="740" spans="1:3" x14ac:dyDescent="0.25">
      <c r="A740" s="2">
        <v>41115</v>
      </c>
      <c r="B740">
        <v>794.5</v>
      </c>
      <c r="C740">
        <f t="shared" si="11"/>
        <v>4.5</v>
      </c>
    </row>
    <row r="741" spans="1:3" x14ac:dyDescent="0.25">
      <c r="A741" s="2">
        <v>41116</v>
      </c>
      <c r="B741">
        <v>781.25</v>
      </c>
      <c r="C741">
        <f t="shared" si="11"/>
        <v>-13.25</v>
      </c>
    </row>
    <row r="742" spans="1:3" x14ac:dyDescent="0.25">
      <c r="A742" s="2">
        <v>41117</v>
      </c>
      <c r="B742">
        <v>798.5</v>
      </c>
      <c r="C742">
        <f t="shared" si="11"/>
        <v>17.25</v>
      </c>
    </row>
    <row r="743" spans="1:3" x14ac:dyDescent="0.25">
      <c r="A743" s="2">
        <v>41119</v>
      </c>
      <c r="B743">
        <v>812.88</v>
      </c>
      <c r="C743">
        <f t="shared" si="11"/>
        <v>14.379999999999995</v>
      </c>
    </row>
    <row r="744" spans="1:3" x14ac:dyDescent="0.25">
      <c r="A744" s="2">
        <v>41120</v>
      </c>
      <c r="B744">
        <v>820</v>
      </c>
      <c r="C744">
        <f t="shared" si="11"/>
        <v>7.1200000000000045</v>
      </c>
    </row>
    <row r="745" spans="1:3" x14ac:dyDescent="0.25">
      <c r="A745" s="2">
        <v>41121</v>
      </c>
      <c r="B745">
        <v>806.5</v>
      </c>
      <c r="C745">
        <f t="shared" si="11"/>
        <v>-13.5</v>
      </c>
    </row>
    <row r="746" spans="1:3" x14ac:dyDescent="0.25">
      <c r="A746" s="2">
        <v>41122</v>
      </c>
      <c r="B746">
        <v>800.5</v>
      </c>
      <c r="C746">
        <f t="shared" si="11"/>
        <v>-6</v>
      </c>
    </row>
    <row r="747" spans="1:3" x14ac:dyDescent="0.25">
      <c r="A747" s="2">
        <v>41123</v>
      </c>
      <c r="B747">
        <v>794</v>
      </c>
      <c r="C747">
        <f t="shared" si="11"/>
        <v>-6.5</v>
      </c>
    </row>
    <row r="748" spans="1:3" x14ac:dyDescent="0.25">
      <c r="A748" s="2">
        <v>41124</v>
      </c>
      <c r="B748">
        <v>810</v>
      </c>
      <c r="C748">
        <f t="shared" si="11"/>
        <v>16</v>
      </c>
    </row>
    <row r="749" spans="1:3" x14ac:dyDescent="0.25">
      <c r="A749" s="2">
        <v>41126</v>
      </c>
      <c r="B749">
        <v>803.38</v>
      </c>
      <c r="C749">
        <f t="shared" si="11"/>
        <v>-6.6200000000000045</v>
      </c>
    </row>
    <row r="750" spans="1:3" x14ac:dyDescent="0.25">
      <c r="A750" s="2">
        <v>41127</v>
      </c>
      <c r="B750">
        <v>803</v>
      </c>
      <c r="C750">
        <f t="shared" si="11"/>
        <v>-0.37999999999999545</v>
      </c>
    </row>
    <row r="751" spans="1:3" x14ac:dyDescent="0.25">
      <c r="A751" s="2">
        <v>41128</v>
      </c>
      <c r="B751">
        <v>796</v>
      </c>
      <c r="C751">
        <f t="shared" si="11"/>
        <v>-7</v>
      </c>
    </row>
    <row r="752" spans="1:3" x14ac:dyDescent="0.25">
      <c r="A752" s="2">
        <v>41129</v>
      </c>
      <c r="B752">
        <v>810.75</v>
      </c>
      <c r="C752">
        <f t="shared" si="11"/>
        <v>14.75</v>
      </c>
    </row>
    <row r="753" spans="1:3" x14ac:dyDescent="0.25">
      <c r="A753" s="2">
        <v>41130</v>
      </c>
      <c r="B753">
        <v>818.25</v>
      </c>
      <c r="C753">
        <f t="shared" si="11"/>
        <v>7.5</v>
      </c>
    </row>
    <row r="754" spans="1:3" x14ac:dyDescent="0.25">
      <c r="A754" s="2">
        <v>41131</v>
      </c>
      <c r="B754">
        <v>800</v>
      </c>
      <c r="C754">
        <f t="shared" si="11"/>
        <v>-18.25</v>
      </c>
    </row>
    <row r="755" spans="1:3" x14ac:dyDescent="0.25">
      <c r="A755" s="2">
        <v>41133</v>
      </c>
      <c r="B755">
        <v>798.25</v>
      </c>
      <c r="C755">
        <f t="shared" si="11"/>
        <v>-1.75</v>
      </c>
    </row>
    <row r="756" spans="1:3" x14ac:dyDescent="0.25">
      <c r="A756" s="2">
        <v>41134</v>
      </c>
      <c r="B756">
        <v>782.75</v>
      </c>
      <c r="C756">
        <f t="shared" si="11"/>
        <v>-15.5</v>
      </c>
    </row>
    <row r="757" spans="1:3" x14ac:dyDescent="0.25">
      <c r="A757" s="2">
        <v>41135</v>
      </c>
      <c r="B757">
        <v>779.75</v>
      </c>
      <c r="C757">
        <f t="shared" si="11"/>
        <v>-3</v>
      </c>
    </row>
    <row r="758" spans="1:3" x14ac:dyDescent="0.25">
      <c r="A758" s="2">
        <v>41136</v>
      </c>
      <c r="B758">
        <v>794</v>
      </c>
      <c r="C758">
        <f t="shared" si="11"/>
        <v>14.25</v>
      </c>
    </row>
    <row r="759" spans="1:3" x14ac:dyDescent="0.25">
      <c r="A759" s="2">
        <v>41137</v>
      </c>
      <c r="B759">
        <v>797.75</v>
      </c>
      <c r="C759">
        <f t="shared" si="11"/>
        <v>3.75</v>
      </c>
    </row>
    <row r="760" spans="1:3" x14ac:dyDescent="0.25">
      <c r="A760" s="2">
        <v>41138</v>
      </c>
      <c r="B760">
        <v>798.5</v>
      </c>
      <c r="C760">
        <f t="shared" si="11"/>
        <v>0.75</v>
      </c>
    </row>
    <row r="761" spans="1:3" x14ac:dyDescent="0.25">
      <c r="A761" s="2">
        <v>41140</v>
      </c>
      <c r="B761">
        <v>802.75</v>
      </c>
      <c r="C761">
        <f t="shared" si="11"/>
        <v>4.25</v>
      </c>
    </row>
    <row r="762" spans="1:3" x14ac:dyDescent="0.25">
      <c r="A762" s="2">
        <v>41141</v>
      </c>
      <c r="B762">
        <v>815.25</v>
      </c>
      <c r="C762">
        <f t="shared" si="11"/>
        <v>12.5</v>
      </c>
    </row>
    <row r="763" spans="1:3" x14ac:dyDescent="0.25">
      <c r="A763" s="2">
        <v>41142</v>
      </c>
      <c r="B763">
        <v>831.25</v>
      </c>
      <c r="C763">
        <f t="shared" si="11"/>
        <v>16</v>
      </c>
    </row>
    <row r="764" spans="1:3" x14ac:dyDescent="0.25">
      <c r="A764" s="2">
        <v>41143</v>
      </c>
      <c r="B764">
        <v>830.25</v>
      </c>
      <c r="C764">
        <f t="shared" si="11"/>
        <v>-1</v>
      </c>
    </row>
    <row r="765" spans="1:3" x14ac:dyDescent="0.25">
      <c r="A765" s="2">
        <v>41144</v>
      </c>
      <c r="B765">
        <v>808.75</v>
      </c>
      <c r="C765">
        <f t="shared" si="11"/>
        <v>-21.5</v>
      </c>
    </row>
    <row r="766" spans="1:3" x14ac:dyDescent="0.25">
      <c r="A766" s="2">
        <v>41145</v>
      </c>
      <c r="B766">
        <v>802.25</v>
      </c>
      <c r="C766">
        <f t="shared" si="11"/>
        <v>-6.5</v>
      </c>
    </row>
    <row r="767" spans="1:3" x14ac:dyDescent="0.25">
      <c r="A767" s="2">
        <v>41147</v>
      </c>
      <c r="B767">
        <v>813.75</v>
      </c>
      <c r="C767">
        <f t="shared" si="11"/>
        <v>11.5</v>
      </c>
    </row>
    <row r="768" spans="1:3" x14ac:dyDescent="0.25">
      <c r="A768" s="2">
        <v>41148</v>
      </c>
      <c r="B768">
        <v>794.5</v>
      </c>
      <c r="C768">
        <f t="shared" si="11"/>
        <v>-19.25</v>
      </c>
    </row>
    <row r="769" spans="1:3" x14ac:dyDescent="0.25">
      <c r="A769" s="2">
        <v>41149</v>
      </c>
      <c r="B769">
        <v>789.5</v>
      </c>
      <c r="C769">
        <f t="shared" si="11"/>
        <v>-5</v>
      </c>
    </row>
    <row r="770" spans="1:3" x14ac:dyDescent="0.25">
      <c r="A770" s="2">
        <v>41150</v>
      </c>
      <c r="B770">
        <v>810.25</v>
      </c>
      <c r="C770">
        <f t="shared" si="11"/>
        <v>20.75</v>
      </c>
    </row>
    <row r="771" spans="1:3" x14ac:dyDescent="0.25">
      <c r="A771" s="2">
        <v>41151</v>
      </c>
      <c r="B771">
        <v>811.5</v>
      </c>
      <c r="C771">
        <f t="shared" si="11"/>
        <v>1.25</v>
      </c>
    </row>
    <row r="772" spans="1:3" x14ac:dyDescent="0.25">
      <c r="A772" s="2">
        <v>41152</v>
      </c>
      <c r="B772">
        <v>802.75</v>
      </c>
      <c r="C772">
        <f t="shared" ref="C772:C835" si="12">B772-B771</f>
        <v>-8.75</v>
      </c>
    </row>
    <row r="773" spans="1:3" x14ac:dyDescent="0.25">
      <c r="A773" s="2">
        <v>41156</v>
      </c>
      <c r="B773">
        <v>807</v>
      </c>
      <c r="C773">
        <f t="shared" si="12"/>
        <v>4.25</v>
      </c>
    </row>
    <row r="774" spans="1:3" x14ac:dyDescent="0.25">
      <c r="A774" s="2">
        <v>41157</v>
      </c>
      <c r="B774">
        <v>789.75</v>
      </c>
      <c r="C774">
        <f t="shared" si="12"/>
        <v>-17.25</v>
      </c>
    </row>
    <row r="775" spans="1:3" x14ac:dyDescent="0.25">
      <c r="A775" s="2">
        <v>41158</v>
      </c>
      <c r="B775">
        <v>797.25</v>
      </c>
      <c r="C775">
        <f t="shared" si="12"/>
        <v>7.5</v>
      </c>
    </row>
    <row r="776" spans="1:3" x14ac:dyDescent="0.25">
      <c r="A776" s="2">
        <v>41159</v>
      </c>
      <c r="B776">
        <v>795</v>
      </c>
      <c r="C776">
        <f t="shared" si="12"/>
        <v>-2.25</v>
      </c>
    </row>
    <row r="777" spans="1:3" x14ac:dyDescent="0.25">
      <c r="A777" s="2">
        <v>41161</v>
      </c>
      <c r="B777">
        <v>797.13</v>
      </c>
      <c r="C777">
        <f t="shared" si="12"/>
        <v>2.1299999999999955</v>
      </c>
    </row>
    <row r="778" spans="1:3" x14ac:dyDescent="0.25">
      <c r="A778" s="2">
        <v>41162</v>
      </c>
      <c r="B778">
        <v>781</v>
      </c>
      <c r="C778">
        <f t="shared" si="12"/>
        <v>-16.129999999999995</v>
      </c>
    </row>
    <row r="779" spans="1:3" x14ac:dyDescent="0.25">
      <c r="A779" s="2">
        <v>41163</v>
      </c>
      <c r="B779">
        <v>782.25</v>
      </c>
      <c r="C779">
        <f t="shared" si="12"/>
        <v>1.25</v>
      </c>
    </row>
    <row r="780" spans="1:3" x14ac:dyDescent="0.25">
      <c r="A780" s="2">
        <v>41164</v>
      </c>
      <c r="B780">
        <v>771</v>
      </c>
      <c r="C780">
        <f t="shared" si="12"/>
        <v>-11.25</v>
      </c>
    </row>
    <row r="781" spans="1:3" x14ac:dyDescent="0.25">
      <c r="A781" s="2">
        <v>41165</v>
      </c>
      <c r="B781">
        <v>776.75</v>
      </c>
      <c r="C781">
        <f t="shared" si="12"/>
        <v>5.75</v>
      </c>
    </row>
    <row r="782" spans="1:3" x14ac:dyDescent="0.25">
      <c r="A782" s="2">
        <v>41166</v>
      </c>
      <c r="B782">
        <v>777.5</v>
      </c>
      <c r="C782">
        <f t="shared" si="12"/>
        <v>0.75</v>
      </c>
    </row>
    <row r="783" spans="1:3" x14ac:dyDescent="0.25">
      <c r="A783" s="2">
        <v>41168</v>
      </c>
      <c r="B783">
        <v>775.88</v>
      </c>
      <c r="C783">
        <f t="shared" si="12"/>
        <v>-1.6200000000000045</v>
      </c>
    </row>
    <row r="784" spans="1:3" x14ac:dyDescent="0.25">
      <c r="A784" s="2">
        <v>41169</v>
      </c>
      <c r="B784">
        <v>748</v>
      </c>
      <c r="C784">
        <f t="shared" si="12"/>
        <v>-27.879999999999995</v>
      </c>
    </row>
    <row r="785" spans="1:3" x14ac:dyDescent="0.25">
      <c r="A785" s="2">
        <v>41170</v>
      </c>
      <c r="B785">
        <v>740</v>
      </c>
      <c r="C785">
        <f t="shared" si="12"/>
        <v>-8</v>
      </c>
    </row>
    <row r="786" spans="1:3" x14ac:dyDescent="0.25">
      <c r="A786" s="2">
        <v>41171</v>
      </c>
      <c r="B786">
        <v>756.5</v>
      </c>
      <c r="C786">
        <f t="shared" si="12"/>
        <v>16.5</v>
      </c>
    </row>
    <row r="787" spans="1:3" x14ac:dyDescent="0.25">
      <c r="A787" s="2">
        <v>41172</v>
      </c>
      <c r="B787">
        <v>746</v>
      </c>
      <c r="C787">
        <f t="shared" si="12"/>
        <v>-10.5</v>
      </c>
    </row>
    <row r="788" spans="1:3" x14ac:dyDescent="0.25">
      <c r="A788" s="2">
        <v>41173</v>
      </c>
      <c r="B788">
        <v>748.25</v>
      </c>
      <c r="C788">
        <f t="shared" si="12"/>
        <v>2.25</v>
      </c>
    </row>
    <row r="789" spans="1:3" x14ac:dyDescent="0.25">
      <c r="A789" s="2">
        <v>41175</v>
      </c>
      <c r="B789">
        <v>747.5</v>
      </c>
      <c r="C789">
        <f t="shared" si="12"/>
        <v>-0.75</v>
      </c>
    </row>
    <row r="790" spans="1:3" x14ac:dyDescent="0.25">
      <c r="A790" s="2">
        <v>41176</v>
      </c>
      <c r="B790">
        <v>744.75</v>
      </c>
      <c r="C790">
        <f t="shared" si="12"/>
        <v>-2.75</v>
      </c>
    </row>
    <row r="791" spans="1:3" x14ac:dyDescent="0.25">
      <c r="A791" s="2">
        <v>41177</v>
      </c>
      <c r="B791">
        <v>743.75</v>
      </c>
      <c r="C791">
        <f t="shared" si="12"/>
        <v>-1</v>
      </c>
    </row>
    <row r="792" spans="1:3" x14ac:dyDescent="0.25">
      <c r="A792" s="2">
        <v>41178</v>
      </c>
      <c r="B792">
        <v>724.75</v>
      </c>
      <c r="C792">
        <f t="shared" si="12"/>
        <v>-19</v>
      </c>
    </row>
    <row r="793" spans="1:3" x14ac:dyDescent="0.25">
      <c r="A793" s="2">
        <v>41179</v>
      </c>
      <c r="B793">
        <v>716.25</v>
      </c>
      <c r="C793">
        <f t="shared" si="12"/>
        <v>-8.5</v>
      </c>
    </row>
    <row r="794" spans="1:3" x14ac:dyDescent="0.25">
      <c r="A794" s="2">
        <v>41180</v>
      </c>
      <c r="B794">
        <v>756.25</v>
      </c>
      <c r="C794">
        <f t="shared" si="12"/>
        <v>40</v>
      </c>
    </row>
    <row r="795" spans="1:3" x14ac:dyDescent="0.25">
      <c r="A795" s="2">
        <v>41182</v>
      </c>
      <c r="B795">
        <v>762.75</v>
      </c>
      <c r="C795">
        <f t="shared" si="12"/>
        <v>6.5</v>
      </c>
    </row>
    <row r="796" spans="1:3" x14ac:dyDescent="0.25">
      <c r="A796" s="2">
        <v>41183</v>
      </c>
      <c r="B796">
        <v>756.75</v>
      </c>
      <c r="C796">
        <f t="shared" si="12"/>
        <v>-6</v>
      </c>
    </row>
    <row r="797" spans="1:3" x14ac:dyDescent="0.25">
      <c r="A797" s="2">
        <v>41184</v>
      </c>
      <c r="B797">
        <v>758.25</v>
      </c>
      <c r="C797">
        <f t="shared" si="12"/>
        <v>1.5</v>
      </c>
    </row>
    <row r="798" spans="1:3" x14ac:dyDescent="0.25">
      <c r="A798" s="2">
        <v>41185</v>
      </c>
      <c r="B798">
        <v>756.75</v>
      </c>
      <c r="C798">
        <f t="shared" si="12"/>
        <v>-1.5</v>
      </c>
    </row>
    <row r="799" spans="1:3" x14ac:dyDescent="0.25">
      <c r="A799" s="2">
        <v>41186</v>
      </c>
      <c r="B799">
        <v>757</v>
      </c>
      <c r="C799">
        <f t="shared" si="12"/>
        <v>0.25</v>
      </c>
    </row>
    <row r="800" spans="1:3" x14ac:dyDescent="0.25">
      <c r="A800" s="2">
        <v>41187</v>
      </c>
      <c r="B800">
        <v>748</v>
      </c>
      <c r="C800">
        <f t="shared" si="12"/>
        <v>-9</v>
      </c>
    </row>
    <row r="801" spans="1:3" x14ac:dyDescent="0.25">
      <c r="A801" s="2">
        <v>41189</v>
      </c>
      <c r="B801">
        <v>745</v>
      </c>
      <c r="C801">
        <f t="shared" si="12"/>
        <v>-3</v>
      </c>
    </row>
    <row r="802" spans="1:3" x14ac:dyDescent="0.25">
      <c r="A802" s="2">
        <v>41190</v>
      </c>
      <c r="B802">
        <v>742</v>
      </c>
      <c r="C802">
        <f t="shared" si="12"/>
        <v>-3</v>
      </c>
    </row>
    <row r="803" spans="1:3" x14ac:dyDescent="0.25">
      <c r="A803" s="2">
        <v>41191</v>
      </c>
      <c r="B803">
        <v>742</v>
      </c>
      <c r="C803">
        <f t="shared" si="12"/>
        <v>0</v>
      </c>
    </row>
    <row r="804" spans="1:3" x14ac:dyDescent="0.25">
      <c r="A804" s="2">
        <v>41192</v>
      </c>
      <c r="B804">
        <v>736.75</v>
      </c>
      <c r="C804">
        <f t="shared" si="12"/>
        <v>-5.25</v>
      </c>
    </row>
    <row r="805" spans="1:3" x14ac:dyDescent="0.25">
      <c r="A805" s="2">
        <v>41193</v>
      </c>
      <c r="B805">
        <v>773.25</v>
      </c>
      <c r="C805">
        <f t="shared" si="12"/>
        <v>36.5</v>
      </c>
    </row>
    <row r="806" spans="1:3" x14ac:dyDescent="0.25">
      <c r="A806" s="2">
        <v>41194</v>
      </c>
      <c r="B806">
        <v>752.75</v>
      </c>
      <c r="C806">
        <f t="shared" si="12"/>
        <v>-20.5</v>
      </c>
    </row>
    <row r="807" spans="1:3" x14ac:dyDescent="0.25">
      <c r="A807" s="2">
        <v>41196</v>
      </c>
      <c r="B807">
        <v>744.63</v>
      </c>
      <c r="C807">
        <f t="shared" si="12"/>
        <v>-8.1200000000000045</v>
      </c>
    </row>
    <row r="808" spans="1:3" x14ac:dyDescent="0.25">
      <c r="A808" s="2">
        <v>41197</v>
      </c>
      <c r="B808">
        <v>737.25</v>
      </c>
      <c r="C808">
        <f t="shared" si="12"/>
        <v>-7.3799999999999955</v>
      </c>
    </row>
    <row r="809" spans="1:3" x14ac:dyDescent="0.25">
      <c r="A809" s="2">
        <v>41198</v>
      </c>
      <c r="B809">
        <v>738.25</v>
      </c>
      <c r="C809">
        <f t="shared" si="12"/>
        <v>1</v>
      </c>
    </row>
    <row r="810" spans="1:3" x14ac:dyDescent="0.25">
      <c r="A810" s="2">
        <v>41199</v>
      </c>
      <c r="B810">
        <v>745.5</v>
      </c>
      <c r="C810">
        <f t="shared" si="12"/>
        <v>7.25</v>
      </c>
    </row>
    <row r="811" spans="1:3" x14ac:dyDescent="0.25">
      <c r="A811" s="2">
        <v>41200</v>
      </c>
      <c r="B811">
        <v>760.75</v>
      </c>
      <c r="C811">
        <f t="shared" si="12"/>
        <v>15.25</v>
      </c>
    </row>
    <row r="812" spans="1:3" x14ac:dyDescent="0.25">
      <c r="A812" s="2">
        <v>41201</v>
      </c>
      <c r="B812">
        <v>761.5</v>
      </c>
      <c r="C812">
        <f t="shared" si="12"/>
        <v>0.75</v>
      </c>
    </row>
    <row r="813" spans="1:3" x14ac:dyDescent="0.25">
      <c r="A813" s="2">
        <v>41203</v>
      </c>
      <c r="B813">
        <v>760.63</v>
      </c>
      <c r="C813">
        <f t="shared" si="12"/>
        <v>-0.87000000000000455</v>
      </c>
    </row>
    <row r="814" spans="1:3" x14ac:dyDescent="0.25">
      <c r="A814" s="2">
        <v>41204</v>
      </c>
      <c r="B814">
        <v>761.25</v>
      </c>
      <c r="C814">
        <f t="shared" si="12"/>
        <v>0.62000000000000455</v>
      </c>
    </row>
    <row r="815" spans="1:3" x14ac:dyDescent="0.25">
      <c r="A815" s="2">
        <v>41205</v>
      </c>
      <c r="B815">
        <v>756</v>
      </c>
      <c r="C815">
        <f t="shared" si="12"/>
        <v>-5.25</v>
      </c>
    </row>
    <row r="816" spans="1:3" x14ac:dyDescent="0.25">
      <c r="A816" s="2">
        <v>41206</v>
      </c>
      <c r="B816">
        <v>754.5</v>
      </c>
      <c r="C816">
        <f t="shared" si="12"/>
        <v>-1.5</v>
      </c>
    </row>
    <row r="817" spans="1:3" x14ac:dyDescent="0.25">
      <c r="A817" s="2">
        <v>41207</v>
      </c>
      <c r="B817">
        <v>742</v>
      </c>
      <c r="C817">
        <f t="shared" si="12"/>
        <v>-12.5</v>
      </c>
    </row>
    <row r="818" spans="1:3" x14ac:dyDescent="0.25">
      <c r="A818" s="2">
        <v>41208</v>
      </c>
      <c r="B818">
        <v>737.75</v>
      </c>
      <c r="C818">
        <f t="shared" si="12"/>
        <v>-4.25</v>
      </c>
    </row>
    <row r="819" spans="1:3" x14ac:dyDescent="0.25">
      <c r="A819" s="2">
        <v>41210</v>
      </c>
      <c r="B819">
        <v>735.13</v>
      </c>
      <c r="C819">
        <f t="shared" si="12"/>
        <v>-2.6200000000000045</v>
      </c>
    </row>
    <row r="820" spans="1:3" x14ac:dyDescent="0.25">
      <c r="A820" s="2">
        <v>41211</v>
      </c>
      <c r="B820">
        <v>737</v>
      </c>
      <c r="C820">
        <f t="shared" si="12"/>
        <v>1.8700000000000045</v>
      </c>
    </row>
    <row r="821" spans="1:3" x14ac:dyDescent="0.25">
      <c r="A821" s="2">
        <v>41212</v>
      </c>
      <c r="B821">
        <v>741.75</v>
      </c>
      <c r="C821">
        <f t="shared" si="12"/>
        <v>4.75</v>
      </c>
    </row>
    <row r="822" spans="1:3" x14ac:dyDescent="0.25">
      <c r="A822" s="2">
        <v>41213</v>
      </c>
      <c r="B822">
        <v>755.75</v>
      </c>
      <c r="C822">
        <f t="shared" si="12"/>
        <v>14</v>
      </c>
    </row>
    <row r="823" spans="1:3" x14ac:dyDescent="0.25">
      <c r="A823" s="2">
        <v>41214</v>
      </c>
      <c r="B823">
        <v>751</v>
      </c>
      <c r="C823">
        <f t="shared" si="12"/>
        <v>-4.75</v>
      </c>
    </row>
    <row r="824" spans="1:3" x14ac:dyDescent="0.25">
      <c r="A824" s="2">
        <v>41215</v>
      </c>
      <c r="B824">
        <v>739.5</v>
      </c>
      <c r="C824">
        <f t="shared" si="12"/>
        <v>-11.5</v>
      </c>
    </row>
    <row r="825" spans="1:3" x14ac:dyDescent="0.25">
      <c r="A825" s="2">
        <v>41217</v>
      </c>
      <c r="B825">
        <v>739.88</v>
      </c>
      <c r="C825">
        <f t="shared" si="12"/>
        <v>0.37999999999999545</v>
      </c>
    </row>
    <row r="826" spans="1:3" x14ac:dyDescent="0.25">
      <c r="A826" s="2">
        <v>41218</v>
      </c>
      <c r="B826">
        <v>735.5</v>
      </c>
      <c r="C826">
        <f t="shared" si="12"/>
        <v>-4.3799999999999955</v>
      </c>
    </row>
    <row r="827" spans="1:3" x14ac:dyDescent="0.25">
      <c r="A827" s="2">
        <v>41219</v>
      </c>
      <c r="B827">
        <v>741</v>
      </c>
      <c r="C827">
        <f t="shared" si="12"/>
        <v>5.5</v>
      </c>
    </row>
    <row r="828" spans="1:3" x14ac:dyDescent="0.25">
      <c r="A828" s="2">
        <v>41220</v>
      </c>
      <c r="B828">
        <v>744.25</v>
      </c>
      <c r="C828">
        <f t="shared" si="12"/>
        <v>3.25</v>
      </c>
    </row>
    <row r="829" spans="1:3" x14ac:dyDescent="0.25">
      <c r="A829" s="2">
        <v>41221</v>
      </c>
      <c r="B829">
        <v>741.25</v>
      </c>
      <c r="C829">
        <f t="shared" si="12"/>
        <v>-3</v>
      </c>
    </row>
    <row r="830" spans="1:3" x14ac:dyDescent="0.25">
      <c r="A830" s="2">
        <v>41222</v>
      </c>
      <c r="B830">
        <v>738.75</v>
      </c>
      <c r="C830">
        <f t="shared" si="12"/>
        <v>-2.5</v>
      </c>
    </row>
    <row r="831" spans="1:3" x14ac:dyDescent="0.25">
      <c r="A831" s="2">
        <v>41224</v>
      </c>
      <c r="B831">
        <v>738.38</v>
      </c>
      <c r="C831">
        <f t="shared" si="12"/>
        <v>-0.37000000000000455</v>
      </c>
    </row>
    <row r="832" spans="1:3" x14ac:dyDescent="0.25">
      <c r="A832" s="2">
        <v>41225</v>
      </c>
      <c r="B832">
        <v>718</v>
      </c>
      <c r="C832">
        <f t="shared" si="12"/>
        <v>-20.379999999999995</v>
      </c>
    </row>
    <row r="833" spans="1:3" x14ac:dyDescent="0.25">
      <c r="A833" s="2">
        <v>41226</v>
      </c>
      <c r="B833">
        <v>723.5</v>
      </c>
      <c r="C833">
        <f t="shared" si="12"/>
        <v>5.5</v>
      </c>
    </row>
    <row r="834" spans="1:3" x14ac:dyDescent="0.25">
      <c r="A834" s="2">
        <v>41227</v>
      </c>
      <c r="B834">
        <v>725.75</v>
      </c>
      <c r="C834">
        <f t="shared" si="12"/>
        <v>2.25</v>
      </c>
    </row>
    <row r="835" spans="1:3" x14ac:dyDescent="0.25">
      <c r="A835" s="2">
        <v>41228</v>
      </c>
      <c r="B835">
        <v>721.25</v>
      </c>
      <c r="C835">
        <f t="shared" si="12"/>
        <v>-4.5</v>
      </c>
    </row>
    <row r="836" spans="1:3" x14ac:dyDescent="0.25">
      <c r="A836" s="2">
        <v>41229</v>
      </c>
      <c r="B836">
        <v>727</v>
      </c>
      <c r="C836">
        <f t="shared" ref="C836:C899" si="13">B836-B835</f>
        <v>5.75</v>
      </c>
    </row>
    <row r="837" spans="1:3" x14ac:dyDescent="0.25">
      <c r="A837" s="2">
        <v>41231</v>
      </c>
      <c r="B837">
        <v>728.75</v>
      </c>
      <c r="C837">
        <f t="shared" si="13"/>
        <v>1.75</v>
      </c>
    </row>
    <row r="838" spans="1:3" x14ac:dyDescent="0.25">
      <c r="A838" s="2">
        <v>41232</v>
      </c>
      <c r="B838">
        <v>738.75</v>
      </c>
      <c r="C838">
        <f t="shared" si="13"/>
        <v>10</v>
      </c>
    </row>
    <row r="839" spans="1:3" x14ac:dyDescent="0.25">
      <c r="A839" s="2">
        <v>41233</v>
      </c>
      <c r="B839">
        <v>743.25</v>
      </c>
      <c r="C839">
        <f t="shared" si="13"/>
        <v>4.5</v>
      </c>
    </row>
    <row r="840" spans="1:3" x14ac:dyDescent="0.25">
      <c r="A840" s="2">
        <v>41234</v>
      </c>
      <c r="B840">
        <v>741</v>
      </c>
      <c r="C840">
        <f t="shared" si="13"/>
        <v>-2.25</v>
      </c>
    </row>
    <row r="841" spans="1:3" x14ac:dyDescent="0.25">
      <c r="A841" s="2">
        <v>41236</v>
      </c>
      <c r="B841">
        <v>745.5</v>
      </c>
      <c r="C841">
        <f t="shared" si="13"/>
        <v>4.5</v>
      </c>
    </row>
    <row r="842" spans="1:3" x14ac:dyDescent="0.25">
      <c r="A842" s="2">
        <v>41238</v>
      </c>
      <c r="B842">
        <v>748.13</v>
      </c>
      <c r="C842">
        <f t="shared" si="13"/>
        <v>2.6299999999999955</v>
      </c>
    </row>
    <row r="843" spans="1:3" x14ac:dyDescent="0.25">
      <c r="A843" s="2">
        <v>41239</v>
      </c>
      <c r="B843">
        <v>747.25</v>
      </c>
      <c r="C843">
        <f t="shared" si="13"/>
        <v>-0.87999999999999545</v>
      </c>
    </row>
    <row r="844" spans="1:3" x14ac:dyDescent="0.25">
      <c r="A844" s="2">
        <v>41240</v>
      </c>
      <c r="B844">
        <v>760</v>
      </c>
      <c r="C844">
        <f t="shared" si="13"/>
        <v>12.75</v>
      </c>
    </row>
    <row r="845" spans="1:3" x14ac:dyDescent="0.25">
      <c r="A845" s="2">
        <v>41241</v>
      </c>
      <c r="B845">
        <v>760.25</v>
      </c>
      <c r="C845">
        <f t="shared" si="13"/>
        <v>0.25</v>
      </c>
    </row>
    <row r="846" spans="1:3" x14ac:dyDescent="0.25">
      <c r="A846" s="2">
        <v>41242</v>
      </c>
      <c r="B846">
        <v>751.5</v>
      </c>
      <c r="C846">
        <f t="shared" si="13"/>
        <v>-8.75</v>
      </c>
    </row>
    <row r="847" spans="1:3" x14ac:dyDescent="0.25">
      <c r="A847" s="2">
        <v>41243</v>
      </c>
      <c r="B847">
        <v>748</v>
      </c>
      <c r="C847">
        <f t="shared" si="13"/>
        <v>-3.5</v>
      </c>
    </row>
    <row r="848" spans="1:3" x14ac:dyDescent="0.25">
      <c r="A848" s="2">
        <v>41245</v>
      </c>
      <c r="B848">
        <v>753.63</v>
      </c>
      <c r="C848">
        <f t="shared" si="13"/>
        <v>5.6299999999999955</v>
      </c>
    </row>
    <row r="849" spans="1:3" x14ac:dyDescent="0.25">
      <c r="A849" s="2">
        <v>41246</v>
      </c>
      <c r="B849">
        <v>749</v>
      </c>
      <c r="C849">
        <f t="shared" si="13"/>
        <v>-4.6299999999999955</v>
      </c>
    </row>
    <row r="850" spans="1:3" x14ac:dyDescent="0.25">
      <c r="A850" s="2">
        <v>41247</v>
      </c>
      <c r="B850">
        <v>746.5</v>
      </c>
      <c r="C850">
        <f t="shared" si="13"/>
        <v>-2.5</v>
      </c>
    </row>
    <row r="851" spans="1:3" x14ac:dyDescent="0.25">
      <c r="A851" s="2">
        <v>41248</v>
      </c>
      <c r="B851">
        <v>753.25</v>
      </c>
      <c r="C851">
        <f t="shared" si="13"/>
        <v>6.75</v>
      </c>
    </row>
    <row r="852" spans="1:3" x14ac:dyDescent="0.25">
      <c r="A852" s="2">
        <v>41249</v>
      </c>
      <c r="B852">
        <v>747.75</v>
      </c>
      <c r="C852">
        <f t="shared" si="13"/>
        <v>-5.5</v>
      </c>
    </row>
    <row r="853" spans="1:3" x14ac:dyDescent="0.25">
      <c r="A853" s="2">
        <v>41250</v>
      </c>
      <c r="B853">
        <v>732.75</v>
      </c>
      <c r="C853">
        <f t="shared" si="13"/>
        <v>-15</v>
      </c>
    </row>
    <row r="854" spans="1:3" x14ac:dyDescent="0.25">
      <c r="A854" s="2">
        <v>41252</v>
      </c>
      <c r="B854">
        <v>733.38</v>
      </c>
      <c r="C854">
        <f t="shared" si="13"/>
        <v>0.62999999999999545</v>
      </c>
    </row>
    <row r="855" spans="1:3" x14ac:dyDescent="0.25">
      <c r="A855" s="2">
        <v>41253</v>
      </c>
      <c r="B855">
        <v>726.75</v>
      </c>
      <c r="C855">
        <f t="shared" si="13"/>
        <v>-6.6299999999999955</v>
      </c>
    </row>
    <row r="856" spans="1:3" x14ac:dyDescent="0.25">
      <c r="A856" s="2">
        <v>41254</v>
      </c>
      <c r="B856">
        <v>724.25</v>
      </c>
      <c r="C856">
        <f t="shared" si="13"/>
        <v>-2.5</v>
      </c>
    </row>
    <row r="857" spans="1:3" x14ac:dyDescent="0.25">
      <c r="A857" s="2">
        <v>41255</v>
      </c>
      <c r="B857">
        <v>721</v>
      </c>
      <c r="C857">
        <f t="shared" si="13"/>
        <v>-3.25</v>
      </c>
    </row>
    <row r="858" spans="1:3" x14ac:dyDescent="0.25">
      <c r="A858" s="2">
        <v>41256</v>
      </c>
      <c r="B858">
        <v>712.25</v>
      </c>
      <c r="C858">
        <f t="shared" si="13"/>
        <v>-8.75</v>
      </c>
    </row>
    <row r="859" spans="1:3" x14ac:dyDescent="0.25">
      <c r="A859" s="2">
        <v>41257</v>
      </c>
      <c r="B859">
        <v>718.75</v>
      </c>
      <c r="C859">
        <f t="shared" si="13"/>
        <v>6.5</v>
      </c>
    </row>
    <row r="860" spans="1:3" x14ac:dyDescent="0.25">
      <c r="A860" s="2">
        <v>41259</v>
      </c>
      <c r="B860">
        <v>731.25</v>
      </c>
      <c r="C860">
        <f t="shared" si="13"/>
        <v>12.5</v>
      </c>
    </row>
    <row r="861" spans="1:3" x14ac:dyDescent="0.25">
      <c r="A861" s="2">
        <v>41260</v>
      </c>
      <c r="B861">
        <v>724</v>
      </c>
      <c r="C861">
        <f t="shared" si="13"/>
        <v>-7.25</v>
      </c>
    </row>
    <row r="862" spans="1:3" x14ac:dyDescent="0.25">
      <c r="A862" s="2">
        <v>41261</v>
      </c>
      <c r="B862">
        <v>720</v>
      </c>
      <c r="C862">
        <f t="shared" si="13"/>
        <v>-4</v>
      </c>
    </row>
    <row r="863" spans="1:3" x14ac:dyDescent="0.25">
      <c r="A863" s="2">
        <v>41262</v>
      </c>
      <c r="B863">
        <v>703</v>
      </c>
      <c r="C863">
        <f t="shared" si="13"/>
        <v>-17</v>
      </c>
    </row>
    <row r="864" spans="1:3" x14ac:dyDescent="0.25">
      <c r="A864" s="2">
        <v>41263</v>
      </c>
      <c r="B864">
        <v>696.5</v>
      </c>
      <c r="C864">
        <f t="shared" si="13"/>
        <v>-6.5</v>
      </c>
    </row>
    <row r="865" spans="1:3" x14ac:dyDescent="0.25">
      <c r="A865" s="2">
        <v>41264</v>
      </c>
      <c r="B865">
        <v>702</v>
      </c>
      <c r="C865">
        <f t="shared" si="13"/>
        <v>5.5</v>
      </c>
    </row>
    <row r="866" spans="1:3" x14ac:dyDescent="0.25">
      <c r="A866" s="2">
        <v>41266</v>
      </c>
      <c r="B866">
        <v>703.88</v>
      </c>
      <c r="C866">
        <f t="shared" si="13"/>
        <v>1.8799999999999955</v>
      </c>
    </row>
    <row r="867" spans="1:3" x14ac:dyDescent="0.25">
      <c r="A867" s="2">
        <v>41267</v>
      </c>
      <c r="B867">
        <v>704.25</v>
      </c>
      <c r="C867">
        <f t="shared" si="13"/>
        <v>0.37000000000000455</v>
      </c>
    </row>
    <row r="868" spans="1:3" x14ac:dyDescent="0.25">
      <c r="A868" s="2">
        <v>41269</v>
      </c>
      <c r="B868">
        <v>693.25</v>
      </c>
      <c r="C868">
        <f t="shared" si="13"/>
        <v>-11</v>
      </c>
    </row>
    <row r="869" spans="1:3" x14ac:dyDescent="0.25">
      <c r="A869" s="2">
        <v>41270</v>
      </c>
      <c r="B869">
        <v>691.5</v>
      </c>
      <c r="C869">
        <f t="shared" si="13"/>
        <v>-1.75</v>
      </c>
    </row>
    <row r="870" spans="1:3" x14ac:dyDescent="0.25">
      <c r="A870" s="2">
        <v>41271</v>
      </c>
      <c r="B870">
        <v>694</v>
      </c>
      <c r="C870">
        <f t="shared" si="13"/>
        <v>2.5</v>
      </c>
    </row>
    <row r="871" spans="1:3" x14ac:dyDescent="0.25">
      <c r="A871" s="2">
        <v>41273</v>
      </c>
      <c r="B871">
        <v>693.13</v>
      </c>
      <c r="C871">
        <f t="shared" si="13"/>
        <v>-0.87000000000000455</v>
      </c>
    </row>
    <row r="872" spans="1:3" x14ac:dyDescent="0.25">
      <c r="A872" s="2">
        <v>41274</v>
      </c>
      <c r="B872">
        <v>698.25</v>
      </c>
      <c r="C872">
        <f t="shared" si="13"/>
        <v>5.1200000000000045</v>
      </c>
    </row>
    <row r="873" spans="1:3" x14ac:dyDescent="0.25">
      <c r="A873" s="2">
        <v>41276</v>
      </c>
      <c r="B873">
        <v>690.75</v>
      </c>
      <c r="C873">
        <f t="shared" si="13"/>
        <v>-7.5</v>
      </c>
    </row>
    <row r="874" spans="1:3" x14ac:dyDescent="0.25">
      <c r="A874" s="2">
        <v>41277</v>
      </c>
      <c r="B874">
        <v>689.25</v>
      </c>
      <c r="C874">
        <f t="shared" si="13"/>
        <v>-1.5</v>
      </c>
    </row>
    <row r="875" spans="1:3" x14ac:dyDescent="0.25">
      <c r="A875" s="2">
        <v>41278</v>
      </c>
      <c r="B875">
        <v>680.25</v>
      </c>
      <c r="C875">
        <f t="shared" si="13"/>
        <v>-9</v>
      </c>
    </row>
    <row r="876" spans="1:3" x14ac:dyDescent="0.25">
      <c r="A876" s="2">
        <v>41280</v>
      </c>
      <c r="B876">
        <v>681.63</v>
      </c>
      <c r="C876">
        <f t="shared" si="13"/>
        <v>1.3799999999999955</v>
      </c>
    </row>
    <row r="877" spans="1:3" x14ac:dyDescent="0.25">
      <c r="A877" s="2">
        <v>41281</v>
      </c>
      <c r="B877">
        <v>685.5</v>
      </c>
      <c r="C877">
        <f t="shared" si="13"/>
        <v>3.8700000000000045</v>
      </c>
    </row>
    <row r="878" spans="1:3" x14ac:dyDescent="0.25">
      <c r="A878" s="2">
        <v>41282</v>
      </c>
      <c r="B878">
        <v>688.75</v>
      </c>
      <c r="C878">
        <f t="shared" si="13"/>
        <v>3.25</v>
      </c>
    </row>
    <row r="879" spans="1:3" x14ac:dyDescent="0.25">
      <c r="A879" s="2">
        <v>41283</v>
      </c>
      <c r="B879">
        <v>694.25</v>
      </c>
      <c r="C879">
        <f t="shared" si="13"/>
        <v>5.5</v>
      </c>
    </row>
    <row r="880" spans="1:3" x14ac:dyDescent="0.25">
      <c r="A880" s="2">
        <v>41284</v>
      </c>
      <c r="B880">
        <v>698.75</v>
      </c>
      <c r="C880">
        <f t="shared" si="13"/>
        <v>4.5</v>
      </c>
    </row>
    <row r="881" spans="1:3" x14ac:dyDescent="0.25">
      <c r="A881" s="2">
        <v>41285</v>
      </c>
      <c r="B881">
        <v>708.75</v>
      </c>
      <c r="C881">
        <f t="shared" si="13"/>
        <v>10</v>
      </c>
    </row>
    <row r="882" spans="1:3" x14ac:dyDescent="0.25">
      <c r="A882" s="2">
        <v>41287</v>
      </c>
      <c r="B882">
        <v>719.63</v>
      </c>
      <c r="C882">
        <f t="shared" si="13"/>
        <v>10.879999999999995</v>
      </c>
    </row>
    <row r="883" spans="1:3" x14ac:dyDescent="0.25">
      <c r="A883" s="2">
        <v>41288</v>
      </c>
      <c r="B883">
        <v>724</v>
      </c>
      <c r="C883">
        <f t="shared" si="13"/>
        <v>4.3700000000000045</v>
      </c>
    </row>
    <row r="884" spans="1:3" x14ac:dyDescent="0.25">
      <c r="A884" s="2">
        <v>41289</v>
      </c>
      <c r="B884">
        <v>730.5</v>
      </c>
      <c r="C884">
        <f t="shared" si="13"/>
        <v>6.5</v>
      </c>
    </row>
    <row r="885" spans="1:3" x14ac:dyDescent="0.25">
      <c r="A885" s="2">
        <v>41290</v>
      </c>
      <c r="B885">
        <v>731.25</v>
      </c>
      <c r="C885">
        <f t="shared" si="13"/>
        <v>0.75</v>
      </c>
    </row>
    <row r="886" spans="1:3" x14ac:dyDescent="0.25">
      <c r="A886" s="2">
        <v>41291</v>
      </c>
      <c r="B886">
        <v>724.5</v>
      </c>
      <c r="C886">
        <f t="shared" si="13"/>
        <v>-6.75</v>
      </c>
    </row>
    <row r="887" spans="1:3" x14ac:dyDescent="0.25">
      <c r="A887" s="2">
        <v>41292</v>
      </c>
      <c r="B887">
        <v>727.5</v>
      </c>
      <c r="C887">
        <f t="shared" si="13"/>
        <v>3</v>
      </c>
    </row>
    <row r="888" spans="1:3" x14ac:dyDescent="0.25">
      <c r="A888" s="2">
        <v>41294</v>
      </c>
      <c r="B888">
        <v>727.38</v>
      </c>
      <c r="C888">
        <f t="shared" si="13"/>
        <v>-0.12000000000000455</v>
      </c>
    </row>
    <row r="889" spans="1:3" x14ac:dyDescent="0.25">
      <c r="A889" s="2">
        <v>41296</v>
      </c>
      <c r="B889">
        <v>728.5</v>
      </c>
      <c r="C889">
        <f t="shared" si="13"/>
        <v>1.1200000000000045</v>
      </c>
    </row>
    <row r="890" spans="1:3" x14ac:dyDescent="0.25">
      <c r="A890" s="2">
        <v>41297</v>
      </c>
      <c r="B890">
        <v>720.75</v>
      </c>
      <c r="C890">
        <f t="shared" si="13"/>
        <v>-7.75</v>
      </c>
    </row>
    <row r="891" spans="1:3" x14ac:dyDescent="0.25">
      <c r="A891" s="2">
        <v>41298</v>
      </c>
      <c r="B891">
        <v>724.25</v>
      </c>
      <c r="C891">
        <f t="shared" si="13"/>
        <v>3.5</v>
      </c>
    </row>
    <row r="892" spans="1:3" x14ac:dyDescent="0.25">
      <c r="A892" s="2">
        <v>41299</v>
      </c>
      <c r="B892">
        <v>720.75</v>
      </c>
      <c r="C892">
        <f t="shared" si="13"/>
        <v>-3.5</v>
      </c>
    </row>
    <row r="893" spans="1:3" x14ac:dyDescent="0.25">
      <c r="A893" s="2">
        <v>41301</v>
      </c>
      <c r="B893">
        <v>723.25</v>
      </c>
      <c r="C893">
        <f t="shared" si="13"/>
        <v>2.5</v>
      </c>
    </row>
    <row r="894" spans="1:3" x14ac:dyDescent="0.25">
      <c r="A894" s="2">
        <v>41302</v>
      </c>
      <c r="B894">
        <v>729.25</v>
      </c>
      <c r="C894">
        <f t="shared" si="13"/>
        <v>6</v>
      </c>
    </row>
    <row r="895" spans="1:3" x14ac:dyDescent="0.25">
      <c r="A895" s="2">
        <v>41303</v>
      </c>
      <c r="B895">
        <v>729.5</v>
      </c>
      <c r="C895">
        <f t="shared" si="13"/>
        <v>0.25</v>
      </c>
    </row>
    <row r="896" spans="1:3" x14ac:dyDescent="0.25">
      <c r="A896" s="2">
        <v>41304</v>
      </c>
      <c r="B896">
        <v>740.25</v>
      </c>
      <c r="C896">
        <f t="shared" si="13"/>
        <v>10.75</v>
      </c>
    </row>
    <row r="897" spans="1:3" x14ac:dyDescent="0.25">
      <c r="A897" s="2">
        <v>41305</v>
      </c>
      <c r="B897">
        <v>740.5</v>
      </c>
      <c r="C897">
        <f t="shared" si="13"/>
        <v>0.25</v>
      </c>
    </row>
    <row r="898" spans="1:3" x14ac:dyDescent="0.25">
      <c r="A898" s="2">
        <v>41306</v>
      </c>
      <c r="B898">
        <v>736</v>
      </c>
      <c r="C898">
        <f t="shared" si="13"/>
        <v>-4.5</v>
      </c>
    </row>
    <row r="899" spans="1:3" x14ac:dyDescent="0.25">
      <c r="A899" s="2">
        <v>41308</v>
      </c>
      <c r="B899">
        <v>737.5</v>
      </c>
      <c r="C899">
        <f t="shared" si="13"/>
        <v>1.5</v>
      </c>
    </row>
    <row r="900" spans="1:3" x14ac:dyDescent="0.25">
      <c r="A900" s="2">
        <v>41309</v>
      </c>
      <c r="B900">
        <v>734.25</v>
      </c>
      <c r="C900">
        <f t="shared" ref="C900:C963" si="14">B900-B899</f>
        <v>-3.25</v>
      </c>
    </row>
    <row r="901" spans="1:3" x14ac:dyDescent="0.25">
      <c r="A901" s="2">
        <v>41310</v>
      </c>
      <c r="B901">
        <v>729</v>
      </c>
      <c r="C901">
        <f t="shared" si="14"/>
        <v>-5.25</v>
      </c>
    </row>
    <row r="902" spans="1:3" x14ac:dyDescent="0.25">
      <c r="A902" s="2">
        <v>41311</v>
      </c>
      <c r="B902">
        <v>722.5</v>
      </c>
      <c r="C902">
        <f t="shared" si="14"/>
        <v>-6.5</v>
      </c>
    </row>
    <row r="903" spans="1:3" x14ac:dyDescent="0.25">
      <c r="A903" s="2">
        <v>41312</v>
      </c>
      <c r="B903">
        <v>710.75</v>
      </c>
      <c r="C903">
        <f t="shared" si="14"/>
        <v>-11.75</v>
      </c>
    </row>
    <row r="904" spans="1:3" x14ac:dyDescent="0.25">
      <c r="A904" s="2">
        <v>41313</v>
      </c>
      <c r="B904">
        <v>709</v>
      </c>
      <c r="C904">
        <f t="shared" si="14"/>
        <v>-1.75</v>
      </c>
    </row>
    <row r="905" spans="1:3" x14ac:dyDescent="0.25">
      <c r="A905" s="2">
        <v>41315</v>
      </c>
      <c r="B905">
        <v>707.25</v>
      </c>
      <c r="C905">
        <f t="shared" si="14"/>
        <v>-1.75</v>
      </c>
    </row>
    <row r="906" spans="1:3" x14ac:dyDescent="0.25">
      <c r="A906" s="2">
        <v>41316</v>
      </c>
      <c r="B906">
        <v>702.25</v>
      </c>
      <c r="C906">
        <f t="shared" si="14"/>
        <v>-5</v>
      </c>
    </row>
    <row r="907" spans="1:3" x14ac:dyDescent="0.25">
      <c r="A907" s="2">
        <v>41317</v>
      </c>
      <c r="B907">
        <v>696.25</v>
      </c>
      <c r="C907">
        <f t="shared" si="14"/>
        <v>-6</v>
      </c>
    </row>
    <row r="908" spans="1:3" x14ac:dyDescent="0.25">
      <c r="A908" s="2">
        <v>41318</v>
      </c>
      <c r="B908">
        <v>695.5</v>
      </c>
      <c r="C908">
        <f t="shared" si="14"/>
        <v>-0.75</v>
      </c>
    </row>
    <row r="909" spans="1:3" x14ac:dyDescent="0.25">
      <c r="A909" s="2">
        <v>41319</v>
      </c>
      <c r="B909">
        <v>694.75</v>
      </c>
      <c r="C909">
        <f t="shared" si="14"/>
        <v>-0.75</v>
      </c>
    </row>
    <row r="910" spans="1:3" x14ac:dyDescent="0.25">
      <c r="A910" s="2">
        <v>41320</v>
      </c>
      <c r="B910">
        <v>698.75</v>
      </c>
      <c r="C910">
        <f t="shared" si="14"/>
        <v>4</v>
      </c>
    </row>
    <row r="911" spans="1:3" x14ac:dyDescent="0.25">
      <c r="A911" s="2">
        <v>41324</v>
      </c>
      <c r="B911">
        <v>695.25</v>
      </c>
      <c r="C911">
        <f t="shared" si="14"/>
        <v>-3.5</v>
      </c>
    </row>
    <row r="912" spans="1:3" x14ac:dyDescent="0.25">
      <c r="A912" s="2">
        <v>41325</v>
      </c>
      <c r="B912">
        <v>700.5</v>
      </c>
      <c r="C912">
        <f t="shared" si="14"/>
        <v>5.25</v>
      </c>
    </row>
    <row r="913" spans="1:3" x14ac:dyDescent="0.25">
      <c r="A913" s="2">
        <v>41326</v>
      </c>
      <c r="B913">
        <v>690.75</v>
      </c>
      <c r="C913">
        <f t="shared" si="14"/>
        <v>-9.75</v>
      </c>
    </row>
    <row r="914" spans="1:3" x14ac:dyDescent="0.25">
      <c r="A914" s="2">
        <v>41327</v>
      </c>
      <c r="B914">
        <v>690.25</v>
      </c>
      <c r="C914">
        <f t="shared" si="14"/>
        <v>-0.5</v>
      </c>
    </row>
    <row r="915" spans="1:3" x14ac:dyDescent="0.25">
      <c r="A915" s="2">
        <v>41329</v>
      </c>
      <c r="B915">
        <v>686.63</v>
      </c>
      <c r="C915">
        <f t="shared" si="14"/>
        <v>-3.6200000000000045</v>
      </c>
    </row>
    <row r="916" spans="1:3" x14ac:dyDescent="0.25">
      <c r="A916" s="2">
        <v>41330</v>
      </c>
      <c r="B916">
        <v>693.5</v>
      </c>
      <c r="C916">
        <f t="shared" si="14"/>
        <v>6.8700000000000045</v>
      </c>
    </row>
    <row r="917" spans="1:3" x14ac:dyDescent="0.25">
      <c r="A917" s="2">
        <v>41331</v>
      </c>
      <c r="B917">
        <v>705</v>
      </c>
      <c r="C917">
        <f t="shared" si="14"/>
        <v>11.5</v>
      </c>
    </row>
    <row r="918" spans="1:3" x14ac:dyDescent="0.25">
      <c r="A918" s="2">
        <v>41332</v>
      </c>
      <c r="B918">
        <v>709.5</v>
      </c>
      <c r="C918">
        <f t="shared" si="14"/>
        <v>4.5</v>
      </c>
    </row>
    <row r="919" spans="1:3" x14ac:dyDescent="0.25">
      <c r="A919" s="2">
        <v>41333</v>
      </c>
      <c r="B919">
        <v>719.5</v>
      </c>
      <c r="C919">
        <f t="shared" si="14"/>
        <v>10</v>
      </c>
    </row>
    <row r="920" spans="1:3" x14ac:dyDescent="0.25">
      <c r="A920" s="2">
        <v>41334</v>
      </c>
      <c r="B920">
        <v>724.25</v>
      </c>
      <c r="C920">
        <f t="shared" si="14"/>
        <v>4.75</v>
      </c>
    </row>
    <row r="921" spans="1:3" x14ac:dyDescent="0.25">
      <c r="A921" s="2">
        <v>41336</v>
      </c>
      <c r="B921">
        <v>709.25</v>
      </c>
      <c r="C921">
        <f t="shared" si="14"/>
        <v>-15</v>
      </c>
    </row>
    <row r="922" spans="1:3" x14ac:dyDescent="0.25">
      <c r="A922" s="2">
        <v>41337</v>
      </c>
      <c r="B922">
        <v>723</v>
      </c>
      <c r="C922">
        <f t="shared" si="14"/>
        <v>13.75</v>
      </c>
    </row>
    <row r="923" spans="1:3" x14ac:dyDescent="0.25">
      <c r="A923" s="2">
        <v>41338</v>
      </c>
      <c r="B923">
        <v>732</v>
      </c>
      <c r="C923">
        <f t="shared" si="14"/>
        <v>9</v>
      </c>
    </row>
    <row r="924" spans="1:3" x14ac:dyDescent="0.25">
      <c r="A924" s="2">
        <v>41339</v>
      </c>
      <c r="B924">
        <v>708</v>
      </c>
      <c r="C924">
        <f t="shared" si="14"/>
        <v>-24</v>
      </c>
    </row>
    <row r="925" spans="1:3" x14ac:dyDescent="0.25">
      <c r="A925" s="2">
        <v>41340</v>
      </c>
      <c r="B925">
        <v>711.5</v>
      </c>
      <c r="C925">
        <f t="shared" si="14"/>
        <v>3.5</v>
      </c>
    </row>
    <row r="926" spans="1:3" x14ac:dyDescent="0.25">
      <c r="A926" s="2">
        <v>41341</v>
      </c>
      <c r="B926">
        <v>725.25</v>
      </c>
      <c r="C926">
        <f t="shared" si="14"/>
        <v>13.75</v>
      </c>
    </row>
    <row r="927" spans="1:3" x14ac:dyDescent="0.25">
      <c r="A927" s="2">
        <v>41343</v>
      </c>
      <c r="B927">
        <v>706.63</v>
      </c>
      <c r="C927">
        <f t="shared" si="14"/>
        <v>-18.620000000000005</v>
      </c>
    </row>
    <row r="928" spans="1:3" x14ac:dyDescent="0.25">
      <c r="A928" s="2">
        <v>41344</v>
      </c>
      <c r="B928">
        <v>734.5</v>
      </c>
      <c r="C928">
        <f t="shared" si="14"/>
        <v>27.870000000000005</v>
      </c>
    </row>
    <row r="929" spans="1:3" x14ac:dyDescent="0.25">
      <c r="A929" s="2">
        <v>41345</v>
      </c>
      <c r="B929">
        <v>741</v>
      </c>
      <c r="C929">
        <f t="shared" si="14"/>
        <v>6.5</v>
      </c>
    </row>
    <row r="930" spans="1:3" x14ac:dyDescent="0.25">
      <c r="A930" s="2">
        <v>41346</v>
      </c>
      <c r="B930">
        <v>741.25</v>
      </c>
      <c r="C930">
        <f t="shared" si="14"/>
        <v>0.25</v>
      </c>
    </row>
    <row r="931" spans="1:3" x14ac:dyDescent="0.25">
      <c r="A931" s="2">
        <v>41347</v>
      </c>
      <c r="B931">
        <v>732.75</v>
      </c>
      <c r="C931">
        <f t="shared" si="14"/>
        <v>-8.5</v>
      </c>
    </row>
    <row r="932" spans="1:3" x14ac:dyDescent="0.25">
      <c r="A932" s="2">
        <v>41348</v>
      </c>
      <c r="B932">
        <v>717</v>
      </c>
      <c r="C932">
        <f t="shared" si="14"/>
        <v>-15.75</v>
      </c>
    </row>
    <row r="933" spans="1:3" x14ac:dyDescent="0.25">
      <c r="A933" s="2">
        <v>41350</v>
      </c>
      <c r="B933">
        <v>712.88</v>
      </c>
      <c r="C933">
        <f t="shared" si="14"/>
        <v>-4.1200000000000045</v>
      </c>
    </row>
    <row r="934" spans="1:3" x14ac:dyDescent="0.25">
      <c r="A934" s="2">
        <v>41351</v>
      </c>
      <c r="B934">
        <v>720</v>
      </c>
      <c r="C934">
        <f t="shared" si="14"/>
        <v>7.1200000000000045</v>
      </c>
    </row>
    <row r="935" spans="1:3" x14ac:dyDescent="0.25">
      <c r="A935" s="2">
        <v>41352</v>
      </c>
      <c r="B935">
        <v>728.5</v>
      </c>
      <c r="C935">
        <f t="shared" si="14"/>
        <v>8.5</v>
      </c>
    </row>
    <row r="936" spans="1:3" x14ac:dyDescent="0.25">
      <c r="A936" s="2">
        <v>41353</v>
      </c>
      <c r="B936">
        <v>732.5</v>
      </c>
      <c r="C936">
        <f t="shared" si="14"/>
        <v>4</v>
      </c>
    </row>
    <row r="937" spans="1:3" x14ac:dyDescent="0.25">
      <c r="A937" s="2">
        <v>41354</v>
      </c>
      <c r="B937">
        <v>733</v>
      </c>
      <c r="C937">
        <f t="shared" si="14"/>
        <v>0.5</v>
      </c>
    </row>
    <row r="938" spans="1:3" x14ac:dyDescent="0.25">
      <c r="A938" s="2">
        <v>41355</v>
      </c>
      <c r="B938">
        <v>726.25</v>
      </c>
      <c r="C938">
        <f t="shared" si="14"/>
        <v>-6.75</v>
      </c>
    </row>
    <row r="939" spans="1:3" x14ac:dyDescent="0.25">
      <c r="A939" s="2">
        <v>41357</v>
      </c>
      <c r="B939">
        <v>728.63</v>
      </c>
      <c r="C939">
        <f t="shared" si="14"/>
        <v>2.3799999999999955</v>
      </c>
    </row>
    <row r="940" spans="1:3" x14ac:dyDescent="0.25">
      <c r="A940" s="2">
        <v>41358</v>
      </c>
      <c r="B940">
        <v>733.25</v>
      </c>
      <c r="C940">
        <f t="shared" si="14"/>
        <v>4.6200000000000045</v>
      </c>
    </row>
    <row r="941" spans="1:3" x14ac:dyDescent="0.25">
      <c r="A941" s="2">
        <v>41359</v>
      </c>
      <c r="B941">
        <v>730.25</v>
      </c>
      <c r="C941">
        <f t="shared" si="14"/>
        <v>-3</v>
      </c>
    </row>
    <row r="942" spans="1:3" x14ac:dyDescent="0.25">
      <c r="A942" s="2">
        <v>41360</v>
      </c>
      <c r="B942">
        <v>735.25</v>
      </c>
      <c r="C942">
        <f t="shared" si="14"/>
        <v>5</v>
      </c>
    </row>
    <row r="943" spans="1:3" x14ac:dyDescent="0.25">
      <c r="A943" s="2">
        <v>41361</v>
      </c>
      <c r="B943">
        <v>695.25</v>
      </c>
      <c r="C943">
        <f t="shared" si="14"/>
        <v>-40</v>
      </c>
    </row>
    <row r="944" spans="1:3" x14ac:dyDescent="0.25">
      <c r="A944" s="2">
        <v>41364</v>
      </c>
      <c r="B944">
        <v>673.38</v>
      </c>
      <c r="C944">
        <f t="shared" si="14"/>
        <v>-21.870000000000005</v>
      </c>
    </row>
    <row r="945" spans="1:3" x14ac:dyDescent="0.25">
      <c r="A945" s="2">
        <v>41365</v>
      </c>
      <c r="B945">
        <v>642.25</v>
      </c>
      <c r="C945">
        <f t="shared" si="14"/>
        <v>-31.129999999999995</v>
      </c>
    </row>
    <row r="946" spans="1:3" x14ac:dyDescent="0.25">
      <c r="A946" s="2">
        <v>41366</v>
      </c>
      <c r="B946">
        <v>640.5</v>
      </c>
      <c r="C946">
        <f t="shared" si="14"/>
        <v>-1.75</v>
      </c>
    </row>
    <row r="947" spans="1:3" x14ac:dyDescent="0.25">
      <c r="A947" s="2">
        <v>41367</v>
      </c>
      <c r="B947">
        <v>641.5</v>
      </c>
      <c r="C947">
        <f t="shared" si="14"/>
        <v>1</v>
      </c>
    </row>
    <row r="948" spans="1:3" x14ac:dyDescent="0.25">
      <c r="A948" s="2">
        <v>41368</v>
      </c>
      <c r="B948">
        <v>630</v>
      </c>
      <c r="C948">
        <f t="shared" si="14"/>
        <v>-11.5</v>
      </c>
    </row>
    <row r="949" spans="1:3" x14ac:dyDescent="0.25">
      <c r="A949" s="2">
        <v>41369</v>
      </c>
      <c r="B949">
        <v>629</v>
      </c>
      <c r="C949">
        <f t="shared" si="14"/>
        <v>-1</v>
      </c>
    </row>
    <row r="950" spans="1:3" x14ac:dyDescent="0.25">
      <c r="A950" s="2">
        <v>41372</v>
      </c>
      <c r="B950">
        <v>633.5</v>
      </c>
      <c r="C950">
        <f t="shared" si="14"/>
        <v>4.5</v>
      </c>
    </row>
    <row r="951" spans="1:3" x14ac:dyDescent="0.25">
      <c r="A951" s="2">
        <v>41373</v>
      </c>
      <c r="B951">
        <v>644.25</v>
      </c>
      <c r="C951">
        <f t="shared" si="14"/>
        <v>10.75</v>
      </c>
    </row>
    <row r="952" spans="1:3" x14ac:dyDescent="0.25">
      <c r="A952" s="2">
        <v>41374</v>
      </c>
      <c r="B952">
        <v>649</v>
      </c>
      <c r="C952">
        <f t="shared" si="14"/>
        <v>4.75</v>
      </c>
    </row>
    <row r="953" spans="1:3" x14ac:dyDescent="0.25">
      <c r="A953" s="2">
        <v>41375</v>
      </c>
      <c r="B953">
        <v>651.25</v>
      </c>
      <c r="C953">
        <f t="shared" si="14"/>
        <v>2.25</v>
      </c>
    </row>
    <row r="954" spans="1:3" x14ac:dyDescent="0.25">
      <c r="A954" s="2">
        <v>41376</v>
      </c>
      <c r="B954">
        <v>658.5</v>
      </c>
      <c r="C954">
        <f t="shared" si="14"/>
        <v>7.25</v>
      </c>
    </row>
    <row r="955" spans="1:3" x14ac:dyDescent="0.25">
      <c r="A955" s="2">
        <v>41379</v>
      </c>
      <c r="B955">
        <v>646.75</v>
      </c>
      <c r="C955">
        <f t="shared" si="14"/>
        <v>-11.75</v>
      </c>
    </row>
    <row r="956" spans="1:3" x14ac:dyDescent="0.25">
      <c r="A956" s="2">
        <v>41380</v>
      </c>
      <c r="B956">
        <v>663.25</v>
      </c>
      <c r="C956">
        <f t="shared" si="14"/>
        <v>16.5</v>
      </c>
    </row>
    <row r="957" spans="1:3" x14ac:dyDescent="0.25">
      <c r="A957" s="2">
        <v>41381</v>
      </c>
      <c r="B957">
        <v>660.5</v>
      </c>
      <c r="C957">
        <f t="shared" si="14"/>
        <v>-2.75</v>
      </c>
    </row>
    <row r="958" spans="1:3" x14ac:dyDescent="0.25">
      <c r="A958" s="2">
        <v>41382</v>
      </c>
      <c r="B958">
        <v>644.5</v>
      </c>
      <c r="C958">
        <f t="shared" si="14"/>
        <v>-16</v>
      </c>
    </row>
    <row r="959" spans="1:3" x14ac:dyDescent="0.25">
      <c r="A959" s="2">
        <v>41383</v>
      </c>
      <c r="B959">
        <v>652</v>
      </c>
      <c r="C959">
        <f t="shared" si="14"/>
        <v>7.5</v>
      </c>
    </row>
    <row r="960" spans="1:3" x14ac:dyDescent="0.25">
      <c r="A960" s="2">
        <v>41386</v>
      </c>
      <c r="B960">
        <v>645.75</v>
      </c>
      <c r="C960">
        <f t="shared" si="14"/>
        <v>-6.25</v>
      </c>
    </row>
    <row r="961" spans="1:3" x14ac:dyDescent="0.25">
      <c r="A961" s="2">
        <v>41387</v>
      </c>
      <c r="B961">
        <v>638.5</v>
      </c>
      <c r="C961">
        <f t="shared" si="14"/>
        <v>-7.25</v>
      </c>
    </row>
    <row r="962" spans="1:3" x14ac:dyDescent="0.25">
      <c r="A962" s="2">
        <v>41388</v>
      </c>
      <c r="B962">
        <v>639.5</v>
      </c>
      <c r="C962">
        <f t="shared" si="14"/>
        <v>1</v>
      </c>
    </row>
    <row r="963" spans="1:3" x14ac:dyDescent="0.25">
      <c r="A963" s="2">
        <v>41389</v>
      </c>
      <c r="B963">
        <v>645.25</v>
      </c>
      <c r="C963">
        <f t="shared" si="14"/>
        <v>5.75</v>
      </c>
    </row>
    <row r="964" spans="1:3" x14ac:dyDescent="0.25">
      <c r="A964" s="2">
        <v>41390</v>
      </c>
      <c r="B964">
        <v>644</v>
      </c>
      <c r="C964">
        <f t="shared" ref="C964:C1027" si="15">B964-B963</f>
        <v>-1.25</v>
      </c>
    </row>
    <row r="965" spans="1:3" x14ac:dyDescent="0.25">
      <c r="A965" s="2">
        <v>41393</v>
      </c>
      <c r="B965">
        <v>684</v>
      </c>
      <c r="C965">
        <f t="shared" si="15"/>
        <v>40</v>
      </c>
    </row>
    <row r="966" spans="1:3" x14ac:dyDescent="0.25">
      <c r="A966" s="2">
        <v>41394</v>
      </c>
      <c r="B966">
        <v>683.25</v>
      </c>
      <c r="C966">
        <f t="shared" si="15"/>
        <v>-0.75</v>
      </c>
    </row>
    <row r="967" spans="1:3" x14ac:dyDescent="0.25">
      <c r="A967" s="2">
        <v>41395</v>
      </c>
      <c r="B967">
        <v>681.75</v>
      </c>
      <c r="C967">
        <f t="shared" si="15"/>
        <v>-1.5</v>
      </c>
    </row>
    <row r="968" spans="1:3" x14ac:dyDescent="0.25">
      <c r="A968" s="2">
        <v>41396</v>
      </c>
      <c r="B968">
        <v>697.5</v>
      </c>
      <c r="C968">
        <f t="shared" si="15"/>
        <v>15.75</v>
      </c>
    </row>
    <row r="969" spans="1:3" x14ac:dyDescent="0.25">
      <c r="A969" s="2">
        <v>41397</v>
      </c>
      <c r="B969">
        <v>699.5</v>
      </c>
      <c r="C969">
        <f t="shared" si="15"/>
        <v>2</v>
      </c>
    </row>
    <row r="970" spans="1:3" x14ac:dyDescent="0.25">
      <c r="A970" s="2">
        <v>41400</v>
      </c>
      <c r="B970">
        <v>678.75</v>
      </c>
      <c r="C970">
        <f t="shared" si="15"/>
        <v>-20.75</v>
      </c>
    </row>
    <row r="971" spans="1:3" x14ac:dyDescent="0.25">
      <c r="A971" s="2">
        <v>41401</v>
      </c>
      <c r="B971">
        <v>676.5</v>
      </c>
      <c r="C971">
        <f t="shared" si="15"/>
        <v>-2.25</v>
      </c>
    </row>
    <row r="972" spans="1:3" x14ac:dyDescent="0.25">
      <c r="A972" s="2">
        <v>41402</v>
      </c>
      <c r="B972">
        <v>675</v>
      </c>
      <c r="C972">
        <f t="shared" si="15"/>
        <v>-1.5</v>
      </c>
    </row>
    <row r="973" spans="1:3" x14ac:dyDescent="0.25">
      <c r="A973" s="2">
        <v>41403</v>
      </c>
      <c r="B973">
        <v>694.5</v>
      </c>
      <c r="C973">
        <f t="shared" si="15"/>
        <v>19.5</v>
      </c>
    </row>
    <row r="974" spans="1:3" x14ac:dyDescent="0.25">
      <c r="A974" s="2">
        <v>41404</v>
      </c>
      <c r="B974">
        <v>687.75</v>
      </c>
      <c r="C974">
        <f t="shared" si="15"/>
        <v>-6.75</v>
      </c>
    </row>
    <row r="975" spans="1:3" x14ac:dyDescent="0.25">
      <c r="A975" s="2">
        <v>41407</v>
      </c>
      <c r="B975">
        <v>718</v>
      </c>
      <c r="C975">
        <f t="shared" si="15"/>
        <v>30.25</v>
      </c>
    </row>
    <row r="976" spans="1:3" x14ac:dyDescent="0.25">
      <c r="A976" s="2">
        <v>41408</v>
      </c>
      <c r="B976">
        <v>706.75</v>
      </c>
      <c r="C976">
        <f t="shared" si="15"/>
        <v>-11.25</v>
      </c>
    </row>
    <row r="977" spans="1:3" x14ac:dyDescent="0.25">
      <c r="A977" s="2">
        <v>41409</v>
      </c>
      <c r="B977">
        <v>650.75</v>
      </c>
      <c r="C977">
        <f t="shared" si="15"/>
        <v>-56</v>
      </c>
    </row>
    <row r="978" spans="1:3" x14ac:dyDescent="0.25">
      <c r="A978" s="2">
        <v>41410</v>
      </c>
      <c r="B978">
        <v>641.5</v>
      </c>
      <c r="C978">
        <f t="shared" si="15"/>
        <v>-9.25</v>
      </c>
    </row>
    <row r="979" spans="1:3" x14ac:dyDescent="0.25">
      <c r="A979" s="2">
        <v>41411</v>
      </c>
      <c r="B979">
        <v>652.75</v>
      </c>
      <c r="C979">
        <f t="shared" si="15"/>
        <v>11.25</v>
      </c>
    </row>
    <row r="980" spans="1:3" x14ac:dyDescent="0.25">
      <c r="A980" s="2">
        <v>41414</v>
      </c>
      <c r="B980">
        <v>649.5</v>
      </c>
      <c r="C980">
        <f t="shared" si="15"/>
        <v>-3.25</v>
      </c>
    </row>
    <row r="981" spans="1:3" x14ac:dyDescent="0.25">
      <c r="A981" s="2">
        <v>41415</v>
      </c>
      <c r="B981">
        <v>640</v>
      </c>
      <c r="C981">
        <f t="shared" si="15"/>
        <v>-9.5</v>
      </c>
    </row>
    <row r="982" spans="1:3" x14ac:dyDescent="0.25">
      <c r="A982" s="2">
        <v>41416</v>
      </c>
      <c r="B982">
        <v>658.5</v>
      </c>
      <c r="C982">
        <f t="shared" si="15"/>
        <v>18.5</v>
      </c>
    </row>
    <row r="983" spans="1:3" x14ac:dyDescent="0.25">
      <c r="A983" s="2">
        <v>41417</v>
      </c>
      <c r="B983">
        <v>662</v>
      </c>
      <c r="C983">
        <f t="shared" si="15"/>
        <v>3.5</v>
      </c>
    </row>
    <row r="984" spans="1:3" x14ac:dyDescent="0.25">
      <c r="A984" s="2">
        <v>41418</v>
      </c>
      <c r="B984">
        <v>657.25</v>
      </c>
      <c r="C984">
        <f t="shared" si="15"/>
        <v>-4.75</v>
      </c>
    </row>
    <row r="985" spans="1:3" x14ac:dyDescent="0.25">
      <c r="A985" s="2">
        <v>41422</v>
      </c>
      <c r="B985">
        <v>666.5</v>
      </c>
      <c r="C985">
        <f t="shared" si="15"/>
        <v>9.25</v>
      </c>
    </row>
    <row r="986" spans="1:3" x14ac:dyDescent="0.25">
      <c r="A986" s="2">
        <v>41423</v>
      </c>
      <c r="B986">
        <v>665</v>
      </c>
      <c r="C986">
        <f t="shared" si="15"/>
        <v>-1.5</v>
      </c>
    </row>
    <row r="987" spans="1:3" x14ac:dyDescent="0.25">
      <c r="A987" s="2">
        <v>41424</v>
      </c>
      <c r="B987">
        <v>654.25</v>
      </c>
      <c r="C987">
        <f t="shared" si="15"/>
        <v>-10.75</v>
      </c>
    </row>
    <row r="988" spans="1:3" x14ac:dyDescent="0.25">
      <c r="A988" s="2">
        <v>41425</v>
      </c>
      <c r="B988">
        <v>662</v>
      </c>
      <c r="C988">
        <f t="shared" si="15"/>
        <v>7.75</v>
      </c>
    </row>
    <row r="989" spans="1:3" x14ac:dyDescent="0.25">
      <c r="A989" s="2">
        <v>41428</v>
      </c>
      <c r="B989">
        <v>655.75</v>
      </c>
      <c r="C989">
        <f t="shared" si="15"/>
        <v>-6.25</v>
      </c>
    </row>
    <row r="990" spans="1:3" x14ac:dyDescent="0.25">
      <c r="A990" s="2">
        <v>41429</v>
      </c>
      <c r="B990">
        <v>660.5</v>
      </c>
      <c r="C990">
        <f t="shared" si="15"/>
        <v>4.75</v>
      </c>
    </row>
    <row r="991" spans="1:3" x14ac:dyDescent="0.25">
      <c r="A991" s="2">
        <v>41430</v>
      </c>
      <c r="B991">
        <v>660.75</v>
      </c>
      <c r="C991">
        <f t="shared" si="15"/>
        <v>0.25</v>
      </c>
    </row>
    <row r="992" spans="1:3" x14ac:dyDescent="0.25">
      <c r="A992" s="2">
        <v>41431</v>
      </c>
      <c r="B992">
        <v>663.25</v>
      </c>
      <c r="C992">
        <f t="shared" si="15"/>
        <v>2.5</v>
      </c>
    </row>
    <row r="993" spans="1:3" x14ac:dyDescent="0.25">
      <c r="A993" s="2">
        <v>41432</v>
      </c>
      <c r="B993">
        <v>666.25</v>
      </c>
      <c r="C993">
        <f t="shared" si="15"/>
        <v>3</v>
      </c>
    </row>
    <row r="994" spans="1:3" x14ac:dyDescent="0.25">
      <c r="A994" s="2">
        <v>41435</v>
      </c>
      <c r="B994">
        <v>650</v>
      </c>
      <c r="C994">
        <f t="shared" si="15"/>
        <v>-16.25</v>
      </c>
    </row>
    <row r="995" spans="1:3" x14ac:dyDescent="0.25">
      <c r="A995" s="2">
        <v>41436</v>
      </c>
      <c r="B995">
        <v>659.5</v>
      </c>
      <c r="C995">
        <f t="shared" si="15"/>
        <v>9.5</v>
      </c>
    </row>
    <row r="996" spans="1:3" x14ac:dyDescent="0.25">
      <c r="A996" s="2">
        <v>41437</v>
      </c>
      <c r="B996">
        <v>650.75</v>
      </c>
      <c r="C996">
        <f t="shared" si="15"/>
        <v>-8.75</v>
      </c>
    </row>
    <row r="997" spans="1:3" x14ac:dyDescent="0.25">
      <c r="A997" s="2">
        <v>41438</v>
      </c>
      <c r="B997">
        <v>643.5</v>
      </c>
      <c r="C997">
        <f t="shared" si="15"/>
        <v>-7.25</v>
      </c>
    </row>
    <row r="998" spans="1:3" x14ac:dyDescent="0.25">
      <c r="A998" s="2">
        <v>41439</v>
      </c>
      <c r="B998">
        <v>655</v>
      </c>
      <c r="C998">
        <f t="shared" si="15"/>
        <v>11.5</v>
      </c>
    </row>
    <row r="999" spans="1:3" x14ac:dyDescent="0.25">
      <c r="A999" s="2">
        <v>41442</v>
      </c>
      <c r="B999">
        <v>668.5</v>
      </c>
      <c r="C999">
        <f t="shared" si="15"/>
        <v>13.5</v>
      </c>
    </row>
    <row r="1000" spans="1:3" x14ac:dyDescent="0.25">
      <c r="A1000" s="2">
        <v>41443</v>
      </c>
      <c r="B1000">
        <v>673.25</v>
      </c>
      <c r="C1000">
        <f t="shared" si="15"/>
        <v>4.75</v>
      </c>
    </row>
    <row r="1001" spans="1:3" x14ac:dyDescent="0.25">
      <c r="A1001" s="2">
        <v>41444</v>
      </c>
      <c r="B1001">
        <v>682.25</v>
      </c>
      <c r="C1001">
        <f t="shared" si="15"/>
        <v>9</v>
      </c>
    </row>
    <row r="1002" spans="1:3" x14ac:dyDescent="0.25">
      <c r="A1002" s="2">
        <v>41445</v>
      </c>
      <c r="B1002">
        <v>673.25</v>
      </c>
      <c r="C1002">
        <f t="shared" si="15"/>
        <v>-9</v>
      </c>
    </row>
    <row r="1003" spans="1:3" x14ac:dyDescent="0.25">
      <c r="A1003" s="2">
        <v>41446</v>
      </c>
      <c r="B1003">
        <v>661.75</v>
      </c>
      <c r="C1003">
        <f t="shared" si="15"/>
        <v>-11.5</v>
      </c>
    </row>
    <row r="1004" spans="1:3" x14ac:dyDescent="0.25">
      <c r="A1004" s="2">
        <v>41449</v>
      </c>
      <c r="B1004">
        <v>653.25</v>
      </c>
      <c r="C1004">
        <f t="shared" si="15"/>
        <v>-8.5</v>
      </c>
    </row>
    <row r="1005" spans="1:3" x14ac:dyDescent="0.25">
      <c r="A1005" s="2">
        <v>41450</v>
      </c>
      <c r="B1005">
        <v>656.75</v>
      </c>
      <c r="C1005">
        <f t="shared" si="15"/>
        <v>3.5</v>
      </c>
    </row>
    <row r="1006" spans="1:3" x14ac:dyDescent="0.25">
      <c r="A1006" s="2">
        <v>41451</v>
      </c>
      <c r="B1006">
        <v>664.5</v>
      </c>
      <c r="C1006">
        <f t="shared" si="15"/>
        <v>7.75</v>
      </c>
    </row>
    <row r="1007" spans="1:3" x14ac:dyDescent="0.25">
      <c r="A1007" s="2">
        <v>41452</v>
      </c>
      <c r="B1007">
        <v>667.25</v>
      </c>
      <c r="C1007">
        <f t="shared" si="15"/>
        <v>2.75</v>
      </c>
    </row>
    <row r="1008" spans="1:3" x14ac:dyDescent="0.25">
      <c r="A1008" s="2">
        <v>41453</v>
      </c>
      <c r="B1008">
        <v>679.25</v>
      </c>
      <c r="C1008">
        <f t="shared" si="15"/>
        <v>12</v>
      </c>
    </row>
    <row r="1009" spans="1:3" x14ac:dyDescent="0.25">
      <c r="A1009" s="2">
        <v>41456</v>
      </c>
      <c r="B1009">
        <v>655.5</v>
      </c>
      <c r="C1009">
        <f t="shared" si="15"/>
        <v>-23.75</v>
      </c>
    </row>
    <row r="1010" spans="1:3" x14ac:dyDescent="0.25">
      <c r="A1010" s="2">
        <v>41457</v>
      </c>
      <c r="B1010">
        <v>672.75</v>
      </c>
      <c r="C1010">
        <f t="shared" si="15"/>
        <v>17.25</v>
      </c>
    </row>
    <row r="1011" spans="1:3" x14ac:dyDescent="0.25">
      <c r="A1011" s="2">
        <v>41458</v>
      </c>
      <c r="B1011">
        <v>678.25</v>
      </c>
      <c r="C1011">
        <f t="shared" si="15"/>
        <v>5.5</v>
      </c>
    </row>
    <row r="1012" spans="1:3" x14ac:dyDescent="0.25">
      <c r="A1012" s="2">
        <v>41459</v>
      </c>
      <c r="B1012">
        <v>533.13</v>
      </c>
      <c r="C1012">
        <f t="shared" si="15"/>
        <v>-145.12</v>
      </c>
    </row>
    <row r="1013" spans="1:3" x14ac:dyDescent="0.25">
      <c r="A1013" s="2">
        <v>41460</v>
      </c>
      <c r="B1013">
        <v>684.75</v>
      </c>
      <c r="C1013">
        <f t="shared" si="15"/>
        <v>151.62</v>
      </c>
    </row>
    <row r="1014" spans="1:3" x14ac:dyDescent="0.25">
      <c r="A1014" s="2">
        <v>41463</v>
      </c>
      <c r="B1014">
        <v>691.75</v>
      </c>
      <c r="C1014">
        <f t="shared" si="15"/>
        <v>7</v>
      </c>
    </row>
    <row r="1015" spans="1:3" x14ac:dyDescent="0.25">
      <c r="A1015" s="2">
        <v>41464</v>
      </c>
      <c r="B1015">
        <v>704</v>
      </c>
      <c r="C1015">
        <f t="shared" si="15"/>
        <v>12.25</v>
      </c>
    </row>
    <row r="1016" spans="1:3" x14ac:dyDescent="0.25">
      <c r="A1016" s="2">
        <v>41465</v>
      </c>
      <c r="B1016">
        <v>709.75</v>
      </c>
      <c r="C1016">
        <f t="shared" si="15"/>
        <v>5.75</v>
      </c>
    </row>
    <row r="1017" spans="1:3" x14ac:dyDescent="0.25">
      <c r="A1017" s="2">
        <v>41466</v>
      </c>
      <c r="B1017">
        <v>716.75</v>
      </c>
      <c r="C1017">
        <f t="shared" si="15"/>
        <v>7</v>
      </c>
    </row>
    <row r="1018" spans="1:3" x14ac:dyDescent="0.25">
      <c r="A1018" s="2">
        <v>41467</v>
      </c>
      <c r="B1018">
        <v>701.5</v>
      </c>
      <c r="C1018">
        <f t="shared" si="15"/>
        <v>-15.25</v>
      </c>
    </row>
    <row r="1019" spans="1:3" x14ac:dyDescent="0.25">
      <c r="A1019" s="2">
        <v>41470</v>
      </c>
      <c r="B1019">
        <v>536.25</v>
      </c>
      <c r="C1019">
        <f t="shared" si="15"/>
        <v>-165.25</v>
      </c>
    </row>
    <row r="1020" spans="1:3" x14ac:dyDescent="0.25">
      <c r="A1020" s="2">
        <v>41471</v>
      </c>
      <c r="B1020">
        <v>545.25</v>
      </c>
      <c r="C1020">
        <f t="shared" si="15"/>
        <v>9</v>
      </c>
    </row>
    <row r="1021" spans="1:3" x14ac:dyDescent="0.25">
      <c r="A1021" s="2">
        <v>41472</v>
      </c>
      <c r="B1021">
        <v>538.5</v>
      </c>
      <c r="C1021">
        <f t="shared" si="15"/>
        <v>-6.75</v>
      </c>
    </row>
    <row r="1022" spans="1:3" x14ac:dyDescent="0.25">
      <c r="A1022" s="2">
        <v>41473</v>
      </c>
      <c r="B1022">
        <v>541</v>
      </c>
      <c r="C1022">
        <f t="shared" si="15"/>
        <v>2.5</v>
      </c>
    </row>
    <row r="1023" spans="1:3" x14ac:dyDescent="0.25">
      <c r="A1023" s="2">
        <v>41474</v>
      </c>
      <c r="B1023">
        <v>544</v>
      </c>
      <c r="C1023">
        <f t="shared" si="15"/>
        <v>3</v>
      </c>
    </row>
    <row r="1024" spans="1:3" x14ac:dyDescent="0.25">
      <c r="A1024" s="2">
        <v>41477</v>
      </c>
      <c r="B1024">
        <v>540.75</v>
      </c>
      <c r="C1024">
        <f t="shared" si="15"/>
        <v>-3.25</v>
      </c>
    </row>
    <row r="1025" spans="1:3" x14ac:dyDescent="0.25">
      <c r="A1025" s="2">
        <v>41478</v>
      </c>
      <c r="B1025">
        <v>522.5</v>
      </c>
      <c r="C1025">
        <f t="shared" si="15"/>
        <v>-18.25</v>
      </c>
    </row>
    <row r="1026" spans="1:3" x14ac:dyDescent="0.25">
      <c r="A1026" s="2">
        <v>41479</v>
      </c>
      <c r="B1026">
        <v>508.25</v>
      </c>
      <c r="C1026">
        <f t="shared" si="15"/>
        <v>-14.25</v>
      </c>
    </row>
    <row r="1027" spans="1:3" x14ac:dyDescent="0.25">
      <c r="A1027" s="2">
        <v>41480</v>
      </c>
      <c r="B1027">
        <v>496</v>
      </c>
      <c r="C1027">
        <f t="shared" si="15"/>
        <v>-12.25</v>
      </c>
    </row>
    <row r="1028" spans="1:3" x14ac:dyDescent="0.25">
      <c r="A1028" s="2">
        <v>41481</v>
      </c>
      <c r="B1028">
        <v>492</v>
      </c>
      <c r="C1028">
        <f t="shared" ref="C1028:C1091" si="16">B1028-B1027</f>
        <v>-4</v>
      </c>
    </row>
    <row r="1029" spans="1:3" x14ac:dyDescent="0.25">
      <c r="A1029" s="2">
        <v>41484</v>
      </c>
      <c r="B1029">
        <v>489.25</v>
      </c>
      <c r="C1029">
        <f t="shared" si="16"/>
        <v>-2.75</v>
      </c>
    </row>
    <row r="1030" spans="1:3" x14ac:dyDescent="0.25">
      <c r="A1030" s="2">
        <v>41485</v>
      </c>
      <c r="B1030">
        <v>495.5</v>
      </c>
      <c r="C1030">
        <f t="shared" si="16"/>
        <v>6.25</v>
      </c>
    </row>
    <row r="1031" spans="1:3" x14ac:dyDescent="0.25">
      <c r="A1031" s="2">
        <v>41486</v>
      </c>
      <c r="B1031">
        <v>499</v>
      </c>
      <c r="C1031">
        <f t="shared" si="16"/>
        <v>3.5</v>
      </c>
    </row>
    <row r="1032" spans="1:3" x14ac:dyDescent="0.25">
      <c r="A1032" s="2">
        <v>41487</v>
      </c>
      <c r="B1032">
        <v>487.5</v>
      </c>
      <c r="C1032">
        <f t="shared" si="16"/>
        <v>-11.5</v>
      </c>
    </row>
    <row r="1033" spans="1:3" x14ac:dyDescent="0.25">
      <c r="A1033" s="2">
        <v>41488</v>
      </c>
      <c r="B1033">
        <v>476</v>
      </c>
      <c r="C1033">
        <f t="shared" si="16"/>
        <v>-11.5</v>
      </c>
    </row>
    <row r="1034" spans="1:3" x14ac:dyDescent="0.25">
      <c r="A1034" s="2">
        <v>41491</v>
      </c>
      <c r="B1034">
        <v>469.25</v>
      </c>
      <c r="C1034">
        <f t="shared" si="16"/>
        <v>-6.75</v>
      </c>
    </row>
    <row r="1035" spans="1:3" x14ac:dyDescent="0.25">
      <c r="A1035" s="2">
        <v>41492</v>
      </c>
      <c r="B1035">
        <v>472.25</v>
      </c>
      <c r="C1035">
        <f t="shared" si="16"/>
        <v>3</v>
      </c>
    </row>
    <row r="1036" spans="1:3" x14ac:dyDescent="0.25">
      <c r="A1036" s="2">
        <v>41493</v>
      </c>
      <c r="B1036">
        <v>468.25</v>
      </c>
      <c r="C1036">
        <f t="shared" si="16"/>
        <v>-4</v>
      </c>
    </row>
    <row r="1037" spans="1:3" x14ac:dyDescent="0.25">
      <c r="A1037" s="2">
        <v>41494</v>
      </c>
      <c r="B1037">
        <v>473.5</v>
      </c>
      <c r="C1037">
        <f t="shared" si="16"/>
        <v>5.25</v>
      </c>
    </row>
    <row r="1038" spans="1:3" x14ac:dyDescent="0.25">
      <c r="A1038" s="2">
        <v>41495</v>
      </c>
      <c r="B1038">
        <v>465.75</v>
      </c>
      <c r="C1038">
        <f t="shared" si="16"/>
        <v>-7.75</v>
      </c>
    </row>
    <row r="1039" spans="1:3" x14ac:dyDescent="0.25">
      <c r="A1039" s="2">
        <v>41498</v>
      </c>
      <c r="B1039">
        <v>472</v>
      </c>
      <c r="C1039">
        <f t="shared" si="16"/>
        <v>6.25</v>
      </c>
    </row>
    <row r="1040" spans="1:3" x14ac:dyDescent="0.25">
      <c r="A1040" s="2">
        <v>41499</v>
      </c>
      <c r="B1040">
        <v>455.25</v>
      </c>
      <c r="C1040">
        <f t="shared" si="16"/>
        <v>-16.75</v>
      </c>
    </row>
    <row r="1041" spans="1:3" x14ac:dyDescent="0.25">
      <c r="A1041" s="2">
        <v>41500</v>
      </c>
      <c r="B1041">
        <v>464.75</v>
      </c>
      <c r="C1041">
        <f t="shared" si="16"/>
        <v>9.5</v>
      </c>
    </row>
    <row r="1042" spans="1:3" x14ac:dyDescent="0.25">
      <c r="A1042" s="2">
        <v>41501</v>
      </c>
      <c r="B1042">
        <v>481.5</v>
      </c>
      <c r="C1042">
        <f t="shared" si="16"/>
        <v>16.75</v>
      </c>
    </row>
    <row r="1043" spans="1:3" x14ac:dyDescent="0.25">
      <c r="A1043" s="2">
        <v>41502</v>
      </c>
      <c r="B1043">
        <v>473.75</v>
      </c>
      <c r="C1043">
        <f t="shared" si="16"/>
        <v>-7.75</v>
      </c>
    </row>
    <row r="1044" spans="1:3" x14ac:dyDescent="0.25">
      <c r="A1044" s="2">
        <v>41505</v>
      </c>
      <c r="B1044">
        <v>493.25</v>
      </c>
      <c r="C1044">
        <f t="shared" si="16"/>
        <v>19.5</v>
      </c>
    </row>
    <row r="1045" spans="1:3" x14ac:dyDescent="0.25">
      <c r="A1045" s="2">
        <v>41506</v>
      </c>
      <c r="B1045">
        <v>483.75</v>
      </c>
      <c r="C1045">
        <f t="shared" si="16"/>
        <v>-9.5</v>
      </c>
    </row>
    <row r="1046" spans="1:3" x14ac:dyDescent="0.25">
      <c r="A1046" s="2">
        <v>41507</v>
      </c>
      <c r="B1046">
        <v>498</v>
      </c>
      <c r="C1046">
        <f t="shared" si="16"/>
        <v>14.25</v>
      </c>
    </row>
    <row r="1047" spans="1:3" x14ac:dyDescent="0.25">
      <c r="A1047" s="2">
        <v>41508</v>
      </c>
      <c r="B1047">
        <v>487.5</v>
      </c>
      <c r="C1047">
        <f t="shared" si="16"/>
        <v>-10.5</v>
      </c>
    </row>
    <row r="1048" spans="1:3" x14ac:dyDescent="0.25">
      <c r="A1048" s="2">
        <v>41509</v>
      </c>
      <c r="B1048">
        <v>495.5</v>
      </c>
      <c r="C1048">
        <f t="shared" si="16"/>
        <v>8</v>
      </c>
    </row>
    <row r="1049" spans="1:3" x14ac:dyDescent="0.25">
      <c r="A1049" s="2">
        <v>41512</v>
      </c>
      <c r="B1049">
        <v>515.75</v>
      </c>
      <c r="C1049">
        <f t="shared" si="16"/>
        <v>20.25</v>
      </c>
    </row>
    <row r="1050" spans="1:3" x14ac:dyDescent="0.25">
      <c r="A1050" s="2">
        <v>41513</v>
      </c>
      <c r="B1050">
        <v>499.75</v>
      </c>
      <c r="C1050">
        <f t="shared" si="16"/>
        <v>-16</v>
      </c>
    </row>
    <row r="1051" spans="1:3" x14ac:dyDescent="0.25">
      <c r="A1051" s="2">
        <v>41514</v>
      </c>
      <c r="B1051">
        <v>504.25</v>
      </c>
      <c r="C1051">
        <f t="shared" si="16"/>
        <v>4.5</v>
      </c>
    </row>
    <row r="1052" spans="1:3" x14ac:dyDescent="0.25">
      <c r="A1052" s="2">
        <v>41515</v>
      </c>
      <c r="B1052">
        <v>497.25</v>
      </c>
      <c r="C1052">
        <f t="shared" si="16"/>
        <v>-7</v>
      </c>
    </row>
    <row r="1053" spans="1:3" x14ac:dyDescent="0.25">
      <c r="A1053" s="2">
        <v>41516</v>
      </c>
      <c r="B1053">
        <v>495</v>
      </c>
      <c r="C1053">
        <f t="shared" si="16"/>
        <v>-2.25</v>
      </c>
    </row>
    <row r="1054" spans="1:3" x14ac:dyDescent="0.25">
      <c r="A1054" s="2">
        <v>41520</v>
      </c>
      <c r="B1054">
        <v>498</v>
      </c>
      <c r="C1054">
        <f t="shared" si="16"/>
        <v>3</v>
      </c>
    </row>
    <row r="1055" spans="1:3" x14ac:dyDescent="0.25">
      <c r="A1055" s="2">
        <v>41521</v>
      </c>
      <c r="B1055">
        <v>494</v>
      </c>
      <c r="C1055">
        <f t="shared" si="16"/>
        <v>-4</v>
      </c>
    </row>
    <row r="1056" spans="1:3" x14ac:dyDescent="0.25">
      <c r="A1056" s="2">
        <v>41522</v>
      </c>
      <c r="B1056">
        <v>489.5</v>
      </c>
      <c r="C1056">
        <f t="shared" si="16"/>
        <v>-4.5</v>
      </c>
    </row>
    <row r="1057" spans="1:3" x14ac:dyDescent="0.25">
      <c r="A1057" s="2">
        <v>41523</v>
      </c>
      <c r="B1057">
        <v>491.5</v>
      </c>
      <c r="C1057">
        <f t="shared" si="16"/>
        <v>2</v>
      </c>
    </row>
    <row r="1058" spans="1:3" x14ac:dyDescent="0.25">
      <c r="A1058" s="2">
        <v>41526</v>
      </c>
      <c r="B1058">
        <v>477.25</v>
      </c>
      <c r="C1058">
        <f t="shared" si="16"/>
        <v>-14.25</v>
      </c>
    </row>
    <row r="1059" spans="1:3" x14ac:dyDescent="0.25">
      <c r="A1059" s="2">
        <v>41527</v>
      </c>
      <c r="B1059">
        <v>474.75</v>
      </c>
      <c r="C1059">
        <f t="shared" si="16"/>
        <v>-2.5</v>
      </c>
    </row>
    <row r="1060" spans="1:3" x14ac:dyDescent="0.25">
      <c r="A1060" s="2">
        <v>41528</v>
      </c>
      <c r="B1060">
        <v>479.75</v>
      </c>
      <c r="C1060">
        <f t="shared" si="16"/>
        <v>5</v>
      </c>
    </row>
    <row r="1061" spans="1:3" x14ac:dyDescent="0.25">
      <c r="A1061" s="2">
        <v>41529</v>
      </c>
      <c r="B1061">
        <v>479</v>
      </c>
      <c r="C1061">
        <f t="shared" si="16"/>
        <v>-0.75</v>
      </c>
    </row>
    <row r="1062" spans="1:3" x14ac:dyDescent="0.25">
      <c r="A1062" s="2">
        <v>41530</v>
      </c>
      <c r="B1062">
        <v>450</v>
      </c>
      <c r="C1062">
        <f t="shared" si="16"/>
        <v>-29</v>
      </c>
    </row>
    <row r="1063" spans="1:3" x14ac:dyDescent="0.25">
      <c r="A1063" s="2">
        <v>41533</v>
      </c>
      <c r="B1063">
        <v>456.5</v>
      </c>
      <c r="C1063">
        <f t="shared" si="16"/>
        <v>6.5</v>
      </c>
    </row>
    <row r="1064" spans="1:3" x14ac:dyDescent="0.25">
      <c r="A1064" s="2">
        <v>41534</v>
      </c>
      <c r="B1064">
        <v>454</v>
      </c>
      <c r="C1064">
        <f t="shared" si="16"/>
        <v>-2.5</v>
      </c>
    </row>
    <row r="1065" spans="1:3" x14ac:dyDescent="0.25">
      <c r="A1065" s="2">
        <v>41535</v>
      </c>
      <c r="B1065">
        <v>456.25</v>
      </c>
      <c r="C1065">
        <f t="shared" si="16"/>
        <v>2.25</v>
      </c>
    </row>
    <row r="1066" spans="1:3" x14ac:dyDescent="0.25">
      <c r="A1066" s="2">
        <v>41536</v>
      </c>
      <c r="B1066">
        <v>459.5</v>
      </c>
      <c r="C1066">
        <f t="shared" si="16"/>
        <v>3.25</v>
      </c>
    </row>
    <row r="1067" spans="1:3" x14ac:dyDescent="0.25">
      <c r="A1067" s="2">
        <v>41537</v>
      </c>
      <c r="B1067">
        <v>451</v>
      </c>
      <c r="C1067">
        <f t="shared" si="16"/>
        <v>-8.5</v>
      </c>
    </row>
    <row r="1068" spans="1:3" x14ac:dyDescent="0.25">
      <c r="A1068" s="2">
        <v>41540</v>
      </c>
      <c r="B1068">
        <v>453.25</v>
      </c>
      <c r="C1068">
        <f t="shared" si="16"/>
        <v>2.25</v>
      </c>
    </row>
    <row r="1069" spans="1:3" x14ac:dyDescent="0.25">
      <c r="A1069" s="2">
        <v>41541</v>
      </c>
      <c r="B1069">
        <v>448.75</v>
      </c>
      <c r="C1069">
        <f t="shared" si="16"/>
        <v>-4.5</v>
      </c>
    </row>
    <row r="1070" spans="1:3" x14ac:dyDescent="0.25">
      <c r="A1070" s="2">
        <v>41542</v>
      </c>
      <c r="B1070">
        <v>454.75</v>
      </c>
      <c r="C1070">
        <f t="shared" si="16"/>
        <v>6</v>
      </c>
    </row>
    <row r="1071" spans="1:3" x14ac:dyDescent="0.25">
      <c r="A1071" s="2">
        <v>41543</v>
      </c>
      <c r="B1071">
        <v>456.75</v>
      </c>
      <c r="C1071">
        <f t="shared" si="16"/>
        <v>2</v>
      </c>
    </row>
    <row r="1072" spans="1:3" x14ac:dyDescent="0.25">
      <c r="A1072" s="2">
        <v>41544</v>
      </c>
      <c r="B1072">
        <v>454</v>
      </c>
      <c r="C1072">
        <f t="shared" si="16"/>
        <v>-2.75</v>
      </c>
    </row>
    <row r="1073" spans="1:3" x14ac:dyDescent="0.25">
      <c r="A1073" s="2">
        <v>41547</v>
      </c>
      <c r="B1073">
        <v>441.5</v>
      </c>
      <c r="C1073">
        <f t="shared" si="16"/>
        <v>-12.5</v>
      </c>
    </row>
    <row r="1074" spans="1:3" x14ac:dyDescent="0.25">
      <c r="A1074" s="2">
        <v>41548</v>
      </c>
      <c r="B1074">
        <v>439</v>
      </c>
      <c r="C1074">
        <f t="shared" si="16"/>
        <v>-2.5</v>
      </c>
    </row>
    <row r="1075" spans="1:3" x14ac:dyDescent="0.25">
      <c r="A1075" s="2">
        <v>41549</v>
      </c>
      <c r="B1075">
        <v>439</v>
      </c>
      <c r="C1075">
        <f t="shared" si="16"/>
        <v>0</v>
      </c>
    </row>
    <row r="1076" spans="1:3" x14ac:dyDescent="0.25">
      <c r="A1076" s="2">
        <v>41550</v>
      </c>
      <c r="B1076">
        <v>439.25</v>
      </c>
      <c r="C1076">
        <f t="shared" si="16"/>
        <v>0.25</v>
      </c>
    </row>
    <row r="1077" spans="1:3" x14ac:dyDescent="0.25">
      <c r="A1077" s="2">
        <v>41551</v>
      </c>
      <c r="B1077">
        <v>443.25</v>
      </c>
      <c r="C1077">
        <f t="shared" si="16"/>
        <v>4</v>
      </c>
    </row>
    <row r="1078" spans="1:3" x14ac:dyDescent="0.25">
      <c r="A1078" s="2">
        <v>41554</v>
      </c>
      <c r="B1078">
        <v>449.25</v>
      </c>
      <c r="C1078">
        <f t="shared" si="16"/>
        <v>6</v>
      </c>
    </row>
    <row r="1079" spans="1:3" x14ac:dyDescent="0.25">
      <c r="A1079" s="2">
        <v>41555</v>
      </c>
      <c r="B1079">
        <v>441.75</v>
      </c>
      <c r="C1079">
        <f t="shared" si="16"/>
        <v>-7.5</v>
      </c>
    </row>
    <row r="1080" spans="1:3" x14ac:dyDescent="0.25">
      <c r="A1080" s="2">
        <v>41556</v>
      </c>
      <c r="B1080">
        <v>443.5</v>
      </c>
      <c r="C1080">
        <f t="shared" si="16"/>
        <v>1.75</v>
      </c>
    </row>
    <row r="1081" spans="1:3" x14ac:dyDescent="0.25">
      <c r="A1081" s="2">
        <v>41557</v>
      </c>
      <c r="B1081">
        <v>438.25</v>
      </c>
      <c r="C1081">
        <f t="shared" si="16"/>
        <v>-5.25</v>
      </c>
    </row>
    <row r="1082" spans="1:3" x14ac:dyDescent="0.25">
      <c r="A1082" s="2">
        <v>41558</v>
      </c>
      <c r="B1082">
        <v>433.25</v>
      </c>
      <c r="C1082">
        <f t="shared" si="16"/>
        <v>-5</v>
      </c>
    </row>
    <row r="1083" spans="1:3" x14ac:dyDescent="0.25">
      <c r="A1083" s="2">
        <v>41561</v>
      </c>
      <c r="B1083">
        <v>437</v>
      </c>
      <c r="C1083">
        <f t="shared" si="16"/>
        <v>3.75</v>
      </c>
    </row>
    <row r="1084" spans="1:3" x14ac:dyDescent="0.25">
      <c r="A1084" s="2">
        <v>41562</v>
      </c>
      <c r="B1084">
        <v>443.5</v>
      </c>
      <c r="C1084">
        <f t="shared" si="16"/>
        <v>6.5</v>
      </c>
    </row>
    <row r="1085" spans="1:3" x14ac:dyDescent="0.25">
      <c r="A1085" s="2">
        <v>41563</v>
      </c>
      <c r="B1085">
        <v>442.75</v>
      </c>
      <c r="C1085">
        <f t="shared" si="16"/>
        <v>-0.75</v>
      </c>
    </row>
    <row r="1086" spans="1:3" x14ac:dyDescent="0.25">
      <c r="A1086" s="2">
        <v>41564</v>
      </c>
      <c r="B1086">
        <v>443</v>
      </c>
      <c r="C1086">
        <f t="shared" si="16"/>
        <v>0.25</v>
      </c>
    </row>
    <row r="1087" spans="1:3" x14ac:dyDescent="0.25">
      <c r="A1087" s="2">
        <v>41565</v>
      </c>
      <c r="B1087">
        <v>441.5</v>
      </c>
      <c r="C1087">
        <f t="shared" si="16"/>
        <v>-1.5</v>
      </c>
    </row>
    <row r="1088" spans="1:3" x14ac:dyDescent="0.25">
      <c r="A1088" s="2">
        <v>41568</v>
      </c>
      <c r="B1088">
        <v>444</v>
      </c>
      <c r="C1088">
        <f t="shared" si="16"/>
        <v>2.5</v>
      </c>
    </row>
    <row r="1089" spans="1:3" x14ac:dyDescent="0.25">
      <c r="A1089" s="2">
        <v>41569</v>
      </c>
      <c r="B1089">
        <v>438.25</v>
      </c>
      <c r="C1089">
        <f t="shared" si="16"/>
        <v>-5.75</v>
      </c>
    </row>
    <row r="1090" spans="1:3" x14ac:dyDescent="0.25">
      <c r="A1090" s="2">
        <v>41570</v>
      </c>
      <c r="B1090">
        <v>442.75</v>
      </c>
      <c r="C1090">
        <f t="shared" si="16"/>
        <v>4.5</v>
      </c>
    </row>
    <row r="1091" spans="1:3" x14ac:dyDescent="0.25">
      <c r="A1091" s="2">
        <v>41571</v>
      </c>
      <c r="B1091">
        <v>440.25</v>
      </c>
      <c r="C1091">
        <f t="shared" si="16"/>
        <v>-2.5</v>
      </c>
    </row>
    <row r="1092" spans="1:3" x14ac:dyDescent="0.25">
      <c r="A1092" s="2">
        <v>41572</v>
      </c>
      <c r="B1092">
        <v>440</v>
      </c>
      <c r="C1092">
        <f t="shared" ref="C1092:C1155" si="17">B1092-B1091</f>
        <v>-0.25</v>
      </c>
    </row>
    <row r="1093" spans="1:3" x14ac:dyDescent="0.25">
      <c r="A1093" s="2">
        <v>41575</v>
      </c>
      <c r="B1093">
        <v>430.75</v>
      </c>
      <c r="C1093">
        <f t="shared" si="17"/>
        <v>-9.25</v>
      </c>
    </row>
    <row r="1094" spans="1:3" x14ac:dyDescent="0.25">
      <c r="A1094" s="2">
        <v>41576</v>
      </c>
      <c r="B1094">
        <v>432</v>
      </c>
      <c r="C1094">
        <f t="shared" si="17"/>
        <v>1.25</v>
      </c>
    </row>
    <row r="1095" spans="1:3" x14ac:dyDescent="0.25">
      <c r="A1095" s="2">
        <v>41577</v>
      </c>
      <c r="B1095">
        <v>430.25</v>
      </c>
      <c r="C1095">
        <f t="shared" si="17"/>
        <v>-1.75</v>
      </c>
    </row>
    <row r="1096" spans="1:3" x14ac:dyDescent="0.25">
      <c r="A1096" s="2">
        <v>41578</v>
      </c>
      <c r="B1096">
        <v>428.25</v>
      </c>
      <c r="C1096">
        <f t="shared" si="17"/>
        <v>-2</v>
      </c>
    </row>
    <row r="1097" spans="1:3" x14ac:dyDescent="0.25">
      <c r="A1097" s="2">
        <v>41579</v>
      </c>
      <c r="B1097">
        <v>427.25</v>
      </c>
      <c r="C1097">
        <f t="shared" si="17"/>
        <v>-1</v>
      </c>
    </row>
    <row r="1098" spans="1:3" x14ac:dyDescent="0.25">
      <c r="A1098" s="2">
        <v>41582</v>
      </c>
      <c r="B1098">
        <v>426.25</v>
      </c>
      <c r="C1098">
        <f t="shared" si="17"/>
        <v>-1</v>
      </c>
    </row>
    <row r="1099" spans="1:3" x14ac:dyDescent="0.25">
      <c r="A1099" s="2">
        <v>41583</v>
      </c>
      <c r="B1099">
        <v>425</v>
      </c>
      <c r="C1099">
        <f t="shared" si="17"/>
        <v>-1.25</v>
      </c>
    </row>
    <row r="1100" spans="1:3" x14ac:dyDescent="0.25">
      <c r="A1100" s="2">
        <v>41584</v>
      </c>
      <c r="B1100">
        <v>421.25</v>
      </c>
      <c r="C1100">
        <f t="shared" si="17"/>
        <v>-3.75</v>
      </c>
    </row>
    <row r="1101" spans="1:3" x14ac:dyDescent="0.25">
      <c r="A1101" s="2">
        <v>41585</v>
      </c>
      <c r="B1101">
        <v>420.5</v>
      </c>
      <c r="C1101">
        <f t="shared" si="17"/>
        <v>-0.75</v>
      </c>
    </row>
    <row r="1102" spans="1:3" x14ac:dyDescent="0.25">
      <c r="A1102" s="2">
        <v>41586</v>
      </c>
      <c r="B1102">
        <v>426.75</v>
      </c>
      <c r="C1102">
        <f t="shared" si="17"/>
        <v>6.25</v>
      </c>
    </row>
    <row r="1103" spans="1:3" x14ac:dyDescent="0.25">
      <c r="A1103" s="2">
        <v>41589</v>
      </c>
      <c r="B1103">
        <v>434.75</v>
      </c>
      <c r="C1103">
        <f t="shared" si="17"/>
        <v>8</v>
      </c>
    </row>
    <row r="1104" spans="1:3" x14ac:dyDescent="0.25">
      <c r="A1104" s="2">
        <v>41590</v>
      </c>
      <c r="B1104">
        <v>432.25</v>
      </c>
      <c r="C1104">
        <f t="shared" si="17"/>
        <v>-2.5</v>
      </c>
    </row>
    <row r="1105" spans="1:3" x14ac:dyDescent="0.25">
      <c r="A1105" s="2">
        <v>41591</v>
      </c>
      <c r="B1105">
        <v>429.75</v>
      </c>
      <c r="C1105">
        <f t="shared" si="17"/>
        <v>-2.5</v>
      </c>
    </row>
    <row r="1106" spans="1:3" x14ac:dyDescent="0.25">
      <c r="A1106" s="2">
        <v>41592</v>
      </c>
      <c r="B1106">
        <v>426.5</v>
      </c>
      <c r="C1106">
        <f t="shared" si="17"/>
        <v>-3.25</v>
      </c>
    </row>
    <row r="1107" spans="1:3" x14ac:dyDescent="0.25">
      <c r="A1107" s="2">
        <v>41593</v>
      </c>
      <c r="B1107">
        <v>422</v>
      </c>
      <c r="C1107">
        <f t="shared" si="17"/>
        <v>-4.5</v>
      </c>
    </row>
    <row r="1108" spans="1:3" x14ac:dyDescent="0.25">
      <c r="A1108" s="2">
        <v>41596</v>
      </c>
      <c r="B1108">
        <v>412</v>
      </c>
      <c r="C1108">
        <f t="shared" si="17"/>
        <v>-10</v>
      </c>
    </row>
    <row r="1109" spans="1:3" x14ac:dyDescent="0.25">
      <c r="A1109" s="2">
        <v>41597</v>
      </c>
      <c r="B1109">
        <v>417.75</v>
      </c>
      <c r="C1109">
        <f t="shared" si="17"/>
        <v>5.75</v>
      </c>
    </row>
    <row r="1110" spans="1:3" x14ac:dyDescent="0.25">
      <c r="A1110" s="2">
        <v>41598</v>
      </c>
      <c r="B1110">
        <v>417</v>
      </c>
      <c r="C1110">
        <f t="shared" si="17"/>
        <v>-0.75</v>
      </c>
    </row>
    <row r="1111" spans="1:3" x14ac:dyDescent="0.25">
      <c r="A1111" s="2">
        <v>41599</v>
      </c>
      <c r="B1111">
        <v>423</v>
      </c>
      <c r="C1111">
        <f t="shared" si="17"/>
        <v>6</v>
      </c>
    </row>
    <row r="1112" spans="1:3" x14ac:dyDescent="0.25">
      <c r="A1112" s="2">
        <v>41600</v>
      </c>
      <c r="B1112">
        <v>422.25</v>
      </c>
      <c r="C1112">
        <f t="shared" si="17"/>
        <v>-0.75</v>
      </c>
    </row>
    <row r="1113" spans="1:3" x14ac:dyDescent="0.25">
      <c r="A1113" s="2">
        <v>41602</v>
      </c>
      <c r="B1113">
        <v>429.88</v>
      </c>
      <c r="C1113">
        <f t="shared" si="17"/>
        <v>7.6299999999999955</v>
      </c>
    </row>
    <row r="1114" spans="1:3" x14ac:dyDescent="0.25">
      <c r="A1114" s="2">
        <v>41603</v>
      </c>
      <c r="B1114">
        <v>424.75</v>
      </c>
      <c r="C1114">
        <f t="shared" si="17"/>
        <v>-5.1299999999999955</v>
      </c>
    </row>
    <row r="1115" spans="1:3" x14ac:dyDescent="0.25">
      <c r="A1115" s="2">
        <v>41604</v>
      </c>
      <c r="B1115">
        <v>418.5</v>
      </c>
      <c r="C1115">
        <f t="shared" si="17"/>
        <v>-6.25</v>
      </c>
    </row>
    <row r="1116" spans="1:3" x14ac:dyDescent="0.25">
      <c r="A1116" s="2">
        <v>41605</v>
      </c>
      <c r="B1116">
        <v>417.25</v>
      </c>
      <c r="C1116">
        <f t="shared" si="17"/>
        <v>-1.25</v>
      </c>
    </row>
    <row r="1117" spans="1:3" x14ac:dyDescent="0.25">
      <c r="A1117" s="2">
        <v>41607</v>
      </c>
      <c r="B1117">
        <v>415.25</v>
      </c>
      <c r="C1117">
        <f t="shared" si="17"/>
        <v>-2</v>
      </c>
    </row>
    <row r="1118" spans="1:3" x14ac:dyDescent="0.25">
      <c r="A1118" s="2">
        <v>41610</v>
      </c>
      <c r="B1118">
        <v>416.5</v>
      </c>
      <c r="C1118">
        <f t="shared" si="17"/>
        <v>1.25</v>
      </c>
    </row>
    <row r="1119" spans="1:3" x14ac:dyDescent="0.25">
      <c r="A1119" s="2">
        <v>41611</v>
      </c>
      <c r="B1119">
        <v>422</v>
      </c>
      <c r="C1119">
        <f t="shared" si="17"/>
        <v>5.5</v>
      </c>
    </row>
    <row r="1120" spans="1:3" x14ac:dyDescent="0.25">
      <c r="A1120" s="2">
        <v>41612</v>
      </c>
      <c r="B1120">
        <v>425.5</v>
      </c>
      <c r="C1120">
        <f t="shared" si="17"/>
        <v>3.5</v>
      </c>
    </row>
    <row r="1121" spans="1:3" x14ac:dyDescent="0.25">
      <c r="A1121" s="2">
        <v>41613</v>
      </c>
      <c r="B1121">
        <v>422.75</v>
      </c>
      <c r="C1121">
        <f t="shared" si="17"/>
        <v>-2.75</v>
      </c>
    </row>
    <row r="1122" spans="1:3" x14ac:dyDescent="0.25">
      <c r="A1122" s="2">
        <v>41614</v>
      </c>
      <c r="B1122">
        <v>424</v>
      </c>
      <c r="C1122">
        <f t="shared" si="17"/>
        <v>1.25</v>
      </c>
    </row>
    <row r="1123" spans="1:3" x14ac:dyDescent="0.25">
      <c r="A1123" s="2">
        <v>41617</v>
      </c>
      <c r="B1123">
        <v>428.5</v>
      </c>
      <c r="C1123">
        <f t="shared" si="17"/>
        <v>4.5</v>
      </c>
    </row>
    <row r="1124" spans="1:3" x14ac:dyDescent="0.25">
      <c r="A1124" s="2">
        <v>41618</v>
      </c>
      <c r="B1124">
        <v>427.5</v>
      </c>
      <c r="C1124">
        <f t="shared" si="17"/>
        <v>-1</v>
      </c>
    </row>
    <row r="1125" spans="1:3" x14ac:dyDescent="0.25">
      <c r="A1125" s="2">
        <v>41619</v>
      </c>
      <c r="B1125">
        <v>431.25</v>
      </c>
      <c r="C1125">
        <f t="shared" si="17"/>
        <v>3.75</v>
      </c>
    </row>
    <row r="1126" spans="1:3" x14ac:dyDescent="0.25">
      <c r="A1126" s="2">
        <v>41620</v>
      </c>
      <c r="B1126">
        <v>428.25</v>
      </c>
      <c r="C1126">
        <f t="shared" si="17"/>
        <v>-3</v>
      </c>
    </row>
    <row r="1127" spans="1:3" x14ac:dyDescent="0.25">
      <c r="A1127" s="2">
        <v>41621</v>
      </c>
      <c r="B1127">
        <v>420.5</v>
      </c>
      <c r="C1127">
        <f t="shared" si="17"/>
        <v>-7.75</v>
      </c>
    </row>
    <row r="1128" spans="1:3" x14ac:dyDescent="0.25">
      <c r="A1128" s="2">
        <v>41624</v>
      </c>
      <c r="B1128">
        <v>423.25</v>
      </c>
      <c r="C1128">
        <f t="shared" si="17"/>
        <v>2.75</v>
      </c>
    </row>
    <row r="1129" spans="1:3" x14ac:dyDescent="0.25">
      <c r="A1129" s="2">
        <v>41625</v>
      </c>
      <c r="B1129">
        <v>426.75</v>
      </c>
      <c r="C1129">
        <f t="shared" si="17"/>
        <v>3.5</v>
      </c>
    </row>
    <row r="1130" spans="1:3" x14ac:dyDescent="0.25">
      <c r="A1130" s="2">
        <v>41626</v>
      </c>
      <c r="B1130">
        <v>425</v>
      </c>
      <c r="C1130">
        <f t="shared" si="17"/>
        <v>-1.75</v>
      </c>
    </row>
    <row r="1131" spans="1:3" x14ac:dyDescent="0.25">
      <c r="A1131" s="2">
        <v>41627</v>
      </c>
      <c r="B1131">
        <v>430.5</v>
      </c>
      <c r="C1131">
        <f t="shared" si="17"/>
        <v>5.5</v>
      </c>
    </row>
    <row r="1132" spans="1:3" x14ac:dyDescent="0.25">
      <c r="A1132" s="2">
        <v>41628</v>
      </c>
      <c r="B1132">
        <v>433.25</v>
      </c>
      <c r="C1132">
        <f t="shared" si="17"/>
        <v>2.75</v>
      </c>
    </row>
    <row r="1133" spans="1:3" x14ac:dyDescent="0.25">
      <c r="A1133" s="2">
        <v>41631</v>
      </c>
      <c r="B1133">
        <v>434.25</v>
      </c>
      <c r="C1133">
        <f t="shared" si="17"/>
        <v>1</v>
      </c>
    </row>
    <row r="1134" spans="1:3" x14ac:dyDescent="0.25">
      <c r="A1134" s="2">
        <v>41632</v>
      </c>
      <c r="B1134">
        <v>434.5</v>
      </c>
      <c r="C1134">
        <f t="shared" si="17"/>
        <v>0.25</v>
      </c>
    </row>
    <row r="1135" spans="1:3" x14ac:dyDescent="0.25">
      <c r="A1135" s="2">
        <v>41634</v>
      </c>
      <c r="B1135">
        <v>426.25</v>
      </c>
      <c r="C1135">
        <f t="shared" si="17"/>
        <v>-8.25</v>
      </c>
    </row>
    <row r="1136" spans="1:3" x14ac:dyDescent="0.25">
      <c r="A1136" s="2">
        <v>41635</v>
      </c>
      <c r="B1136">
        <v>427.5</v>
      </c>
      <c r="C1136">
        <f t="shared" si="17"/>
        <v>1.25</v>
      </c>
    </row>
    <row r="1137" spans="1:3" x14ac:dyDescent="0.25">
      <c r="A1137" s="2">
        <v>41638</v>
      </c>
      <c r="B1137">
        <v>423.5</v>
      </c>
      <c r="C1137">
        <f t="shared" si="17"/>
        <v>-4</v>
      </c>
    </row>
    <row r="1138" spans="1:3" x14ac:dyDescent="0.25">
      <c r="A1138" s="2">
        <v>41639</v>
      </c>
      <c r="B1138">
        <v>422</v>
      </c>
      <c r="C1138">
        <f t="shared" si="17"/>
        <v>-1.5</v>
      </c>
    </row>
    <row r="1139" spans="1:3" x14ac:dyDescent="0.25">
      <c r="A1139" s="2">
        <v>41640</v>
      </c>
      <c r="B1139">
        <v>421.38</v>
      </c>
      <c r="C1139">
        <f t="shared" si="17"/>
        <v>-0.62000000000000455</v>
      </c>
    </row>
    <row r="1140" spans="1:3" x14ac:dyDescent="0.25">
      <c r="A1140" s="2">
        <v>41641</v>
      </c>
      <c r="B1140">
        <v>420.5</v>
      </c>
      <c r="C1140">
        <f t="shared" si="17"/>
        <v>-0.87999999999999545</v>
      </c>
    </row>
    <row r="1141" spans="1:3" x14ac:dyDescent="0.25">
      <c r="A1141" s="2">
        <v>41642</v>
      </c>
      <c r="B1141">
        <v>423.5</v>
      </c>
      <c r="C1141">
        <f t="shared" si="17"/>
        <v>3</v>
      </c>
    </row>
    <row r="1142" spans="1:3" x14ac:dyDescent="0.25">
      <c r="A1142" s="2">
        <v>41645</v>
      </c>
      <c r="B1142">
        <v>427.75</v>
      </c>
      <c r="C1142">
        <f t="shared" si="17"/>
        <v>4.25</v>
      </c>
    </row>
    <row r="1143" spans="1:3" x14ac:dyDescent="0.25">
      <c r="A1143" s="2">
        <v>41646</v>
      </c>
      <c r="B1143">
        <v>426</v>
      </c>
      <c r="C1143">
        <f t="shared" si="17"/>
        <v>-1.75</v>
      </c>
    </row>
    <row r="1144" spans="1:3" x14ac:dyDescent="0.25">
      <c r="A1144" s="2">
        <v>41647</v>
      </c>
      <c r="B1144">
        <v>417</v>
      </c>
      <c r="C1144">
        <f t="shared" si="17"/>
        <v>-9</v>
      </c>
    </row>
    <row r="1145" spans="1:3" x14ac:dyDescent="0.25">
      <c r="A1145" s="2">
        <v>41648</v>
      </c>
      <c r="B1145">
        <v>412</v>
      </c>
      <c r="C1145">
        <f t="shared" si="17"/>
        <v>-5</v>
      </c>
    </row>
    <row r="1146" spans="1:3" x14ac:dyDescent="0.25">
      <c r="A1146" s="2">
        <v>41649</v>
      </c>
      <c r="B1146">
        <v>432.75</v>
      </c>
      <c r="C1146">
        <f t="shared" si="17"/>
        <v>20.75</v>
      </c>
    </row>
    <row r="1147" spans="1:3" x14ac:dyDescent="0.25">
      <c r="A1147" s="2">
        <v>41652</v>
      </c>
      <c r="B1147">
        <v>434.5</v>
      </c>
      <c r="C1147">
        <f t="shared" si="17"/>
        <v>1.75</v>
      </c>
    </row>
    <row r="1148" spans="1:3" x14ac:dyDescent="0.25">
      <c r="A1148" s="2">
        <v>41653</v>
      </c>
      <c r="B1148">
        <v>431.5</v>
      </c>
      <c r="C1148">
        <f t="shared" si="17"/>
        <v>-3</v>
      </c>
    </row>
    <row r="1149" spans="1:3" x14ac:dyDescent="0.25">
      <c r="A1149" s="2">
        <v>41654</v>
      </c>
      <c r="B1149">
        <v>425.75</v>
      </c>
      <c r="C1149">
        <f t="shared" si="17"/>
        <v>-5.75</v>
      </c>
    </row>
    <row r="1150" spans="1:3" x14ac:dyDescent="0.25">
      <c r="A1150" s="2">
        <v>41655</v>
      </c>
      <c r="B1150">
        <v>428</v>
      </c>
      <c r="C1150">
        <f t="shared" si="17"/>
        <v>2.25</v>
      </c>
    </row>
    <row r="1151" spans="1:3" x14ac:dyDescent="0.25">
      <c r="A1151" s="2">
        <v>41656</v>
      </c>
      <c r="B1151">
        <v>424</v>
      </c>
      <c r="C1151">
        <f t="shared" si="17"/>
        <v>-4</v>
      </c>
    </row>
    <row r="1152" spans="1:3" x14ac:dyDescent="0.25">
      <c r="A1152" s="2">
        <v>41660</v>
      </c>
      <c r="B1152">
        <v>425</v>
      </c>
      <c r="C1152">
        <f t="shared" si="17"/>
        <v>1</v>
      </c>
    </row>
    <row r="1153" spans="1:3" x14ac:dyDescent="0.25">
      <c r="A1153" s="2">
        <v>41661</v>
      </c>
      <c r="B1153">
        <v>426.25</v>
      </c>
      <c r="C1153">
        <f t="shared" si="17"/>
        <v>1.25</v>
      </c>
    </row>
    <row r="1154" spans="1:3" x14ac:dyDescent="0.25">
      <c r="A1154" s="2">
        <v>41662</v>
      </c>
      <c r="B1154">
        <v>429</v>
      </c>
      <c r="C1154">
        <f t="shared" si="17"/>
        <v>2.75</v>
      </c>
    </row>
    <row r="1155" spans="1:3" x14ac:dyDescent="0.25">
      <c r="A1155" s="2">
        <v>41663</v>
      </c>
      <c r="B1155">
        <v>429.5</v>
      </c>
      <c r="C1155">
        <f t="shared" si="17"/>
        <v>0.5</v>
      </c>
    </row>
    <row r="1156" spans="1:3" x14ac:dyDescent="0.25">
      <c r="A1156" s="2">
        <v>41666</v>
      </c>
      <c r="B1156">
        <v>431.75</v>
      </c>
      <c r="C1156">
        <f t="shared" ref="C1156:C1219" si="18">B1156-B1155</f>
        <v>2.25</v>
      </c>
    </row>
    <row r="1157" spans="1:3" x14ac:dyDescent="0.25">
      <c r="A1157" s="2">
        <v>41667</v>
      </c>
      <c r="B1157">
        <v>432</v>
      </c>
      <c r="C1157">
        <f t="shared" si="18"/>
        <v>0.25</v>
      </c>
    </row>
    <row r="1158" spans="1:3" x14ac:dyDescent="0.25">
      <c r="A1158" s="2">
        <v>41668</v>
      </c>
      <c r="B1158">
        <v>427.5</v>
      </c>
      <c r="C1158">
        <f t="shared" si="18"/>
        <v>-4.5</v>
      </c>
    </row>
    <row r="1159" spans="1:3" x14ac:dyDescent="0.25">
      <c r="A1159" s="2">
        <v>41669</v>
      </c>
      <c r="B1159">
        <v>433.5</v>
      </c>
      <c r="C1159">
        <f t="shared" si="18"/>
        <v>6</v>
      </c>
    </row>
    <row r="1160" spans="1:3" x14ac:dyDescent="0.25">
      <c r="A1160" s="2">
        <v>41670</v>
      </c>
      <c r="B1160">
        <v>434</v>
      </c>
      <c r="C1160">
        <f t="shared" si="18"/>
        <v>0.5</v>
      </c>
    </row>
    <row r="1161" spans="1:3" x14ac:dyDescent="0.25">
      <c r="A1161" s="2">
        <v>41673</v>
      </c>
      <c r="B1161">
        <v>435.75</v>
      </c>
      <c r="C1161">
        <f t="shared" si="18"/>
        <v>1.75</v>
      </c>
    </row>
    <row r="1162" spans="1:3" x14ac:dyDescent="0.25">
      <c r="A1162" s="2">
        <v>41674</v>
      </c>
      <c r="B1162">
        <v>441.75</v>
      </c>
      <c r="C1162">
        <f t="shared" si="18"/>
        <v>6</v>
      </c>
    </row>
    <row r="1163" spans="1:3" x14ac:dyDescent="0.25">
      <c r="A1163" s="2">
        <v>41675</v>
      </c>
      <c r="B1163">
        <v>443.25</v>
      </c>
      <c r="C1163">
        <f t="shared" si="18"/>
        <v>1.5</v>
      </c>
    </row>
    <row r="1164" spans="1:3" x14ac:dyDescent="0.25">
      <c r="A1164" s="2">
        <v>41676</v>
      </c>
      <c r="B1164">
        <v>443</v>
      </c>
      <c r="C1164">
        <f t="shared" si="18"/>
        <v>-0.25</v>
      </c>
    </row>
    <row r="1165" spans="1:3" x14ac:dyDescent="0.25">
      <c r="A1165" s="2">
        <v>41677</v>
      </c>
      <c r="B1165">
        <v>444.25</v>
      </c>
      <c r="C1165">
        <f t="shared" si="18"/>
        <v>1.25</v>
      </c>
    </row>
    <row r="1166" spans="1:3" x14ac:dyDescent="0.25">
      <c r="A1166" s="2">
        <v>41680</v>
      </c>
      <c r="B1166">
        <v>443</v>
      </c>
      <c r="C1166">
        <f t="shared" si="18"/>
        <v>-1.25</v>
      </c>
    </row>
    <row r="1167" spans="1:3" x14ac:dyDescent="0.25">
      <c r="A1167" s="2">
        <v>41681</v>
      </c>
      <c r="B1167">
        <v>441.5</v>
      </c>
      <c r="C1167">
        <f t="shared" si="18"/>
        <v>-1.5</v>
      </c>
    </row>
    <row r="1168" spans="1:3" x14ac:dyDescent="0.25">
      <c r="A1168" s="2">
        <v>41682</v>
      </c>
      <c r="B1168">
        <v>440</v>
      </c>
      <c r="C1168">
        <f t="shared" si="18"/>
        <v>-1.5</v>
      </c>
    </row>
    <row r="1169" spans="1:3" x14ac:dyDescent="0.25">
      <c r="A1169" s="2">
        <v>41683</v>
      </c>
      <c r="B1169">
        <v>440.5</v>
      </c>
      <c r="C1169">
        <f t="shared" si="18"/>
        <v>0.5</v>
      </c>
    </row>
    <row r="1170" spans="1:3" x14ac:dyDescent="0.25">
      <c r="A1170" s="2">
        <v>41684</v>
      </c>
      <c r="B1170">
        <v>445.25</v>
      </c>
      <c r="C1170">
        <f t="shared" si="18"/>
        <v>4.75</v>
      </c>
    </row>
    <row r="1171" spans="1:3" x14ac:dyDescent="0.25">
      <c r="A1171" s="2">
        <v>41688</v>
      </c>
      <c r="B1171">
        <v>449.5</v>
      </c>
      <c r="C1171">
        <f t="shared" si="18"/>
        <v>4.25</v>
      </c>
    </row>
    <row r="1172" spans="1:3" x14ac:dyDescent="0.25">
      <c r="A1172" s="2">
        <v>41689</v>
      </c>
      <c r="B1172">
        <v>453.75</v>
      </c>
      <c r="C1172">
        <f t="shared" si="18"/>
        <v>4.25</v>
      </c>
    </row>
    <row r="1173" spans="1:3" x14ac:dyDescent="0.25">
      <c r="A1173" s="2">
        <v>41690</v>
      </c>
      <c r="B1173">
        <v>455.75</v>
      </c>
      <c r="C1173">
        <f t="shared" si="18"/>
        <v>2</v>
      </c>
    </row>
    <row r="1174" spans="1:3" x14ac:dyDescent="0.25">
      <c r="A1174" s="2">
        <v>41691</v>
      </c>
      <c r="B1174">
        <v>453</v>
      </c>
      <c r="C1174">
        <f t="shared" si="18"/>
        <v>-2.75</v>
      </c>
    </row>
    <row r="1175" spans="1:3" x14ac:dyDescent="0.25">
      <c r="A1175" s="2">
        <v>41694</v>
      </c>
      <c r="B1175">
        <v>451.5</v>
      </c>
      <c r="C1175">
        <f t="shared" si="18"/>
        <v>-1.5</v>
      </c>
    </row>
    <row r="1176" spans="1:3" x14ac:dyDescent="0.25">
      <c r="A1176" s="2">
        <v>41695</v>
      </c>
      <c r="B1176">
        <v>455.75</v>
      </c>
      <c r="C1176">
        <f t="shared" si="18"/>
        <v>4.25</v>
      </c>
    </row>
    <row r="1177" spans="1:3" x14ac:dyDescent="0.25">
      <c r="A1177" s="2">
        <v>41696</v>
      </c>
      <c r="B1177">
        <v>455.5</v>
      </c>
      <c r="C1177">
        <f t="shared" si="18"/>
        <v>-0.25</v>
      </c>
    </row>
    <row r="1178" spans="1:3" x14ac:dyDescent="0.25">
      <c r="A1178" s="2">
        <v>41697</v>
      </c>
      <c r="B1178">
        <v>448</v>
      </c>
      <c r="C1178">
        <f t="shared" si="18"/>
        <v>-7.5</v>
      </c>
    </row>
    <row r="1179" spans="1:3" x14ac:dyDescent="0.25">
      <c r="A1179" s="2">
        <v>41698</v>
      </c>
      <c r="B1179">
        <v>457.5</v>
      </c>
      <c r="C1179">
        <f t="shared" si="18"/>
        <v>9.5</v>
      </c>
    </row>
    <row r="1180" spans="1:3" x14ac:dyDescent="0.25">
      <c r="A1180" s="2">
        <v>41701</v>
      </c>
      <c r="B1180">
        <v>464</v>
      </c>
      <c r="C1180">
        <f t="shared" si="18"/>
        <v>6.5</v>
      </c>
    </row>
    <row r="1181" spans="1:3" x14ac:dyDescent="0.25">
      <c r="A1181" s="2">
        <v>41702</v>
      </c>
      <c r="B1181">
        <v>476.75</v>
      </c>
      <c r="C1181">
        <f t="shared" si="18"/>
        <v>12.75</v>
      </c>
    </row>
    <row r="1182" spans="1:3" x14ac:dyDescent="0.25">
      <c r="A1182" s="2">
        <v>41703</v>
      </c>
      <c r="B1182">
        <v>475.25</v>
      </c>
      <c r="C1182">
        <f t="shared" si="18"/>
        <v>-1.5</v>
      </c>
    </row>
    <row r="1183" spans="1:3" x14ac:dyDescent="0.25">
      <c r="A1183" s="2">
        <v>41704</v>
      </c>
      <c r="B1183">
        <v>485.75</v>
      </c>
      <c r="C1183">
        <f t="shared" si="18"/>
        <v>10.5</v>
      </c>
    </row>
    <row r="1184" spans="1:3" x14ac:dyDescent="0.25">
      <c r="A1184" s="2">
        <v>41705</v>
      </c>
      <c r="B1184">
        <v>481</v>
      </c>
      <c r="C1184">
        <f t="shared" si="18"/>
        <v>-4.75</v>
      </c>
    </row>
    <row r="1185" spans="1:3" x14ac:dyDescent="0.25">
      <c r="A1185" s="2">
        <v>41708</v>
      </c>
      <c r="B1185">
        <v>472</v>
      </c>
      <c r="C1185">
        <f t="shared" si="18"/>
        <v>-9</v>
      </c>
    </row>
    <row r="1186" spans="1:3" x14ac:dyDescent="0.25">
      <c r="A1186" s="2">
        <v>41709</v>
      </c>
      <c r="B1186">
        <v>478</v>
      </c>
      <c r="C1186">
        <f t="shared" si="18"/>
        <v>6</v>
      </c>
    </row>
    <row r="1187" spans="1:3" x14ac:dyDescent="0.25">
      <c r="A1187" s="2">
        <v>41710</v>
      </c>
      <c r="B1187">
        <v>484.25</v>
      </c>
      <c r="C1187">
        <f t="shared" si="18"/>
        <v>6.25</v>
      </c>
    </row>
    <row r="1188" spans="1:3" x14ac:dyDescent="0.25">
      <c r="A1188" s="2">
        <v>41711</v>
      </c>
      <c r="B1188">
        <v>484.25</v>
      </c>
      <c r="C1188">
        <f t="shared" si="18"/>
        <v>0</v>
      </c>
    </row>
    <row r="1189" spans="1:3" x14ac:dyDescent="0.25">
      <c r="A1189" s="2">
        <v>41712</v>
      </c>
      <c r="B1189">
        <v>472.25</v>
      </c>
      <c r="C1189">
        <f t="shared" si="18"/>
        <v>-12</v>
      </c>
    </row>
    <row r="1190" spans="1:3" x14ac:dyDescent="0.25">
      <c r="A1190" s="2">
        <v>41715</v>
      </c>
      <c r="B1190">
        <v>479</v>
      </c>
      <c r="C1190">
        <f t="shared" si="18"/>
        <v>6.75</v>
      </c>
    </row>
    <row r="1191" spans="1:3" x14ac:dyDescent="0.25">
      <c r="A1191" s="2">
        <v>41716</v>
      </c>
      <c r="B1191">
        <v>486.25</v>
      </c>
      <c r="C1191">
        <f t="shared" si="18"/>
        <v>7.25</v>
      </c>
    </row>
    <row r="1192" spans="1:3" x14ac:dyDescent="0.25">
      <c r="A1192" s="2">
        <v>41717</v>
      </c>
      <c r="B1192">
        <v>487.75</v>
      </c>
      <c r="C1192">
        <f t="shared" si="18"/>
        <v>1.5</v>
      </c>
    </row>
    <row r="1193" spans="1:3" x14ac:dyDescent="0.25">
      <c r="A1193" s="2">
        <v>41718</v>
      </c>
      <c r="B1193">
        <v>478.5</v>
      </c>
      <c r="C1193">
        <f t="shared" si="18"/>
        <v>-9.25</v>
      </c>
    </row>
    <row r="1194" spans="1:3" x14ac:dyDescent="0.25">
      <c r="A1194" s="2">
        <v>41719</v>
      </c>
      <c r="B1194">
        <v>479</v>
      </c>
      <c r="C1194">
        <f t="shared" si="18"/>
        <v>0.5</v>
      </c>
    </row>
    <row r="1195" spans="1:3" x14ac:dyDescent="0.25">
      <c r="A1195" s="2">
        <v>41722</v>
      </c>
      <c r="B1195">
        <v>490</v>
      </c>
      <c r="C1195">
        <f t="shared" si="18"/>
        <v>11</v>
      </c>
    </row>
    <row r="1196" spans="1:3" x14ac:dyDescent="0.25">
      <c r="A1196" s="2">
        <v>41723</v>
      </c>
      <c r="B1196">
        <v>486.5</v>
      </c>
      <c r="C1196">
        <f t="shared" si="18"/>
        <v>-3.5</v>
      </c>
    </row>
    <row r="1197" spans="1:3" x14ac:dyDescent="0.25">
      <c r="A1197" s="2">
        <v>41724</v>
      </c>
      <c r="B1197">
        <v>484.5</v>
      </c>
      <c r="C1197">
        <f t="shared" si="18"/>
        <v>-2</v>
      </c>
    </row>
    <row r="1198" spans="1:3" x14ac:dyDescent="0.25">
      <c r="A1198" s="2">
        <v>41725</v>
      </c>
      <c r="B1198">
        <v>492</v>
      </c>
      <c r="C1198">
        <f t="shared" si="18"/>
        <v>7.5</v>
      </c>
    </row>
    <row r="1199" spans="1:3" x14ac:dyDescent="0.25">
      <c r="A1199" s="2">
        <v>41726</v>
      </c>
      <c r="B1199">
        <v>492</v>
      </c>
      <c r="C1199">
        <f t="shared" si="18"/>
        <v>0</v>
      </c>
    </row>
    <row r="1200" spans="1:3" x14ac:dyDescent="0.25">
      <c r="A1200" s="2">
        <v>41729</v>
      </c>
      <c r="B1200">
        <v>502</v>
      </c>
      <c r="C1200">
        <f t="shared" si="18"/>
        <v>10</v>
      </c>
    </row>
    <row r="1201" spans="1:3" x14ac:dyDescent="0.25">
      <c r="A1201" s="2">
        <v>41730</v>
      </c>
      <c r="B1201">
        <v>507.5</v>
      </c>
      <c r="C1201">
        <f t="shared" si="18"/>
        <v>5.5</v>
      </c>
    </row>
    <row r="1202" spans="1:3" x14ac:dyDescent="0.25">
      <c r="A1202" s="2">
        <v>41731</v>
      </c>
      <c r="B1202">
        <v>495.75</v>
      </c>
      <c r="C1202">
        <f t="shared" si="18"/>
        <v>-11.75</v>
      </c>
    </row>
    <row r="1203" spans="1:3" x14ac:dyDescent="0.25">
      <c r="A1203" s="2">
        <v>41732</v>
      </c>
      <c r="B1203">
        <v>500</v>
      </c>
      <c r="C1203">
        <f t="shared" si="18"/>
        <v>4.25</v>
      </c>
    </row>
    <row r="1204" spans="1:3" x14ac:dyDescent="0.25">
      <c r="A1204" s="2">
        <v>41733</v>
      </c>
      <c r="B1204">
        <v>501.75</v>
      </c>
      <c r="C1204">
        <f t="shared" si="18"/>
        <v>1.75</v>
      </c>
    </row>
    <row r="1205" spans="1:3" x14ac:dyDescent="0.25">
      <c r="A1205" s="2">
        <v>41736</v>
      </c>
      <c r="B1205">
        <v>499.25</v>
      </c>
      <c r="C1205">
        <f t="shared" si="18"/>
        <v>-2.5</v>
      </c>
    </row>
    <row r="1206" spans="1:3" x14ac:dyDescent="0.25">
      <c r="A1206" s="2">
        <v>41737</v>
      </c>
      <c r="B1206">
        <v>507</v>
      </c>
      <c r="C1206">
        <f t="shared" si="18"/>
        <v>7.75</v>
      </c>
    </row>
    <row r="1207" spans="1:3" x14ac:dyDescent="0.25">
      <c r="A1207" s="2">
        <v>41738</v>
      </c>
      <c r="B1207">
        <v>502.25</v>
      </c>
      <c r="C1207">
        <f t="shared" si="18"/>
        <v>-4.75</v>
      </c>
    </row>
    <row r="1208" spans="1:3" x14ac:dyDescent="0.25">
      <c r="A1208" s="2">
        <v>41739</v>
      </c>
      <c r="B1208">
        <v>501.25</v>
      </c>
      <c r="C1208">
        <f t="shared" si="18"/>
        <v>-1</v>
      </c>
    </row>
    <row r="1209" spans="1:3" x14ac:dyDescent="0.25">
      <c r="A1209" s="2">
        <v>41740</v>
      </c>
      <c r="B1209">
        <v>498.5</v>
      </c>
      <c r="C1209">
        <f t="shared" si="18"/>
        <v>-2.75</v>
      </c>
    </row>
    <row r="1210" spans="1:3" x14ac:dyDescent="0.25">
      <c r="A1210" s="2">
        <v>41743</v>
      </c>
      <c r="B1210">
        <v>503</v>
      </c>
      <c r="C1210">
        <f t="shared" si="18"/>
        <v>4.5</v>
      </c>
    </row>
    <row r="1211" spans="1:3" x14ac:dyDescent="0.25">
      <c r="A1211" s="2">
        <v>41744</v>
      </c>
      <c r="B1211">
        <v>503.75</v>
      </c>
      <c r="C1211">
        <f t="shared" si="18"/>
        <v>0.75</v>
      </c>
    </row>
    <row r="1212" spans="1:3" x14ac:dyDescent="0.25">
      <c r="A1212" s="2">
        <v>41745</v>
      </c>
      <c r="B1212">
        <v>497.5</v>
      </c>
      <c r="C1212">
        <f t="shared" si="18"/>
        <v>-6.25</v>
      </c>
    </row>
    <row r="1213" spans="1:3" x14ac:dyDescent="0.25">
      <c r="A1213" s="2">
        <v>41746</v>
      </c>
      <c r="B1213">
        <v>494.75</v>
      </c>
      <c r="C1213">
        <f t="shared" si="18"/>
        <v>-2.75</v>
      </c>
    </row>
    <row r="1214" spans="1:3" x14ac:dyDescent="0.25">
      <c r="A1214" s="2">
        <v>41750</v>
      </c>
      <c r="B1214">
        <v>488.5</v>
      </c>
      <c r="C1214">
        <f t="shared" si="18"/>
        <v>-6.25</v>
      </c>
    </row>
    <row r="1215" spans="1:3" x14ac:dyDescent="0.25">
      <c r="A1215" s="2">
        <v>41751</v>
      </c>
      <c r="B1215">
        <v>496.25</v>
      </c>
      <c r="C1215">
        <f t="shared" si="18"/>
        <v>7.75</v>
      </c>
    </row>
    <row r="1216" spans="1:3" x14ac:dyDescent="0.25">
      <c r="A1216" s="2">
        <v>41752</v>
      </c>
      <c r="B1216">
        <v>503.5</v>
      </c>
      <c r="C1216">
        <f t="shared" si="18"/>
        <v>7.25</v>
      </c>
    </row>
    <row r="1217" spans="1:3" x14ac:dyDescent="0.25">
      <c r="A1217" s="2">
        <v>41753</v>
      </c>
      <c r="B1217">
        <v>501.25</v>
      </c>
      <c r="C1217">
        <f t="shared" si="18"/>
        <v>-2.25</v>
      </c>
    </row>
    <row r="1218" spans="1:3" x14ac:dyDescent="0.25">
      <c r="A1218" s="2">
        <v>41754</v>
      </c>
      <c r="B1218">
        <v>507</v>
      </c>
      <c r="C1218">
        <f t="shared" si="18"/>
        <v>5.75</v>
      </c>
    </row>
    <row r="1219" spans="1:3" x14ac:dyDescent="0.25">
      <c r="A1219" s="2">
        <v>41757</v>
      </c>
      <c r="B1219">
        <v>507.75</v>
      </c>
      <c r="C1219">
        <f t="shared" si="18"/>
        <v>0.75</v>
      </c>
    </row>
    <row r="1220" spans="1:3" x14ac:dyDescent="0.25">
      <c r="A1220" s="2">
        <v>41758</v>
      </c>
      <c r="B1220">
        <v>515.75</v>
      </c>
      <c r="C1220">
        <f t="shared" ref="C1220:C1283" si="19">B1220-B1219</f>
        <v>8</v>
      </c>
    </row>
    <row r="1221" spans="1:3" x14ac:dyDescent="0.25">
      <c r="A1221" s="2">
        <v>41759</v>
      </c>
      <c r="B1221">
        <v>514</v>
      </c>
      <c r="C1221">
        <f t="shared" si="19"/>
        <v>-1.75</v>
      </c>
    </row>
    <row r="1222" spans="1:3" x14ac:dyDescent="0.25">
      <c r="A1222" s="2">
        <v>41760</v>
      </c>
      <c r="B1222">
        <v>503.25</v>
      </c>
      <c r="C1222">
        <f t="shared" si="19"/>
        <v>-10.75</v>
      </c>
    </row>
    <row r="1223" spans="1:3" x14ac:dyDescent="0.25">
      <c r="A1223" s="2">
        <v>41761</v>
      </c>
      <c r="B1223">
        <v>494</v>
      </c>
      <c r="C1223">
        <f t="shared" si="19"/>
        <v>-9.25</v>
      </c>
    </row>
    <row r="1224" spans="1:3" x14ac:dyDescent="0.25">
      <c r="A1224" s="2">
        <v>41764</v>
      </c>
      <c r="B1224">
        <v>503.25</v>
      </c>
      <c r="C1224">
        <f t="shared" si="19"/>
        <v>9.25</v>
      </c>
    </row>
    <row r="1225" spans="1:3" x14ac:dyDescent="0.25">
      <c r="A1225" s="2">
        <v>41765</v>
      </c>
      <c r="B1225">
        <v>513</v>
      </c>
      <c r="C1225">
        <f t="shared" si="19"/>
        <v>9.75</v>
      </c>
    </row>
    <row r="1226" spans="1:3" x14ac:dyDescent="0.25">
      <c r="A1226" s="2">
        <v>41766</v>
      </c>
      <c r="B1226">
        <v>510.25</v>
      </c>
      <c r="C1226">
        <f t="shared" si="19"/>
        <v>-2.75</v>
      </c>
    </row>
    <row r="1227" spans="1:3" x14ac:dyDescent="0.25">
      <c r="A1227" s="2">
        <v>41767</v>
      </c>
      <c r="B1227">
        <v>513.25</v>
      </c>
      <c r="C1227">
        <f t="shared" si="19"/>
        <v>3</v>
      </c>
    </row>
    <row r="1228" spans="1:3" x14ac:dyDescent="0.25">
      <c r="A1228" s="2">
        <v>41768</v>
      </c>
      <c r="B1228">
        <v>505</v>
      </c>
      <c r="C1228">
        <f t="shared" si="19"/>
        <v>-8.25</v>
      </c>
    </row>
    <row r="1229" spans="1:3" x14ac:dyDescent="0.25">
      <c r="A1229" s="2">
        <v>41770</v>
      </c>
      <c r="B1229">
        <v>507.5</v>
      </c>
      <c r="C1229">
        <f t="shared" si="19"/>
        <v>2.5</v>
      </c>
    </row>
    <row r="1230" spans="1:3" x14ac:dyDescent="0.25">
      <c r="A1230" s="2">
        <v>41771</v>
      </c>
      <c r="B1230">
        <v>497.5</v>
      </c>
      <c r="C1230">
        <f t="shared" si="19"/>
        <v>-10</v>
      </c>
    </row>
    <row r="1231" spans="1:3" x14ac:dyDescent="0.25">
      <c r="A1231" s="2">
        <v>41772</v>
      </c>
      <c r="B1231">
        <v>503.25</v>
      </c>
      <c r="C1231">
        <f t="shared" si="19"/>
        <v>5.75</v>
      </c>
    </row>
    <row r="1232" spans="1:3" x14ac:dyDescent="0.25">
      <c r="A1232" s="2">
        <v>41773</v>
      </c>
      <c r="B1232">
        <v>494.75</v>
      </c>
      <c r="C1232">
        <f t="shared" si="19"/>
        <v>-8.5</v>
      </c>
    </row>
    <row r="1233" spans="1:3" x14ac:dyDescent="0.25">
      <c r="A1233" s="2">
        <v>41774</v>
      </c>
      <c r="B1233">
        <v>484.25</v>
      </c>
      <c r="C1233">
        <f t="shared" si="19"/>
        <v>-10.5</v>
      </c>
    </row>
    <row r="1234" spans="1:3" x14ac:dyDescent="0.25">
      <c r="A1234" s="2">
        <v>41775</v>
      </c>
      <c r="B1234">
        <v>483.5</v>
      </c>
      <c r="C1234">
        <f t="shared" si="19"/>
        <v>-0.75</v>
      </c>
    </row>
    <row r="1235" spans="1:3" x14ac:dyDescent="0.25">
      <c r="A1235" s="2">
        <v>41778</v>
      </c>
      <c r="B1235">
        <v>477.25</v>
      </c>
      <c r="C1235">
        <f t="shared" si="19"/>
        <v>-6.25</v>
      </c>
    </row>
    <row r="1236" spans="1:3" x14ac:dyDescent="0.25">
      <c r="A1236" s="2">
        <v>41779</v>
      </c>
      <c r="B1236">
        <v>473.5</v>
      </c>
      <c r="C1236">
        <f t="shared" si="19"/>
        <v>-3.75</v>
      </c>
    </row>
    <row r="1237" spans="1:3" x14ac:dyDescent="0.25">
      <c r="A1237" s="2">
        <v>41780</v>
      </c>
      <c r="B1237">
        <v>474.5</v>
      </c>
      <c r="C1237">
        <f t="shared" si="19"/>
        <v>1</v>
      </c>
    </row>
    <row r="1238" spans="1:3" x14ac:dyDescent="0.25">
      <c r="A1238" s="2">
        <v>41781</v>
      </c>
      <c r="B1238">
        <v>476.75</v>
      </c>
      <c r="C1238">
        <f t="shared" si="19"/>
        <v>2.25</v>
      </c>
    </row>
    <row r="1239" spans="1:3" x14ac:dyDescent="0.25">
      <c r="A1239" s="2">
        <v>41782</v>
      </c>
      <c r="B1239">
        <v>478</v>
      </c>
      <c r="C1239">
        <f t="shared" si="19"/>
        <v>1.25</v>
      </c>
    </row>
    <row r="1240" spans="1:3" x14ac:dyDescent="0.25">
      <c r="A1240" s="2">
        <v>41786</v>
      </c>
      <c r="B1240">
        <v>469.75</v>
      </c>
      <c r="C1240">
        <f t="shared" si="19"/>
        <v>-8.25</v>
      </c>
    </row>
    <row r="1241" spans="1:3" x14ac:dyDescent="0.25">
      <c r="A1241" s="2">
        <v>41787</v>
      </c>
      <c r="B1241">
        <v>472.5</v>
      </c>
      <c r="C1241">
        <f t="shared" si="19"/>
        <v>2.75</v>
      </c>
    </row>
    <row r="1242" spans="1:3" x14ac:dyDescent="0.25">
      <c r="A1242" s="2">
        <v>41788</v>
      </c>
      <c r="B1242">
        <v>469.5</v>
      </c>
      <c r="C1242">
        <f t="shared" si="19"/>
        <v>-3</v>
      </c>
    </row>
    <row r="1243" spans="1:3" x14ac:dyDescent="0.25">
      <c r="A1243" s="2">
        <v>41789</v>
      </c>
      <c r="B1243">
        <v>465.75</v>
      </c>
      <c r="C1243">
        <f t="shared" si="19"/>
        <v>-3.75</v>
      </c>
    </row>
    <row r="1244" spans="1:3" x14ac:dyDescent="0.25">
      <c r="A1244" s="2">
        <v>41792</v>
      </c>
      <c r="B1244">
        <v>465.5</v>
      </c>
      <c r="C1244">
        <f t="shared" si="19"/>
        <v>-0.25</v>
      </c>
    </row>
    <row r="1245" spans="1:3" x14ac:dyDescent="0.25">
      <c r="A1245" s="2">
        <v>41793</v>
      </c>
      <c r="B1245">
        <v>458.25</v>
      </c>
      <c r="C1245">
        <f t="shared" si="19"/>
        <v>-7.25</v>
      </c>
    </row>
    <row r="1246" spans="1:3" x14ac:dyDescent="0.25">
      <c r="A1246" s="2">
        <v>41794</v>
      </c>
      <c r="B1246">
        <v>456.25</v>
      </c>
      <c r="C1246">
        <f t="shared" si="19"/>
        <v>-2</v>
      </c>
    </row>
    <row r="1247" spans="1:3" x14ac:dyDescent="0.25">
      <c r="A1247" s="2">
        <v>41795</v>
      </c>
      <c r="B1247">
        <v>449</v>
      </c>
      <c r="C1247">
        <f t="shared" si="19"/>
        <v>-7.25</v>
      </c>
    </row>
    <row r="1248" spans="1:3" x14ac:dyDescent="0.25">
      <c r="A1248" s="2">
        <v>41796</v>
      </c>
      <c r="B1248">
        <v>459</v>
      </c>
      <c r="C1248">
        <f t="shared" si="19"/>
        <v>10</v>
      </c>
    </row>
    <row r="1249" spans="1:3" x14ac:dyDescent="0.25">
      <c r="A1249" s="2">
        <v>41799</v>
      </c>
      <c r="B1249">
        <v>451</v>
      </c>
      <c r="C1249">
        <f t="shared" si="19"/>
        <v>-8</v>
      </c>
    </row>
    <row r="1250" spans="1:3" x14ac:dyDescent="0.25">
      <c r="A1250" s="2">
        <v>41800</v>
      </c>
      <c r="B1250">
        <v>445.5</v>
      </c>
      <c r="C1250">
        <f t="shared" si="19"/>
        <v>-5.5</v>
      </c>
    </row>
    <row r="1251" spans="1:3" x14ac:dyDescent="0.25">
      <c r="A1251" s="2">
        <v>41801</v>
      </c>
      <c r="B1251">
        <v>441</v>
      </c>
      <c r="C1251">
        <f t="shared" si="19"/>
        <v>-4.5</v>
      </c>
    </row>
    <row r="1252" spans="1:3" x14ac:dyDescent="0.25">
      <c r="A1252" s="2">
        <v>41802</v>
      </c>
      <c r="B1252">
        <v>444</v>
      </c>
      <c r="C1252">
        <f t="shared" si="19"/>
        <v>3</v>
      </c>
    </row>
    <row r="1253" spans="1:3" x14ac:dyDescent="0.25">
      <c r="A1253" s="2">
        <v>41803</v>
      </c>
      <c r="B1253">
        <v>447</v>
      </c>
      <c r="C1253">
        <f t="shared" si="19"/>
        <v>3</v>
      </c>
    </row>
    <row r="1254" spans="1:3" x14ac:dyDescent="0.25">
      <c r="A1254" s="2">
        <v>41806</v>
      </c>
      <c r="B1254">
        <v>441</v>
      </c>
      <c r="C1254">
        <f t="shared" si="19"/>
        <v>-6</v>
      </c>
    </row>
    <row r="1255" spans="1:3" x14ac:dyDescent="0.25">
      <c r="A1255" s="2">
        <v>41807</v>
      </c>
      <c r="B1255">
        <v>438.75</v>
      </c>
      <c r="C1255">
        <f t="shared" si="19"/>
        <v>-2.25</v>
      </c>
    </row>
    <row r="1256" spans="1:3" x14ac:dyDescent="0.25">
      <c r="A1256" s="2">
        <v>41808</v>
      </c>
      <c r="B1256">
        <v>441.5</v>
      </c>
      <c r="C1256">
        <f t="shared" si="19"/>
        <v>2.75</v>
      </c>
    </row>
    <row r="1257" spans="1:3" x14ac:dyDescent="0.25">
      <c r="A1257" s="2">
        <v>41809</v>
      </c>
      <c r="B1257">
        <v>450.5</v>
      </c>
      <c r="C1257">
        <f t="shared" si="19"/>
        <v>9</v>
      </c>
    </row>
    <row r="1258" spans="1:3" x14ac:dyDescent="0.25">
      <c r="A1258" s="2">
        <v>41810</v>
      </c>
      <c r="B1258">
        <v>453.25</v>
      </c>
      <c r="C1258">
        <f t="shared" si="19"/>
        <v>2.75</v>
      </c>
    </row>
    <row r="1259" spans="1:3" x14ac:dyDescent="0.25">
      <c r="A1259" s="2">
        <v>41813</v>
      </c>
      <c r="B1259">
        <v>444.5</v>
      </c>
      <c r="C1259">
        <f t="shared" si="19"/>
        <v>-8.75</v>
      </c>
    </row>
    <row r="1260" spans="1:3" x14ac:dyDescent="0.25">
      <c r="A1260" s="2">
        <v>41814</v>
      </c>
      <c r="B1260">
        <v>443</v>
      </c>
      <c r="C1260">
        <f t="shared" si="19"/>
        <v>-1.5</v>
      </c>
    </row>
    <row r="1261" spans="1:3" x14ac:dyDescent="0.25">
      <c r="A1261" s="2">
        <v>41815</v>
      </c>
      <c r="B1261">
        <v>441</v>
      </c>
      <c r="C1261">
        <f t="shared" si="19"/>
        <v>-2</v>
      </c>
    </row>
    <row r="1262" spans="1:3" x14ac:dyDescent="0.25">
      <c r="A1262" s="2">
        <v>41816</v>
      </c>
      <c r="B1262">
        <v>442.75</v>
      </c>
      <c r="C1262">
        <f t="shared" si="19"/>
        <v>1.75</v>
      </c>
    </row>
    <row r="1263" spans="1:3" x14ac:dyDescent="0.25">
      <c r="A1263" s="2">
        <v>41817</v>
      </c>
      <c r="B1263">
        <v>443</v>
      </c>
      <c r="C1263">
        <f t="shared" si="19"/>
        <v>0.25</v>
      </c>
    </row>
    <row r="1264" spans="1:3" x14ac:dyDescent="0.25">
      <c r="A1264" s="2">
        <v>41820</v>
      </c>
      <c r="B1264">
        <v>424.25</v>
      </c>
      <c r="C1264">
        <f t="shared" si="19"/>
        <v>-18.75</v>
      </c>
    </row>
    <row r="1265" spans="1:3" x14ac:dyDescent="0.25">
      <c r="A1265" s="2">
        <v>41821</v>
      </c>
      <c r="B1265">
        <v>422.75</v>
      </c>
      <c r="C1265">
        <f t="shared" si="19"/>
        <v>-1.5</v>
      </c>
    </row>
    <row r="1266" spans="1:3" x14ac:dyDescent="0.25">
      <c r="A1266" s="2">
        <v>41822</v>
      </c>
      <c r="B1266">
        <v>418.5</v>
      </c>
      <c r="C1266">
        <f t="shared" si="19"/>
        <v>-4.25</v>
      </c>
    </row>
    <row r="1267" spans="1:3" x14ac:dyDescent="0.25">
      <c r="A1267" s="2">
        <v>41823</v>
      </c>
      <c r="B1267">
        <v>417</v>
      </c>
      <c r="C1267">
        <f t="shared" si="19"/>
        <v>-1.5</v>
      </c>
    </row>
    <row r="1268" spans="1:3" x14ac:dyDescent="0.25">
      <c r="A1268" s="2">
        <v>41826</v>
      </c>
      <c r="B1268">
        <v>409.63</v>
      </c>
      <c r="C1268">
        <f t="shared" si="19"/>
        <v>-7.3700000000000045</v>
      </c>
    </row>
    <row r="1269" spans="1:3" x14ac:dyDescent="0.25">
      <c r="A1269" s="2">
        <v>41827</v>
      </c>
      <c r="B1269">
        <v>409.25</v>
      </c>
      <c r="C1269">
        <f t="shared" si="19"/>
        <v>-0.37999999999999545</v>
      </c>
    </row>
    <row r="1270" spans="1:3" x14ac:dyDescent="0.25">
      <c r="A1270" s="2">
        <v>41828</v>
      </c>
      <c r="B1270">
        <v>408.25</v>
      </c>
      <c r="C1270">
        <f t="shared" si="19"/>
        <v>-1</v>
      </c>
    </row>
    <row r="1271" spans="1:3" x14ac:dyDescent="0.25">
      <c r="A1271" s="2">
        <v>41829</v>
      </c>
      <c r="B1271">
        <v>404</v>
      </c>
      <c r="C1271">
        <f t="shared" si="19"/>
        <v>-4.25</v>
      </c>
    </row>
    <row r="1272" spans="1:3" x14ac:dyDescent="0.25">
      <c r="A1272" s="2">
        <v>41830</v>
      </c>
      <c r="B1272">
        <v>400.5</v>
      </c>
      <c r="C1272">
        <f t="shared" si="19"/>
        <v>-3.5</v>
      </c>
    </row>
    <row r="1273" spans="1:3" x14ac:dyDescent="0.25">
      <c r="A1273" s="2">
        <v>41831</v>
      </c>
      <c r="B1273">
        <v>399.75</v>
      </c>
      <c r="C1273">
        <f t="shared" si="19"/>
        <v>-0.75</v>
      </c>
    </row>
    <row r="1274" spans="1:3" x14ac:dyDescent="0.25">
      <c r="A1274" s="2">
        <v>41834</v>
      </c>
      <c r="B1274">
        <v>390.25</v>
      </c>
      <c r="C1274">
        <f t="shared" si="19"/>
        <v>-9.5</v>
      </c>
    </row>
    <row r="1275" spans="1:3" x14ac:dyDescent="0.25">
      <c r="A1275" s="2">
        <v>41835</v>
      </c>
      <c r="B1275">
        <v>374</v>
      </c>
      <c r="C1275">
        <f t="shared" si="19"/>
        <v>-16.25</v>
      </c>
    </row>
    <row r="1276" spans="1:3" x14ac:dyDescent="0.25">
      <c r="A1276" s="2">
        <v>41836</v>
      </c>
      <c r="B1276">
        <v>378.25</v>
      </c>
      <c r="C1276">
        <f t="shared" si="19"/>
        <v>4.25</v>
      </c>
    </row>
    <row r="1277" spans="1:3" x14ac:dyDescent="0.25">
      <c r="A1277" s="2">
        <v>41837</v>
      </c>
      <c r="B1277">
        <v>379.5</v>
      </c>
      <c r="C1277">
        <f t="shared" si="19"/>
        <v>1.25</v>
      </c>
    </row>
    <row r="1278" spans="1:3" x14ac:dyDescent="0.25">
      <c r="A1278" s="2">
        <v>41838</v>
      </c>
      <c r="B1278">
        <v>371.25</v>
      </c>
      <c r="C1278">
        <f t="shared" si="19"/>
        <v>-8.25</v>
      </c>
    </row>
    <row r="1279" spans="1:3" x14ac:dyDescent="0.25">
      <c r="A1279" s="2">
        <v>41841</v>
      </c>
      <c r="B1279">
        <v>364</v>
      </c>
      <c r="C1279">
        <f t="shared" si="19"/>
        <v>-7.25</v>
      </c>
    </row>
    <row r="1280" spans="1:3" x14ac:dyDescent="0.25">
      <c r="A1280" s="2">
        <v>41842</v>
      </c>
      <c r="B1280">
        <v>360.25</v>
      </c>
      <c r="C1280">
        <f t="shared" si="19"/>
        <v>-3.75</v>
      </c>
    </row>
    <row r="1281" spans="1:3" x14ac:dyDescent="0.25">
      <c r="A1281" s="2">
        <v>41843</v>
      </c>
      <c r="B1281">
        <v>362.5</v>
      </c>
      <c r="C1281">
        <f t="shared" si="19"/>
        <v>2.25</v>
      </c>
    </row>
    <row r="1282" spans="1:3" x14ac:dyDescent="0.25">
      <c r="A1282" s="2">
        <v>41844</v>
      </c>
      <c r="B1282">
        <v>361.5</v>
      </c>
      <c r="C1282">
        <f t="shared" si="19"/>
        <v>-1</v>
      </c>
    </row>
    <row r="1283" spans="1:3" x14ac:dyDescent="0.25">
      <c r="A1283" s="2">
        <v>41845</v>
      </c>
      <c r="B1283">
        <v>363</v>
      </c>
      <c r="C1283">
        <f t="shared" si="19"/>
        <v>1.5</v>
      </c>
    </row>
    <row r="1284" spans="1:3" x14ac:dyDescent="0.25">
      <c r="A1284" s="2">
        <v>41848</v>
      </c>
      <c r="B1284">
        <v>367.75</v>
      </c>
      <c r="C1284">
        <f t="shared" ref="C1284:C1347" si="20">B1284-B1283</f>
        <v>4.75</v>
      </c>
    </row>
    <row r="1285" spans="1:3" x14ac:dyDescent="0.25">
      <c r="A1285" s="2">
        <v>41849</v>
      </c>
      <c r="B1285">
        <v>361.5</v>
      </c>
      <c r="C1285">
        <f t="shared" si="20"/>
        <v>-6.25</v>
      </c>
    </row>
    <row r="1286" spans="1:3" x14ac:dyDescent="0.25">
      <c r="A1286" s="2">
        <v>41850</v>
      </c>
      <c r="B1286">
        <v>361.75</v>
      </c>
      <c r="C1286">
        <f t="shared" si="20"/>
        <v>0.25</v>
      </c>
    </row>
    <row r="1287" spans="1:3" x14ac:dyDescent="0.25">
      <c r="A1287" s="2">
        <v>41851</v>
      </c>
      <c r="B1287">
        <v>357</v>
      </c>
      <c r="C1287">
        <f t="shared" si="20"/>
        <v>-4.75</v>
      </c>
    </row>
    <row r="1288" spans="1:3" x14ac:dyDescent="0.25">
      <c r="A1288" s="2">
        <v>41852</v>
      </c>
      <c r="B1288">
        <v>352.5</v>
      </c>
      <c r="C1288">
        <f t="shared" si="20"/>
        <v>-4.5</v>
      </c>
    </row>
    <row r="1289" spans="1:3" x14ac:dyDescent="0.25">
      <c r="A1289" s="2">
        <v>41854</v>
      </c>
      <c r="B1289">
        <v>351.88</v>
      </c>
      <c r="C1289">
        <f t="shared" si="20"/>
        <v>-0.62000000000000455</v>
      </c>
    </row>
    <row r="1290" spans="1:3" x14ac:dyDescent="0.25">
      <c r="A1290" s="2">
        <v>41855</v>
      </c>
      <c r="B1290">
        <v>358.75</v>
      </c>
      <c r="C1290">
        <f t="shared" si="20"/>
        <v>6.8700000000000045</v>
      </c>
    </row>
    <row r="1291" spans="1:3" x14ac:dyDescent="0.25">
      <c r="A1291" s="2">
        <v>41856</v>
      </c>
      <c r="B1291">
        <v>356.25</v>
      </c>
      <c r="C1291">
        <f t="shared" si="20"/>
        <v>-2.5</v>
      </c>
    </row>
    <row r="1292" spans="1:3" x14ac:dyDescent="0.25">
      <c r="A1292" s="2">
        <v>41857</v>
      </c>
      <c r="B1292">
        <v>363.25</v>
      </c>
      <c r="C1292">
        <f t="shared" si="20"/>
        <v>7</v>
      </c>
    </row>
    <row r="1293" spans="1:3" x14ac:dyDescent="0.25">
      <c r="A1293" s="2">
        <v>41858</v>
      </c>
      <c r="B1293">
        <v>359.5</v>
      </c>
      <c r="C1293">
        <f t="shared" si="20"/>
        <v>-3.75</v>
      </c>
    </row>
    <row r="1294" spans="1:3" x14ac:dyDescent="0.25">
      <c r="A1294" s="2">
        <v>41859</v>
      </c>
      <c r="B1294">
        <v>351.75</v>
      </c>
      <c r="C1294">
        <f t="shared" si="20"/>
        <v>-7.75</v>
      </c>
    </row>
    <row r="1295" spans="1:3" x14ac:dyDescent="0.25">
      <c r="A1295" s="2">
        <v>41862</v>
      </c>
      <c r="B1295">
        <v>356.75</v>
      </c>
      <c r="C1295">
        <f t="shared" si="20"/>
        <v>5</v>
      </c>
    </row>
    <row r="1296" spans="1:3" x14ac:dyDescent="0.25">
      <c r="A1296" s="2">
        <v>41863</v>
      </c>
      <c r="B1296">
        <v>358.5</v>
      </c>
      <c r="C1296">
        <f t="shared" si="20"/>
        <v>1.75</v>
      </c>
    </row>
    <row r="1297" spans="1:3" x14ac:dyDescent="0.25">
      <c r="A1297" s="2">
        <v>41864</v>
      </c>
      <c r="B1297">
        <v>358</v>
      </c>
      <c r="C1297">
        <f t="shared" si="20"/>
        <v>-0.5</v>
      </c>
    </row>
    <row r="1298" spans="1:3" x14ac:dyDescent="0.25">
      <c r="A1298" s="2">
        <v>41865</v>
      </c>
      <c r="B1298">
        <v>362</v>
      </c>
      <c r="C1298">
        <f t="shared" si="20"/>
        <v>4</v>
      </c>
    </row>
    <row r="1299" spans="1:3" x14ac:dyDescent="0.25">
      <c r="A1299" s="2">
        <v>41866</v>
      </c>
      <c r="B1299">
        <v>365.75</v>
      </c>
      <c r="C1299">
        <f t="shared" si="20"/>
        <v>3.75</v>
      </c>
    </row>
    <row r="1300" spans="1:3" x14ac:dyDescent="0.25">
      <c r="A1300" s="2">
        <v>41869</v>
      </c>
      <c r="B1300">
        <v>360.75</v>
      </c>
      <c r="C1300">
        <f t="shared" si="20"/>
        <v>-5</v>
      </c>
    </row>
    <row r="1301" spans="1:3" x14ac:dyDescent="0.25">
      <c r="A1301" s="2">
        <v>41870</v>
      </c>
      <c r="B1301">
        <v>362.5</v>
      </c>
      <c r="C1301">
        <f t="shared" si="20"/>
        <v>1.75</v>
      </c>
    </row>
    <row r="1302" spans="1:3" x14ac:dyDescent="0.25">
      <c r="A1302" s="2">
        <v>41871</v>
      </c>
      <c r="B1302">
        <v>359.5</v>
      </c>
      <c r="C1302">
        <f t="shared" si="20"/>
        <v>-3</v>
      </c>
    </row>
    <row r="1303" spans="1:3" x14ac:dyDescent="0.25">
      <c r="A1303" s="2">
        <v>41872</v>
      </c>
      <c r="B1303">
        <v>362.25</v>
      </c>
      <c r="C1303">
        <f t="shared" si="20"/>
        <v>2.75</v>
      </c>
    </row>
    <row r="1304" spans="1:3" x14ac:dyDescent="0.25">
      <c r="A1304" s="2">
        <v>41873</v>
      </c>
      <c r="B1304">
        <v>365.5</v>
      </c>
      <c r="C1304">
        <f t="shared" si="20"/>
        <v>3.25</v>
      </c>
    </row>
    <row r="1305" spans="1:3" x14ac:dyDescent="0.25">
      <c r="A1305" s="2">
        <v>41876</v>
      </c>
      <c r="B1305">
        <v>360</v>
      </c>
      <c r="C1305">
        <f t="shared" si="20"/>
        <v>-5.5</v>
      </c>
    </row>
    <row r="1306" spans="1:3" x14ac:dyDescent="0.25">
      <c r="A1306" s="2">
        <v>41877</v>
      </c>
      <c r="B1306">
        <v>356</v>
      </c>
      <c r="C1306">
        <f t="shared" si="20"/>
        <v>-4</v>
      </c>
    </row>
    <row r="1307" spans="1:3" x14ac:dyDescent="0.25">
      <c r="A1307" s="2">
        <v>41878</v>
      </c>
      <c r="B1307">
        <v>356</v>
      </c>
      <c r="C1307">
        <f t="shared" si="20"/>
        <v>0</v>
      </c>
    </row>
    <row r="1308" spans="1:3" x14ac:dyDescent="0.25">
      <c r="A1308" s="2">
        <v>41879</v>
      </c>
      <c r="B1308">
        <v>361.75</v>
      </c>
      <c r="C1308">
        <f t="shared" si="20"/>
        <v>5.75</v>
      </c>
    </row>
    <row r="1309" spans="1:3" x14ac:dyDescent="0.25">
      <c r="A1309" s="2">
        <v>41880</v>
      </c>
      <c r="B1309">
        <v>359</v>
      </c>
      <c r="C1309">
        <f t="shared" si="20"/>
        <v>-2.75</v>
      </c>
    </row>
    <row r="1310" spans="1:3" x14ac:dyDescent="0.25">
      <c r="A1310" s="2">
        <v>41884</v>
      </c>
      <c r="B1310">
        <v>355.75</v>
      </c>
      <c r="C1310">
        <f t="shared" si="20"/>
        <v>-3.25</v>
      </c>
    </row>
    <row r="1311" spans="1:3" x14ac:dyDescent="0.25">
      <c r="A1311" s="2">
        <v>41885</v>
      </c>
      <c r="B1311">
        <v>341.25</v>
      </c>
      <c r="C1311">
        <f t="shared" si="20"/>
        <v>-14.5</v>
      </c>
    </row>
    <row r="1312" spans="1:3" x14ac:dyDescent="0.25">
      <c r="A1312" s="2">
        <v>41886</v>
      </c>
      <c r="B1312">
        <v>335.75</v>
      </c>
      <c r="C1312">
        <f t="shared" si="20"/>
        <v>-5.5</v>
      </c>
    </row>
    <row r="1313" spans="1:3" x14ac:dyDescent="0.25">
      <c r="A1313" s="2">
        <v>41887</v>
      </c>
      <c r="B1313">
        <v>346.5</v>
      </c>
      <c r="C1313">
        <f t="shared" si="20"/>
        <v>10.75</v>
      </c>
    </row>
    <row r="1314" spans="1:3" x14ac:dyDescent="0.25">
      <c r="A1314" s="2">
        <v>41890</v>
      </c>
      <c r="B1314">
        <v>339.25</v>
      </c>
      <c r="C1314">
        <f t="shared" si="20"/>
        <v>-7.25</v>
      </c>
    </row>
    <row r="1315" spans="1:3" x14ac:dyDescent="0.25">
      <c r="A1315" s="2">
        <v>41891</v>
      </c>
      <c r="B1315">
        <v>336.25</v>
      </c>
      <c r="C1315">
        <f t="shared" si="20"/>
        <v>-3</v>
      </c>
    </row>
    <row r="1316" spans="1:3" x14ac:dyDescent="0.25">
      <c r="A1316" s="2">
        <v>41892</v>
      </c>
      <c r="B1316">
        <v>338.75</v>
      </c>
      <c r="C1316">
        <f t="shared" si="20"/>
        <v>2.5</v>
      </c>
    </row>
    <row r="1317" spans="1:3" x14ac:dyDescent="0.25">
      <c r="A1317" s="2">
        <v>41893</v>
      </c>
      <c r="B1317">
        <v>331.75</v>
      </c>
      <c r="C1317">
        <f t="shared" si="20"/>
        <v>-7</v>
      </c>
    </row>
    <row r="1318" spans="1:3" x14ac:dyDescent="0.25">
      <c r="A1318" s="2">
        <v>41894</v>
      </c>
      <c r="B1318">
        <v>339</v>
      </c>
      <c r="C1318">
        <f t="shared" si="20"/>
        <v>7.25</v>
      </c>
    </row>
    <row r="1319" spans="1:3" x14ac:dyDescent="0.25">
      <c r="A1319" s="2">
        <v>41897</v>
      </c>
      <c r="B1319">
        <v>343</v>
      </c>
      <c r="C1319">
        <f t="shared" si="20"/>
        <v>4</v>
      </c>
    </row>
    <row r="1320" spans="1:3" x14ac:dyDescent="0.25">
      <c r="A1320" s="2">
        <v>41898</v>
      </c>
      <c r="B1320">
        <v>343.75</v>
      </c>
      <c r="C1320">
        <f t="shared" si="20"/>
        <v>0.75</v>
      </c>
    </row>
    <row r="1321" spans="1:3" x14ac:dyDescent="0.25">
      <c r="A1321" s="2">
        <v>41899</v>
      </c>
      <c r="B1321">
        <v>341.75</v>
      </c>
      <c r="C1321">
        <f t="shared" si="20"/>
        <v>-2</v>
      </c>
    </row>
    <row r="1322" spans="1:3" x14ac:dyDescent="0.25">
      <c r="A1322" s="2">
        <v>41900</v>
      </c>
      <c r="B1322">
        <v>338.25</v>
      </c>
      <c r="C1322">
        <f t="shared" si="20"/>
        <v>-3.5</v>
      </c>
    </row>
    <row r="1323" spans="1:3" x14ac:dyDescent="0.25">
      <c r="A1323" s="2">
        <v>41901</v>
      </c>
      <c r="B1323">
        <v>331.5</v>
      </c>
      <c r="C1323">
        <f t="shared" si="20"/>
        <v>-6.75</v>
      </c>
    </row>
    <row r="1324" spans="1:3" x14ac:dyDescent="0.25">
      <c r="A1324" s="2">
        <v>41904</v>
      </c>
      <c r="B1324">
        <v>330.25</v>
      </c>
      <c r="C1324">
        <f t="shared" si="20"/>
        <v>-1.25</v>
      </c>
    </row>
    <row r="1325" spans="1:3" x14ac:dyDescent="0.25">
      <c r="A1325" s="2">
        <v>41905</v>
      </c>
      <c r="B1325">
        <v>325.5</v>
      </c>
      <c r="C1325">
        <f t="shared" si="20"/>
        <v>-4.75</v>
      </c>
    </row>
    <row r="1326" spans="1:3" x14ac:dyDescent="0.25">
      <c r="A1326" s="2">
        <v>41906</v>
      </c>
      <c r="B1326">
        <v>329.5</v>
      </c>
      <c r="C1326">
        <f t="shared" si="20"/>
        <v>4</v>
      </c>
    </row>
    <row r="1327" spans="1:3" x14ac:dyDescent="0.25">
      <c r="A1327" s="2">
        <v>41907</v>
      </c>
      <c r="B1327">
        <v>326</v>
      </c>
      <c r="C1327">
        <f t="shared" si="20"/>
        <v>-3.5</v>
      </c>
    </row>
    <row r="1328" spans="1:3" x14ac:dyDescent="0.25">
      <c r="A1328" s="2">
        <v>41908</v>
      </c>
      <c r="B1328">
        <v>323</v>
      </c>
      <c r="C1328">
        <f t="shared" si="20"/>
        <v>-3</v>
      </c>
    </row>
    <row r="1329" spans="1:3" x14ac:dyDescent="0.25">
      <c r="A1329" s="2">
        <v>41911</v>
      </c>
      <c r="B1329">
        <v>325.75</v>
      </c>
      <c r="C1329">
        <f t="shared" si="20"/>
        <v>2.75</v>
      </c>
    </row>
    <row r="1330" spans="1:3" x14ac:dyDescent="0.25">
      <c r="A1330" s="2">
        <v>41912</v>
      </c>
      <c r="B1330">
        <v>320.75</v>
      </c>
      <c r="C1330">
        <f t="shared" si="20"/>
        <v>-5</v>
      </c>
    </row>
    <row r="1331" spans="1:3" x14ac:dyDescent="0.25">
      <c r="A1331" s="2">
        <v>41913</v>
      </c>
      <c r="B1331">
        <v>321.25</v>
      </c>
      <c r="C1331">
        <f t="shared" si="20"/>
        <v>0.5</v>
      </c>
    </row>
    <row r="1332" spans="1:3" x14ac:dyDescent="0.25">
      <c r="A1332" s="2">
        <v>41914</v>
      </c>
      <c r="B1332">
        <v>322.75</v>
      </c>
      <c r="C1332">
        <f t="shared" si="20"/>
        <v>1.5</v>
      </c>
    </row>
    <row r="1333" spans="1:3" x14ac:dyDescent="0.25">
      <c r="A1333" s="2">
        <v>41915</v>
      </c>
      <c r="B1333">
        <v>323.25</v>
      </c>
      <c r="C1333">
        <f t="shared" si="20"/>
        <v>0.5</v>
      </c>
    </row>
    <row r="1334" spans="1:3" x14ac:dyDescent="0.25">
      <c r="A1334" s="2">
        <v>41918</v>
      </c>
      <c r="B1334">
        <v>332.5</v>
      </c>
      <c r="C1334">
        <f t="shared" si="20"/>
        <v>9.25</v>
      </c>
    </row>
    <row r="1335" spans="1:3" x14ac:dyDescent="0.25">
      <c r="A1335" s="2">
        <v>41919</v>
      </c>
      <c r="B1335">
        <v>340.5</v>
      </c>
      <c r="C1335">
        <f t="shared" si="20"/>
        <v>8</v>
      </c>
    </row>
    <row r="1336" spans="1:3" x14ac:dyDescent="0.25">
      <c r="A1336" s="2">
        <v>41920</v>
      </c>
      <c r="B1336">
        <v>343.25</v>
      </c>
      <c r="C1336">
        <f t="shared" si="20"/>
        <v>2.75</v>
      </c>
    </row>
    <row r="1337" spans="1:3" x14ac:dyDescent="0.25">
      <c r="A1337" s="2">
        <v>41921</v>
      </c>
      <c r="B1337">
        <v>344.75</v>
      </c>
      <c r="C1337">
        <f t="shared" si="20"/>
        <v>1.5</v>
      </c>
    </row>
    <row r="1338" spans="1:3" x14ac:dyDescent="0.25">
      <c r="A1338" s="2">
        <v>41922</v>
      </c>
      <c r="B1338">
        <v>334</v>
      </c>
      <c r="C1338">
        <f t="shared" si="20"/>
        <v>-10.75</v>
      </c>
    </row>
    <row r="1339" spans="1:3" x14ac:dyDescent="0.25">
      <c r="A1339" s="2">
        <v>41925</v>
      </c>
      <c r="B1339">
        <v>346</v>
      </c>
      <c r="C1339">
        <f t="shared" si="20"/>
        <v>12</v>
      </c>
    </row>
    <row r="1340" spans="1:3" x14ac:dyDescent="0.25">
      <c r="A1340" s="2">
        <v>41926</v>
      </c>
      <c r="B1340">
        <v>357</v>
      </c>
      <c r="C1340">
        <f t="shared" si="20"/>
        <v>11</v>
      </c>
    </row>
    <row r="1341" spans="1:3" x14ac:dyDescent="0.25">
      <c r="A1341" s="2">
        <v>41927</v>
      </c>
      <c r="B1341">
        <v>347.5</v>
      </c>
      <c r="C1341">
        <f t="shared" si="20"/>
        <v>-9.5</v>
      </c>
    </row>
    <row r="1342" spans="1:3" x14ac:dyDescent="0.25">
      <c r="A1342" s="2">
        <v>41928</v>
      </c>
      <c r="B1342">
        <v>352.25</v>
      </c>
      <c r="C1342">
        <f t="shared" si="20"/>
        <v>4.75</v>
      </c>
    </row>
    <row r="1343" spans="1:3" x14ac:dyDescent="0.25">
      <c r="A1343" s="2">
        <v>41929</v>
      </c>
      <c r="B1343">
        <v>348</v>
      </c>
      <c r="C1343">
        <f t="shared" si="20"/>
        <v>-4.25</v>
      </c>
    </row>
    <row r="1344" spans="1:3" x14ac:dyDescent="0.25">
      <c r="A1344" s="2">
        <v>41932</v>
      </c>
      <c r="B1344">
        <v>348.25</v>
      </c>
      <c r="C1344">
        <f t="shared" si="20"/>
        <v>0.25</v>
      </c>
    </row>
    <row r="1345" spans="1:3" x14ac:dyDescent="0.25">
      <c r="A1345" s="2">
        <v>41933</v>
      </c>
      <c r="B1345">
        <v>356</v>
      </c>
      <c r="C1345">
        <f t="shared" si="20"/>
        <v>7.75</v>
      </c>
    </row>
    <row r="1346" spans="1:3" x14ac:dyDescent="0.25">
      <c r="A1346" s="2">
        <v>41934</v>
      </c>
      <c r="B1346">
        <v>353</v>
      </c>
      <c r="C1346">
        <f t="shared" si="20"/>
        <v>-3</v>
      </c>
    </row>
    <row r="1347" spans="1:3" x14ac:dyDescent="0.25">
      <c r="A1347" s="2">
        <v>41935</v>
      </c>
      <c r="B1347">
        <v>359.75</v>
      </c>
      <c r="C1347">
        <f t="shared" si="20"/>
        <v>6.75</v>
      </c>
    </row>
    <row r="1348" spans="1:3" x14ac:dyDescent="0.25">
      <c r="A1348" s="2">
        <v>41936</v>
      </c>
      <c r="B1348">
        <v>353</v>
      </c>
      <c r="C1348">
        <f t="shared" ref="C1348:C1411" si="21">B1348-B1347</f>
        <v>-6.75</v>
      </c>
    </row>
    <row r="1349" spans="1:3" x14ac:dyDescent="0.25">
      <c r="A1349" s="2">
        <v>41939</v>
      </c>
      <c r="B1349">
        <v>363</v>
      </c>
      <c r="C1349">
        <f t="shared" si="21"/>
        <v>10</v>
      </c>
    </row>
    <row r="1350" spans="1:3" x14ac:dyDescent="0.25">
      <c r="A1350" s="2">
        <v>41940</v>
      </c>
      <c r="B1350">
        <v>364.5</v>
      </c>
      <c r="C1350">
        <f t="shared" si="21"/>
        <v>1.5</v>
      </c>
    </row>
    <row r="1351" spans="1:3" x14ac:dyDescent="0.25">
      <c r="A1351" s="2">
        <v>41941</v>
      </c>
      <c r="B1351">
        <v>375.25</v>
      </c>
      <c r="C1351">
        <f t="shared" si="21"/>
        <v>10.75</v>
      </c>
    </row>
    <row r="1352" spans="1:3" x14ac:dyDescent="0.25">
      <c r="A1352" s="2">
        <v>41942</v>
      </c>
      <c r="B1352">
        <v>374</v>
      </c>
      <c r="C1352">
        <f t="shared" si="21"/>
        <v>-1.25</v>
      </c>
    </row>
    <row r="1353" spans="1:3" x14ac:dyDescent="0.25">
      <c r="A1353" s="2">
        <v>41943</v>
      </c>
      <c r="B1353">
        <v>376.75</v>
      </c>
      <c r="C1353">
        <f t="shared" si="21"/>
        <v>2.75</v>
      </c>
    </row>
    <row r="1354" spans="1:3" x14ac:dyDescent="0.25">
      <c r="A1354" s="2">
        <v>41946</v>
      </c>
      <c r="B1354">
        <v>373.5</v>
      </c>
      <c r="C1354">
        <f t="shared" si="21"/>
        <v>-3.25</v>
      </c>
    </row>
    <row r="1355" spans="1:3" x14ac:dyDescent="0.25">
      <c r="A1355" s="2">
        <v>41947</v>
      </c>
      <c r="B1355">
        <v>364.5</v>
      </c>
      <c r="C1355">
        <f t="shared" si="21"/>
        <v>-9</v>
      </c>
    </row>
    <row r="1356" spans="1:3" x14ac:dyDescent="0.25">
      <c r="A1356" s="2">
        <v>41948</v>
      </c>
      <c r="B1356">
        <v>370.25</v>
      </c>
      <c r="C1356">
        <f t="shared" si="21"/>
        <v>5.75</v>
      </c>
    </row>
    <row r="1357" spans="1:3" x14ac:dyDescent="0.25">
      <c r="A1357" s="2">
        <v>41949</v>
      </c>
      <c r="B1357">
        <v>371.25</v>
      </c>
      <c r="C1357">
        <f t="shared" si="21"/>
        <v>1</v>
      </c>
    </row>
    <row r="1358" spans="1:3" x14ac:dyDescent="0.25">
      <c r="A1358" s="2">
        <v>41950</v>
      </c>
      <c r="B1358">
        <v>367.5</v>
      </c>
      <c r="C1358">
        <f t="shared" si="21"/>
        <v>-3.75</v>
      </c>
    </row>
    <row r="1359" spans="1:3" x14ac:dyDescent="0.25">
      <c r="A1359" s="2">
        <v>41953</v>
      </c>
      <c r="B1359">
        <v>369.25</v>
      </c>
      <c r="C1359">
        <f t="shared" si="21"/>
        <v>1.75</v>
      </c>
    </row>
    <row r="1360" spans="1:3" x14ac:dyDescent="0.25">
      <c r="A1360" s="2">
        <v>41954</v>
      </c>
      <c r="B1360">
        <v>373.75</v>
      </c>
      <c r="C1360">
        <f t="shared" si="21"/>
        <v>4.5</v>
      </c>
    </row>
    <row r="1361" spans="1:3" x14ac:dyDescent="0.25">
      <c r="A1361" s="2">
        <v>41955</v>
      </c>
      <c r="B1361">
        <v>377.75</v>
      </c>
      <c r="C1361">
        <f t="shared" si="21"/>
        <v>4</v>
      </c>
    </row>
    <row r="1362" spans="1:3" x14ac:dyDescent="0.25">
      <c r="A1362" s="2">
        <v>41956</v>
      </c>
      <c r="B1362">
        <v>386.25</v>
      </c>
      <c r="C1362">
        <f t="shared" si="21"/>
        <v>8.5</v>
      </c>
    </row>
    <row r="1363" spans="1:3" x14ac:dyDescent="0.25">
      <c r="A1363" s="2">
        <v>41957</v>
      </c>
      <c r="B1363">
        <v>381.75</v>
      </c>
      <c r="C1363">
        <f t="shared" si="21"/>
        <v>-4.5</v>
      </c>
    </row>
    <row r="1364" spans="1:3" x14ac:dyDescent="0.25">
      <c r="A1364" s="2">
        <v>41960</v>
      </c>
      <c r="B1364">
        <v>377.5</v>
      </c>
      <c r="C1364">
        <f t="shared" si="21"/>
        <v>-4.25</v>
      </c>
    </row>
    <row r="1365" spans="1:3" x14ac:dyDescent="0.25">
      <c r="A1365" s="2">
        <v>41961</v>
      </c>
      <c r="B1365">
        <v>372</v>
      </c>
      <c r="C1365">
        <f t="shared" si="21"/>
        <v>-5.5</v>
      </c>
    </row>
    <row r="1366" spans="1:3" x14ac:dyDescent="0.25">
      <c r="A1366" s="2">
        <v>41962</v>
      </c>
      <c r="B1366">
        <v>363.25</v>
      </c>
      <c r="C1366">
        <f t="shared" si="21"/>
        <v>-8.75</v>
      </c>
    </row>
    <row r="1367" spans="1:3" x14ac:dyDescent="0.25">
      <c r="A1367" s="2">
        <v>41963</v>
      </c>
      <c r="B1367">
        <v>373.25</v>
      </c>
      <c r="C1367">
        <f t="shared" si="21"/>
        <v>10</v>
      </c>
    </row>
    <row r="1368" spans="1:3" x14ac:dyDescent="0.25">
      <c r="A1368" s="2">
        <v>41964</v>
      </c>
      <c r="B1368">
        <v>372.75</v>
      </c>
      <c r="C1368">
        <f t="shared" si="21"/>
        <v>-0.5</v>
      </c>
    </row>
    <row r="1369" spans="1:3" x14ac:dyDescent="0.25">
      <c r="A1369" s="2">
        <v>41967</v>
      </c>
      <c r="B1369">
        <v>367.5</v>
      </c>
      <c r="C1369">
        <f t="shared" si="21"/>
        <v>-5.25</v>
      </c>
    </row>
    <row r="1370" spans="1:3" x14ac:dyDescent="0.25">
      <c r="A1370" s="2">
        <v>41968</v>
      </c>
      <c r="B1370">
        <v>374.25</v>
      </c>
      <c r="C1370">
        <f t="shared" si="21"/>
        <v>6.75</v>
      </c>
    </row>
    <row r="1371" spans="1:3" x14ac:dyDescent="0.25">
      <c r="A1371" s="2">
        <v>41969</v>
      </c>
      <c r="B1371">
        <v>378.25</v>
      </c>
      <c r="C1371">
        <f t="shared" si="21"/>
        <v>4</v>
      </c>
    </row>
    <row r="1372" spans="1:3" x14ac:dyDescent="0.25">
      <c r="A1372" s="2">
        <v>41970</v>
      </c>
      <c r="B1372">
        <v>391.63</v>
      </c>
      <c r="C1372">
        <f t="shared" si="21"/>
        <v>13.379999999999995</v>
      </c>
    </row>
    <row r="1373" spans="1:3" x14ac:dyDescent="0.25">
      <c r="A1373" s="2">
        <v>41971</v>
      </c>
      <c r="B1373">
        <v>375.75</v>
      </c>
      <c r="C1373">
        <f t="shared" si="21"/>
        <v>-15.879999999999995</v>
      </c>
    </row>
    <row r="1374" spans="1:3" x14ac:dyDescent="0.25">
      <c r="A1374" s="2">
        <v>41973</v>
      </c>
      <c r="B1374">
        <v>389.38</v>
      </c>
      <c r="C1374">
        <f t="shared" si="21"/>
        <v>13.629999999999995</v>
      </c>
    </row>
    <row r="1375" spans="1:3" x14ac:dyDescent="0.25">
      <c r="A1375" s="2">
        <v>41974</v>
      </c>
      <c r="B1375">
        <v>375.5</v>
      </c>
      <c r="C1375">
        <f t="shared" si="21"/>
        <v>-13.879999999999995</v>
      </c>
    </row>
    <row r="1376" spans="1:3" x14ac:dyDescent="0.25">
      <c r="A1376" s="2">
        <v>41975</v>
      </c>
      <c r="B1376">
        <v>367.75</v>
      </c>
      <c r="C1376">
        <f t="shared" si="21"/>
        <v>-7.75</v>
      </c>
    </row>
    <row r="1377" spans="1:3" x14ac:dyDescent="0.25">
      <c r="A1377" s="2">
        <v>41976</v>
      </c>
      <c r="B1377">
        <v>368.75</v>
      </c>
      <c r="C1377">
        <f t="shared" si="21"/>
        <v>1</v>
      </c>
    </row>
    <row r="1378" spans="1:3" x14ac:dyDescent="0.25">
      <c r="A1378" s="2">
        <v>41977</v>
      </c>
      <c r="B1378">
        <v>376</v>
      </c>
      <c r="C1378">
        <f t="shared" si="21"/>
        <v>7.25</v>
      </c>
    </row>
    <row r="1379" spans="1:3" x14ac:dyDescent="0.25">
      <c r="A1379" s="2">
        <v>41978</v>
      </c>
      <c r="B1379">
        <v>381.5</v>
      </c>
      <c r="C1379">
        <f t="shared" si="21"/>
        <v>5.5</v>
      </c>
    </row>
    <row r="1380" spans="1:3" x14ac:dyDescent="0.25">
      <c r="A1380" s="2">
        <v>41980</v>
      </c>
      <c r="B1380">
        <v>395.88</v>
      </c>
      <c r="C1380">
        <f t="shared" si="21"/>
        <v>14.379999999999995</v>
      </c>
    </row>
    <row r="1381" spans="1:3" x14ac:dyDescent="0.25">
      <c r="A1381" s="2">
        <v>41981</v>
      </c>
      <c r="B1381">
        <v>377.5</v>
      </c>
      <c r="C1381">
        <f t="shared" si="21"/>
        <v>-18.379999999999995</v>
      </c>
    </row>
    <row r="1382" spans="1:3" x14ac:dyDescent="0.25">
      <c r="A1382" s="2">
        <v>41982</v>
      </c>
      <c r="B1382">
        <v>383</v>
      </c>
      <c r="C1382">
        <f t="shared" si="21"/>
        <v>5.5</v>
      </c>
    </row>
    <row r="1383" spans="1:3" x14ac:dyDescent="0.25">
      <c r="A1383" s="2">
        <v>41983</v>
      </c>
      <c r="B1383">
        <v>382.5</v>
      </c>
      <c r="C1383">
        <f t="shared" si="21"/>
        <v>-0.5</v>
      </c>
    </row>
    <row r="1384" spans="1:3" x14ac:dyDescent="0.25">
      <c r="A1384" s="2">
        <v>41984</v>
      </c>
      <c r="B1384">
        <v>390</v>
      </c>
      <c r="C1384">
        <f t="shared" si="21"/>
        <v>7.5</v>
      </c>
    </row>
    <row r="1385" spans="1:3" x14ac:dyDescent="0.25">
      <c r="A1385" s="2">
        <v>41985</v>
      </c>
      <c r="B1385">
        <v>396.25</v>
      </c>
      <c r="C1385">
        <f t="shared" si="21"/>
        <v>6.25</v>
      </c>
    </row>
    <row r="1386" spans="1:3" x14ac:dyDescent="0.25">
      <c r="A1386" s="2">
        <v>41987</v>
      </c>
      <c r="B1386">
        <v>406.38</v>
      </c>
      <c r="C1386">
        <f t="shared" si="21"/>
        <v>10.129999999999995</v>
      </c>
    </row>
    <row r="1387" spans="1:3" x14ac:dyDescent="0.25">
      <c r="A1387" s="2">
        <v>41988</v>
      </c>
      <c r="B1387">
        <v>408.5</v>
      </c>
      <c r="C1387">
        <f t="shared" si="21"/>
        <v>2.1200000000000045</v>
      </c>
    </row>
    <row r="1388" spans="1:3" x14ac:dyDescent="0.25">
      <c r="A1388" s="2">
        <v>41989</v>
      </c>
      <c r="B1388">
        <v>406</v>
      </c>
      <c r="C1388">
        <f t="shared" si="21"/>
        <v>-2.5</v>
      </c>
    </row>
    <row r="1389" spans="1:3" x14ac:dyDescent="0.25">
      <c r="A1389" s="2">
        <v>41990</v>
      </c>
      <c r="B1389">
        <v>408.25</v>
      </c>
      <c r="C1389">
        <f t="shared" si="21"/>
        <v>2.25</v>
      </c>
    </row>
    <row r="1390" spans="1:3" x14ac:dyDescent="0.25">
      <c r="A1390" s="2">
        <v>41991</v>
      </c>
      <c r="B1390">
        <v>411</v>
      </c>
      <c r="C1390">
        <f t="shared" si="21"/>
        <v>2.75</v>
      </c>
    </row>
    <row r="1391" spans="1:3" x14ac:dyDescent="0.25">
      <c r="A1391" s="2">
        <v>41992</v>
      </c>
      <c r="B1391">
        <v>410.5</v>
      </c>
      <c r="C1391">
        <f t="shared" si="21"/>
        <v>-0.5</v>
      </c>
    </row>
    <row r="1392" spans="1:3" x14ac:dyDescent="0.25">
      <c r="A1392" s="2">
        <v>41994</v>
      </c>
      <c r="B1392">
        <v>410.88</v>
      </c>
      <c r="C1392">
        <f t="shared" si="21"/>
        <v>0.37999999999999545</v>
      </c>
    </row>
    <row r="1393" spans="1:3" x14ac:dyDescent="0.25">
      <c r="A1393" s="2">
        <v>41995</v>
      </c>
      <c r="B1393">
        <v>411.75</v>
      </c>
      <c r="C1393">
        <f t="shared" si="21"/>
        <v>0.87000000000000455</v>
      </c>
    </row>
    <row r="1394" spans="1:3" x14ac:dyDescent="0.25">
      <c r="A1394" s="2">
        <v>41996</v>
      </c>
      <c r="B1394">
        <v>414</v>
      </c>
      <c r="C1394">
        <f t="shared" si="21"/>
        <v>2.25</v>
      </c>
    </row>
    <row r="1395" spans="1:3" x14ac:dyDescent="0.25">
      <c r="A1395" s="2">
        <v>41997</v>
      </c>
      <c r="B1395">
        <v>407.75</v>
      </c>
      <c r="C1395">
        <f t="shared" si="21"/>
        <v>-6.25</v>
      </c>
    </row>
    <row r="1396" spans="1:3" x14ac:dyDescent="0.25">
      <c r="A1396" s="2">
        <v>41999</v>
      </c>
      <c r="B1396">
        <v>414.75</v>
      </c>
      <c r="C1396">
        <f t="shared" si="21"/>
        <v>7</v>
      </c>
    </row>
    <row r="1397" spans="1:3" x14ac:dyDescent="0.25">
      <c r="A1397" s="2">
        <v>42001</v>
      </c>
      <c r="B1397">
        <v>414.63</v>
      </c>
      <c r="C1397">
        <f t="shared" si="21"/>
        <v>-0.12000000000000455</v>
      </c>
    </row>
    <row r="1398" spans="1:3" x14ac:dyDescent="0.25">
      <c r="A1398" s="2">
        <v>42002</v>
      </c>
      <c r="B1398">
        <v>412.75</v>
      </c>
      <c r="C1398">
        <f t="shared" si="21"/>
        <v>-1.8799999999999955</v>
      </c>
    </row>
    <row r="1399" spans="1:3" x14ac:dyDescent="0.25">
      <c r="A1399" s="2">
        <v>42003</v>
      </c>
      <c r="B1399">
        <v>406.5</v>
      </c>
      <c r="C1399">
        <f t="shared" si="21"/>
        <v>-6.25</v>
      </c>
    </row>
    <row r="1400" spans="1:3" x14ac:dyDescent="0.25">
      <c r="A1400" s="2">
        <v>42004</v>
      </c>
      <c r="B1400">
        <v>397</v>
      </c>
      <c r="C1400">
        <f t="shared" si="21"/>
        <v>-9.5</v>
      </c>
    </row>
    <row r="1401" spans="1:3" x14ac:dyDescent="0.25">
      <c r="A1401" s="2">
        <v>42006</v>
      </c>
      <c r="B1401">
        <v>395.75</v>
      </c>
      <c r="C1401">
        <f t="shared" si="21"/>
        <v>-1.25</v>
      </c>
    </row>
    <row r="1402" spans="1:3" x14ac:dyDescent="0.25">
      <c r="A1402" s="2">
        <v>42009</v>
      </c>
      <c r="B1402">
        <v>406</v>
      </c>
      <c r="C1402">
        <f t="shared" si="21"/>
        <v>10.25</v>
      </c>
    </row>
    <row r="1403" spans="1:3" x14ac:dyDescent="0.25">
      <c r="A1403" s="2">
        <v>42010</v>
      </c>
      <c r="B1403">
        <v>405</v>
      </c>
      <c r="C1403">
        <f t="shared" si="21"/>
        <v>-1</v>
      </c>
    </row>
    <row r="1404" spans="1:3" x14ac:dyDescent="0.25">
      <c r="A1404" s="2">
        <v>42011</v>
      </c>
      <c r="B1404">
        <v>396.25</v>
      </c>
      <c r="C1404">
        <f t="shared" si="21"/>
        <v>-8.75</v>
      </c>
    </row>
    <row r="1405" spans="1:3" x14ac:dyDescent="0.25">
      <c r="A1405" s="2">
        <v>42012</v>
      </c>
      <c r="B1405">
        <v>394.25</v>
      </c>
      <c r="C1405">
        <f t="shared" si="21"/>
        <v>-2</v>
      </c>
    </row>
    <row r="1406" spans="1:3" x14ac:dyDescent="0.25">
      <c r="A1406" s="2">
        <v>42013</v>
      </c>
      <c r="B1406">
        <v>400.25</v>
      </c>
      <c r="C1406">
        <f t="shared" si="21"/>
        <v>6</v>
      </c>
    </row>
    <row r="1407" spans="1:3" x14ac:dyDescent="0.25">
      <c r="A1407" s="2">
        <v>42016</v>
      </c>
      <c r="B1407">
        <v>402</v>
      </c>
      <c r="C1407">
        <f t="shared" si="21"/>
        <v>1.75</v>
      </c>
    </row>
    <row r="1408" spans="1:3" x14ac:dyDescent="0.25">
      <c r="A1408" s="2">
        <v>42017</v>
      </c>
      <c r="B1408">
        <v>385.75</v>
      </c>
      <c r="C1408">
        <f t="shared" si="21"/>
        <v>-16.25</v>
      </c>
    </row>
    <row r="1409" spans="1:3" x14ac:dyDescent="0.25">
      <c r="A1409" s="2">
        <v>42018</v>
      </c>
      <c r="B1409">
        <v>381</v>
      </c>
      <c r="C1409">
        <f t="shared" si="21"/>
        <v>-4.75</v>
      </c>
    </row>
    <row r="1410" spans="1:3" x14ac:dyDescent="0.25">
      <c r="A1410" s="2">
        <v>42019</v>
      </c>
      <c r="B1410">
        <v>380</v>
      </c>
      <c r="C1410">
        <f t="shared" si="21"/>
        <v>-1</v>
      </c>
    </row>
    <row r="1411" spans="1:3" x14ac:dyDescent="0.25">
      <c r="A1411" s="2">
        <v>42020</v>
      </c>
      <c r="B1411">
        <v>387</v>
      </c>
      <c r="C1411">
        <f t="shared" si="21"/>
        <v>7</v>
      </c>
    </row>
    <row r="1412" spans="1:3" x14ac:dyDescent="0.25">
      <c r="A1412" s="2">
        <v>42024</v>
      </c>
      <c r="B1412">
        <v>390.25</v>
      </c>
      <c r="C1412">
        <f t="shared" ref="C1412:C1475" si="22">B1412-B1411</f>
        <v>3.25</v>
      </c>
    </row>
    <row r="1413" spans="1:3" x14ac:dyDescent="0.25">
      <c r="A1413" s="2">
        <v>42025</v>
      </c>
      <c r="B1413">
        <v>388</v>
      </c>
      <c r="C1413">
        <f t="shared" si="22"/>
        <v>-2.25</v>
      </c>
    </row>
    <row r="1414" spans="1:3" x14ac:dyDescent="0.25">
      <c r="A1414" s="2">
        <v>42026</v>
      </c>
      <c r="B1414">
        <v>383.75</v>
      </c>
      <c r="C1414">
        <f t="shared" si="22"/>
        <v>-4.25</v>
      </c>
    </row>
    <row r="1415" spans="1:3" x14ac:dyDescent="0.25">
      <c r="A1415" s="2">
        <v>42027</v>
      </c>
      <c r="B1415">
        <v>386.75</v>
      </c>
      <c r="C1415">
        <f t="shared" si="22"/>
        <v>3</v>
      </c>
    </row>
    <row r="1416" spans="1:3" x14ac:dyDescent="0.25">
      <c r="A1416" s="2">
        <v>42030</v>
      </c>
      <c r="B1416">
        <v>384</v>
      </c>
      <c r="C1416">
        <f t="shared" si="22"/>
        <v>-2.75</v>
      </c>
    </row>
    <row r="1417" spans="1:3" x14ac:dyDescent="0.25">
      <c r="A1417" s="2">
        <v>42031</v>
      </c>
      <c r="B1417">
        <v>381.25</v>
      </c>
      <c r="C1417">
        <f t="shared" si="22"/>
        <v>-2.75</v>
      </c>
    </row>
    <row r="1418" spans="1:3" x14ac:dyDescent="0.25">
      <c r="A1418" s="2">
        <v>42032</v>
      </c>
      <c r="B1418">
        <v>373.25</v>
      </c>
      <c r="C1418">
        <f t="shared" si="22"/>
        <v>-8</v>
      </c>
    </row>
    <row r="1419" spans="1:3" x14ac:dyDescent="0.25">
      <c r="A1419" s="2">
        <v>42033</v>
      </c>
      <c r="B1419">
        <v>371.5</v>
      </c>
      <c r="C1419">
        <f t="shared" si="22"/>
        <v>-1.75</v>
      </c>
    </row>
    <row r="1420" spans="1:3" x14ac:dyDescent="0.25">
      <c r="A1420" s="2">
        <v>42034</v>
      </c>
      <c r="B1420">
        <v>370</v>
      </c>
      <c r="C1420">
        <f t="shared" si="22"/>
        <v>-1.5</v>
      </c>
    </row>
    <row r="1421" spans="1:3" x14ac:dyDescent="0.25">
      <c r="A1421" s="2">
        <v>42037</v>
      </c>
      <c r="B1421">
        <v>369.75</v>
      </c>
      <c r="C1421">
        <f t="shared" si="22"/>
        <v>-0.25</v>
      </c>
    </row>
    <row r="1422" spans="1:3" x14ac:dyDescent="0.25">
      <c r="A1422" s="2">
        <v>42038</v>
      </c>
      <c r="B1422">
        <v>385.75</v>
      </c>
      <c r="C1422">
        <f t="shared" si="22"/>
        <v>16</v>
      </c>
    </row>
    <row r="1423" spans="1:3" x14ac:dyDescent="0.25">
      <c r="A1423" s="2">
        <v>42039</v>
      </c>
      <c r="B1423">
        <v>383.5</v>
      </c>
      <c r="C1423">
        <f t="shared" si="22"/>
        <v>-2.25</v>
      </c>
    </row>
    <row r="1424" spans="1:3" x14ac:dyDescent="0.25">
      <c r="A1424" s="2">
        <v>42040</v>
      </c>
      <c r="B1424">
        <v>385.25</v>
      </c>
      <c r="C1424">
        <f t="shared" si="22"/>
        <v>1.75</v>
      </c>
    </row>
    <row r="1425" spans="1:3" x14ac:dyDescent="0.25">
      <c r="A1425" s="2">
        <v>42041</v>
      </c>
      <c r="B1425">
        <v>385.75</v>
      </c>
      <c r="C1425">
        <f t="shared" si="22"/>
        <v>0.5</v>
      </c>
    </row>
    <row r="1426" spans="1:3" x14ac:dyDescent="0.25">
      <c r="A1426" s="2">
        <v>42044</v>
      </c>
      <c r="B1426">
        <v>391.25</v>
      </c>
      <c r="C1426">
        <f t="shared" si="22"/>
        <v>5.5</v>
      </c>
    </row>
    <row r="1427" spans="1:3" x14ac:dyDescent="0.25">
      <c r="A1427" s="2">
        <v>42045</v>
      </c>
      <c r="B1427">
        <v>388</v>
      </c>
      <c r="C1427">
        <f t="shared" si="22"/>
        <v>-3.25</v>
      </c>
    </row>
    <row r="1428" spans="1:3" x14ac:dyDescent="0.25">
      <c r="A1428" s="2">
        <v>42046</v>
      </c>
      <c r="B1428">
        <v>385.75</v>
      </c>
      <c r="C1428">
        <f t="shared" si="22"/>
        <v>-2.25</v>
      </c>
    </row>
    <row r="1429" spans="1:3" x14ac:dyDescent="0.25">
      <c r="A1429" s="2">
        <v>42047</v>
      </c>
      <c r="B1429">
        <v>383</v>
      </c>
      <c r="C1429">
        <f t="shared" si="22"/>
        <v>-2.75</v>
      </c>
    </row>
    <row r="1430" spans="1:3" x14ac:dyDescent="0.25">
      <c r="A1430" s="2">
        <v>42048</v>
      </c>
      <c r="B1430">
        <v>387.25</v>
      </c>
      <c r="C1430">
        <f t="shared" si="22"/>
        <v>4.25</v>
      </c>
    </row>
    <row r="1431" spans="1:3" x14ac:dyDescent="0.25">
      <c r="A1431" s="2">
        <v>42052</v>
      </c>
      <c r="B1431">
        <v>389.5</v>
      </c>
      <c r="C1431">
        <f t="shared" si="22"/>
        <v>2.25</v>
      </c>
    </row>
    <row r="1432" spans="1:3" x14ac:dyDescent="0.25">
      <c r="A1432" s="2">
        <v>42053</v>
      </c>
      <c r="B1432">
        <v>383.75</v>
      </c>
      <c r="C1432">
        <f t="shared" si="22"/>
        <v>-5.75</v>
      </c>
    </row>
    <row r="1433" spans="1:3" x14ac:dyDescent="0.25">
      <c r="A1433" s="2">
        <v>42054</v>
      </c>
      <c r="B1433">
        <v>389.75</v>
      </c>
      <c r="C1433">
        <f t="shared" si="22"/>
        <v>6</v>
      </c>
    </row>
    <row r="1434" spans="1:3" x14ac:dyDescent="0.25">
      <c r="A1434" s="2">
        <v>42055</v>
      </c>
      <c r="B1434">
        <v>385.25</v>
      </c>
      <c r="C1434">
        <f t="shared" si="22"/>
        <v>-4.5</v>
      </c>
    </row>
    <row r="1435" spans="1:3" x14ac:dyDescent="0.25">
      <c r="A1435" s="2">
        <v>42058</v>
      </c>
      <c r="B1435">
        <v>378.75</v>
      </c>
      <c r="C1435">
        <f t="shared" si="22"/>
        <v>-6.5</v>
      </c>
    </row>
    <row r="1436" spans="1:3" x14ac:dyDescent="0.25">
      <c r="A1436" s="2">
        <v>42059</v>
      </c>
      <c r="B1436">
        <v>377.5</v>
      </c>
      <c r="C1436">
        <f t="shared" si="22"/>
        <v>-1.25</v>
      </c>
    </row>
    <row r="1437" spans="1:3" x14ac:dyDescent="0.25">
      <c r="A1437" s="2">
        <v>42060</v>
      </c>
      <c r="B1437">
        <v>375.75</v>
      </c>
      <c r="C1437">
        <f t="shared" si="22"/>
        <v>-1.75</v>
      </c>
    </row>
    <row r="1438" spans="1:3" x14ac:dyDescent="0.25">
      <c r="A1438" s="2">
        <v>42061</v>
      </c>
      <c r="B1438">
        <v>380</v>
      </c>
      <c r="C1438">
        <f t="shared" si="22"/>
        <v>4.25</v>
      </c>
    </row>
    <row r="1439" spans="1:3" x14ac:dyDescent="0.25">
      <c r="A1439" s="2">
        <v>42062</v>
      </c>
      <c r="B1439">
        <v>384.5</v>
      </c>
      <c r="C1439">
        <f t="shared" si="22"/>
        <v>4.5</v>
      </c>
    </row>
    <row r="1440" spans="1:3" x14ac:dyDescent="0.25">
      <c r="A1440" s="2">
        <v>42065</v>
      </c>
      <c r="B1440">
        <v>378.75</v>
      </c>
      <c r="C1440">
        <f t="shared" si="22"/>
        <v>-5.75</v>
      </c>
    </row>
    <row r="1441" spans="1:3" x14ac:dyDescent="0.25">
      <c r="A1441" s="2">
        <v>42066</v>
      </c>
      <c r="B1441">
        <v>382</v>
      </c>
      <c r="C1441">
        <f t="shared" si="22"/>
        <v>3.25</v>
      </c>
    </row>
    <row r="1442" spans="1:3" x14ac:dyDescent="0.25">
      <c r="A1442" s="2">
        <v>42067</v>
      </c>
      <c r="B1442">
        <v>381.5</v>
      </c>
      <c r="C1442">
        <f t="shared" si="22"/>
        <v>-0.5</v>
      </c>
    </row>
    <row r="1443" spans="1:3" x14ac:dyDescent="0.25">
      <c r="A1443" s="2">
        <v>42068</v>
      </c>
      <c r="B1443">
        <v>382.75</v>
      </c>
      <c r="C1443">
        <f t="shared" si="22"/>
        <v>1.25</v>
      </c>
    </row>
    <row r="1444" spans="1:3" x14ac:dyDescent="0.25">
      <c r="A1444" s="2">
        <v>42069</v>
      </c>
      <c r="B1444">
        <v>379.25</v>
      </c>
      <c r="C1444">
        <f t="shared" si="22"/>
        <v>-3.5</v>
      </c>
    </row>
    <row r="1445" spans="1:3" x14ac:dyDescent="0.25">
      <c r="A1445" s="2">
        <v>42072</v>
      </c>
      <c r="B1445">
        <v>383.25</v>
      </c>
      <c r="C1445">
        <f t="shared" si="22"/>
        <v>4</v>
      </c>
    </row>
    <row r="1446" spans="1:3" x14ac:dyDescent="0.25">
      <c r="A1446" s="2">
        <v>42073</v>
      </c>
      <c r="B1446">
        <v>382.25</v>
      </c>
      <c r="C1446">
        <f t="shared" si="22"/>
        <v>-1</v>
      </c>
    </row>
    <row r="1447" spans="1:3" x14ac:dyDescent="0.25">
      <c r="A1447" s="2">
        <v>42074</v>
      </c>
      <c r="B1447">
        <v>384</v>
      </c>
      <c r="C1447">
        <f t="shared" si="22"/>
        <v>1.75</v>
      </c>
    </row>
    <row r="1448" spans="1:3" x14ac:dyDescent="0.25">
      <c r="A1448" s="2">
        <v>42075</v>
      </c>
      <c r="B1448">
        <v>382.25</v>
      </c>
      <c r="C1448">
        <f t="shared" si="22"/>
        <v>-1.75</v>
      </c>
    </row>
    <row r="1449" spans="1:3" x14ac:dyDescent="0.25">
      <c r="A1449" s="2">
        <v>42076</v>
      </c>
      <c r="B1449">
        <v>374</v>
      </c>
      <c r="C1449">
        <f t="shared" si="22"/>
        <v>-8.25</v>
      </c>
    </row>
    <row r="1450" spans="1:3" x14ac:dyDescent="0.25">
      <c r="A1450" s="2">
        <v>42079</v>
      </c>
      <c r="B1450">
        <v>379</v>
      </c>
      <c r="C1450">
        <f t="shared" si="22"/>
        <v>5</v>
      </c>
    </row>
    <row r="1451" spans="1:3" x14ac:dyDescent="0.25">
      <c r="A1451" s="2">
        <v>42080</v>
      </c>
      <c r="B1451">
        <v>371</v>
      </c>
      <c r="C1451">
        <f t="shared" si="22"/>
        <v>-8</v>
      </c>
    </row>
    <row r="1452" spans="1:3" x14ac:dyDescent="0.25">
      <c r="A1452" s="2">
        <v>42081</v>
      </c>
      <c r="B1452">
        <v>374.75</v>
      </c>
      <c r="C1452">
        <f t="shared" si="22"/>
        <v>3.75</v>
      </c>
    </row>
    <row r="1453" spans="1:3" x14ac:dyDescent="0.25">
      <c r="A1453" s="2">
        <v>42082</v>
      </c>
      <c r="B1453">
        <v>373.5</v>
      </c>
      <c r="C1453">
        <f t="shared" si="22"/>
        <v>-1.25</v>
      </c>
    </row>
    <row r="1454" spans="1:3" x14ac:dyDescent="0.25">
      <c r="A1454" s="2">
        <v>42083</v>
      </c>
      <c r="B1454">
        <v>385</v>
      </c>
      <c r="C1454">
        <f t="shared" si="22"/>
        <v>11.5</v>
      </c>
    </row>
    <row r="1455" spans="1:3" x14ac:dyDescent="0.25">
      <c r="A1455" s="2">
        <v>42086</v>
      </c>
      <c r="B1455">
        <v>390.25</v>
      </c>
      <c r="C1455">
        <f t="shared" si="22"/>
        <v>5.25</v>
      </c>
    </row>
    <row r="1456" spans="1:3" x14ac:dyDescent="0.25">
      <c r="A1456" s="2">
        <v>42087</v>
      </c>
      <c r="B1456">
        <v>393.25</v>
      </c>
      <c r="C1456">
        <f t="shared" si="22"/>
        <v>3</v>
      </c>
    </row>
    <row r="1457" spans="1:3" x14ac:dyDescent="0.25">
      <c r="A1457" s="2">
        <v>42088</v>
      </c>
      <c r="B1457">
        <v>395</v>
      </c>
      <c r="C1457">
        <f t="shared" si="22"/>
        <v>1.75</v>
      </c>
    </row>
    <row r="1458" spans="1:3" x14ac:dyDescent="0.25">
      <c r="A1458" s="2">
        <v>42089</v>
      </c>
      <c r="B1458">
        <v>391.25</v>
      </c>
      <c r="C1458">
        <f t="shared" si="22"/>
        <v>-3.75</v>
      </c>
    </row>
    <row r="1459" spans="1:3" x14ac:dyDescent="0.25">
      <c r="A1459" s="2">
        <v>42090</v>
      </c>
      <c r="B1459">
        <v>391</v>
      </c>
      <c r="C1459">
        <f t="shared" si="22"/>
        <v>-0.25</v>
      </c>
    </row>
    <row r="1460" spans="1:3" x14ac:dyDescent="0.25">
      <c r="A1460" s="2">
        <v>42093</v>
      </c>
      <c r="B1460">
        <v>394.5</v>
      </c>
      <c r="C1460">
        <f t="shared" si="22"/>
        <v>3.5</v>
      </c>
    </row>
    <row r="1461" spans="1:3" x14ac:dyDescent="0.25">
      <c r="A1461" s="2">
        <v>42094</v>
      </c>
      <c r="B1461">
        <v>376.25</v>
      </c>
      <c r="C1461">
        <f t="shared" si="22"/>
        <v>-18.25</v>
      </c>
    </row>
    <row r="1462" spans="1:3" x14ac:dyDescent="0.25">
      <c r="A1462" s="2">
        <v>42095</v>
      </c>
      <c r="B1462">
        <v>381.75</v>
      </c>
      <c r="C1462">
        <f t="shared" si="22"/>
        <v>5.5</v>
      </c>
    </row>
    <row r="1463" spans="1:3" x14ac:dyDescent="0.25">
      <c r="A1463" s="2">
        <v>42096</v>
      </c>
      <c r="B1463">
        <v>386.5</v>
      </c>
      <c r="C1463">
        <f t="shared" si="22"/>
        <v>4.75</v>
      </c>
    </row>
    <row r="1464" spans="1:3" x14ac:dyDescent="0.25">
      <c r="A1464" s="2">
        <v>42097</v>
      </c>
      <c r="B1464">
        <v>386.5</v>
      </c>
      <c r="C1464">
        <f t="shared" si="22"/>
        <v>0</v>
      </c>
    </row>
    <row r="1465" spans="1:3" x14ac:dyDescent="0.25">
      <c r="A1465" s="2">
        <v>42100</v>
      </c>
      <c r="B1465">
        <v>385</v>
      </c>
      <c r="C1465">
        <f t="shared" si="22"/>
        <v>-1.5</v>
      </c>
    </row>
    <row r="1466" spans="1:3" x14ac:dyDescent="0.25">
      <c r="A1466" s="2">
        <v>42101</v>
      </c>
      <c r="B1466">
        <v>383</v>
      </c>
      <c r="C1466">
        <f t="shared" si="22"/>
        <v>-2</v>
      </c>
    </row>
    <row r="1467" spans="1:3" x14ac:dyDescent="0.25">
      <c r="A1467" s="2">
        <v>42102</v>
      </c>
      <c r="B1467">
        <v>379.25</v>
      </c>
      <c r="C1467">
        <f t="shared" si="22"/>
        <v>-3.75</v>
      </c>
    </row>
    <row r="1468" spans="1:3" x14ac:dyDescent="0.25">
      <c r="A1468" s="2">
        <v>42103</v>
      </c>
      <c r="B1468">
        <v>378</v>
      </c>
      <c r="C1468">
        <f t="shared" si="22"/>
        <v>-1.25</v>
      </c>
    </row>
    <row r="1469" spans="1:3" x14ac:dyDescent="0.25">
      <c r="A1469" s="2">
        <v>42104</v>
      </c>
      <c r="B1469">
        <v>377</v>
      </c>
      <c r="C1469">
        <f t="shared" si="22"/>
        <v>-1</v>
      </c>
    </row>
    <row r="1470" spans="1:3" x14ac:dyDescent="0.25">
      <c r="A1470" s="2">
        <v>42107</v>
      </c>
      <c r="B1470">
        <v>370.5</v>
      </c>
      <c r="C1470">
        <f t="shared" si="22"/>
        <v>-6.5</v>
      </c>
    </row>
    <row r="1471" spans="1:3" x14ac:dyDescent="0.25">
      <c r="A1471" s="2">
        <v>42108</v>
      </c>
      <c r="B1471">
        <v>373.5</v>
      </c>
      <c r="C1471">
        <f t="shared" si="22"/>
        <v>3</v>
      </c>
    </row>
    <row r="1472" spans="1:3" x14ac:dyDescent="0.25">
      <c r="A1472" s="2">
        <v>42109</v>
      </c>
      <c r="B1472">
        <v>376</v>
      </c>
      <c r="C1472">
        <f t="shared" si="22"/>
        <v>2.5</v>
      </c>
    </row>
    <row r="1473" spans="1:3" x14ac:dyDescent="0.25">
      <c r="A1473" s="2">
        <v>42110</v>
      </c>
      <c r="B1473">
        <v>376.25</v>
      </c>
      <c r="C1473">
        <f t="shared" si="22"/>
        <v>0.25</v>
      </c>
    </row>
    <row r="1474" spans="1:3" x14ac:dyDescent="0.25">
      <c r="A1474" s="2">
        <v>42111</v>
      </c>
      <c r="B1474">
        <v>379.75</v>
      </c>
      <c r="C1474">
        <f t="shared" si="22"/>
        <v>3.5</v>
      </c>
    </row>
    <row r="1475" spans="1:3" x14ac:dyDescent="0.25">
      <c r="A1475" s="2">
        <v>42114</v>
      </c>
      <c r="B1475">
        <v>378</v>
      </c>
      <c r="C1475">
        <f t="shared" si="22"/>
        <v>-1.75</v>
      </c>
    </row>
    <row r="1476" spans="1:3" x14ac:dyDescent="0.25">
      <c r="A1476" s="2">
        <v>42115</v>
      </c>
      <c r="B1476">
        <v>373</v>
      </c>
      <c r="C1476">
        <f t="shared" ref="C1476:C1539" si="23">B1476-B1475</f>
        <v>-5</v>
      </c>
    </row>
    <row r="1477" spans="1:3" x14ac:dyDescent="0.25">
      <c r="A1477" s="2">
        <v>42116</v>
      </c>
      <c r="B1477">
        <v>372.5</v>
      </c>
      <c r="C1477">
        <f t="shared" si="23"/>
        <v>-0.5</v>
      </c>
    </row>
    <row r="1478" spans="1:3" x14ac:dyDescent="0.25">
      <c r="A1478" s="2">
        <v>42117</v>
      </c>
      <c r="B1478">
        <v>370.75</v>
      </c>
      <c r="C1478">
        <f t="shared" si="23"/>
        <v>-1.75</v>
      </c>
    </row>
    <row r="1479" spans="1:3" x14ac:dyDescent="0.25">
      <c r="A1479" s="2">
        <v>42118</v>
      </c>
      <c r="B1479">
        <v>364.5</v>
      </c>
      <c r="C1479">
        <f t="shared" si="23"/>
        <v>-6.25</v>
      </c>
    </row>
    <row r="1480" spans="1:3" x14ac:dyDescent="0.25">
      <c r="A1480" s="2">
        <v>42121</v>
      </c>
      <c r="B1480">
        <v>360.75</v>
      </c>
      <c r="C1480">
        <f t="shared" si="23"/>
        <v>-3.75</v>
      </c>
    </row>
    <row r="1481" spans="1:3" x14ac:dyDescent="0.25">
      <c r="A1481" s="2">
        <v>42122</v>
      </c>
      <c r="B1481">
        <v>361</v>
      </c>
      <c r="C1481">
        <f t="shared" si="23"/>
        <v>0.25</v>
      </c>
    </row>
    <row r="1482" spans="1:3" x14ac:dyDescent="0.25">
      <c r="A1482" s="2">
        <v>42123</v>
      </c>
      <c r="B1482">
        <v>363.75</v>
      </c>
      <c r="C1482">
        <f t="shared" si="23"/>
        <v>2.75</v>
      </c>
    </row>
    <row r="1483" spans="1:3" x14ac:dyDescent="0.25">
      <c r="A1483" s="2">
        <v>42124</v>
      </c>
      <c r="B1483">
        <v>362.5</v>
      </c>
      <c r="C1483">
        <f t="shared" si="23"/>
        <v>-1.25</v>
      </c>
    </row>
    <row r="1484" spans="1:3" x14ac:dyDescent="0.25">
      <c r="A1484" s="2">
        <v>42125</v>
      </c>
      <c r="B1484">
        <v>359.75</v>
      </c>
      <c r="C1484">
        <f t="shared" si="23"/>
        <v>-2.75</v>
      </c>
    </row>
    <row r="1485" spans="1:3" x14ac:dyDescent="0.25">
      <c r="A1485" s="2">
        <v>42128</v>
      </c>
      <c r="B1485">
        <v>358.75</v>
      </c>
      <c r="C1485">
        <f t="shared" si="23"/>
        <v>-1</v>
      </c>
    </row>
    <row r="1486" spans="1:3" x14ac:dyDescent="0.25">
      <c r="A1486" s="2">
        <v>42129</v>
      </c>
      <c r="B1486">
        <v>361.25</v>
      </c>
      <c r="C1486">
        <f t="shared" si="23"/>
        <v>2.5</v>
      </c>
    </row>
    <row r="1487" spans="1:3" x14ac:dyDescent="0.25">
      <c r="A1487" s="2">
        <v>42130</v>
      </c>
      <c r="B1487">
        <v>366.5</v>
      </c>
      <c r="C1487">
        <f t="shared" si="23"/>
        <v>5.25</v>
      </c>
    </row>
    <row r="1488" spans="1:3" x14ac:dyDescent="0.25">
      <c r="A1488" s="2">
        <v>42131</v>
      </c>
      <c r="B1488">
        <v>357.75</v>
      </c>
      <c r="C1488">
        <f t="shared" si="23"/>
        <v>-8.75</v>
      </c>
    </row>
    <row r="1489" spans="1:3" x14ac:dyDescent="0.25">
      <c r="A1489" s="2">
        <v>42132</v>
      </c>
      <c r="B1489">
        <v>358.5</v>
      </c>
      <c r="C1489">
        <f t="shared" si="23"/>
        <v>0.75</v>
      </c>
    </row>
    <row r="1490" spans="1:3" x14ac:dyDescent="0.25">
      <c r="A1490" s="2">
        <v>42135</v>
      </c>
      <c r="B1490">
        <v>358.25</v>
      </c>
      <c r="C1490">
        <f t="shared" si="23"/>
        <v>-0.25</v>
      </c>
    </row>
    <row r="1491" spans="1:3" x14ac:dyDescent="0.25">
      <c r="A1491" s="2">
        <v>42136</v>
      </c>
      <c r="B1491">
        <v>357</v>
      </c>
      <c r="C1491">
        <f t="shared" si="23"/>
        <v>-1.25</v>
      </c>
    </row>
    <row r="1492" spans="1:3" x14ac:dyDescent="0.25">
      <c r="A1492" s="2">
        <v>42137</v>
      </c>
      <c r="B1492">
        <v>356</v>
      </c>
      <c r="C1492">
        <f t="shared" si="23"/>
        <v>-1</v>
      </c>
    </row>
    <row r="1493" spans="1:3" x14ac:dyDescent="0.25">
      <c r="A1493" s="2">
        <v>42138</v>
      </c>
      <c r="B1493">
        <v>361</v>
      </c>
      <c r="C1493">
        <f t="shared" si="23"/>
        <v>5</v>
      </c>
    </row>
    <row r="1494" spans="1:3" x14ac:dyDescent="0.25">
      <c r="A1494" s="2">
        <v>42139</v>
      </c>
      <c r="B1494">
        <v>365.5</v>
      </c>
      <c r="C1494">
        <f t="shared" si="23"/>
        <v>4.5</v>
      </c>
    </row>
    <row r="1495" spans="1:3" x14ac:dyDescent="0.25">
      <c r="A1495" s="2">
        <v>42142</v>
      </c>
      <c r="B1495">
        <v>368</v>
      </c>
      <c r="C1495">
        <f t="shared" si="23"/>
        <v>2.5</v>
      </c>
    </row>
    <row r="1496" spans="1:3" x14ac:dyDescent="0.25">
      <c r="A1496" s="2">
        <v>42143</v>
      </c>
      <c r="B1496">
        <v>362</v>
      </c>
      <c r="C1496">
        <f t="shared" si="23"/>
        <v>-6</v>
      </c>
    </row>
    <row r="1497" spans="1:3" x14ac:dyDescent="0.25">
      <c r="A1497" s="2">
        <v>42144</v>
      </c>
      <c r="B1497">
        <v>360</v>
      </c>
      <c r="C1497">
        <f t="shared" si="23"/>
        <v>-2</v>
      </c>
    </row>
    <row r="1498" spans="1:3" x14ac:dyDescent="0.25">
      <c r="A1498" s="2">
        <v>42145</v>
      </c>
      <c r="B1498">
        <v>365</v>
      </c>
      <c r="C1498">
        <f t="shared" si="23"/>
        <v>5</v>
      </c>
    </row>
    <row r="1499" spans="1:3" x14ac:dyDescent="0.25">
      <c r="A1499" s="2">
        <v>42146</v>
      </c>
      <c r="B1499">
        <v>360</v>
      </c>
      <c r="C1499">
        <f t="shared" si="23"/>
        <v>-5</v>
      </c>
    </row>
    <row r="1500" spans="1:3" x14ac:dyDescent="0.25">
      <c r="A1500" s="2">
        <v>42150</v>
      </c>
      <c r="B1500">
        <v>355</v>
      </c>
      <c r="C1500">
        <f t="shared" si="23"/>
        <v>-5</v>
      </c>
    </row>
    <row r="1501" spans="1:3" x14ac:dyDescent="0.25">
      <c r="A1501" s="2">
        <v>42151</v>
      </c>
      <c r="B1501">
        <v>349.5</v>
      </c>
      <c r="C1501">
        <f t="shared" si="23"/>
        <v>-5.5</v>
      </c>
    </row>
    <row r="1502" spans="1:3" x14ac:dyDescent="0.25">
      <c r="A1502" s="2">
        <v>42152</v>
      </c>
      <c r="B1502">
        <v>353.5</v>
      </c>
      <c r="C1502">
        <f t="shared" si="23"/>
        <v>4</v>
      </c>
    </row>
    <row r="1503" spans="1:3" x14ac:dyDescent="0.25">
      <c r="A1503" s="2">
        <v>42153</v>
      </c>
      <c r="B1503">
        <v>351.5</v>
      </c>
      <c r="C1503">
        <f t="shared" si="23"/>
        <v>-2</v>
      </c>
    </row>
    <row r="1504" spans="1:3" x14ac:dyDescent="0.25">
      <c r="A1504" s="2">
        <v>42156</v>
      </c>
      <c r="B1504">
        <v>352.25</v>
      </c>
      <c r="C1504">
        <f t="shared" si="23"/>
        <v>0.75</v>
      </c>
    </row>
    <row r="1505" spans="1:3" x14ac:dyDescent="0.25">
      <c r="A1505" s="2">
        <v>42157</v>
      </c>
      <c r="B1505">
        <v>359</v>
      </c>
      <c r="C1505">
        <f t="shared" si="23"/>
        <v>6.75</v>
      </c>
    </row>
    <row r="1506" spans="1:3" x14ac:dyDescent="0.25">
      <c r="A1506" s="2">
        <v>42158</v>
      </c>
      <c r="B1506">
        <v>359</v>
      </c>
      <c r="C1506">
        <f t="shared" si="23"/>
        <v>0</v>
      </c>
    </row>
    <row r="1507" spans="1:3" x14ac:dyDescent="0.25">
      <c r="A1507" s="2">
        <v>42159</v>
      </c>
      <c r="B1507">
        <v>363.5</v>
      </c>
      <c r="C1507">
        <f t="shared" si="23"/>
        <v>4.5</v>
      </c>
    </row>
    <row r="1508" spans="1:3" x14ac:dyDescent="0.25">
      <c r="A1508" s="2">
        <v>42160</v>
      </c>
      <c r="B1508">
        <v>360.5</v>
      </c>
      <c r="C1508">
        <f t="shared" si="23"/>
        <v>-3</v>
      </c>
    </row>
    <row r="1509" spans="1:3" x14ac:dyDescent="0.25">
      <c r="A1509" s="2">
        <v>42163</v>
      </c>
      <c r="B1509">
        <v>365.25</v>
      </c>
      <c r="C1509">
        <f t="shared" si="23"/>
        <v>4.75</v>
      </c>
    </row>
    <row r="1510" spans="1:3" x14ac:dyDescent="0.25">
      <c r="A1510" s="2">
        <v>42164</v>
      </c>
      <c r="B1510">
        <v>365</v>
      </c>
      <c r="C1510">
        <f t="shared" si="23"/>
        <v>-0.25</v>
      </c>
    </row>
    <row r="1511" spans="1:3" x14ac:dyDescent="0.25">
      <c r="A1511" s="2">
        <v>42165</v>
      </c>
      <c r="B1511">
        <v>357.25</v>
      </c>
      <c r="C1511">
        <f t="shared" si="23"/>
        <v>-7.75</v>
      </c>
    </row>
    <row r="1512" spans="1:3" x14ac:dyDescent="0.25">
      <c r="A1512" s="2">
        <v>42166</v>
      </c>
      <c r="B1512">
        <v>356.5</v>
      </c>
      <c r="C1512">
        <f t="shared" si="23"/>
        <v>-0.75</v>
      </c>
    </row>
    <row r="1513" spans="1:3" x14ac:dyDescent="0.25">
      <c r="A1513" s="2">
        <v>42167</v>
      </c>
      <c r="B1513">
        <v>353</v>
      </c>
      <c r="C1513">
        <f t="shared" si="23"/>
        <v>-3.5</v>
      </c>
    </row>
    <row r="1514" spans="1:3" x14ac:dyDescent="0.25">
      <c r="A1514" s="2">
        <v>42170</v>
      </c>
      <c r="B1514">
        <v>348.25</v>
      </c>
      <c r="C1514">
        <f t="shared" si="23"/>
        <v>-4.75</v>
      </c>
    </row>
    <row r="1515" spans="1:3" x14ac:dyDescent="0.25">
      <c r="A1515" s="2">
        <v>42171</v>
      </c>
      <c r="B1515">
        <v>354</v>
      </c>
      <c r="C1515">
        <f t="shared" si="23"/>
        <v>5.75</v>
      </c>
    </row>
    <row r="1516" spans="1:3" x14ac:dyDescent="0.25">
      <c r="A1516" s="2">
        <v>42172</v>
      </c>
      <c r="B1516">
        <v>359.25</v>
      </c>
      <c r="C1516">
        <f t="shared" si="23"/>
        <v>5.25</v>
      </c>
    </row>
    <row r="1517" spans="1:3" x14ac:dyDescent="0.25">
      <c r="A1517" s="2">
        <v>42173</v>
      </c>
      <c r="B1517">
        <v>358</v>
      </c>
      <c r="C1517">
        <f t="shared" si="23"/>
        <v>-1.25</v>
      </c>
    </row>
    <row r="1518" spans="1:3" x14ac:dyDescent="0.25">
      <c r="A1518" s="2">
        <v>42174</v>
      </c>
      <c r="B1518">
        <v>353.25</v>
      </c>
      <c r="C1518">
        <f t="shared" si="23"/>
        <v>-4.75</v>
      </c>
    </row>
    <row r="1519" spans="1:3" x14ac:dyDescent="0.25">
      <c r="A1519" s="2">
        <v>42177</v>
      </c>
      <c r="B1519">
        <v>360</v>
      </c>
      <c r="C1519">
        <f t="shared" si="23"/>
        <v>6.75</v>
      </c>
    </row>
    <row r="1520" spans="1:3" x14ac:dyDescent="0.25">
      <c r="A1520" s="2">
        <v>42178</v>
      </c>
      <c r="B1520">
        <v>367.5</v>
      </c>
      <c r="C1520">
        <f t="shared" si="23"/>
        <v>7.5</v>
      </c>
    </row>
    <row r="1521" spans="1:3" x14ac:dyDescent="0.25">
      <c r="A1521" s="2">
        <v>42179</v>
      </c>
      <c r="B1521">
        <v>366.5</v>
      </c>
      <c r="C1521">
        <f t="shared" si="23"/>
        <v>-1</v>
      </c>
    </row>
    <row r="1522" spans="1:3" x14ac:dyDescent="0.25">
      <c r="A1522" s="2">
        <v>42180</v>
      </c>
      <c r="B1522">
        <v>376.5</v>
      </c>
      <c r="C1522">
        <f t="shared" si="23"/>
        <v>10</v>
      </c>
    </row>
    <row r="1523" spans="1:3" x14ac:dyDescent="0.25">
      <c r="A1523" s="2">
        <v>42181</v>
      </c>
      <c r="B1523">
        <v>385</v>
      </c>
      <c r="C1523">
        <f t="shared" si="23"/>
        <v>8.5</v>
      </c>
    </row>
    <row r="1524" spans="1:3" x14ac:dyDescent="0.25">
      <c r="A1524" s="2">
        <v>42184</v>
      </c>
      <c r="B1524">
        <v>383.25</v>
      </c>
      <c r="C1524">
        <f t="shared" si="23"/>
        <v>-1.75</v>
      </c>
    </row>
    <row r="1525" spans="1:3" x14ac:dyDescent="0.25">
      <c r="A1525" s="2">
        <v>42185</v>
      </c>
      <c r="B1525">
        <v>414</v>
      </c>
      <c r="C1525">
        <f t="shared" si="23"/>
        <v>30.75</v>
      </c>
    </row>
    <row r="1526" spans="1:3" x14ac:dyDescent="0.25">
      <c r="A1526" s="2">
        <v>42186</v>
      </c>
      <c r="B1526">
        <v>413.75</v>
      </c>
      <c r="C1526">
        <f t="shared" si="23"/>
        <v>-0.25</v>
      </c>
    </row>
    <row r="1527" spans="1:3" x14ac:dyDescent="0.25">
      <c r="A1527" s="2">
        <v>42187</v>
      </c>
      <c r="B1527">
        <v>419.75</v>
      </c>
      <c r="C1527">
        <f t="shared" si="23"/>
        <v>6</v>
      </c>
    </row>
    <row r="1528" spans="1:3" x14ac:dyDescent="0.25">
      <c r="A1528" s="2">
        <v>42188</v>
      </c>
      <c r="B1528">
        <v>428.5</v>
      </c>
      <c r="C1528">
        <f t="shared" si="23"/>
        <v>8.75</v>
      </c>
    </row>
    <row r="1529" spans="1:3" x14ac:dyDescent="0.25">
      <c r="A1529" s="2">
        <v>42191</v>
      </c>
      <c r="B1529">
        <v>418.5</v>
      </c>
      <c r="C1529">
        <f t="shared" si="23"/>
        <v>-10</v>
      </c>
    </row>
    <row r="1530" spans="1:3" x14ac:dyDescent="0.25">
      <c r="A1530" s="2">
        <v>42192</v>
      </c>
      <c r="B1530">
        <v>415.75</v>
      </c>
      <c r="C1530">
        <f t="shared" si="23"/>
        <v>-2.75</v>
      </c>
    </row>
    <row r="1531" spans="1:3" x14ac:dyDescent="0.25">
      <c r="A1531" s="2">
        <v>42193</v>
      </c>
      <c r="B1531">
        <v>416.25</v>
      </c>
      <c r="C1531">
        <f t="shared" si="23"/>
        <v>0.5</v>
      </c>
    </row>
    <row r="1532" spans="1:3" x14ac:dyDescent="0.25">
      <c r="A1532" s="2">
        <v>42194</v>
      </c>
      <c r="B1532">
        <v>421.25</v>
      </c>
      <c r="C1532">
        <f t="shared" si="23"/>
        <v>5</v>
      </c>
    </row>
    <row r="1533" spans="1:3" x14ac:dyDescent="0.25">
      <c r="A1533" s="2">
        <v>42195</v>
      </c>
      <c r="B1533">
        <v>427.25</v>
      </c>
      <c r="C1533">
        <f t="shared" si="23"/>
        <v>6</v>
      </c>
    </row>
    <row r="1534" spans="1:3" x14ac:dyDescent="0.25">
      <c r="A1534" s="2">
        <v>42198</v>
      </c>
      <c r="B1534">
        <v>433.5</v>
      </c>
      <c r="C1534">
        <f t="shared" si="23"/>
        <v>6.25</v>
      </c>
    </row>
    <row r="1535" spans="1:3" x14ac:dyDescent="0.25">
      <c r="A1535" s="2">
        <v>42199</v>
      </c>
      <c r="B1535">
        <v>424</v>
      </c>
      <c r="C1535">
        <f t="shared" si="23"/>
        <v>-9.5</v>
      </c>
    </row>
    <row r="1536" spans="1:3" x14ac:dyDescent="0.25">
      <c r="A1536" s="2">
        <v>42200</v>
      </c>
      <c r="B1536">
        <v>429.5</v>
      </c>
      <c r="C1536">
        <f t="shared" si="23"/>
        <v>5.5</v>
      </c>
    </row>
    <row r="1537" spans="1:3" x14ac:dyDescent="0.25">
      <c r="A1537" s="2">
        <v>42201</v>
      </c>
      <c r="B1537">
        <v>430</v>
      </c>
      <c r="C1537">
        <f t="shared" si="23"/>
        <v>0.5</v>
      </c>
    </row>
    <row r="1538" spans="1:3" x14ac:dyDescent="0.25">
      <c r="A1538" s="2">
        <v>42202</v>
      </c>
      <c r="B1538">
        <v>420.25</v>
      </c>
      <c r="C1538">
        <f t="shared" si="23"/>
        <v>-9.75</v>
      </c>
    </row>
    <row r="1539" spans="1:3" x14ac:dyDescent="0.25">
      <c r="A1539" s="2">
        <v>42205</v>
      </c>
      <c r="B1539">
        <v>405</v>
      </c>
      <c r="C1539">
        <f t="shared" si="23"/>
        <v>-15.25</v>
      </c>
    </row>
    <row r="1540" spans="1:3" x14ac:dyDescent="0.25">
      <c r="A1540" s="2">
        <v>42206</v>
      </c>
      <c r="B1540">
        <v>406.5</v>
      </c>
      <c r="C1540">
        <f t="shared" ref="C1540:C1603" si="24">B1540-B1539</f>
        <v>1.5</v>
      </c>
    </row>
    <row r="1541" spans="1:3" x14ac:dyDescent="0.25">
      <c r="A1541" s="2">
        <v>42207</v>
      </c>
      <c r="B1541">
        <v>402.75</v>
      </c>
      <c r="C1541">
        <f t="shared" si="24"/>
        <v>-3.75</v>
      </c>
    </row>
    <row r="1542" spans="1:3" x14ac:dyDescent="0.25">
      <c r="A1542" s="2">
        <v>42208</v>
      </c>
      <c r="B1542">
        <v>403.25</v>
      </c>
      <c r="C1542">
        <f t="shared" si="24"/>
        <v>0.5</v>
      </c>
    </row>
    <row r="1543" spans="1:3" x14ac:dyDescent="0.25">
      <c r="A1543" s="2">
        <v>42209</v>
      </c>
      <c r="B1543">
        <v>392.5</v>
      </c>
      <c r="C1543">
        <f t="shared" si="24"/>
        <v>-10.75</v>
      </c>
    </row>
    <row r="1544" spans="1:3" x14ac:dyDescent="0.25">
      <c r="A1544" s="2">
        <v>42212</v>
      </c>
      <c r="B1544">
        <v>373</v>
      </c>
      <c r="C1544">
        <f t="shared" si="24"/>
        <v>-19.5</v>
      </c>
    </row>
    <row r="1545" spans="1:3" x14ac:dyDescent="0.25">
      <c r="A1545" s="2">
        <v>42213</v>
      </c>
      <c r="B1545">
        <v>375</v>
      </c>
      <c r="C1545">
        <f t="shared" si="24"/>
        <v>2</v>
      </c>
    </row>
    <row r="1546" spans="1:3" x14ac:dyDescent="0.25">
      <c r="A1546" s="2">
        <v>42214</v>
      </c>
      <c r="B1546">
        <v>367.75</v>
      </c>
      <c r="C1546">
        <f t="shared" si="24"/>
        <v>-7.25</v>
      </c>
    </row>
    <row r="1547" spans="1:3" x14ac:dyDescent="0.25">
      <c r="A1547" s="2">
        <v>42215</v>
      </c>
      <c r="B1547">
        <v>373.25</v>
      </c>
      <c r="C1547">
        <f t="shared" si="24"/>
        <v>5.5</v>
      </c>
    </row>
    <row r="1548" spans="1:3" x14ac:dyDescent="0.25">
      <c r="A1548" s="2">
        <v>42216</v>
      </c>
      <c r="B1548">
        <v>371</v>
      </c>
      <c r="C1548">
        <f t="shared" si="24"/>
        <v>-2.25</v>
      </c>
    </row>
    <row r="1549" spans="1:3" x14ac:dyDescent="0.25">
      <c r="A1549" s="2">
        <v>42219</v>
      </c>
      <c r="B1549">
        <v>366.5</v>
      </c>
      <c r="C1549">
        <f t="shared" si="24"/>
        <v>-4.5</v>
      </c>
    </row>
    <row r="1550" spans="1:3" x14ac:dyDescent="0.25">
      <c r="A1550" s="2">
        <v>42220</v>
      </c>
      <c r="B1550">
        <v>368.75</v>
      </c>
      <c r="C1550">
        <f t="shared" si="24"/>
        <v>2.25</v>
      </c>
    </row>
    <row r="1551" spans="1:3" x14ac:dyDescent="0.25">
      <c r="A1551" s="2">
        <v>42221</v>
      </c>
      <c r="B1551">
        <v>372.75</v>
      </c>
      <c r="C1551">
        <f t="shared" si="24"/>
        <v>4</v>
      </c>
    </row>
    <row r="1552" spans="1:3" x14ac:dyDescent="0.25">
      <c r="A1552" s="2">
        <v>42222</v>
      </c>
      <c r="B1552">
        <v>369.75</v>
      </c>
      <c r="C1552">
        <f t="shared" si="24"/>
        <v>-3</v>
      </c>
    </row>
    <row r="1553" spans="1:3" x14ac:dyDescent="0.25">
      <c r="A1553" s="2">
        <v>42223</v>
      </c>
      <c r="B1553">
        <v>372.75</v>
      </c>
      <c r="C1553">
        <f t="shared" si="24"/>
        <v>3</v>
      </c>
    </row>
    <row r="1554" spans="1:3" x14ac:dyDescent="0.25">
      <c r="A1554" s="2">
        <v>42226</v>
      </c>
      <c r="B1554">
        <v>390.25</v>
      </c>
      <c r="C1554">
        <f t="shared" si="24"/>
        <v>17.5</v>
      </c>
    </row>
    <row r="1555" spans="1:3" x14ac:dyDescent="0.25">
      <c r="A1555" s="2">
        <v>42227</v>
      </c>
      <c r="B1555">
        <v>376.5</v>
      </c>
      <c r="C1555">
        <f t="shared" si="24"/>
        <v>-13.75</v>
      </c>
    </row>
    <row r="1556" spans="1:3" x14ac:dyDescent="0.25">
      <c r="A1556" s="2">
        <v>42228</v>
      </c>
      <c r="B1556">
        <v>357.25</v>
      </c>
      <c r="C1556">
        <f t="shared" si="24"/>
        <v>-19.25</v>
      </c>
    </row>
    <row r="1557" spans="1:3" x14ac:dyDescent="0.25">
      <c r="A1557" s="2">
        <v>42229</v>
      </c>
      <c r="B1557">
        <v>363.75</v>
      </c>
      <c r="C1557">
        <f t="shared" si="24"/>
        <v>6.5</v>
      </c>
    </row>
    <row r="1558" spans="1:3" x14ac:dyDescent="0.25">
      <c r="A1558" s="2">
        <v>42230</v>
      </c>
      <c r="B1558">
        <v>364</v>
      </c>
      <c r="C1558">
        <f t="shared" si="24"/>
        <v>0.25</v>
      </c>
    </row>
    <row r="1559" spans="1:3" x14ac:dyDescent="0.25">
      <c r="A1559" s="2">
        <v>42233</v>
      </c>
      <c r="B1559">
        <v>363.25</v>
      </c>
      <c r="C1559">
        <f t="shared" si="24"/>
        <v>-0.75</v>
      </c>
    </row>
    <row r="1560" spans="1:3" x14ac:dyDescent="0.25">
      <c r="A1560" s="2">
        <v>42234</v>
      </c>
      <c r="B1560">
        <v>366.25</v>
      </c>
      <c r="C1560">
        <f t="shared" si="24"/>
        <v>3</v>
      </c>
    </row>
    <row r="1561" spans="1:3" x14ac:dyDescent="0.25">
      <c r="A1561" s="2">
        <v>42235</v>
      </c>
      <c r="B1561">
        <v>367.25</v>
      </c>
      <c r="C1561">
        <f t="shared" si="24"/>
        <v>1</v>
      </c>
    </row>
    <row r="1562" spans="1:3" x14ac:dyDescent="0.25">
      <c r="A1562" s="2">
        <v>42236</v>
      </c>
      <c r="B1562">
        <v>371</v>
      </c>
      <c r="C1562">
        <f t="shared" si="24"/>
        <v>3.75</v>
      </c>
    </row>
    <row r="1563" spans="1:3" x14ac:dyDescent="0.25">
      <c r="A1563" s="2">
        <v>42237</v>
      </c>
      <c r="B1563">
        <v>365.25</v>
      </c>
      <c r="C1563">
        <f t="shared" si="24"/>
        <v>-5.75</v>
      </c>
    </row>
    <row r="1564" spans="1:3" x14ac:dyDescent="0.25">
      <c r="A1564" s="2">
        <v>42240</v>
      </c>
      <c r="B1564">
        <v>368.75</v>
      </c>
      <c r="C1564">
        <f t="shared" si="24"/>
        <v>3.5</v>
      </c>
    </row>
    <row r="1565" spans="1:3" x14ac:dyDescent="0.25">
      <c r="A1565" s="2">
        <v>42241</v>
      </c>
      <c r="B1565">
        <v>365.5</v>
      </c>
      <c r="C1565">
        <f t="shared" si="24"/>
        <v>-3.25</v>
      </c>
    </row>
    <row r="1566" spans="1:3" x14ac:dyDescent="0.25">
      <c r="A1566" s="2">
        <v>42242</v>
      </c>
      <c r="B1566">
        <v>361.75</v>
      </c>
      <c r="C1566">
        <f t="shared" si="24"/>
        <v>-3.75</v>
      </c>
    </row>
    <row r="1567" spans="1:3" x14ac:dyDescent="0.25">
      <c r="A1567" s="2">
        <v>42243</v>
      </c>
      <c r="B1567">
        <v>363.75</v>
      </c>
      <c r="C1567">
        <f t="shared" si="24"/>
        <v>2</v>
      </c>
    </row>
    <row r="1568" spans="1:3" x14ac:dyDescent="0.25">
      <c r="A1568" s="2">
        <v>42244</v>
      </c>
      <c r="B1568">
        <v>363.25</v>
      </c>
      <c r="C1568">
        <f t="shared" si="24"/>
        <v>-0.5</v>
      </c>
    </row>
    <row r="1569" spans="1:3" x14ac:dyDescent="0.25">
      <c r="A1569" s="2">
        <v>42247</v>
      </c>
      <c r="B1569">
        <v>363.75</v>
      </c>
      <c r="C1569">
        <f t="shared" si="24"/>
        <v>0.5</v>
      </c>
    </row>
    <row r="1570" spans="1:3" x14ac:dyDescent="0.25">
      <c r="A1570" s="2">
        <v>42248</v>
      </c>
      <c r="B1570">
        <v>356</v>
      </c>
      <c r="C1570">
        <f t="shared" si="24"/>
        <v>-7.75</v>
      </c>
    </row>
    <row r="1571" spans="1:3" x14ac:dyDescent="0.25">
      <c r="A1571" s="2">
        <v>42249</v>
      </c>
      <c r="B1571">
        <v>354</v>
      </c>
      <c r="C1571">
        <f t="shared" si="24"/>
        <v>-2</v>
      </c>
    </row>
    <row r="1572" spans="1:3" x14ac:dyDescent="0.25">
      <c r="A1572" s="2">
        <v>42250</v>
      </c>
      <c r="B1572">
        <v>347.75</v>
      </c>
      <c r="C1572">
        <f t="shared" si="24"/>
        <v>-6.25</v>
      </c>
    </row>
    <row r="1573" spans="1:3" x14ac:dyDescent="0.25">
      <c r="A1573" s="2">
        <v>42251</v>
      </c>
      <c r="B1573">
        <v>349.5</v>
      </c>
      <c r="C1573">
        <f t="shared" si="24"/>
        <v>1.75</v>
      </c>
    </row>
    <row r="1574" spans="1:3" x14ac:dyDescent="0.25">
      <c r="A1574" s="2">
        <v>42255</v>
      </c>
      <c r="B1574">
        <v>355</v>
      </c>
      <c r="C1574">
        <f t="shared" si="24"/>
        <v>5.5</v>
      </c>
    </row>
    <row r="1575" spans="1:3" x14ac:dyDescent="0.25">
      <c r="A1575" s="2">
        <v>42256</v>
      </c>
      <c r="B1575">
        <v>356.5</v>
      </c>
      <c r="C1575">
        <f t="shared" si="24"/>
        <v>1.5</v>
      </c>
    </row>
    <row r="1576" spans="1:3" x14ac:dyDescent="0.25">
      <c r="A1576" s="2">
        <v>42257</v>
      </c>
      <c r="B1576">
        <v>361.75</v>
      </c>
      <c r="C1576">
        <f t="shared" si="24"/>
        <v>5.25</v>
      </c>
    </row>
    <row r="1577" spans="1:3" x14ac:dyDescent="0.25">
      <c r="A1577" s="2">
        <v>42258</v>
      </c>
      <c r="B1577">
        <v>374.5</v>
      </c>
      <c r="C1577">
        <f t="shared" si="24"/>
        <v>12.75</v>
      </c>
    </row>
    <row r="1578" spans="1:3" x14ac:dyDescent="0.25">
      <c r="A1578" s="2">
        <v>42261</v>
      </c>
      <c r="B1578">
        <v>379</v>
      </c>
      <c r="C1578">
        <f t="shared" si="24"/>
        <v>4.5</v>
      </c>
    </row>
    <row r="1579" spans="1:3" x14ac:dyDescent="0.25">
      <c r="A1579" s="2">
        <v>42262</v>
      </c>
      <c r="B1579">
        <v>390.5</v>
      </c>
      <c r="C1579">
        <f t="shared" si="24"/>
        <v>11.5</v>
      </c>
    </row>
    <row r="1580" spans="1:3" x14ac:dyDescent="0.25">
      <c r="A1580" s="2">
        <v>42263</v>
      </c>
      <c r="B1580">
        <v>386</v>
      </c>
      <c r="C1580">
        <f t="shared" si="24"/>
        <v>-4.5</v>
      </c>
    </row>
    <row r="1581" spans="1:3" x14ac:dyDescent="0.25">
      <c r="A1581" s="2">
        <v>42264</v>
      </c>
      <c r="B1581">
        <v>379.75</v>
      </c>
      <c r="C1581">
        <f t="shared" si="24"/>
        <v>-6.25</v>
      </c>
    </row>
    <row r="1582" spans="1:3" x14ac:dyDescent="0.25">
      <c r="A1582" s="2">
        <v>42265</v>
      </c>
      <c r="B1582">
        <v>377.25</v>
      </c>
      <c r="C1582">
        <f t="shared" si="24"/>
        <v>-2.5</v>
      </c>
    </row>
    <row r="1583" spans="1:3" x14ac:dyDescent="0.25">
      <c r="A1583" s="2">
        <v>42268</v>
      </c>
      <c r="B1583">
        <v>384.5</v>
      </c>
      <c r="C1583">
        <f t="shared" si="24"/>
        <v>7.25</v>
      </c>
    </row>
    <row r="1584" spans="1:3" x14ac:dyDescent="0.25">
      <c r="A1584" s="2">
        <v>42269</v>
      </c>
      <c r="B1584">
        <v>380.5</v>
      </c>
      <c r="C1584">
        <f t="shared" si="24"/>
        <v>-4</v>
      </c>
    </row>
    <row r="1585" spans="1:3" x14ac:dyDescent="0.25">
      <c r="A1585" s="2">
        <v>42270</v>
      </c>
      <c r="B1585">
        <v>383.25</v>
      </c>
      <c r="C1585">
        <f t="shared" si="24"/>
        <v>2.75</v>
      </c>
    </row>
    <row r="1586" spans="1:3" x14ac:dyDescent="0.25">
      <c r="A1586" s="2">
        <v>42271</v>
      </c>
      <c r="B1586">
        <v>381.5</v>
      </c>
      <c r="C1586">
        <f t="shared" si="24"/>
        <v>-1.75</v>
      </c>
    </row>
    <row r="1587" spans="1:3" x14ac:dyDescent="0.25">
      <c r="A1587" s="2">
        <v>42272</v>
      </c>
      <c r="B1587">
        <v>389</v>
      </c>
      <c r="C1587">
        <f t="shared" si="24"/>
        <v>7.5</v>
      </c>
    </row>
    <row r="1588" spans="1:3" x14ac:dyDescent="0.25">
      <c r="A1588" s="2">
        <v>42275</v>
      </c>
      <c r="B1588">
        <v>386.75</v>
      </c>
      <c r="C1588">
        <f t="shared" si="24"/>
        <v>-2.25</v>
      </c>
    </row>
    <row r="1589" spans="1:3" x14ac:dyDescent="0.25">
      <c r="A1589" s="2">
        <v>42276</v>
      </c>
      <c r="B1589">
        <v>389</v>
      </c>
      <c r="C1589">
        <f t="shared" si="24"/>
        <v>2.25</v>
      </c>
    </row>
    <row r="1590" spans="1:3" x14ac:dyDescent="0.25">
      <c r="A1590" s="2">
        <v>42277</v>
      </c>
      <c r="B1590">
        <v>387.75</v>
      </c>
      <c r="C1590">
        <f t="shared" si="24"/>
        <v>-1.25</v>
      </c>
    </row>
    <row r="1591" spans="1:3" x14ac:dyDescent="0.25">
      <c r="A1591" s="2">
        <v>42278</v>
      </c>
      <c r="B1591">
        <v>388.75</v>
      </c>
      <c r="C1591">
        <f t="shared" si="24"/>
        <v>1</v>
      </c>
    </row>
    <row r="1592" spans="1:3" x14ac:dyDescent="0.25">
      <c r="A1592" s="2">
        <v>42279</v>
      </c>
      <c r="B1592">
        <v>389.25</v>
      </c>
      <c r="C1592">
        <f t="shared" si="24"/>
        <v>0.5</v>
      </c>
    </row>
    <row r="1593" spans="1:3" x14ac:dyDescent="0.25">
      <c r="A1593" s="2">
        <v>42282</v>
      </c>
      <c r="B1593">
        <v>393.5</v>
      </c>
      <c r="C1593">
        <f t="shared" si="24"/>
        <v>4.25</v>
      </c>
    </row>
    <row r="1594" spans="1:3" x14ac:dyDescent="0.25">
      <c r="A1594" s="2">
        <v>42283</v>
      </c>
      <c r="B1594">
        <v>398.25</v>
      </c>
      <c r="C1594">
        <f t="shared" si="24"/>
        <v>4.75</v>
      </c>
    </row>
    <row r="1595" spans="1:3" x14ac:dyDescent="0.25">
      <c r="A1595" s="2">
        <v>42284</v>
      </c>
      <c r="B1595">
        <v>395.75</v>
      </c>
      <c r="C1595">
        <f t="shared" si="24"/>
        <v>-2.5</v>
      </c>
    </row>
    <row r="1596" spans="1:3" x14ac:dyDescent="0.25">
      <c r="A1596" s="2">
        <v>42285</v>
      </c>
      <c r="B1596">
        <v>391.25</v>
      </c>
      <c r="C1596">
        <f t="shared" si="24"/>
        <v>-4.5</v>
      </c>
    </row>
    <row r="1597" spans="1:3" x14ac:dyDescent="0.25">
      <c r="A1597" s="2">
        <v>42286</v>
      </c>
      <c r="B1597">
        <v>382.75</v>
      </c>
      <c r="C1597">
        <f t="shared" si="24"/>
        <v>-8.5</v>
      </c>
    </row>
    <row r="1598" spans="1:3" x14ac:dyDescent="0.25">
      <c r="A1598" s="2">
        <v>42289</v>
      </c>
      <c r="B1598">
        <v>380.75</v>
      </c>
      <c r="C1598">
        <f t="shared" si="24"/>
        <v>-2</v>
      </c>
    </row>
    <row r="1599" spans="1:3" x14ac:dyDescent="0.25">
      <c r="A1599" s="2">
        <v>42290</v>
      </c>
      <c r="B1599">
        <v>384.5</v>
      </c>
      <c r="C1599">
        <f t="shared" si="24"/>
        <v>3.75</v>
      </c>
    </row>
    <row r="1600" spans="1:3" x14ac:dyDescent="0.25">
      <c r="A1600" s="2">
        <v>42291</v>
      </c>
      <c r="B1600">
        <v>379</v>
      </c>
      <c r="C1600">
        <f t="shared" si="24"/>
        <v>-5.5</v>
      </c>
    </row>
    <row r="1601" spans="1:3" x14ac:dyDescent="0.25">
      <c r="A1601" s="2">
        <v>42292</v>
      </c>
      <c r="B1601">
        <v>375.5</v>
      </c>
      <c r="C1601">
        <f t="shared" si="24"/>
        <v>-3.5</v>
      </c>
    </row>
    <row r="1602" spans="1:3" x14ac:dyDescent="0.25">
      <c r="A1602" s="2">
        <v>42293</v>
      </c>
      <c r="B1602">
        <v>376.75</v>
      </c>
      <c r="C1602">
        <f t="shared" si="24"/>
        <v>1.25</v>
      </c>
    </row>
    <row r="1603" spans="1:3" x14ac:dyDescent="0.25">
      <c r="A1603" s="2">
        <v>42296</v>
      </c>
      <c r="B1603">
        <v>373</v>
      </c>
      <c r="C1603">
        <f t="shared" si="24"/>
        <v>-3.75</v>
      </c>
    </row>
    <row r="1604" spans="1:3" x14ac:dyDescent="0.25">
      <c r="A1604" s="2">
        <v>42297</v>
      </c>
      <c r="B1604">
        <v>376.75</v>
      </c>
      <c r="C1604">
        <f t="shared" ref="C1604:C1667" si="25">B1604-B1603</f>
        <v>3.75</v>
      </c>
    </row>
    <row r="1605" spans="1:3" x14ac:dyDescent="0.25">
      <c r="A1605" s="2">
        <v>42298</v>
      </c>
      <c r="B1605">
        <v>380.75</v>
      </c>
      <c r="C1605">
        <f t="shared" si="25"/>
        <v>4</v>
      </c>
    </row>
    <row r="1606" spans="1:3" x14ac:dyDescent="0.25">
      <c r="A1606" s="2">
        <v>42299</v>
      </c>
      <c r="B1606">
        <v>378.25</v>
      </c>
      <c r="C1606">
        <f t="shared" si="25"/>
        <v>-2.5</v>
      </c>
    </row>
    <row r="1607" spans="1:3" x14ac:dyDescent="0.25">
      <c r="A1607" s="2">
        <v>42300</v>
      </c>
      <c r="B1607">
        <v>379.75</v>
      </c>
      <c r="C1607">
        <f t="shared" si="25"/>
        <v>1.5</v>
      </c>
    </row>
    <row r="1608" spans="1:3" x14ac:dyDescent="0.25">
      <c r="A1608" s="2">
        <v>42303</v>
      </c>
      <c r="B1608">
        <v>384.5</v>
      </c>
      <c r="C1608">
        <f t="shared" si="25"/>
        <v>4.75</v>
      </c>
    </row>
    <row r="1609" spans="1:3" x14ac:dyDescent="0.25">
      <c r="A1609" s="2">
        <v>42304</v>
      </c>
      <c r="B1609">
        <v>380</v>
      </c>
      <c r="C1609">
        <f t="shared" si="25"/>
        <v>-4.5</v>
      </c>
    </row>
    <row r="1610" spans="1:3" x14ac:dyDescent="0.25">
      <c r="A1610" s="2">
        <v>42305</v>
      </c>
      <c r="B1610">
        <v>376</v>
      </c>
      <c r="C1610">
        <f t="shared" si="25"/>
        <v>-4</v>
      </c>
    </row>
    <row r="1611" spans="1:3" x14ac:dyDescent="0.25">
      <c r="A1611" s="2">
        <v>42306</v>
      </c>
      <c r="B1611">
        <v>380</v>
      </c>
      <c r="C1611">
        <f t="shared" si="25"/>
        <v>4</v>
      </c>
    </row>
    <row r="1612" spans="1:3" x14ac:dyDescent="0.25">
      <c r="A1612" s="2">
        <v>42307</v>
      </c>
      <c r="B1612">
        <v>382.25</v>
      </c>
      <c r="C1612">
        <f t="shared" si="25"/>
        <v>2.25</v>
      </c>
    </row>
    <row r="1613" spans="1:3" x14ac:dyDescent="0.25">
      <c r="A1613" s="2">
        <v>42310</v>
      </c>
      <c r="B1613">
        <v>376.5</v>
      </c>
      <c r="C1613">
        <f t="shared" si="25"/>
        <v>-5.75</v>
      </c>
    </row>
    <row r="1614" spans="1:3" x14ac:dyDescent="0.25">
      <c r="A1614" s="2">
        <v>42311</v>
      </c>
      <c r="B1614">
        <v>380.5</v>
      </c>
      <c r="C1614">
        <f t="shared" si="25"/>
        <v>4</v>
      </c>
    </row>
    <row r="1615" spans="1:3" x14ac:dyDescent="0.25">
      <c r="A1615" s="2">
        <v>42312</v>
      </c>
      <c r="B1615">
        <v>380.5</v>
      </c>
      <c r="C1615">
        <f t="shared" si="25"/>
        <v>0</v>
      </c>
    </row>
    <row r="1616" spans="1:3" x14ac:dyDescent="0.25">
      <c r="A1616" s="2">
        <v>42313</v>
      </c>
      <c r="B1616">
        <v>374.5</v>
      </c>
      <c r="C1616">
        <f t="shared" si="25"/>
        <v>-6</v>
      </c>
    </row>
    <row r="1617" spans="1:3" x14ac:dyDescent="0.25">
      <c r="A1617" s="2">
        <v>42314</v>
      </c>
      <c r="B1617">
        <v>373</v>
      </c>
      <c r="C1617">
        <f t="shared" si="25"/>
        <v>-1.5</v>
      </c>
    </row>
    <row r="1618" spans="1:3" x14ac:dyDescent="0.25">
      <c r="A1618" s="2">
        <v>42317</v>
      </c>
      <c r="B1618">
        <v>366.75</v>
      </c>
      <c r="C1618">
        <f t="shared" si="25"/>
        <v>-6.25</v>
      </c>
    </row>
    <row r="1619" spans="1:3" x14ac:dyDescent="0.25">
      <c r="A1619" s="2">
        <v>42318</v>
      </c>
      <c r="B1619">
        <v>359</v>
      </c>
      <c r="C1619">
        <f t="shared" si="25"/>
        <v>-7.75</v>
      </c>
    </row>
    <row r="1620" spans="1:3" x14ac:dyDescent="0.25">
      <c r="A1620" s="2">
        <v>42319</v>
      </c>
      <c r="B1620">
        <v>362.25</v>
      </c>
      <c r="C1620">
        <f t="shared" si="25"/>
        <v>3.25</v>
      </c>
    </row>
    <row r="1621" spans="1:3" x14ac:dyDescent="0.25">
      <c r="A1621" s="2">
        <v>42320</v>
      </c>
      <c r="B1621">
        <v>362</v>
      </c>
      <c r="C1621">
        <f t="shared" si="25"/>
        <v>-0.25</v>
      </c>
    </row>
    <row r="1622" spans="1:3" x14ac:dyDescent="0.25">
      <c r="A1622" s="2">
        <v>42321</v>
      </c>
      <c r="B1622">
        <v>358.25</v>
      </c>
      <c r="C1622">
        <f t="shared" si="25"/>
        <v>-3.75</v>
      </c>
    </row>
    <row r="1623" spans="1:3" x14ac:dyDescent="0.25">
      <c r="A1623" s="2">
        <v>42324</v>
      </c>
      <c r="B1623">
        <v>360</v>
      </c>
      <c r="C1623">
        <f t="shared" si="25"/>
        <v>1.75</v>
      </c>
    </row>
    <row r="1624" spans="1:3" x14ac:dyDescent="0.25">
      <c r="A1624" s="2">
        <v>42325</v>
      </c>
      <c r="B1624">
        <v>362</v>
      </c>
      <c r="C1624">
        <f t="shared" si="25"/>
        <v>2</v>
      </c>
    </row>
    <row r="1625" spans="1:3" x14ac:dyDescent="0.25">
      <c r="A1625" s="2">
        <v>42326</v>
      </c>
      <c r="B1625">
        <v>361.75</v>
      </c>
      <c r="C1625">
        <f t="shared" si="25"/>
        <v>-0.25</v>
      </c>
    </row>
    <row r="1626" spans="1:3" x14ac:dyDescent="0.25">
      <c r="A1626" s="2">
        <v>42327</v>
      </c>
      <c r="B1626">
        <v>364.25</v>
      </c>
      <c r="C1626">
        <f t="shared" si="25"/>
        <v>2.5</v>
      </c>
    </row>
    <row r="1627" spans="1:3" x14ac:dyDescent="0.25">
      <c r="A1627" s="2">
        <v>42328</v>
      </c>
      <c r="B1627">
        <v>363.25</v>
      </c>
      <c r="C1627">
        <f t="shared" si="25"/>
        <v>-1</v>
      </c>
    </row>
    <row r="1628" spans="1:3" x14ac:dyDescent="0.25">
      <c r="A1628" s="2">
        <v>42331</v>
      </c>
      <c r="B1628">
        <v>367.25</v>
      </c>
      <c r="C1628">
        <f t="shared" si="25"/>
        <v>4</v>
      </c>
    </row>
    <row r="1629" spans="1:3" x14ac:dyDescent="0.25">
      <c r="A1629" s="2">
        <v>42332</v>
      </c>
      <c r="B1629">
        <v>364.25</v>
      </c>
      <c r="C1629">
        <f t="shared" si="25"/>
        <v>-3</v>
      </c>
    </row>
    <row r="1630" spans="1:3" x14ac:dyDescent="0.25">
      <c r="A1630" s="2">
        <v>42333</v>
      </c>
      <c r="B1630">
        <v>366</v>
      </c>
      <c r="C1630">
        <f t="shared" si="25"/>
        <v>1.75</v>
      </c>
    </row>
    <row r="1631" spans="1:3" x14ac:dyDescent="0.25">
      <c r="A1631" s="2">
        <v>42335</v>
      </c>
      <c r="B1631">
        <v>359.25</v>
      </c>
      <c r="C1631">
        <f t="shared" si="25"/>
        <v>-6.75</v>
      </c>
    </row>
    <row r="1632" spans="1:3" x14ac:dyDescent="0.25">
      <c r="A1632" s="2">
        <v>42338</v>
      </c>
      <c r="B1632">
        <v>365</v>
      </c>
      <c r="C1632">
        <f t="shared" si="25"/>
        <v>5.75</v>
      </c>
    </row>
    <row r="1633" spans="1:3" x14ac:dyDescent="0.25">
      <c r="A1633" s="2">
        <v>42339</v>
      </c>
      <c r="B1633">
        <v>367</v>
      </c>
      <c r="C1633">
        <f t="shared" si="25"/>
        <v>2</v>
      </c>
    </row>
    <row r="1634" spans="1:3" x14ac:dyDescent="0.25">
      <c r="A1634" s="2">
        <v>42340</v>
      </c>
      <c r="B1634">
        <v>364</v>
      </c>
      <c r="C1634">
        <f t="shared" si="25"/>
        <v>-3</v>
      </c>
    </row>
    <row r="1635" spans="1:3" x14ac:dyDescent="0.25">
      <c r="A1635" s="2">
        <v>42341</v>
      </c>
      <c r="B1635">
        <v>370.25</v>
      </c>
      <c r="C1635">
        <f t="shared" si="25"/>
        <v>6.25</v>
      </c>
    </row>
    <row r="1636" spans="1:3" x14ac:dyDescent="0.25">
      <c r="A1636" s="2">
        <v>42342</v>
      </c>
      <c r="B1636">
        <v>376.25</v>
      </c>
      <c r="C1636">
        <f t="shared" si="25"/>
        <v>6</v>
      </c>
    </row>
    <row r="1637" spans="1:3" x14ac:dyDescent="0.25">
      <c r="A1637" s="2">
        <v>42345</v>
      </c>
      <c r="B1637">
        <v>368.5</v>
      </c>
      <c r="C1637">
        <f t="shared" si="25"/>
        <v>-7.75</v>
      </c>
    </row>
    <row r="1638" spans="1:3" x14ac:dyDescent="0.25">
      <c r="A1638" s="2">
        <v>42346</v>
      </c>
      <c r="B1638">
        <v>370</v>
      </c>
      <c r="C1638">
        <f t="shared" si="25"/>
        <v>1.5</v>
      </c>
    </row>
    <row r="1639" spans="1:3" x14ac:dyDescent="0.25">
      <c r="A1639" s="2">
        <v>42347</v>
      </c>
      <c r="B1639">
        <v>371.75</v>
      </c>
      <c r="C1639">
        <f t="shared" si="25"/>
        <v>1.75</v>
      </c>
    </row>
    <row r="1640" spans="1:3" x14ac:dyDescent="0.25">
      <c r="A1640" s="2">
        <v>42348</v>
      </c>
      <c r="B1640">
        <v>377.25</v>
      </c>
      <c r="C1640">
        <f t="shared" si="25"/>
        <v>5.5</v>
      </c>
    </row>
    <row r="1641" spans="1:3" x14ac:dyDescent="0.25">
      <c r="A1641" s="2">
        <v>42349</v>
      </c>
      <c r="B1641">
        <v>373</v>
      </c>
      <c r="C1641">
        <f t="shared" si="25"/>
        <v>-4.25</v>
      </c>
    </row>
    <row r="1642" spans="1:3" x14ac:dyDescent="0.25">
      <c r="A1642" s="2">
        <v>42352</v>
      </c>
      <c r="B1642">
        <v>381.75</v>
      </c>
      <c r="C1642">
        <f t="shared" si="25"/>
        <v>8.75</v>
      </c>
    </row>
    <row r="1643" spans="1:3" x14ac:dyDescent="0.25">
      <c r="A1643" s="2">
        <v>42353</v>
      </c>
      <c r="B1643">
        <v>377.25</v>
      </c>
      <c r="C1643">
        <f t="shared" si="25"/>
        <v>-4.5</v>
      </c>
    </row>
    <row r="1644" spans="1:3" x14ac:dyDescent="0.25">
      <c r="A1644" s="2">
        <v>42354</v>
      </c>
      <c r="B1644">
        <v>369.75</v>
      </c>
      <c r="C1644">
        <f t="shared" si="25"/>
        <v>-7.5</v>
      </c>
    </row>
    <row r="1645" spans="1:3" x14ac:dyDescent="0.25">
      <c r="A1645" s="2">
        <v>42355</v>
      </c>
      <c r="B1645">
        <v>374.25</v>
      </c>
      <c r="C1645">
        <f t="shared" si="25"/>
        <v>4.5</v>
      </c>
    </row>
    <row r="1646" spans="1:3" x14ac:dyDescent="0.25">
      <c r="A1646" s="2">
        <v>42356</v>
      </c>
      <c r="B1646">
        <v>374.5</v>
      </c>
      <c r="C1646">
        <f t="shared" si="25"/>
        <v>0.25</v>
      </c>
    </row>
    <row r="1647" spans="1:3" x14ac:dyDescent="0.25">
      <c r="A1647" s="2">
        <v>42359</v>
      </c>
      <c r="B1647">
        <v>372</v>
      </c>
      <c r="C1647">
        <f t="shared" si="25"/>
        <v>-2.5</v>
      </c>
    </row>
    <row r="1648" spans="1:3" x14ac:dyDescent="0.25">
      <c r="A1648" s="2">
        <v>42360</v>
      </c>
      <c r="B1648">
        <v>366.25</v>
      </c>
      <c r="C1648">
        <f t="shared" si="25"/>
        <v>-5.75</v>
      </c>
    </row>
    <row r="1649" spans="1:3" x14ac:dyDescent="0.25">
      <c r="A1649" s="2">
        <v>42361</v>
      </c>
      <c r="B1649">
        <v>365.5</v>
      </c>
      <c r="C1649">
        <f t="shared" si="25"/>
        <v>-0.75</v>
      </c>
    </row>
    <row r="1650" spans="1:3" x14ac:dyDescent="0.25">
      <c r="A1650" s="2">
        <v>42362</v>
      </c>
      <c r="B1650">
        <v>364.5</v>
      </c>
      <c r="C1650">
        <f t="shared" si="25"/>
        <v>-1</v>
      </c>
    </row>
    <row r="1651" spans="1:3" x14ac:dyDescent="0.25">
      <c r="A1651" s="2">
        <v>42365</v>
      </c>
      <c r="B1651">
        <v>364.63</v>
      </c>
      <c r="C1651">
        <f t="shared" si="25"/>
        <v>0.12999999999999545</v>
      </c>
    </row>
    <row r="1652" spans="1:3" x14ac:dyDescent="0.25">
      <c r="A1652" s="2">
        <v>42366</v>
      </c>
      <c r="B1652">
        <v>361</v>
      </c>
      <c r="C1652">
        <f t="shared" si="25"/>
        <v>-3.6299999999999955</v>
      </c>
    </row>
    <row r="1653" spans="1:3" x14ac:dyDescent="0.25">
      <c r="A1653" s="2">
        <v>42367</v>
      </c>
      <c r="B1653">
        <v>362.5</v>
      </c>
      <c r="C1653">
        <f t="shared" si="25"/>
        <v>1.5</v>
      </c>
    </row>
    <row r="1654" spans="1:3" x14ac:dyDescent="0.25">
      <c r="A1654" s="2">
        <v>42368</v>
      </c>
      <c r="B1654">
        <v>359</v>
      </c>
      <c r="C1654">
        <f t="shared" si="25"/>
        <v>-3.5</v>
      </c>
    </row>
    <row r="1655" spans="1:3" x14ac:dyDescent="0.25">
      <c r="A1655" s="2">
        <v>42369</v>
      </c>
      <c r="B1655">
        <v>358.75</v>
      </c>
      <c r="C1655">
        <f t="shared" si="25"/>
        <v>-0.25</v>
      </c>
    </row>
    <row r="1656" spans="1:3" x14ac:dyDescent="0.25">
      <c r="A1656" s="2">
        <v>42373</v>
      </c>
      <c r="B1656">
        <v>351.5</v>
      </c>
      <c r="C1656">
        <f t="shared" si="25"/>
        <v>-7.25</v>
      </c>
    </row>
    <row r="1657" spans="1:3" x14ac:dyDescent="0.25">
      <c r="A1657" s="2">
        <v>42374</v>
      </c>
      <c r="B1657">
        <v>353</v>
      </c>
      <c r="C1657">
        <f t="shared" si="25"/>
        <v>1.5</v>
      </c>
    </row>
    <row r="1658" spans="1:3" x14ac:dyDescent="0.25">
      <c r="A1658" s="2">
        <v>42375</v>
      </c>
      <c r="B1658">
        <v>353.25</v>
      </c>
      <c r="C1658">
        <f t="shared" si="25"/>
        <v>0.25</v>
      </c>
    </row>
    <row r="1659" spans="1:3" x14ac:dyDescent="0.25">
      <c r="A1659" s="2">
        <v>42376</v>
      </c>
      <c r="B1659">
        <v>353</v>
      </c>
      <c r="C1659">
        <f t="shared" si="25"/>
        <v>-0.25</v>
      </c>
    </row>
    <row r="1660" spans="1:3" x14ac:dyDescent="0.25">
      <c r="A1660" s="2">
        <v>42377</v>
      </c>
      <c r="B1660">
        <v>357</v>
      </c>
      <c r="C1660">
        <f t="shared" si="25"/>
        <v>4</v>
      </c>
    </row>
    <row r="1661" spans="1:3" x14ac:dyDescent="0.25">
      <c r="A1661" s="2">
        <v>42380</v>
      </c>
      <c r="B1661">
        <v>351.75</v>
      </c>
      <c r="C1661">
        <f t="shared" si="25"/>
        <v>-5.25</v>
      </c>
    </row>
    <row r="1662" spans="1:3" x14ac:dyDescent="0.25">
      <c r="A1662" s="2">
        <v>42381</v>
      </c>
      <c r="B1662">
        <v>356.75</v>
      </c>
      <c r="C1662">
        <f t="shared" si="25"/>
        <v>5</v>
      </c>
    </row>
    <row r="1663" spans="1:3" x14ac:dyDescent="0.25">
      <c r="A1663" s="2">
        <v>42382</v>
      </c>
      <c r="B1663">
        <v>358</v>
      </c>
      <c r="C1663">
        <f t="shared" si="25"/>
        <v>1.25</v>
      </c>
    </row>
    <row r="1664" spans="1:3" x14ac:dyDescent="0.25">
      <c r="A1664" s="2">
        <v>42383</v>
      </c>
      <c r="B1664">
        <v>358</v>
      </c>
      <c r="C1664">
        <f t="shared" si="25"/>
        <v>0</v>
      </c>
    </row>
    <row r="1665" spans="1:3" x14ac:dyDescent="0.25">
      <c r="A1665" s="2">
        <v>42384</v>
      </c>
      <c r="B1665">
        <v>363.25</v>
      </c>
      <c r="C1665">
        <f t="shared" si="25"/>
        <v>5.25</v>
      </c>
    </row>
    <row r="1666" spans="1:3" x14ac:dyDescent="0.25">
      <c r="A1666" s="2">
        <v>42386</v>
      </c>
      <c r="B1666">
        <v>363.13</v>
      </c>
      <c r="C1666">
        <f t="shared" si="25"/>
        <v>-0.12000000000000455</v>
      </c>
    </row>
    <row r="1667" spans="1:3" x14ac:dyDescent="0.25">
      <c r="A1667" s="2">
        <v>42387</v>
      </c>
      <c r="B1667">
        <v>363.25</v>
      </c>
      <c r="C1667">
        <f t="shared" si="25"/>
        <v>0.12000000000000455</v>
      </c>
    </row>
    <row r="1668" spans="1:3" x14ac:dyDescent="0.25">
      <c r="A1668" s="2">
        <v>42388</v>
      </c>
      <c r="B1668">
        <v>367.75</v>
      </c>
      <c r="C1668">
        <f t="shared" ref="C1668:C1731" si="26">B1668-B1667</f>
        <v>4.5</v>
      </c>
    </row>
    <row r="1669" spans="1:3" x14ac:dyDescent="0.25">
      <c r="A1669" s="2">
        <v>42389</v>
      </c>
      <c r="B1669">
        <v>368.75</v>
      </c>
      <c r="C1669">
        <f t="shared" si="26"/>
        <v>1</v>
      </c>
    </row>
    <row r="1670" spans="1:3" x14ac:dyDescent="0.25">
      <c r="A1670" s="2">
        <v>42390</v>
      </c>
      <c r="B1670">
        <v>367</v>
      </c>
      <c r="C1670">
        <f t="shared" si="26"/>
        <v>-1.75</v>
      </c>
    </row>
    <row r="1671" spans="1:3" x14ac:dyDescent="0.25">
      <c r="A1671" s="2">
        <v>42391</v>
      </c>
      <c r="B1671">
        <v>370.25</v>
      </c>
      <c r="C1671">
        <f t="shared" si="26"/>
        <v>3.25</v>
      </c>
    </row>
    <row r="1672" spans="1:3" x14ac:dyDescent="0.25">
      <c r="A1672" s="2">
        <v>42394</v>
      </c>
      <c r="B1672">
        <v>369.75</v>
      </c>
      <c r="C1672">
        <f t="shared" si="26"/>
        <v>-0.5</v>
      </c>
    </row>
    <row r="1673" spans="1:3" x14ac:dyDescent="0.25">
      <c r="A1673" s="2">
        <v>42395</v>
      </c>
      <c r="B1673">
        <v>369.25</v>
      </c>
      <c r="C1673">
        <f t="shared" si="26"/>
        <v>-0.5</v>
      </c>
    </row>
    <row r="1674" spans="1:3" x14ac:dyDescent="0.25">
      <c r="A1674" s="2">
        <v>42396</v>
      </c>
      <c r="B1674">
        <v>369.25</v>
      </c>
      <c r="C1674">
        <f t="shared" si="26"/>
        <v>0</v>
      </c>
    </row>
    <row r="1675" spans="1:3" x14ac:dyDescent="0.25">
      <c r="A1675" s="2">
        <v>42397</v>
      </c>
      <c r="B1675">
        <v>365.5</v>
      </c>
      <c r="C1675">
        <f t="shared" si="26"/>
        <v>-3.75</v>
      </c>
    </row>
    <row r="1676" spans="1:3" x14ac:dyDescent="0.25">
      <c r="A1676" s="2">
        <v>42398</v>
      </c>
      <c r="B1676">
        <v>372</v>
      </c>
      <c r="C1676">
        <f t="shared" si="26"/>
        <v>6.5</v>
      </c>
    </row>
    <row r="1677" spans="1:3" x14ac:dyDescent="0.25">
      <c r="A1677" s="2">
        <v>42401</v>
      </c>
      <c r="B1677">
        <v>371.25</v>
      </c>
      <c r="C1677">
        <f t="shared" si="26"/>
        <v>-0.75</v>
      </c>
    </row>
    <row r="1678" spans="1:3" x14ac:dyDescent="0.25">
      <c r="A1678" s="2">
        <v>42402</v>
      </c>
      <c r="B1678">
        <v>372.5</v>
      </c>
      <c r="C1678">
        <f t="shared" si="26"/>
        <v>1.25</v>
      </c>
    </row>
    <row r="1679" spans="1:3" x14ac:dyDescent="0.25">
      <c r="A1679" s="2">
        <v>42403</v>
      </c>
      <c r="B1679">
        <v>371</v>
      </c>
      <c r="C1679">
        <f t="shared" si="26"/>
        <v>-1.5</v>
      </c>
    </row>
    <row r="1680" spans="1:3" x14ac:dyDescent="0.25">
      <c r="A1680" s="2">
        <v>42404</v>
      </c>
      <c r="B1680">
        <v>368.5</v>
      </c>
      <c r="C1680">
        <f t="shared" si="26"/>
        <v>-2.5</v>
      </c>
    </row>
    <row r="1681" spans="1:3" x14ac:dyDescent="0.25">
      <c r="A1681" s="2">
        <v>42405</v>
      </c>
      <c r="B1681">
        <v>365.75</v>
      </c>
      <c r="C1681">
        <f t="shared" si="26"/>
        <v>-2.75</v>
      </c>
    </row>
    <row r="1682" spans="1:3" x14ac:dyDescent="0.25">
      <c r="A1682" s="2">
        <v>42408</v>
      </c>
      <c r="B1682">
        <v>362.25</v>
      </c>
      <c r="C1682">
        <f t="shared" si="26"/>
        <v>-3.5</v>
      </c>
    </row>
    <row r="1683" spans="1:3" x14ac:dyDescent="0.25">
      <c r="A1683" s="2">
        <v>42409</v>
      </c>
      <c r="B1683">
        <v>361</v>
      </c>
      <c r="C1683">
        <f t="shared" si="26"/>
        <v>-1.25</v>
      </c>
    </row>
    <row r="1684" spans="1:3" x14ac:dyDescent="0.25">
      <c r="A1684" s="2">
        <v>42410</v>
      </c>
      <c r="B1684">
        <v>360.25</v>
      </c>
      <c r="C1684">
        <f t="shared" si="26"/>
        <v>-0.75</v>
      </c>
    </row>
    <row r="1685" spans="1:3" x14ac:dyDescent="0.25">
      <c r="A1685" s="2">
        <v>42411</v>
      </c>
      <c r="B1685">
        <v>360.25</v>
      </c>
      <c r="C1685">
        <f t="shared" si="26"/>
        <v>0</v>
      </c>
    </row>
    <row r="1686" spans="1:3" x14ac:dyDescent="0.25">
      <c r="A1686" s="2">
        <v>42412</v>
      </c>
      <c r="B1686">
        <v>358.75</v>
      </c>
      <c r="C1686">
        <f t="shared" si="26"/>
        <v>-1.5</v>
      </c>
    </row>
    <row r="1687" spans="1:3" x14ac:dyDescent="0.25">
      <c r="A1687" s="2">
        <v>42416</v>
      </c>
      <c r="B1687">
        <v>363</v>
      </c>
      <c r="C1687">
        <f t="shared" si="26"/>
        <v>4.25</v>
      </c>
    </row>
    <row r="1688" spans="1:3" x14ac:dyDescent="0.25">
      <c r="A1688" s="2">
        <v>42417</v>
      </c>
      <c r="B1688">
        <v>367.25</v>
      </c>
      <c r="C1688">
        <f t="shared" si="26"/>
        <v>4.25</v>
      </c>
    </row>
    <row r="1689" spans="1:3" x14ac:dyDescent="0.25">
      <c r="A1689" s="2">
        <v>42418</v>
      </c>
      <c r="B1689">
        <v>365.5</v>
      </c>
      <c r="C1689">
        <f t="shared" si="26"/>
        <v>-1.75</v>
      </c>
    </row>
    <row r="1690" spans="1:3" x14ac:dyDescent="0.25">
      <c r="A1690" s="2">
        <v>42419</v>
      </c>
      <c r="B1690">
        <v>365.5</v>
      </c>
      <c r="C1690">
        <f t="shared" si="26"/>
        <v>0</v>
      </c>
    </row>
    <row r="1691" spans="1:3" x14ac:dyDescent="0.25">
      <c r="A1691" s="2">
        <v>42422</v>
      </c>
      <c r="B1691">
        <v>367.5</v>
      </c>
      <c r="C1691">
        <f t="shared" si="26"/>
        <v>2</v>
      </c>
    </row>
    <row r="1692" spans="1:3" x14ac:dyDescent="0.25">
      <c r="A1692" s="2">
        <v>42423</v>
      </c>
      <c r="B1692">
        <v>362</v>
      </c>
      <c r="C1692">
        <f t="shared" si="26"/>
        <v>-5.5</v>
      </c>
    </row>
    <row r="1693" spans="1:3" x14ac:dyDescent="0.25">
      <c r="A1693" s="2">
        <v>42424</v>
      </c>
      <c r="B1693">
        <v>359.75</v>
      </c>
      <c r="C1693">
        <f t="shared" si="26"/>
        <v>-2.25</v>
      </c>
    </row>
    <row r="1694" spans="1:3" x14ac:dyDescent="0.25">
      <c r="A1694" s="2">
        <v>42425</v>
      </c>
      <c r="B1694">
        <v>355.5</v>
      </c>
      <c r="C1694">
        <f t="shared" si="26"/>
        <v>-4.25</v>
      </c>
    </row>
    <row r="1695" spans="1:3" x14ac:dyDescent="0.25">
      <c r="A1695" s="2">
        <v>42426</v>
      </c>
      <c r="B1695">
        <v>354.5</v>
      </c>
      <c r="C1695">
        <f t="shared" si="26"/>
        <v>-1</v>
      </c>
    </row>
    <row r="1696" spans="1:3" x14ac:dyDescent="0.25">
      <c r="A1696" s="2">
        <v>42429</v>
      </c>
      <c r="B1696">
        <v>353.5</v>
      </c>
      <c r="C1696">
        <f t="shared" si="26"/>
        <v>-1</v>
      </c>
    </row>
    <row r="1697" spans="1:3" x14ac:dyDescent="0.25">
      <c r="A1697" s="2">
        <v>42430</v>
      </c>
      <c r="B1697">
        <v>353.75</v>
      </c>
      <c r="C1697">
        <f t="shared" si="26"/>
        <v>0.25</v>
      </c>
    </row>
    <row r="1698" spans="1:3" x14ac:dyDescent="0.25">
      <c r="A1698" s="2">
        <v>42431</v>
      </c>
      <c r="B1698">
        <v>354.5</v>
      </c>
      <c r="C1698">
        <f t="shared" si="26"/>
        <v>0.75</v>
      </c>
    </row>
    <row r="1699" spans="1:3" x14ac:dyDescent="0.25">
      <c r="A1699" s="2">
        <v>42432</v>
      </c>
      <c r="B1699">
        <v>353.75</v>
      </c>
      <c r="C1699">
        <f t="shared" si="26"/>
        <v>-0.75</v>
      </c>
    </row>
    <row r="1700" spans="1:3" x14ac:dyDescent="0.25">
      <c r="A1700" s="2">
        <v>42433</v>
      </c>
      <c r="B1700">
        <v>354.5</v>
      </c>
      <c r="C1700">
        <f t="shared" si="26"/>
        <v>0.75</v>
      </c>
    </row>
    <row r="1701" spans="1:3" x14ac:dyDescent="0.25">
      <c r="A1701" s="2">
        <v>42436</v>
      </c>
      <c r="B1701">
        <v>355</v>
      </c>
      <c r="C1701">
        <f t="shared" si="26"/>
        <v>0.5</v>
      </c>
    </row>
    <row r="1702" spans="1:3" x14ac:dyDescent="0.25">
      <c r="A1702" s="2">
        <v>42437</v>
      </c>
      <c r="B1702">
        <v>358.75</v>
      </c>
      <c r="C1702">
        <f t="shared" si="26"/>
        <v>3.75</v>
      </c>
    </row>
    <row r="1703" spans="1:3" x14ac:dyDescent="0.25">
      <c r="A1703" s="2">
        <v>42438</v>
      </c>
      <c r="B1703">
        <v>359</v>
      </c>
      <c r="C1703">
        <f t="shared" si="26"/>
        <v>0.25</v>
      </c>
    </row>
    <row r="1704" spans="1:3" x14ac:dyDescent="0.25">
      <c r="A1704" s="2">
        <v>42439</v>
      </c>
      <c r="B1704">
        <v>362.5</v>
      </c>
      <c r="C1704">
        <f t="shared" si="26"/>
        <v>3.5</v>
      </c>
    </row>
    <row r="1705" spans="1:3" x14ac:dyDescent="0.25">
      <c r="A1705" s="2">
        <v>42440</v>
      </c>
      <c r="B1705">
        <v>366</v>
      </c>
      <c r="C1705">
        <f t="shared" si="26"/>
        <v>3.5</v>
      </c>
    </row>
    <row r="1706" spans="1:3" x14ac:dyDescent="0.25">
      <c r="A1706" s="2">
        <v>42443</v>
      </c>
      <c r="B1706">
        <v>366.75</v>
      </c>
      <c r="C1706">
        <f t="shared" si="26"/>
        <v>0.75</v>
      </c>
    </row>
    <row r="1707" spans="1:3" x14ac:dyDescent="0.25">
      <c r="A1707" s="2">
        <v>42444</v>
      </c>
      <c r="B1707">
        <v>368.5</v>
      </c>
      <c r="C1707">
        <f t="shared" si="26"/>
        <v>1.75</v>
      </c>
    </row>
    <row r="1708" spans="1:3" x14ac:dyDescent="0.25">
      <c r="A1708" s="2">
        <v>42445</v>
      </c>
      <c r="B1708">
        <v>368.25</v>
      </c>
      <c r="C1708">
        <f t="shared" si="26"/>
        <v>-0.25</v>
      </c>
    </row>
    <row r="1709" spans="1:3" x14ac:dyDescent="0.25">
      <c r="A1709" s="2">
        <v>42446</v>
      </c>
      <c r="B1709">
        <v>368.5</v>
      </c>
      <c r="C1709">
        <f t="shared" si="26"/>
        <v>0.25</v>
      </c>
    </row>
    <row r="1710" spans="1:3" x14ac:dyDescent="0.25">
      <c r="A1710" s="2">
        <v>42447</v>
      </c>
      <c r="B1710">
        <v>367</v>
      </c>
      <c r="C1710">
        <f t="shared" si="26"/>
        <v>-1.5</v>
      </c>
    </row>
    <row r="1711" spans="1:3" x14ac:dyDescent="0.25">
      <c r="A1711" s="2">
        <v>42450</v>
      </c>
      <c r="B1711">
        <v>369.5</v>
      </c>
      <c r="C1711">
        <f t="shared" si="26"/>
        <v>2.5</v>
      </c>
    </row>
    <row r="1712" spans="1:3" x14ac:dyDescent="0.25">
      <c r="A1712" s="2">
        <v>42451</v>
      </c>
      <c r="B1712">
        <v>370</v>
      </c>
      <c r="C1712">
        <f t="shared" si="26"/>
        <v>0.5</v>
      </c>
    </row>
    <row r="1713" spans="1:3" x14ac:dyDescent="0.25">
      <c r="A1713" s="2">
        <v>42452</v>
      </c>
      <c r="B1713">
        <v>368.5</v>
      </c>
      <c r="C1713">
        <f t="shared" si="26"/>
        <v>-1.5</v>
      </c>
    </row>
    <row r="1714" spans="1:3" x14ac:dyDescent="0.25">
      <c r="A1714" s="2">
        <v>42453</v>
      </c>
      <c r="B1714">
        <v>370</v>
      </c>
      <c r="C1714">
        <f t="shared" si="26"/>
        <v>1.5</v>
      </c>
    </row>
    <row r="1715" spans="1:3" x14ac:dyDescent="0.25">
      <c r="A1715" s="2">
        <v>42457</v>
      </c>
      <c r="B1715">
        <v>370.5</v>
      </c>
      <c r="C1715">
        <f t="shared" si="26"/>
        <v>0.5</v>
      </c>
    </row>
    <row r="1716" spans="1:3" x14ac:dyDescent="0.25">
      <c r="A1716" s="2">
        <v>42458</v>
      </c>
      <c r="B1716">
        <v>373</v>
      </c>
      <c r="C1716">
        <f t="shared" si="26"/>
        <v>2.5</v>
      </c>
    </row>
    <row r="1717" spans="1:3" x14ac:dyDescent="0.25">
      <c r="A1717" s="2">
        <v>42459</v>
      </c>
      <c r="B1717">
        <v>367</v>
      </c>
      <c r="C1717">
        <f t="shared" si="26"/>
        <v>-6</v>
      </c>
    </row>
    <row r="1718" spans="1:3" x14ac:dyDescent="0.25">
      <c r="A1718" s="2">
        <v>42460</v>
      </c>
      <c r="B1718">
        <v>351.5</v>
      </c>
      <c r="C1718">
        <f t="shared" si="26"/>
        <v>-15.5</v>
      </c>
    </row>
    <row r="1719" spans="1:3" x14ac:dyDescent="0.25">
      <c r="A1719" s="2">
        <v>42461</v>
      </c>
      <c r="B1719">
        <v>354</v>
      </c>
      <c r="C1719">
        <f t="shared" si="26"/>
        <v>2.5</v>
      </c>
    </row>
    <row r="1720" spans="1:3" x14ac:dyDescent="0.25">
      <c r="A1720" s="2">
        <v>42464</v>
      </c>
      <c r="B1720">
        <v>354.5</v>
      </c>
      <c r="C1720">
        <f t="shared" si="26"/>
        <v>0.5</v>
      </c>
    </row>
    <row r="1721" spans="1:3" x14ac:dyDescent="0.25">
      <c r="A1721" s="2">
        <v>42465</v>
      </c>
      <c r="B1721">
        <v>356.75</v>
      </c>
      <c r="C1721">
        <f t="shared" si="26"/>
        <v>2.25</v>
      </c>
    </row>
    <row r="1722" spans="1:3" x14ac:dyDescent="0.25">
      <c r="A1722" s="2">
        <v>42466</v>
      </c>
      <c r="B1722">
        <v>358</v>
      </c>
      <c r="C1722">
        <f t="shared" si="26"/>
        <v>1.25</v>
      </c>
    </row>
    <row r="1723" spans="1:3" x14ac:dyDescent="0.25">
      <c r="A1723" s="2">
        <v>42467</v>
      </c>
      <c r="B1723">
        <v>361.5</v>
      </c>
      <c r="C1723">
        <f t="shared" si="26"/>
        <v>3.5</v>
      </c>
    </row>
    <row r="1724" spans="1:3" x14ac:dyDescent="0.25">
      <c r="A1724" s="2">
        <v>42468</v>
      </c>
      <c r="B1724">
        <v>362.25</v>
      </c>
      <c r="C1724">
        <f t="shared" si="26"/>
        <v>0.75</v>
      </c>
    </row>
    <row r="1725" spans="1:3" x14ac:dyDescent="0.25">
      <c r="A1725" s="2">
        <v>42471</v>
      </c>
      <c r="B1725">
        <v>356.75</v>
      </c>
      <c r="C1725">
        <f t="shared" si="26"/>
        <v>-5.5</v>
      </c>
    </row>
    <row r="1726" spans="1:3" x14ac:dyDescent="0.25">
      <c r="A1726" s="2">
        <v>42472</v>
      </c>
      <c r="B1726">
        <v>362.75</v>
      </c>
      <c r="C1726">
        <f t="shared" si="26"/>
        <v>6</v>
      </c>
    </row>
    <row r="1727" spans="1:3" x14ac:dyDescent="0.25">
      <c r="A1727" s="2">
        <v>42473</v>
      </c>
      <c r="B1727">
        <v>373.5</v>
      </c>
      <c r="C1727">
        <f t="shared" si="26"/>
        <v>10.75</v>
      </c>
    </row>
    <row r="1728" spans="1:3" x14ac:dyDescent="0.25">
      <c r="A1728" s="2">
        <v>42474</v>
      </c>
      <c r="B1728">
        <v>374</v>
      </c>
      <c r="C1728">
        <f t="shared" si="26"/>
        <v>0.5</v>
      </c>
    </row>
    <row r="1729" spans="1:3" x14ac:dyDescent="0.25">
      <c r="A1729" s="2">
        <v>42475</v>
      </c>
      <c r="B1729">
        <v>378.5</v>
      </c>
      <c r="C1729">
        <f t="shared" si="26"/>
        <v>4.5</v>
      </c>
    </row>
    <row r="1730" spans="1:3" x14ac:dyDescent="0.25">
      <c r="A1730" s="2">
        <v>42478</v>
      </c>
      <c r="B1730">
        <v>381</v>
      </c>
      <c r="C1730">
        <f t="shared" si="26"/>
        <v>2.5</v>
      </c>
    </row>
    <row r="1731" spans="1:3" x14ac:dyDescent="0.25">
      <c r="A1731" s="2">
        <v>42479</v>
      </c>
      <c r="B1731">
        <v>384.5</v>
      </c>
      <c r="C1731">
        <f t="shared" si="26"/>
        <v>3.5</v>
      </c>
    </row>
    <row r="1732" spans="1:3" x14ac:dyDescent="0.25">
      <c r="A1732" s="2">
        <v>42480</v>
      </c>
      <c r="B1732">
        <v>394.75</v>
      </c>
      <c r="C1732">
        <f t="shared" ref="C1732:C1795" si="27">B1732-B1731</f>
        <v>10.25</v>
      </c>
    </row>
    <row r="1733" spans="1:3" x14ac:dyDescent="0.25">
      <c r="A1733" s="2">
        <v>42481</v>
      </c>
      <c r="B1733">
        <v>384.5</v>
      </c>
      <c r="C1733">
        <f t="shared" si="27"/>
        <v>-10.25</v>
      </c>
    </row>
    <row r="1734" spans="1:3" x14ac:dyDescent="0.25">
      <c r="A1734" s="2">
        <v>42482</v>
      </c>
      <c r="B1734">
        <v>371.75</v>
      </c>
      <c r="C1734">
        <f t="shared" si="27"/>
        <v>-12.75</v>
      </c>
    </row>
    <row r="1735" spans="1:3" x14ac:dyDescent="0.25">
      <c r="A1735" s="2">
        <v>42485</v>
      </c>
      <c r="B1735">
        <v>377</v>
      </c>
      <c r="C1735">
        <f t="shared" si="27"/>
        <v>5.25</v>
      </c>
    </row>
    <row r="1736" spans="1:3" x14ac:dyDescent="0.25">
      <c r="A1736" s="2">
        <v>42486</v>
      </c>
      <c r="B1736">
        <v>382.25</v>
      </c>
      <c r="C1736">
        <f t="shared" si="27"/>
        <v>5.25</v>
      </c>
    </row>
    <row r="1737" spans="1:3" x14ac:dyDescent="0.25">
      <c r="A1737" s="2">
        <v>42487</v>
      </c>
      <c r="B1737">
        <v>380.75</v>
      </c>
      <c r="C1737">
        <f t="shared" si="27"/>
        <v>-1.5</v>
      </c>
    </row>
    <row r="1738" spans="1:3" x14ac:dyDescent="0.25">
      <c r="A1738" s="2">
        <v>42488</v>
      </c>
      <c r="B1738">
        <v>387</v>
      </c>
      <c r="C1738">
        <f t="shared" si="27"/>
        <v>6.25</v>
      </c>
    </row>
    <row r="1739" spans="1:3" x14ac:dyDescent="0.25">
      <c r="A1739" s="2">
        <v>42489</v>
      </c>
      <c r="B1739">
        <v>390.25</v>
      </c>
      <c r="C1739">
        <f t="shared" si="27"/>
        <v>3.25</v>
      </c>
    </row>
    <row r="1740" spans="1:3" x14ac:dyDescent="0.25">
      <c r="A1740" s="2">
        <v>42492</v>
      </c>
      <c r="B1740">
        <v>390.25</v>
      </c>
      <c r="C1740">
        <f t="shared" si="27"/>
        <v>0</v>
      </c>
    </row>
    <row r="1741" spans="1:3" x14ac:dyDescent="0.25">
      <c r="A1741" s="2">
        <v>42493</v>
      </c>
      <c r="B1741">
        <v>378.25</v>
      </c>
      <c r="C1741">
        <f t="shared" si="27"/>
        <v>-12</v>
      </c>
    </row>
    <row r="1742" spans="1:3" x14ac:dyDescent="0.25">
      <c r="A1742" s="2">
        <v>42494</v>
      </c>
      <c r="B1742">
        <v>373.25</v>
      </c>
      <c r="C1742">
        <f t="shared" si="27"/>
        <v>-5</v>
      </c>
    </row>
    <row r="1743" spans="1:3" x14ac:dyDescent="0.25">
      <c r="A1743" s="2">
        <v>42495</v>
      </c>
      <c r="B1743">
        <v>371.75</v>
      </c>
      <c r="C1743">
        <f t="shared" si="27"/>
        <v>-1.5</v>
      </c>
    </row>
    <row r="1744" spans="1:3" x14ac:dyDescent="0.25">
      <c r="A1744" s="2">
        <v>42496</v>
      </c>
      <c r="B1744">
        <v>376</v>
      </c>
      <c r="C1744">
        <f t="shared" si="27"/>
        <v>4.25</v>
      </c>
    </row>
    <row r="1745" spans="1:3" x14ac:dyDescent="0.25">
      <c r="A1745" s="2">
        <v>42499</v>
      </c>
      <c r="B1745">
        <v>367.75</v>
      </c>
      <c r="C1745">
        <f t="shared" si="27"/>
        <v>-8.25</v>
      </c>
    </row>
    <row r="1746" spans="1:3" x14ac:dyDescent="0.25">
      <c r="A1746" s="2">
        <v>42500</v>
      </c>
      <c r="B1746">
        <v>378.5</v>
      </c>
      <c r="C1746">
        <f t="shared" si="27"/>
        <v>10.75</v>
      </c>
    </row>
    <row r="1747" spans="1:3" x14ac:dyDescent="0.25">
      <c r="A1747" s="2">
        <v>42501</v>
      </c>
      <c r="B1747">
        <v>374</v>
      </c>
      <c r="C1747">
        <f t="shared" si="27"/>
        <v>-4.5</v>
      </c>
    </row>
    <row r="1748" spans="1:3" x14ac:dyDescent="0.25">
      <c r="A1748" s="2">
        <v>42502</v>
      </c>
      <c r="B1748">
        <v>385.25</v>
      </c>
      <c r="C1748">
        <f t="shared" si="27"/>
        <v>11.25</v>
      </c>
    </row>
    <row r="1749" spans="1:3" x14ac:dyDescent="0.25">
      <c r="A1749" s="2">
        <v>42503</v>
      </c>
      <c r="B1749">
        <v>382</v>
      </c>
      <c r="C1749">
        <f t="shared" si="27"/>
        <v>-3.25</v>
      </c>
    </row>
    <row r="1750" spans="1:3" x14ac:dyDescent="0.25">
      <c r="A1750" s="2">
        <v>42506</v>
      </c>
      <c r="B1750">
        <v>394</v>
      </c>
      <c r="C1750">
        <f t="shared" si="27"/>
        <v>12</v>
      </c>
    </row>
    <row r="1751" spans="1:3" x14ac:dyDescent="0.25">
      <c r="A1751" s="2">
        <v>42507</v>
      </c>
      <c r="B1751">
        <v>397</v>
      </c>
      <c r="C1751">
        <f t="shared" si="27"/>
        <v>3</v>
      </c>
    </row>
    <row r="1752" spans="1:3" x14ac:dyDescent="0.25">
      <c r="A1752" s="2">
        <v>42508</v>
      </c>
      <c r="B1752">
        <v>399.5</v>
      </c>
      <c r="C1752">
        <f t="shared" si="27"/>
        <v>2.5</v>
      </c>
    </row>
    <row r="1753" spans="1:3" x14ac:dyDescent="0.25">
      <c r="A1753" s="2">
        <v>42509</v>
      </c>
      <c r="B1753">
        <v>390</v>
      </c>
      <c r="C1753">
        <f t="shared" si="27"/>
        <v>-9.5</v>
      </c>
    </row>
    <row r="1754" spans="1:3" x14ac:dyDescent="0.25">
      <c r="A1754" s="2">
        <v>42510</v>
      </c>
      <c r="B1754">
        <v>394.5</v>
      </c>
      <c r="C1754">
        <f t="shared" si="27"/>
        <v>4.5</v>
      </c>
    </row>
    <row r="1755" spans="1:3" x14ac:dyDescent="0.25">
      <c r="A1755" s="2">
        <v>42513</v>
      </c>
      <c r="B1755">
        <v>397.75</v>
      </c>
      <c r="C1755">
        <f t="shared" si="27"/>
        <v>3.25</v>
      </c>
    </row>
    <row r="1756" spans="1:3" x14ac:dyDescent="0.25">
      <c r="A1756" s="2">
        <v>42514</v>
      </c>
      <c r="B1756">
        <v>397.5</v>
      </c>
      <c r="C1756">
        <f t="shared" si="27"/>
        <v>-0.25</v>
      </c>
    </row>
    <row r="1757" spans="1:3" x14ac:dyDescent="0.25">
      <c r="A1757" s="2">
        <v>42515</v>
      </c>
      <c r="B1757">
        <v>404.75</v>
      </c>
      <c r="C1757">
        <f t="shared" si="27"/>
        <v>7.25</v>
      </c>
    </row>
    <row r="1758" spans="1:3" x14ac:dyDescent="0.25">
      <c r="A1758" s="2">
        <v>42516</v>
      </c>
      <c r="B1758">
        <v>408.25</v>
      </c>
      <c r="C1758">
        <f t="shared" si="27"/>
        <v>3.5</v>
      </c>
    </row>
    <row r="1759" spans="1:3" x14ac:dyDescent="0.25">
      <c r="A1759" s="2">
        <v>42517</v>
      </c>
      <c r="B1759">
        <v>412.75</v>
      </c>
      <c r="C1759">
        <f t="shared" si="27"/>
        <v>4.5</v>
      </c>
    </row>
    <row r="1760" spans="1:3" x14ac:dyDescent="0.25">
      <c r="A1760" s="2">
        <v>42521</v>
      </c>
      <c r="B1760">
        <v>404.75</v>
      </c>
      <c r="C1760">
        <f t="shared" si="27"/>
        <v>-8</v>
      </c>
    </row>
    <row r="1761" spans="1:3" x14ac:dyDescent="0.25">
      <c r="A1761" s="2">
        <v>42522</v>
      </c>
      <c r="B1761">
        <v>413.75</v>
      </c>
      <c r="C1761">
        <f t="shared" si="27"/>
        <v>9</v>
      </c>
    </row>
    <row r="1762" spans="1:3" x14ac:dyDescent="0.25">
      <c r="A1762" s="2">
        <v>42523</v>
      </c>
      <c r="B1762">
        <v>415.25</v>
      </c>
      <c r="C1762">
        <f t="shared" si="27"/>
        <v>1.5</v>
      </c>
    </row>
    <row r="1763" spans="1:3" x14ac:dyDescent="0.25">
      <c r="A1763" s="2">
        <v>42524</v>
      </c>
      <c r="B1763">
        <v>418.25</v>
      </c>
      <c r="C1763">
        <f t="shared" si="27"/>
        <v>3</v>
      </c>
    </row>
    <row r="1764" spans="1:3" x14ac:dyDescent="0.25">
      <c r="A1764" s="2">
        <v>42527</v>
      </c>
      <c r="B1764">
        <v>427.25</v>
      </c>
      <c r="C1764">
        <f t="shared" si="27"/>
        <v>9</v>
      </c>
    </row>
    <row r="1765" spans="1:3" x14ac:dyDescent="0.25">
      <c r="A1765" s="2">
        <v>42528</v>
      </c>
      <c r="B1765">
        <v>427.75</v>
      </c>
      <c r="C1765">
        <f t="shared" si="27"/>
        <v>0.5</v>
      </c>
    </row>
    <row r="1766" spans="1:3" x14ac:dyDescent="0.25">
      <c r="A1766" s="2">
        <v>42529</v>
      </c>
      <c r="B1766">
        <v>431.25</v>
      </c>
      <c r="C1766">
        <f t="shared" si="27"/>
        <v>3.5</v>
      </c>
    </row>
    <row r="1767" spans="1:3" x14ac:dyDescent="0.25">
      <c r="A1767" s="2">
        <v>42530</v>
      </c>
      <c r="B1767">
        <v>426.5</v>
      </c>
      <c r="C1767">
        <f t="shared" si="27"/>
        <v>-4.75</v>
      </c>
    </row>
    <row r="1768" spans="1:3" x14ac:dyDescent="0.25">
      <c r="A1768" s="2">
        <v>42531</v>
      </c>
      <c r="B1768">
        <v>423</v>
      </c>
      <c r="C1768">
        <f t="shared" si="27"/>
        <v>-3.5</v>
      </c>
    </row>
    <row r="1769" spans="1:3" x14ac:dyDescent="0.25">
      <c r="A1769" s="2">
        <v>42534</v>
      </c>
      <c r="B1769">
        <v>430</v>
      </c>
      <c r="C1769">
        <f t="shared" si="27"/>
        <v>7</v>
      </c>
    </row>
    <row r="1770" spans="1:3" x14ac:dyDescent="0.25">
      <c r="A1770" s="2">
        <v>42535</v>
      </c>
      <c r="B1770">
        <v>436.5</v>
      </c>
      <c r="C1770">
        <f t="shared" si="27"/>
        <v>6.5</v>
      </c>
    </row>
    <row r="1771" spans="1:3" x14ac:dyDescent="0.25">
      <c r="A1771" s="2">
        <v>42536</v>
      </c>
      <c r="B1771">
        <v>429</v>
      </c>
      <c r="C1771">
        <f t="shared" si="27"/>
        <v>-7.5</v>
      </c>
    </row>
    <row r="1772" spans="1:3" x14ac:dyDescent="0.25">
      <c r="A1772" s="2">
        <v>42537</v>
      </c>
      <c r="B1772">
        <v>425.25</v>
      </c>
      <c r="C1772">
        <f t="shared" si="27"/>
        <v>-3.75</v>
      </c>
    </row>
    <row r="1773" spans="1:3" x14ac:dyDescent="0.25">
      <c r="A1773" s="2">
        <v>42538</v>
      </c>
      <c r="B1773">
        <v>437.75</v>
      </c>
      <c r="C1773">
        <f t="shared" si="27"/>
        <v>12.5</v>
      </c>
    </row>
    <row r="1774" spans="1:3" x14ac:dyDescent="0.25">
      <c r="A1774" s="2">
        <v>42541</v>
      </c>
      <c r="B1774">
        <v>421.25</v>
      </c>
      <c r="C1774">
        <f t="shared" si="27"/>
        <v>-16.5</v>
      </c>
    </row>
    <row r="1775" spans="1:3" x14ac:dyDescent="0.25">
      <c r="A1775" s="2">
        <v>42542</v>
      </c>
      <c r="B1775">
        <v>396.25</v>
      </c>
      <c r="C1775">
        <f t="shared" si="27"/>
        <v>-25</v>
      </c>
    </row>
    <row r="1776" spans="1:3" x14ac:dyDescent="0.25">
      <c r="A1776" s="2">
        <v>42543</v>
      </c>
      <c r="B1776">
        <v>393</v>
      </c>
      <c r="C1776">
        <f t="shared" si="27"/>
        <v>-3.25</v>
      </c>
    </row>
    <row r="1777" spans="1:3" x14ac:dyDescent="0.25">
      <c r="A1777" s="2">
        <v>42544</v>
      </c>
      <c r="B1777">
        <v>387.25</v>
      </c>
      <c r="C1777">
        <f t="shared" si="27"/>
        <v>-5.75</v>
      </c>
    </row>
    <row r="1778" spans="1:3" x14ac:dyDescent="0.25">
      <c r="A1778" s="2">
        <v>42545</v>
      </c>
      <c r="B1778">
        <v>384.5</v>
      </c>
      <c r="C1778">
        <f t="shared" si="27"/>
        <v>-2.75</v>
      </c>
    </row>
    <row r="1779" spans="1:3" x14ac:dyDescent="0.25">
      <c r="A1779" s="2">
        <v>42548</v>
      </c>
      <c r="B1779">
        <v>385.25</v>
      </c>
      <c r="C1779">
        <f t="shared" si="27"/>
        <v>0.75</v>
      </c>
    </row>
    <row r="1780" spans="1:3" x14ac:dyDescent="0.25">
      <c r="A1780" s="2">
        <v>42549</v>
      </c>
      <c r="B1780">
        <v>385.25</v>
      </c>
      <c r="C1780">
        <f t="shared" si="27"/>
        <v>0</v>
      </c>
    </row>
    <row r="1781" spans="1:3" x14ac:dyDescent="0.25">
      <c r="A1781" s="2">
        <v>42550</v>
      </c>
      <c r="B1781">
        <v>372.75</v>
      </c>
      <c r="C1781">
        <f t="shared" si="27"/>
        <v>-12.5</v>
      </c>
    </row>
    <row r="1782" spans="1:3" x14ac:dyDescent="0.25">
      <c r="A1782" s="2">
        <v>42551</v>
      </c>
      <c r="B1782">
        <v>358.75</v>
      </c>
      <c r="C1782">
        <f t="shared" si="27"/>
        <v>-14</v>
      </c>
    </row>
    <row r="1783" spans="1:3" x14ac:dyDescent="0.25">
      <c r="A1783" s="2">
        <v>42552</v>
      </c>
      <c r="B1783">
        <v>353</v>
      </c>
      <c r="C1783">
        <f t="shared" si="27"/>
        <v>-5.75</v>
      </c>
    </row>
    <row r="1784" spans="1:3" x14ac:dyDescent="0.25">
      <c r="A1784" s="2">
        <v>42556</v>
      </c>
      <c r="B1784">
        <v>344</v>
      </c>
      <c r="C1784">
        <f t="shared" si="27"/>
        <v>-9</v>
      </c>
    </row>
    <row r="1785" spans="1:3" x14ac:dyDescent="0.25">
      <c r="A1785" s="2">
        <v>42557</v>
      </c>
      <c r="B1785">
        <v>335.75</v>
      </c>
      <c r="C1785">
        <f t="shared" si="27"/>
        <v>-8.25</v>
      </c>
    </row>
    <row r="1786" spans="1:3" x14ac:dyDescent="0.25">
      <c r="A1786" s="2">
        <v>42558</v>
      </c>
      <c r="B1786">
        <v>335.5</v>
      </c>
      <c r="C1786">
        <f t="shared" si="27"/>
        <v>-0.25</v>
      </c>
    </row>
    <row r="1787" spans="1:3" x14ac:dyDescent="0.25">
      <c r="A1787" s="2">
        <v>42559</v>
      </c>
      <c r="B1787">
        <v>349.75</v>
      </c>
      <c r="C1787">
        <f t="shared" si="27"/>
        <v>14.25</v>
      </c>
    </row>
    <row r="1788" spans="1:3" x14ac:dyDescent="0.25">
      <c r="A1788" s="2">
        <v>42562</v>
      </c>
      <c r="B1788">
        <v>343.75</v>
      </c>
      <c r="C1788">
        <f t="shared" si="27"/>
        <v>-6</v>
      </c>
    </row>
    <row r="1789" spans="1:3" x14ac:dyDescent="0.25">
      <c r="A1789" s="2">
        <v>42563</v>
      </c>
      <c r="B1789">
        <v>349.75</v>
      </c>
      <c r="C1789">
        <f t="shared" si="27"/>
        <v>6</v>
      </c>
    </row>
    <row r="1790" spans="1:3" x14ac:dyDescent="0.25">
      <c r="A1790" s="2">
        <v>42564</v>
      </c>
      <c r="B1790">
        <v>365.75</v>
      </c>
      <c r="C1790">
        <f t="shared" si="27"/>
        <v>16</v>
      </c>
    </row>
    <row r="1791" spans="1:3" x14ac:dyDescent="0.25">
      <c r="A1791" s="2">
        <v>42565</v>
      </c>
      <c r="B1791">
        <v>362.25</v>
      </c>
      <c r="C1791">
        <f t="shared" si="27"/>
        <v>-3.5</v>
      </c>
    </row>
    <row r="1792" spans="1:3" x14ac:dyDescent="0.25">
      <c r="A1792" s="2">
        <v>42566</v>
      </c>
      <c r="B1792">
        <v>352.25</v>
      </c>
      <c r="C1792">
        <f t="shared" si="27"/>
        <v>-10</v>
      </c>
    </row>
    <row r="1793" spans="1:3" x14ac:dyDescent="0.25">
      <c r="A1793" s="2">
        <v>42569</v>
      </c>
      <c r="B1793">
        <v>357</v>
      </c>
      <c r="C1793">
        <f t="shared" si="27"/>
        <v>4.75</v>
      </c>
    </row>
    <row r="1794" spans="1:3" x14ac:dyDescent="0.25">
      <c r="A1794" s="2">
        <v>42570</v>
      </c>
      <c r="B1794">
        <v>341.75</v>
      </c>
      <c r="C1794">
        <f t="shared" si="27"/>
        <v>-15.25</v>
      </c>
    </row>
    <row r="1795" spans="1:3" x14ac:dyDescent="0.25">
      <c r="A1795" s="2">
        <v>42571</v>
      </c>
      <c r="B1795">
        <v>337.5</v>
      </c>
      <c r="C1795">
        <f t="shared" si="27"/>
        <v>-4.25</v>
      </c>
    </row>
    <row r="1796" spans="1:3" x14ac:dyDescent="0.25">
      <c r="A1796" s="2">
        <v>42572</v>
      </c>
      <c r="B1796">
        <v>334.25</v>
      </c>
      <c r="C1796">
        <f t="shared" ref="C1796:C1859" si="28">B1796-B1795</f>
        <v>-3.25</v>
      </c>
    </row>
    <row r="1797" spans="1:3" x14ac:dyDescent="0.25">
      <c r="A1797" s="2">
        <v>42573</v>
      </c>
      <c r="B1797">
        <v>335</v>
      </c>
      <c r="C1797">
        <f t="shared" si="28"/>
        <v>0.75</v>
      </c>
    </row>
    <row r="1798" spans="1:3" x14ac:dyDescent="0.25">
      <c r="A1798" s="2">
        <v>42576</v>
      </c>
      <c r="B1798">
        <v>334.75</v>
      </c>
      <c r="C1798">
        <f t="shared" si="28"/>
        <v>-0.25</v>
      </c>
    </row>
    <row r="1799" spans="1:3" x14ac:dyDescent="0.25">
      <c r="A1799" s="2">
        <v>42577</v>
      </c>
      <c r="B1799">
        <v>332.5</v>
      </c>
      <c r="C1799">
        <f t="shared" si="28"/>
        <v>-2.25</v>
      </c>
    </row>
    <row r="1800" spans="1:3" x14ac:dyDescent="0.25">
      <c r="A1800" s="2">
        <v>42578</v>
      </c>
      <c r="B1800">
        <v>335.75</v>
      </c>
      <c r="C1800">
        <f t="shared" si="28"/>
        <v>3.25</v>
      </c>
    </row>
    <row r="1801" spans="1:3" x14ac:dyDescent="0.25">
      <c r="A1801" s="2">
        <v>42579</v>
      </c>
      <c r="B1801">
        <v>331.25</v>
      </c>
      <c r="C1801">
        <f t="shared" si="28"/>
        <v>-4.5</v>
      </c>
    </row>
    <row r="1802" spans="1:3" x14ac:dyDescent="0.25">
      <c r="A1802" s="2">
        <v>42580</v>
      </c>
      <c r="B1802">
        <v>334.5</v>
      </c>
      <c r="C1802">
        <f t="shared" si="28"/>
        <v>3.25</v>
      </c>
    </row>
    <row r="1803" spans="1:3" x14ac:dyDescent="0.25">
      <c r="A1803" s="2">
        <v>42583</v>
      </c>
      <c r="B1803">
        <v>325.75</v>
      </c>
      <c r="C1803">
        <f t="shared" si="28"/>
        <v>-8.75</v>
      </c>
    </row>
    <row r="1804" spans="1:3" x14ac:dyDescent="0.25">
      <c r="A1804" s="2">
        <v>42584</v>
      </c>
      <c r="B1804">
        <v>324.25</v>
      </c>
      <c r="C1804">
        <f t="shared" si="28"/>
        <v>-1.5</v>
      </c>
    </row>
    <row r="1805" spans="1:3" x14ac:dyDescent="0.25">
      <c r="A1805" s="2">
        <v>42585</v>
      </c>
      <c r="B1805">
        <v>325</v>
      </c>
      <c r="C1805">
        <f t="shared" si="28"/>
        <v>0.75</v>
      </c>
    </row>
    <row r="1806" spans="1:3" x14ac:dyDescent="0.25">
      <c r="A1806" s="2">
        <v>42586</v>
      </c>
      <c r="B1806">
        <v>320.75</v>
      </c>
      <c r="C1806">
        <f t="shared" si="28"/>
        <v>-4.25</v>
      </c>
    </row>
    <row r="1807" spans="1:3" x14ac:dyDescent="0.25">
      <c r="A1807" s="2">
        <v>42587</v>
      </c>
      <c r="B1807">
        <v>324.25</v>
      </c>
      <c r="C1807">
        <f t="shared" si="28"/>
        <v>3.5</v>
      </c>
    </row>
    <row r="1808" spans="1:3" x14ac:dyDescent="0.25">
      <c r="A1808" s="2">
        <v>42590</v>
      </c>
      <c r="B1808">
        <v>325.25</v>
      </c>
      <c r="C1808">
        <f t="shared" si="28"/>
        <v>1</v>
      </c>
    </row>
    <row r="1809" spans="1:3" x14ac:dyDescent="0.25">
      <c r="A1809" s="2">
        <v>42591</v>
      </c>
      <c r="B1809">
        <v>322.25</v>
      </c>
      <c r="C1809">
        <f t="shared" si="28"/>
        <v>-3</v>
      </c>
    </row>
    <row r="1810" spans="1:3" x14ac:dyDescent="0.25">
      <c r="A1810" s="2">
        <v>42592</v>
      </c>
      <c r="B1810">
        <v>322.5</v>
      </c>
      <c r="C1810">
        <f t="shared" si="28"/>
        <v>0.25</v>
      </c>
    </row>
    <row r="1811" spans="1:3" x14ac:dyDescent="0.25">
      <c r="A1811" s="2">
        <v>42593</v>
      </c>
      <c r="B1811">
        <v>321</v>
      </c>
      <c r="C1811">
        <f t="shared" si="28"/>
        <v>-1.5</v>
      </c>
    </row>
    <row r="1812" spans="1:3" x14ac:dyDescent="0.25">
      <c r="A1812" s="2">
        <v>42594</v>
      </c>
      <c r="B1812">
        <v>322.25</v>
      </c>
      <c r="C1812">
        <f t="shared" si="28"/>
        <v>1.25</v>
      </c>
    </row>
    <row r="1813" spans="1:3" x14ac:dyDescent="0.25">
      <c r="A1813" s="2">
        <v>42597</v>
      </c>
      <c r="B1813">
        <v>326.5</v>
      </c>
      <c r="C1813">
        <f t="shared" si="28"/>
        <v>4.25</v>
      </c>
    </row>
    <row r="1814" spans="1:3" x14ac:dyDescent="0.25">
      <c r="A1814" s="2">
        <v>42598</v>
      </c>
      <c r="B1814">
        <v>327.5</v>
      </c>
      <c r="C1814">
        <f t="shared" si="28"/>
        <v>1</v>
      </c>
    </row>
    <row r="1815" spans="1:3" x14ac:dyDescent="0.25">
      <c r="A1815" s="2">
        <v>42599</v>
      </c>
      <c r="B1815">
        <v>330.25</v>
      </c>
      <c r="C1815">
        <f t="shared" si="28"/>
        <v>2.75</v>
      </c>
    </row>
    <row r="1816" spans="1:3" x14ac:dyDescent="0.25">
      <c r="A1816" s="2">
        <v>42600</v>
      </c>
      <c r="B1816">
        <v>332</v>
      </c>
      <c r="C1816">
        <f t="shared" si="28"/>
        <v>1.75</v>
      </c>
    </row>
    <row r="1817" spans="1:3" x14ac:dyDescent="0.25">
      <c r="A1817" s="2">
        <v>42601</v>
      </c>
      <c r="B1817">
        <v>334.25</v>
      </c>
      <c r="C1817">
        <f t="shared" si="28"/>
        <v>2.25</v>
      </c>
    </row>
    <row r="1818" spans="1:3" x14ac:dyDescent="0.25">
      <c r="A1818" s="2">
        <v>42604</v>
      </c>
      <c r="B1818">
        <v>333.25</v>
      </c>
      <c r="C1818">
        <f t="shared" si="28"/>
        <v>-1</v>
      </c>
    </row>
    <row r="1819" spans="1:3" x14ac:dyDescent="0.25">
      <c r="A1819" s="2">
        <v>42605</v>
      </c>
      <c r="B1819">
        <v>328.5</v>
      </c>
      <c r="C1819">
        <f t="shared" si="28"/>
        <v>-4.75</v>
      </c>
    </row>
    <row r="1820" spans="1:3" x14ac:dyDescent="0.25">
      <c r="A1820" s="2">
        <v>42606</v>
      </c>
      <c r="B1820">
        <v>327.5</v>
      </c>
      <c r="C1820">
        <f t="shared" si="28"/>
        <v>-1</v>
      </c>
    </row>
    <row r="1821" spans="1:3" x14ac:dyDescent="0.25">
      <c r="A1821" s="2">
        <v>42607</v>
      </c>
      <c r="B1821">
        <v>323.5</v>
      </c>
      <c r="C1821">
        <f t="shared" si="28"/>
        <v>-4</v>
      </c>
    </row>
    <row r="1822" spans="1:3" x14ac:dyDescent="0.25">
      <c r="A1822" s="2">
        <v>42608</v>
      </c>
      <c r="B1822">
        <v>316.25</v>
      </c>
      <c r="C1822">
        <f t="shared" si="28"/>
        <v>-7.25</v>
      </c>
    </row>
    <row r="1823" spans="1:3" x14ac:dyDescent="0.25">
      <c r="A1823" s="2">
        <v>42611</v>
      </c>
      <c r="B1823">
        <v>311.75</v>
      </c>
      <c r="C1823">
        <f t="shared" si="28"/>
        <v>-4.5</v>
      </c>
    </row>
    <row r="1824" spans="1:3" x14ac:dyDescent="0.25">
      <c r="A1824" s="2">
        <v>42612</v>
      </c>
      <c r="B1824">
        <v>304</v>
      </c>
      <c r="C1824">
        <f t="shared" si="28"/>
        <v>-7.75</v>
      </c>
    </row>
    <row r="1825" spans="1:3" x14ac:dyDescent="0.25">
      <c r="A1825" s="2">
        <v>42613</v>
      </c>
      <c r="B1825">
        <v>301.5</v>
      </c>
      <c r="C1825">
        <f t="shared" si="28"/>
        <v>-2.5</v>
      </c>
    </row>
    <row r="1826" spans="1:3" x14ac:dyDescent="0.25">
      <c r="A1826" s="2">
        <v>42614</v>
      </c>
      <c r="B1826">
        <v>311</v>
      </c>
      <c r="C1826">
        <f t="shared" si="28"/>
        <v>9.5</v>
      </c>
    </row>
    <row r="1827" spans="1:3" x14ac:dyDescent="0.25">
      <c r="A1827" s="2">
        <v>42615</v>
      </c>
      <c r="B1827">
        <v>316.5</v>
      </c>
      <c r="C1827">
        <f t="shared" si="28"/>
        <v>5.5</v>
      </c>
    </row>
    <row r="1828" spans="1:3" x14ac:dyDescent="0.25">
      <c r="A1828" s="2">
        <v>42619</v>
      </c>
      <c r="B1828">
        <v>316.75</v>
      </c>
      <c r="C1828">
        <f t="shared" si="28"/>
        <v>0.25</v>
      </c>
    </row>
    <row r="1829" spans="1:3" x14ac:dyDescent="0.25">
      <c r="A1829" s="2">
        <v>42620</v>
      </c>
      <c r="B1829">
        <v>321</v>
      </c>
      <c r="C1829">
        <f t="shared" si="28"/>
        <v>4.25</v>
      </c>
    </row>
    <row r="1830" spans="1:3" x14ac:dyDescent="0.25">
      <c r="A1830" s="2">
        <v>42621</v>
      </c>
      <c r="B1830">
        <v>327</v>
      </c>
      <c r="C1830">
        <f t="shared" si="28"/>
        <v>6</v>
      </c>
    </row>
    <row r="1831" spans="1:3" x14ac:dyDescent="0.25">
      <c r="A1831" s="2">
        <v>42622</v>
      </c>
      <c r="B1831">
        <v>330</v>
      </c>
      <c r="C1831">
        <f t="shared" si="28"/>
        <v>3</v>
      </c>
    </row>
    <row r="1832" spans="1:3" x14ac:dyDescent="0.25">
      <c r="A1832" s="2">
        <v>42625</v>
      </c>
      <c r="B1832">
        <v>329.25</v>
      </c>
      <c r="C1832">
        <f t="shared" si="28"/>
        <v>-0.75</v>
      </c>
    </row>
    <row r="1833" spans="1:3" x14ac:dyDescent="0.25">
      <c r="A1833" s="2">
        <v>42626</v>
      </c>
      <c r="B1833">
        <v>319.25</v>
      </c>
      <c r="C1833">
        <f t="shared" si="28"/>
        <v>-10</v>
      </c>
    </row>
    <row r="1834" spans="1:3" x14ac:dyDescent="0.25">
      <c r="A1834" s="2">
        <v>42627</v>
      </c>
      <c r="B1834">
        <v>322.25</v>
      </c>
      <c r="C1834">
        <f t="shared" si="28"/>
        <v>3</v>
      </c>
    </row>
    <row r="1835" spans="1:3" x14ac:dyDescent="0.25">
      <c r="A1835" s="2">
        <v>42628</v>
      </c>
      <c r="B1835">
        <v>330</v>
      </c>
      <c r="C1835">
        <f t="shared" si="28"/>
        <v>7.75</v>
      </c>
    </row>
    <row r="1836" spans="1:3" x14ac:dyDescent="0.25">
      <c r="A1836" s="2">
        <v>42629</v>
      </c>
      <c r="B1836">
        <v>337</v>
      </c>
      <c r="C1836">
        <f t="shared" si="28"/>
        <v>7</v>
      </c>
    </row>
    <row r="1837" spans="1:3" x14ac:dyDescent="0.25">
      <c r="A1837" s="2">
        <v>42632</v>
      </c>
      <c r="B1837">
        <v>337.25</v>
      </c>
      <c r="C1837">
        <f t="shared" si="28"/>
        <v>0.25</v>
      </c>
    </row>
    <row r="1838" spans="1:3" x14ac:dyDescent="0.25">
      <c r="A1838" s="2">
        <v>42633</v>
      </c>
      <c r="B1838">
        <v>340.5</v>
      </c>
      <c r="C1838">
        <f t="shared" si="28"/>
        <v>3.25</v>
      </c>
    </row>
    <row r="1839" spans="1:3" x14ac:dyDescent="0.25">
      <c r="A1839" s="2">
        <v>42634</v>
      </c>
      <c r="B1839">
        <v>340</v>
      </c>
      <c r="C1839">
        <f t="shared" si="28"/>
        <v>-0.5</v>
      </c>
    </row>
    <row r="1840" spans="1:3" x14ac:dyDescent="0.25">
      <c r="A1840" s="2">
        <v>42635</v>
      </c>
      <c r="B1840">
        <v>336.75</v>
      </c>
      <c r="C1840">
        <f t="shared" si="28"/>
        <v>-3.25</v>
      </c>
    </row>
    <row r="1841" spans="1:3" x14ac:dyDescent="0.25">
      <c r="A1841" s="2">
        <v>42636</v>
      </c>
      <c r="B1841">
        <v>336.5</v>
      </c>
      <c r="C1841">
        <f t="shared" si="28"/>
        <v>-0.25</v>
      </c>
    </row>
    <row r="1842" spans="1:3" x14ac:dyDescent="0.25">
      <c r="A1842" s="2">
        <v>42639</v>
      </c>
      <c r="B1842">
        <v>329</v>
      </c>
      <c r="C1842">
        <f t="shared" si="28"/>
        <v>-7.5</v>
      </c>
    </row>
    <row r="1843" spans="1:3" x14ac:dyDescent="0.25">
      <c r="A1843" s="2">
        <v>42640</v>
      </c>
      <c r="B1843">
        <v>331.75</v>
      </c>
      <c r="C1843">
        <f t="shared" si="28"/>
        <v>2.75</v>
      </c>
    </row>
    <row r="1844" spans="1:3" x14ac:dyDescent="0.25">
      <c r="A1844" s="2">
        <v>42641</v>
      </c>
      <c r="B1844">
        <v>329.25</v>
      </c>
      <c r="C1844">
        <f t="shared" si="28"/>
        <v>-2.5</v>
      </c>
    </row>
    <row r="1845" spans="1:3" x14ac:dyDescent="0.25">
      <c r="A1845" s="2">
        <v>42642</v>
      </c>
      <c r="B1845">
        <v>329.25</v>
      </c>
      <c r="C1845">
        <f t="shared" si="28"/>
        <v>0</v>
      </c>
    </row>
    <row r="1846" spans="1:3" x14ac:dyDescent="0.25">
      <c r="A1846" s="2">
        <v>42643</v>
      </c>
      <c r="B1846">
        <v>336.75</v>
      </c>
      <c r="C1846">
        <f t="shared" si="28"/>
        <v>7.5</v>
      </c>
    </row>
    <row r="1847" spans="1:3" x14ac:dyDescent="0.25">
      <c r="A1847" s="2">
        <v>42646</v>
      </c>
      <c r="B1847">
        <v>346</v>
      </c>
      <c r="C1847">
        <f t="shared" si="28"/>
        <v>9.25</v>
      </c>
    </row>
    <row r="1848" spans="1:3" x14ac:dyDescent="0.25">
      <c r="A1848" s="2">
        <v>42647</v>
      </c>
      <c r="B1848">
        <v>348.25</v>
      </c>
      <c r="C1848">
        <f t="shared" si="28"/>
        <v>2.25</v>
      </c>
    </row>
    <row r="1849" spans="1:3" x14ac:dyDescent="0.25">
      <c r="A1849" s="2">
        <v>42648</v>
      </c>
      <c r="B1849">
        <v>347.75</v>
      </c>
      <c r="C1849">
        <f t="shared" si="28"/>
        <v>-0.5</v>
      </c>
    </row>
    <row r="1850" spans="1:3" x14ac:dyDescent="0.25">
      <c r="A1850" s="2">
        <v>42649</v>
      </c>
      <c r="B1850">
        <v>340.5</v>
      </c>
      <c r="C1850">
        <f t="shared" si="28"/>
        <v>-7.25</v>
      </c>
    </row>
    <row r="1851" spans="1:3" x14ac:dyDescent="0.25">
      <c r="A1851" s="2">
        <v>42650</v>
      </c>
      <c r="B1851">
        <v>339.75</v>
      </c>
      <c r="C1851">
        <f t="shared" si="28"/>
        <v>-0.75</v>
      </c>
    </row>
    <row r="1852" spans="1:3" x14ac:dyDescent="0.25">
      <c r="A1852" s="2">
        <v>42653</v>
      </c>
      <c r="B1852">
        <v>343.25</v>
      </c>
      <c r="C1852">
        <f t="shared" si="28"/>
        <v>3.5</v>
      </c>
    </row>
    <row r="1853" spans="1:3" x14ac:dyDescent="0.25">
      <c r="A1853" s="2">
        <v>42654</v>
      </c>
      <c r="B1853">
        <v>345.5</v>
      </c>
      <c r="C1853">
        <f t="shared" si="28"/>
        <v>2.25</v>
      </c>
    </row>
    <row r="1854" spans="1:3" x14ac:dyDescent="0.25">
      <c r="A1854" s="2">
        <v>42655</v>
      </c>
      <c r="B1854">
        <v>337</v>
      </c>
      <c r="C1854">
        <f t="shared" si="28"/>
        <v>-8.5</v>
      </c>
    </row>
    <row r="1855" spans="1:3" x14ac:dyDescent="0.25">
      <c r="A1855" s="2">
        <v>42656</v>
      </c>
      <c r="B1855">
        <v>349.5</v>
      </c>
      <c r="C1855">
        <f t="shared" si="28"/>
        <v>12.5</v>
      </c>
    </row>
    <row r="1856" spans="1:3" x14ac:dyDescent="0.25">
      <c r="A1856" s="2">
        <v>42657</v>
      </c>
      <c r="B1856">
        <v>354.25</v>
      </c>
      <c r="C1856">
        <f t="shared" si="28"/>
        <v>4.75</v>
      </c>
    </row>
    <row r="1857" spans="1:3" x14ac:dyDescent="0.25">
      <c r="A1857" s="2">
        <v>42660</v>
      </c>
      <c r="B1857">
        <v>354</v>
      </c>
      <c r="C1857">
        <f t="shared" si="28"/>
        <v>-0.25</v>
      </c>
    </row>
    <row r="1858" spans="1:3" x14ac:dyDescent="0.25">
      <c r="A1858" s="2">
        <v>42661</v>
      </c>
      <c r="B1858">
        <v>353.75</v>
      </c>
      <c r="C1858">
        <f t="shared" si="28"/>
        <v>-0.25</v>
      </c>
    </row>
    <row r="1859" spans="1:3" x14ac:dyDescent="0.25">
      <c r="A1859" s="2">
        <v>42662</v>
      </c>
      <c r="B1859">
        <v>357.5</v>
      </c>
      <c r="C1859">
        <f t="shared" si="28"/>
        <v>3.75</v>
      </c>
    </row>
    <row r="1860" spans="1:3" x14ac:dyDescent="0.25">
      <c r="A1860" s="2">
        <v>42663</v>
      </c>
      <c r="B1860">
        <v>351</v>
      </c>
      <c r="C1860">
        <f t="shared" ref="C1860:C1923" si="29">B1860-B1859</f>
        <v>-6.5</v>
      </c>
    </row>
    <row r="1861" spans="1:3" x14ac:dyDescent="0.25">
      <c r="A1861" s="2">
        <v>42664</v>
      </c>
      <c r="B1861">
        <v>352.5</v>
      </c>
      <c r="C1861">
        <f t="shared" si="29"/>
        <v>1.5</v>
      </c>
    </row>
    <row r="1862" spans="1:3" x14ac:dyDescent="0.25">
      <c r="A1862" s="2">
        <v>42667</v>
      </c>
      <c r="B1862">
        <v>348.25</v>
      </c>
      <c r="C1862">
        <f t="shared" si="29"/>
        <v>-4.25</v>
      </c>
    </row>
    <row r="1863" spans="1:3" x14ac:dyDescent="0.25">
      <c r="A1863" s="2">
        <v>42668</v>
      </c>
      <c r="B1863">
        <v>349.25</v>
      </c>
      <c r="C1863">
        <f t="shared" si="29"/>
        <v>1</v>
      </c>
    </row>
    <row r="1864" spans="1:3" x14ac:dyDescent="0.25">
      <c r="A1864" s="2">
        <v>42669</v>
      </c>
      <c r="B1864">
        <v>354</v>
      </c>
      <c r="C1864">
        <f t="shared" si="29"/>
        <v>4.75</v>
      </c>
    </row>
    <row r="1865" spans="1:3" x14ac:dyDescent="0.25">
      <c r="A1865" s="2">
        <v>42670</v>
      </c>
      <c r="B1865">
        <v>357.5</v>
      </c>
      <c r="C1865">
        <f t="shared" si="29"/>
        <v>3.5</v>
      </c>
    </row>
    <row r="1866" spans="1:3" x14ac:dyDescent="0.25">
      <c r="A1866" s="2">
        <v>42671</v>
      </c>
      <c r="B1866">
        <v>355</v>
      </c>
      <c r="C1866">
        <f t="shared" si="29"/>
        <v>-2.5</v>
      </c>
    </row>
    <row r="1867" spans="1:3" x14ac:dyDescent="0.25">
      <c r="A1867" s="2">
        <v>42674</v>
      </c>
      <c r="B1867">
        <v>354.75</v>
      </c>
      <c r="C1867">
        <f t="shared" si="29"/>
        <v>-0.25</v>
      </c>
    </row>
    <row r="1868" spans="1:3" x14ac:dyDescent="0.25">
      <c r="A1868" s="2">
        <v>42675</v>
      </c>
      <c r="B1868">
        <v>349</v>
      </c>
      <c r="C1868">
        <f t="shared" si="29"/>
        <v>-5.75</v>
      </c>
    </row>
    <row r="1869" spans="1:3" x14ac:dyDescent="0.25">
      <c r="A1869" s="2">
        <v>42676</v>
      </c>
      <c r="B1869">
        <v>346.25</v>
      </c>
      <c r="C1869">
        <f t="shared" si="29"/>
        <v>-2.75</v>
      </c>
    </row>
    <row r="1870" spans="1:3" x14ac:dyDescent="0.25">
      <c r="A1870" s="2">
        <v>42677</v>
      </c>
      <c r="B1870">
        <v>348</v>
      </c>
      <c r="C1870">
        <f t="shared" si="29"/>
        <v>1.75</v>
      </c>
    </row>
    <row r="1871" spans="1:3" x14ac:dyDescent="0.25">
      <c r="A1871" s="2">
        <v>42678</v>
      </c>
      <c r="B1871">
        <v>348.75</v>
      </c>
      <c r="C1871">
        <f t="shared" si="29"/>
        <v>0.75</v>
      </c>
    </row>
    <row r="1872" spans="1:3" x14ac:dyDescent="0.25">
      <c r="A1872" s="2">
        <v>42681</v>
      </c>
      <c r="B1872">
        <v>346.25</v>
      </c>
      <c r="C1872">
        <f t="shared" si="29"/>
        <v>-2.5</v>
      </c>
    </row>
    <row r="1873" spans="1:3" x14ac:dyDescent="0.25">
      <c r="A1873" s="2">
        <v>42682</v>
      </c>
      <c r="B1873">
        <v>354.25</v>
      </c>
      <c r="C1873">
        <f t="shared" si="29"/>
        <v>8</v>
      </c>
    </row>
    <row r="1874" spans="1:3" x14ac:dyDescent="0.25">
      <c r="A1874" s="2">
        <v>42683</v>
      </c>
      <c r="B1874">
        <v>340.75</v>
      </c>
      <c r="C1874">
        <f t="shared" si="29"/>
        <v>-13.5</v>
      </c>
    </row>
    <row r="1875" spans="1:3" x14ac:dyDescent="0.25">
      <c r="A1875" s="2">
        <v>42684</v>
      </c>
      <c r="B1875">
        <v>343.5</v>
      </c>
      <c r="C1875">
        <f t="shared" si="29"/>
        <v>2.75</v>
      </c>
    </row>
    <row r="1876" spans="1:3" x14ac:dyDescent="0.25">
      <c r="A1876" s="2">
        <v>42685</v>
      </c>
      <c r="B1876">
        <v>340.25</v>
      </c>
      <c r="C1876">
        <f t="shared" si="29"/>
        <v>-3.25</v>
      </c>
    </row>
    <row r="1877" spans="1:3" x14ac:dyDescent="0.25">
      <c r="A1877" s="2">
        <v>42688</v>
      </c>
      <c r="B1877">
        <v>337.25</v>
      </c>
      <c r="C1877">
        <f t="shared" si="29"/>
        <v>-3</v>
      </c>
    </row>
    <row r="1878" spans="1:3" x14ac:dyDescent="0.25">
      <c r="A1878" s="2">
        <v>42689</v>
      </c>
      <c r="B1878">
        <v>341.5</v>
      </c>
      <c r="C1878">
        <f t="shared" si="29"/>
        <v>4.25</v>
      </c>
    </row>
    <row r="1879" spans="1:3" x14ac:dyDescent="0.25">
      <c r="A1879" s="2">
        <v>42690</v>
      </c>
      <c r="B1879">
        <v>338.5</v>
      </c>
      <c r="C1879">
        <f t="shared" si="29"/>
        <v>-3</v>
      </c>
    </row>
    <row r="1880" spans="1:3" x14ac:dyDescent="0.25">
      <c r="A1880" s="2">
        <v>42691</v>
      </c>
      <c r="B1880">
        <v>342</v>
      </c>
      <c r="C1880">
        <f t="shared" si="29"/>
        <v>3.5</v>
      </c>
    </row>
    <row r="1881" spans="1:3" x14ac:dyDescent="0.25">
      <c r="A1881" s="2">
        <v>42692</v>
      </c>
      <c r="B1881">
        <v>345.5</v>
      </c>
      <c r="C1881">
        <f t="shared" si="29"/>
        <v>3.5</v>
      </c>
    </row>
    <row r="1882" spans="1:3" x14ac:dyDescent="0.25">
      <c r="A1882" s="2">
        <v>42695</v>
      </c>
      <c r="B1882">
        <v>349.75</v>
      </c>
      <c r="C1882">
        <f t="shared" si="29"/>
        <v>4.25</v>
      </c>
    </row>
    <row r="1883" spans="1:3" x14ac:dyDescent="0.25">
      <c r="A1883" s="2">
        <v>42696</v>
      </c>
      <c r="B1883">
        <v>351</v>
      </c>
      <c r="C1883">
        <f t="shared" si="29"/>
        <v>1.25</v>
      </c>
    </row>
    <row r="1884" spans="1:3" x14ac:dyDescent="0.25">
      <c r="A1884" s="2">
        <v>42697</v>
      </c>
      <c r="B1884">
        <v>350.75</v>
      </c>
      <c r="C1884">
        <f t="shared" si="29"/>
        <v>-0.25</v>
      </c>
    </row>
    <row r="1885" spans="1:3" x14ac:dyDescent="0.25">
      <c r="A1885" s="2">
        <v>42699</v>
      </c>
      <c r="B1885">
        <v>349.25</v>
      </c>
      <c r="C1885">
        <f t="shared" si="29"/>
        <v>-1.5</v>
      </c>
    </row>
    <row r="1886" spans="1:3" x14ac:dyDescent="0.25">
      <c r="A1886" s="2">
        <v>42702</v>
      </c>
      <c r="B1886">
        <v>348.5</v>
      </c>
      <c r="C1886">
        <f t="shared" si="29"/>
        <v>-0.75</v>
      </c>
    </row>
    <row r="1887" spans="1:3" x14ac:dyDescent="0.25">
      <c r="A1887" s="2">
        <v>42703</v>
      </c>
      <c r="B1887">
        <v>336.75</v>
      </c>
      <c r="C1887">
        <f t="shared" si="29"/>
        <v>-11.75</v>
      </c>
    </row>
    <row r="1888" spans="1:3" x14ac:dyDescent="0.25">
      <c r="A1888" s="2">
        <v>42704</v>
      </c>
      <c r="B1888">
        <v>336.75</v>
      </c>
      <c r="C1888">
        <f t="shared" si="29"/>
        <v>0</v>
      </c>
    </row>
    <row r="1889" spans="1:3" x14ac:dyDescent="0.25">
      <c r="A1889" s="2">
        <v>42705</v>
      </c>
      <c r="B1889">
        <v>331.75</v>
      </c>
      <c r="C1889">
        <f t="shared" si="29"/>
        <v>-5</v>
      </c>
    </row>
    <row r="1890" spans="1:3" x14ac:dyDescent="0.25">
      <c r="A1890" s="2">
        <v>42706</v>
      </c>
      <c r="B1890">
        <v>337.5</v>
      </c>
      <c r="C1890">
        <f t="shared" si="29"/>
        <v>5.75</v>
      </c>
    </row>
    <row r="1891" spans="1:3" x14ac:dyDescent="0.25">
      <c r="A1891" s="2">
        <v>42709</v>
      </c>
      <c r="B1891">
        <v>349.5</v>
      </c>
      <c r="C1891">
        <f t="shared" si="29"/>
        <v>12</v>
      </c>
    </row>
    <row r="1892" spans="1:3" x14ac:dyDescent="0.25">
      <c r="A1892" s="2">
        <v>42710</v>
      </c>
      <c r="B1892">
        <v>351</v>
      </c>
      <c r="C1892">
        <f t="shared" si="29"/>
        <v>1.5</v>
      </c>
    </row>
    <row r="1893" spans="1:3" x14ac:dyDescent="0.25">
      <c r="A1893" s="2">
        <v>42711</v>
      </c>
      <c r="B1893">
        <v>350.5</v>
      </c>
      <c r="C1893">
        <f t="shared" si="29"/>
        <v>-0.5</v>
      </c>
    </row>
    <row r="1894" spans="1:3" x14ac:dyDescent="0.25">
      <c r="A1894" s="2">
        <v>42712</v>
      </c>
      <c r="B1894">
        <v>346.5</v>
      </c>
      <c r="C1894">
        <f t="shared" si="29"/>
        <v>-4</v>
      </c>
    </row>
    <row r="1895" spans="1:3" x14ac:dyDescent="0.25">
      <c r="A1895" s="2">
        <v>42713</v>
      </c>
      <c r="B1895">
        <v>352.5</v>
      </c>
      <c r="C1895">
        <f t="shared" si="29"/>
        <v>6</v>
      </c>
    </row>
    <row r="1896" spans="1:3" x14ac:dyDescent="0.25">
      <c r="A1896" s="2">
        <v>42716</v>
      </c>
      <c r="B1896">
        <v>354.5</v>
      </c>
      <c r="C1896">
        <f t="shared" si="29"/>
        <v>2</v>
      </c>
    </row>
    <row r="1897" spans="1:3" x14ac:dyDescent="0.25">
      <c r="A1897" s="2">
        <v>42717</v>
      </c>
      <c r="B1897">
        <v>356.25</v>
      </c>
      <c r="C1897">
        <f t="shared" si="29"/>
        <v>1.75</v>
      </c>
    </row>
    <row r="1898" spans="1:3" x14ac:dyDescent="0.25">
      <c r="A1898" s="2">
        <v>42718</v>
      </c>
      <c r="B1898">
        <v>351.75</v>
      </c>
      <c r="C1898">
        <f t="shared" si="29"/>
        <v>-4.5</v>
      </c>
    </row>
    <row r="1899" spans="1:3" x14ac:dyDescent="0.25">
      <c r="A1899" s="2">
        <v>42719</v>
      </c>
      <c r="B1899">
        <v>356.5</v>
      </c>
      <c r="C1899">
        <f t="shared" si="29"/>
        <v>4.75</v>
      </c>
    </row>
    <row r="1900" spans="1:3" x14ac:dyDescent="0.25">
      <c r="A1900" s="2">
        <v>42720</v>
      </c>
      <c r="B1900">
        <v>356.25</v>
      </c>
      <c r="C1900">
        <f t="shared" si="29"/>
        <v>-0.25</v>
      </c>
    </row>
    <row r="1901" spans="1:3" x14ac:dyDescent="0.25">
      <c r="A1901" s="2">
        <v>42723</v>
      </c>
      <c r="B1901">
        <v>353.25</v>
      </c>
      <c r="C1901">
        <f t="shared" si="29"/>
        <v>-3</v>
      </c>
    </row>
    <row r="1902" spans="1:3" x14ac:dyDescent="0.25">
      <c r="A1902" s="2">
        <v>42724</v>
      </c>
      <c r="B1902">
        <v>350.25</v>
      </c>
      <c r="C1902">
        <f t="shared" si="29"/>
        <v>-3</v>
      </c>
    </row>
    <row r="1903" spans="1:3" x14ac:dyDescent="0.25">
      <c r="A1903" s="2">
        <v>42725</v>
      </c>
      <c r="B1903">
        <v>347.25</v>
      </c>
      <c r="C1903">
        <f t="shared" si="29"/>
        <v>-3</v>
      </c>
    </row>
    <row r="1904" spans="1:3" x14ac:dyDescent="0.25">
      <c r="A1904" s="2">
        <v>42726</v>
      </c>
      <c r="B1904">
        <v>347.25</v>
      </c>
      <c r="C1904">
        <f t="shared" si="29"/>
        <v>0</v>
      </c>
    </row>
    <row r="1905" spans="1:3" x14ac:dyDescent="0.25">
      <c r="A1905" s="2">
        <v>42727</v>
      </c>
      <c r="B1905">
        <v>345.75</v>
      </c>
      <c r="C1905">
        <f t="shared" si="29"/>
        <v>-1.5</v>
      </c>
    </row>
    <row r="1906" spans="1:3" x14ac:dyDescent="0.25">
      <c r="A1906" s="2">
        <v>42731</v>
      </c>
      <c r="B1906">
        <v>355</v>
      </c>
      <c r="C1906">
        <f t="shared" si="29"/>
        <v>9.25</v>
      </c>
    </row>
    <row r="1907" spans="1:3" x14ac:dyDescent="0.25">
      <c r="A1907" s="2">
        <v>42732</v>
      </c>
      <c r="B1907">
        <v>348.25</v>
      </c>
      <c r="C1907">
        <f t="shared" si="29"/>
        <v>-6.75</v>
      </c>
    </row>
    <row r="1908" spans="1:3" x14ac:dyDescent="0.25">
      <c r="A1908" s="2">
        <v>42733</v>
      </c>
      <c r="B1908">
        <v>349.75</v>
      </c>
      <c r="C1908">
        <f t="shared" si="29"/>
        <v>1.5</v>
      </c>
    </row>
    <row r="1909" spans="1:3" x14ac:dyDescent="0.25">
      <c r="A1909" s="2">
        <v>42734</v>
      </c>
      <c r="B1909">
        <v>352</v>
      </c>
      <c r="C1909">
        <f t="shared" si="29"/>
        <v>2.25</v>
      </c>
    </row>
    <row r="1910" spans="1:3" x14ac:dyDescent="0.25">
      <c r="A1910" s="2">
        <v>42738</v>
      </c>
      <c r="B1910">
        <v>355.75</v>
      </c>
      <c r="C1910">
        <f t="shared" si="29"/>
        <v>3.75</v>
      </c>
    </row>
    <row r="1911" spans="1:3" x14ac:dyDescent="0.25">
      <c r="A1911" s="2">
        <v>42739</v>
      </c>
      <c r="B1911">
        <v>359.75</v>
      </c>
      <c r="C1911">
        <f t="shared" si="29"/>
        <v>4</v>
      </c>
    </row>
    <row r="1912" spans="1:3" x14ac:dyDescent="0.25">
      <c r="A1912" s="2">
        <v>42740</v>
      </c>
      <c r="B1912">
        <v>361.25</v>
      </c>
      <c r="C1912">
        <f t="shared" si="29"/>
        <v>1.5</v>
      </c>
    </row>
    <row r="1913" spans="1:3" x14ac:dyDescent="0.25">
      <c r="A1913" s="2">
        <v>42741</v>
      </c>
      <c r="B1913">
        <v>358</v>
      </c>
      <c r="C1913">
        <f t="shared" si="29"/>
        <v>-3.25</v>
      </c>
    </row>
    <row r="1914" spans="1:3" x14ac:dyDescent="0.25">
      <c r="A1914" s="2">
        <v>42744</v>
      </c>
      <c r="B1914">
        <v>360</v>
      </c>
      <c r="C1914">
        <f t="shared" si="29"/>
        <v>2</v>
      </c>
    </row>
    <row r="1915" spans="1:3" x14ac:dyDescent="0.25">
      <c r="A1915" s="2">
        <v>42745</v>
      </c>
      <c r="B1915">
        <v>358.25</v>
      </c>
      <c r="C1915">
        <f t="shared" si="29"/>
        <v>-1.75</v>
      </c>
    </row>
    <row r="1916" spans="1:3" x14ac:dyDescent="0.25">
      <c r="A1916" s="2">
        <v>42746</v>
      </c>
      <c r="B1916">
        <v>357.25</v>
      </c>
      <c r="C1916">
        <f t="shared" si="29"/>
        <v>-1</v>
      </c>
    </row>
    <row r="1917" spans="1:3" x14ac:dyDescent="0.25">
      <c r="A1917" s="2">
        <v>42747</v>
      </c>
      <c r="B1917">
        <v>358.25</v>
      </c>
      <c r="C1917">
        <f t="shared" si="29"/>
        <v>1</v>
      </c>
    </row>
    <row r="1918" spans="1:3" x14ac:dyDescent="0.25">
      <c r="A1918" s="2">
        <v>42748</v>
      </c>
      <c r="B1918">
        <v>358.5</v>
      </c>
      <c r="C1918">
        <f t="shared" si="29"/>
        <v>0.25</v>
      </c>
    </row>
    <row r="1919" spans="1:3" x14ac:dyDescent="0.25">
      <c r="A1919" s="2">
        <v>42752</v>
      </c>
      <c r="B1919">
        <v>365.5</v>
      </c>
      <c r="C1919">
        <f t="shared" si="29"/>
        <v>7</v>
      </c>
    </row>
    <row r="1920" spans="1:3" x14ac:dyDescent="0.25">
      <c r="A1920" s="2">
        <v>42753</v>
      </c>
      <c r="B1920">
        <v>365</v>
      </c>
      <c r="C1920">
        <f t="shared" si="29"/>
        <v>-0.5</v>
      </c>
    </row>
    <row r="1921" spans="1:3" x14ac:dyDescent="0.25">
      <c r="A1921" s="2">
        <v>42754</v>
      </c>
      <c r="B1921">
        <v>366.25</v>
      </c>
      <c r="C1921">
        <f t="shared" si="29"/>
        <v>1.25</v>
      </c>
    </row>
    <row r="1922" spans="1:3" x14ac:dyDescent="0.25">
      <c r="A1922" s="2">
        <v>42755</v>
      </c>
      <c r="B1922">
        <v>369.75</v>
      </c>
      <c r="C1922">
        <f t="shared" si="29"/>
        <v>3.5</v>
      </c>
    </row>
    <row r="1923" spans="1:3" x14ac:dyDescent="0.25">
      <c r="A1923" s="2">
        <v>42758</v>
      </c>
      <c r="B1923">
        <v>369.5</v>
      </c>
      <c r="C1923">
        <f t="shared" si="29"/>
        <v>-0.25</v>
      </c>
    </row>
    <row r="1924" spans="1:3" x14ac:dyDescent="0.25">
      <c r="A1924" s="2">
        <v>42759</v>
      </c>
      <c r="B1924">
        <v>363.25</v>
      </c>
      <c r="C1924">
        <f t="shared" ref="C1924:C1987" si="30">B1924-B1923</f>
        <v>-6.25</v>
      </c>
    </row>
    <row r="1925" spans="1:3" x14ac:dyDescent="0.25">
      <c r="A1925" s="2">
        <v>42760</v>
      </c>
      <c r="B1925">
        <v>366.25</v>
      </c>
      <c r="C1925">
        <f t="shared" si="30"/>
        <v>3</v>
      </c>
    </row>
    <row r="1926" spans="1:3" x14ac:dyDescent="0.25">
      <c r="A1926" s="2">
        <v>42761</v>
      </c>
      <c r="B1926">
        <v>363.75</v>
      </c>
      <c r="C1926">
        <f t="shared" si="30"/>
        <v>-2.5</v>
      </c>
    </row>
    <row r="1927" spans="1:3" x14ac:dyDescent="0.25">
      <c r="A1927" s="2">
        <v>42762</v>
      </c>
      <c r="B1927">
        <v>362.5</v>
      </c>
      <c r="C1927">
        <f t="shared" si="30"/>
        <v>-1.25</v>
      </c>
    </row>
    <row r="1928" spans="1:3" x14ac:dyDescent="0.25">
      <c r="A1928" s="2">
        <v>42765</v>
      </c>
      <c r="B1928">
        <v>357.75</v>
      </c>
      <c r="C1928">
        <f t="shared" si="30"/>
        <v>-4.75</v>
      </c>
    </row>
    <row r="1929" spans="1:3" x14ac:dyDescent="0.25">
      <c r="A1929" s="2">
        <v>42766</v>
      </c>
      <c r="B1929">
        <v>359.75</v>
      </c>
      <c r="C1929">
        <f t="shared" si="30"/>
        <v>2</v>
      </c>
    </row>
    <row r="1930" spans="1:3" x14ac:dyDescent="0.25">
      <c r="A1930" s="2">
        <v>42767</v>
      </c>
      <c r="B1930">
        <v>368.25</v>
      </c>
      <c r="C1930">
        <f t="shared" si="30"/>
        <v>8.5</v>
      </c>
    </row>
    <row r="1931" spans="1:3" x14ac:dyDescent="0.25">
      <c r="A1931" s="2">
        <v>42768</v>
      </c>
      <c r="B1931">
        <v>367.5</v>
      </c>
      <c r="C1931">
        <f t="shared" si="30"/>
        <v>-0.75</v>
      </c>
    </row>
    <row r="1932" spans="1:3" x14ac:dyDescent="0.25">
      <c r="A1932" s="2">
        <v>42769</v>
      </c>
      <c r="B1932">
        <v>365.25</v>
      </c>
      <c r="C1932">
        <f t="shared" si="30"/>
        <v>-2.25</v>
      </c>
    </row>
    <row r="1933" spans="1:3" x14ac:dyDescent="0.25">
      <c r="A1933" s="2">
        <v>42772</v>
      </c>
      <c r="B1933">
        <v>363.75</v>
      </c>
      <c r="C1933">
        <f t="shared" si="30"/>
        <v>-1.5</v>
      </c>
    </row>
    <row r="1934" spans="1:3" x14ac:dyDescent="0.25">
      <c r="A1934" s="2">
        <v>42773</v>
      </c>
      <c r="B1934">
        <v>368.5</v>
      </c>
      <c r="C1934">
        <f t="shared" si="30"/>
        <v>4.75</v>
      </c>
    </row>
    <row r="1935" spans="1:3" x14ac:dyDescent="0.25">
      <c r="A1935" s="2">
        <v>42774</v>
      </c>
      <c r="B1935">
        <v>370.75</v>
      </c>
      <c r="C1935">
        <f t="shared" si="30"/>
        <v>2.25</v>
      </c>
    </row>
    <row r="1936" spans="1:3" x14ac:dyDescent="0.25">
      <c r="A1936" s="2">
        <v>42775</v>
      </c>
      <c r="B1936">
        <v>369.5</v>
      </c>
      <c r="C1936">
        <f t="shared" si="30"/>
        <v>-1.25</v>
      </c>
    </row>
    <row r="1937" spans="1:3" x14ac:dyDescent="0.25">
      <c r="A1937" s="2">
        <v>42776</v>
      </c>
      <c r="B1937">
        <v>374.5</v>
      </c>
      <c r="C1937">
        <f t="shared" si="30"/>
        <v>5</v>
      </c>
    </row>
    <row r="1938" spans="1:3" x14ac:dyDescent="0.25">
      <c r="A1938" s="2">
        <v>42779</v>
      </c>
      <c r="B1938">
        <v>375.5</v>
      </c>
      <c r="C1938">
        <f t="shared" si="30"/>
        <v>1</v>
      </c>
    </row>
    <row r="1939" spans="1:3" x14ac:dyDescent="0.25">
      <c r="A1939" s="2">
        <v>42780</v>
      </c>
      <c r="B1939">
        <v>374.25</v>
      </c>
      <c r="C1939">
        <f t="shared" si="30"/>
        <v>-1.25</v>
      </c>
    </row>
    <row r="1940" spans="1:3" x14ac:dyDescent="0.25">
      <c r="A1940" s="2">
        <v>42781</v>
      </c>
      <c r="B1940">
        <v>378.75</v>
      </c>
      <c r="C1940">
        <f t="shared" si="30"/>
        <v>4.5</v>
      </c>
    </row>
    <row r="1941" spans="1:3" x14ac:dyDescent="0.25">
      <c r="A1941" s="2">
        <v>42782</v>
      </c>
      <c r="B1941">
        <v>373.5</v>
      </c>
      <c r="C1941">
        <f t="shared" si="30"/>
        <v>-5.25</v>
      </c>
    </row>
    <row r="1942" spans="1:3" x14ac:dyDescent="0.25">
      <c r="A1942" s="2">
        <v>42783</v>
      </c>
      <c r="B1942">
        <v>368.25</v>
      </c>
      <c r="C1942">
        <f t="shared" si="30"/>
        <v>-5.25</v>
      </c>
    </row>
    <row r="1943" spans="1:3" x14ac:dyDescent="0.25">
      <c r="A1943" s="2">
        <v>42787</v>
      </c>
      <c r="B1943">
        <v>369.25</v>
      </c>
      <c r="C1943">
        <f t="shared" si="30"/>
        <v>1</v>
      </c>
    </row>
    <row r="1944" spans="1:3" x14ac:dyDescent="0.25">
      <c r="A1944" s="2">
        <v>42788</v>
      </c>
      <c r="B1944">
        <v>371</v>
      </c>
      <c r="C1944">
        <f t="shared" si="30"/>
        <v>1.75</v>
      </c>
    </row>
    <row r="1945" spans="1:3" x14ac:dyDescent="0.25">
      <c r="A1945" s="2">
        <v>42789</v>
      </c>
      <c r="B1945">
        <v>365.5</v>
      </c>
      <c r="C1945">
        <f t="shared" si="30"/>
        <v>-5.5</v>
      </c>
    </row>
    <row r="1946" spans="1:3" x14ac:dyDescent="0.25">
      <c r="A1946" s="2">
        <v>42790</v>
      </c>
      <c r="B1946">
        <v>364</v>
      </c>
      <c r="C1946">
        <f t="shared" si="30"/>
        <v>-1.5</v>
      </c>
    </row>
    <row r="1947" spans="1:3" x14ac:dyDescent="0.25">
      <c r="A1947" s="2">
        <v>42793</v>
      </c>
      <c r="B1947">
        <v>360.25</v>
      </c>
      <c r="C1947">
        <f t="shared" si="30"/>
        <v>-3.75</v>
      </c>
    </row>
    <row r="1948" spans="1:3" x14ac:dyDescent="0.25">
      <c r="A1948" s="2">
        <v>42794</v>
      </c>
      <c r="B1948">
        <v>366.75</v>
      </c>
      <c r="C1948">
        <f t="shared" si="30"/>
        <v>6.5</v>
      </c>
    </row>
    <row r="1949" spans="1:3" x14ac:dyDescent="0.25">
      <c r="A1949" s="2">
        <v>42795</v>
      </c>
      <c r="B1949">
        <v>375.75</v>
      </c>
      <c r="C1949">
        <f t="shared" si="30"/>
        <v>9</v>
      </c>
    </row>
    <row r="1950" spans="1:3" x14ac:dyDescent="0.25">
      <c r="A1950" s="2">
        <v>42796</v>
      </c>
      <c r="B1950">
        <v>372.75</v>
      </c>
      <c r="C1950">
        <f t="shared" si="30"/>
        <v>-3</v>
      </c>
    </row>
    <row r="1951" spans="1:3" x14ac:dyDescent="0.25">
      <c r="A1951" s="2">
        <v>42797</v>
      </c>
      <c r="B1951">
        <v>374.75</v>
      </c>
      <c r="C1951">
        <f t="shared" si="30"/>
        <v>2</v>
      </c>
    </row>
    <row r="1952" spans="1:3" x14ac:dyDescent="0.25">
      <c r="A1952" s="2">
        <v>42800</v>
      </c>
      <c r="B1952">
        <v>372.75</v>
      </c>
      <c r="C1952">
        <f t="shared" si="30"/>
        <v>-2</v>
      </c>
    </row>
    <row r="1953" spans="1:3" x14ac:dyDescent="0.25">
      <c r="A1953" s="2">
        <v>42801</v>
      </c>
      <c r="B1953">
        <v>369.5</v>
      </c>
      <c r="C1953">
        <f t="shared" si="30"/>
        <v>-3.25</v>
      </c>
    </row>
    <row r="1954" spans="1:3" x14ac:dyDescent="0.25">
      <c r="A1954" s="2">
        <v>42802</v>
      </c>
      <c r="B1954">
        <v>365.25</v>
      </c>
      <c r="C1954">
        <f t="shared" si="30"/>
        <v>-4.25</v>
      </c>
    </row>
    <row r="1955" spans="1:3" x14ac:dyDescent="0.25">
      <c r="A1955" s="2">
        <v>42803</v>
      </c>
      <c r="B1955">
        <v>359.75</v>
      </c>
      <c r="C1955">
        <f t="shared" si="30"/>
        <v>-5.5</v>
      </c>
    </row>
    <row r="1956" spans="1:3" x14ac:dyDescent="0.25">
      <c r="A1956" s="2">
        <v>42804</v>
      </c>
      <c r="B1956">
        <v>358</v>
      </c>
      <c r="C1956">
        <f t="shared" si="30"/>
        <v>-1.75</v>
      </c>
    </row>
    <row r="1957" spans="1:3" x14ac:dyDescent="0.25">
      <c r="A1957" s="2">
        <v>42807</v>
      </c>
      <c r="B1957">
        <v>354.5</v>
      </c>
      <c r="C1957">
        <f t="shared" si="30"/>
        <v>-3.5</v>
      </c>
    </row>
    <row r="1958" spans="1:3" x14ac:dyDescent="0.25">
      <c r="A1958" s="2">
        <v>42808</v>
      </c>
      <c r="B1958">
        <v>353.75</v>
      </c>
      <c r="C1958">
        <f t="shared" si="30"/>
        <v>-0.75</v>
      </c>
    </row>
    <row r="1959" spans="1:3" x14ac:dyDescent="0.25">
      <c r="A1959" s="2">
        <v>42809</v>
      </c>
      <c r="B1959">
        <v>363.5</v>
      </c>
      <c r="C1959">
        <f t="shared" si="30"/>
        <v>9.75</v>
      </c>
    </row>
    <row r="1960" spans="1:3" x14ac:dyDescent="0.25">
      <c r="A1960" s="2">
        <v>42810</v>
      </c>
      <c r="B1960">
        <v>366</v>
      </c>
      <c r="C1960">
        <f t="shared" si="30"/>
        <v>2.5</v>
      </c>
    </row>
    <row r="1961" spans="1:3" x14ac:dyDescent="0.25">
      <c r="A1961" s="2">
        <v>42811</v>
      </c>
      <c r="B1961">
        <v>367.5</v>
      </c>
      <c r="C1961">
        <f t="shared" si="30"/>
        <v>1.5</v>
      </c>
    </row>
    <row r="1962" spans="1:3" x14ac:dyDescent="0.25">
      <c r="A1962" s="2">
        <v>42814</v>
      </c>
      <c r="B1962">
        <v>363.5</v>
      </c>
      <c r="C1962">
        <f t="shared" si="30"/>
        <v>-4</v>
      </c>
    </row>
    <row r="1963" spans="1:3" x14ac:dyDescent="0.25">
      <c r="A1963" s="2">
        <v>42815</v>
      </c>
      <c r="B1963">
        <v>361.25</v>
      </c>
      <c r="C1963">
        <f t="shared" si="30"/>
        <v>-2.25</v>
      </c>
    </row>
    <row r="1964" spans="1:3" x14ac:dyDescent="0.25">
      <c r="A1964" s="2">
        <v>42816</v>
      </c>
      <c r="B1964">
        <v>358.75</v>
      </c>
      <c r="C1964">
        <f t="shared" si="30"/>
        <v>-2.5</v>
      </c>
    </row>
    <row r="1965" spans="1:3" x14ac:dyDescent="0.25">
      <c r="A1965" s="2">
        <v>42817</v>
      </c>
      <c r="B1965">
        <v>356.75</v>
      </c>
      <c r="C1965">
        <f t="shared" si="30"/>
        <v>-2</v>
      </c>
    </row>
    <row r="1966" spans="1:3" x14ac:dyDescent="0.25">
      <c r="A1966" s="2">
        <v>42818</v>
      </c>
      <c r="B1966">
        <v>356.25</v>
      </c>
      <c r="C1966">
        <f t="shared" si="30"/>
        <v>-0.5</v>
      </c>
    </row>
    <row r="1967" spans="1:3" x14ac:dyDescent="0.25">
      <c r="A1967" s="2">
        <v>42821</v>
      </c>
      <c r="B1967">
        <v>355.75</v>
      </c>
      <c r="C1967">
        <f t="shared" si="30"/>
        <v>-0.5</v>
      </c>
    </row>
    <row r="1968" spans="1:3" x14ac:dyDescent="0.25">
      <c r="A1968" s="2">
        <v>42822</v>
      </c>
      <c r="B1968">
        <v>357.75</v>
      </c>
      <c r="C1968">
        <f t="shared" si="30"/>
        <v>2</v>
      </c>
    </row>
    <row r="1969" spans="1:3" x14ac:dyDescent="0.25">
      <c r="A1969" s="2">
        <v>42823</v>
      </c>
      <c r="B1969">
        <v>358.5</v>
      </c>
      <c r="C1969">
        <f t="shared" si="30"/>
        <v>0.75</v>
      </c>
    </row>
    <row r="1970" spans="1:3" x14ac:dyDescent="0.25">
      <c r="A1970" s="2">
        <v>42824</v>
      </c>
      <c r="B1970">
        <v>357.5</v>
      </c>
      <c r="C1970">
        <f t="shared" si="30"/>
        <v>-1</v>
      </c>
    </row>
    <row r="1971" spans="1:3" x14ac:dyDescent="0.25">
      <c r="A1971" s="2">
        <v>42825</v>
      </c>
      <c r="B1971">
        <v>364.25</v>
      </c>
      <c r="C1971">
        <f t="shared" si="30"/>
        <v>6.75</v>
      </c>
    </row>
    <row r="1972" spans="1:3" x14ac:dyDescent="0.25">
      <c r="A1972" s="2">
        <v>42828</v>
      </c>
      <c r="B1972">
        <v>367.75</v>
      </c>
      <c r="C1972">
        <f t="shared" si="30"/>
        <v>3.5</v>
      </c>
    </row>
    <row r="1973" spans="1:3" x14ac:dyDescent="0.25">
      <c r="A1973" s="2">
        <v>42829</v>
      </c>
      <c r="B1973">
        <v>363</v>
      </c>
      <c r="C1973">
        <f t="shared" si="30"/>
        <v>-4.75</v>
      </c>
    </row>
    <row r="1974" spans="1:3" x14ac:dyDescent="0.25">
      <c r="A1974" s="2">
        <v>42830</v>
      </c>
      <c r="B1974">
        <v>364.75</v>
      </c>
      <c r="C1974">
        <f t="shared" si="30"/>
        <v>1.75</v>
      </c>
    </row>
    <row r="1975" spans="1:3" x14ac:dyDescent="0.25">
      <c r="A1975" s="2">
        <v>42831</v>
      </c>
      <c r="B1975">
        <v>360.75</v>
      </c>
      <c r="C1975">
        <f t="shared" si="30"/>
        <v>-4</v>
      </c>
    </row>
    <row r="1976" spans="1:3" x14ac:dyDescent="0.25">
      <c r="A1976" s="2">
        <v>42832</v>
      </c>
      <c r="B1976">
        <v>359.5</v>
      </c>
      <c r="C1976">
        <f t="shared" si="30"/>
        <v>-1.25</v>
      </c>
    </row>
    <row r="1977" spans="1:3" x14ac:dyDescent="0.25">
      <c r="A1977" s="2">
        <v>42835</v>
      </c>
      <c r="B1977">
        <v>367</v>
      </c>
      <c r="C1977">
        <f t="shared" si="30"/>
        <v>7.5</v>
      </c>
    </row>
    <row r="1978" spans="1:3" x14ac:dyDescent="0.25">
      <c r="A1978" s="2">
        <v>42836</v>
      </c>
      <c r="B1978">
        <v>366.5</v>
      </c>
      <c r="C1978">
        <f t="shared" si="30"/>
        <v>-0.5</v>
      </c>
    </row>
    <row r="1979" spans="1:3" x14ac:dyDescent="0.25">
      <c r="A1979" s="2">
        <v>42837</v>
      </c>
      <c r="B1979">
        <v>369</v>
      </c>
      <c r="C1979">
        <f t="shared" si="30"/>
        <v>2.5</v>
      </c>
    </row>
    <row r="1980" spans="1:3" x14ac:dyDescent="0.25">
      <c r="A1980" s="2">
        <v>42838</v>
      </c>
      <c r="B1980">
        <v>371</v>
      </c>
      <c r="C1980">
        <f t="shared" si="30"/>
        <v>2</v>
      </c>
    </row>
    <row r="1981" spans="1:3" x14ac:dyDescent="0.25">
      <c r="A1981" s="2">
        <v>42842</v>
      </c>
      <c r="B1981">
        <v>366.5</v>
      </c>
      <c r="C1981">
        <f t="shared" si="30"/>
        <v>-4.5</v>
      </c>
    </row>
    <row r="1982" spans="1:3" x14ac:dyDescent="0.25">
      <c r="A1982" s="2">
        <v>42843</v>
      </c>
      <c r="B1982">
        <v>361.75</v>
      </c>
      <c r="C1982">
        <f t="shared" si="30"/>
        <v>-4.75</v>
      </c>
    </row>
    <row r="1983" spans="1:3" x14ac:dyDescent="0.25">
      <c r="A1983" s="2">
        <v>42844</v>
      </c>
      <c r="B1983">
        <v>361.75</v>
      </c>
      <c r="C1983">
        <f t="shared" si="30"/>
        <v>0</v>
      </c>
    </row>
    <row r="1984" spans="1:3" x14ac:dyDescent="0.25">
      <c r="A1984" s="2">
        <v>42845</v>
      </c>
      <c r="B1984">
        <v>357.75</v>
      </c>
      <c r="C1984">
        <f t="shared" si="30"/>
        <v>-4</v>
      </c>
    </row>
    <row r="1985" spans="1:3" x14ac:dyDescent="0.25">
      <c r="A1985" s="2">
        <v>42846</v>
      </c>
      <c r="B1985">
        <v>357</v>
      </c>
      <c r="C1985">
        <f t="shared" si="30"/>
        <v>-0.75</v>
      </c>
    </row>
    <row r="1986" spans="1:3" x14ac:dyDescent="0.25">
      <c r="A1986" s="2">
        <v>42849</v>
      </c>
      <c r="B1986">
        <v>359.25</v>
      </c>
      <c r="C1986">
        <f t="shared" si="30"/>
        <v>2.25</v>
      </c>
    </row>
    <row r="1987" spans="1:3" x14ac:dyDescent="0.25">
      <c r="A1987" s="2">
        <v>42850</v>
      </c>
      <c r="B1987">
        <v>365</v>
      </c>
      <c r="C1987">
        <f t="shared" si="30"/>
        <v>5.75</v>
      </c>
    </row>
    <row r="1988" spans="1:3" x14ac:dyDescent="0.25">
      <c r="A1988" s="2">
        <v>42851</v>
      </c>
      <c r="B1988">
        <v>359</v>
      </c>
      <c r="C1988">
        <f t="shared" ref="C1988:C2051" si="31">B1988-B1987</f>
        <v>-6</v>
      </c>
    </row>
    <row r="1989" spans="1:3" x14ac:dyDescent="0.25">
      <c r="A1989" s="2">
        <v>42852</v>
      </c>
      <c r="B1989">
        <v>362</v>
      </c>
      <c r="C1989">
        <f t="shared" si="31"/>
        <v>3</v>
      </c>
    </row>
    <row r="1990" spans="1:3" x14ac:dyDescent="0.25">
      <c r="A1990" s="2">
        <v>42853</v>
      </c>
      <c r="B1990">
        <v>358</v>
      </c>
      <c r="C1990">
        <f t="shared" si="31"/>
        <v>-4</v>
      </c>
    </row>
    <row r="1991" spans="1:3" x14ac:dyDescent="0.25">
      <c r="A1991" s="2">
        <v>42856</v>
      </c>
      <c r="B1991">
        <v>369.25</v>
      </c>
      <c r="C1991">
        <f t="shared" si="31"/>
        <v>11.25</v>
      </c>
    </row>
    <row r="1992" spans="1:3" x14ac:dyDescent="0.25">
      <c r="A1992" s="2">
        <v>42857</v>
      </c>
      <c r="B1992">
        <v>364</v>
      </c>
      <c r="C1992">
        <f t="shared" si="31"/>
        <v>-5.25</v>
      </c>
    </row>
    <row r="1993" spans="1:3" x14ac:dyDescent="0.25">
      <c r="A1993" s="2">
        <v>42858</v>
      </c>
      <c r="B1993">
        <v>366.25</v>
      </c>
      <c r="C1993">
        <f t="shared" si="31"/>
        <v>2.25</v>
      </c>
    </row>
    <row r="1994" spans="1:3" x14ac:dyDescent="0.25">
      <c r="A1994" s="2">
        <v>42859</v>
      </c>
      <c r="B1994">
        <v>358</v>
      </c>
      <c r="C1994">
        <f t="shared" si="31"/>
        <v>-8.25</v>
      </c>
    </row>
    <row r="1995" spans="1:3" x14ac:dyDescent="0.25">
      <c r="A1995" s="2">
        <v>42860</v>
      </c>
      <c r="B1995">
        <v>361.75</v>
      </c>
      <c r="C1995">
        <f t="shared" si="31"/>
        <v>3.75</v>
      </c>
    </row>
    <row r="1996" spans="1:3" x14ac:dyDescent="0.25">
      <c r="A1996" s="2">
        <v>42863</v>
      </c>
      <c r="B1996">
        <v>356.75</v>
      </c>
      <c r="C1996">
        <f t="shared" si="31"/>
        <v>-5</v>
      </c>
    </row>
    <row r="1997" spans="1:3" x14ac:dyDescent="0.25">
      <c r="A1997" s="2">
        <v>42864</v>
      </c>
      <c r="B1997">
        <v>358.25</v>
      </c>
      <c r="C1997">
        <f t="shared" si="31"/>
        <v>1.5</v>
      </c>
    </row>
    <row r="1998" spans="1:3" x14ac:dyDescent="0.25">
      <c r="A1998" s="2">
        <v>42865</v>
      </c>
      <c r="B1998">
        <v>365.25</v>
      </c>
      <c r="C1998">
        <f t="shared" si="31"/>
        <v>7</v>
      </c>
    </row>
    <row r="1999" spans="1:3" x14ac:dyDescent="0.25">
      <c r="A1999" s="2">
        <v>42866</v>
      </c>
      <c r="B1999">
        <v>360.5</v>
      </c>
      <c r="C1999">
        <f t="shared" si="31"/>
        <v>-4.75</v>
      </c>
    </row>
    <row r="2000" spans="1:3" x14ac:dyDescent="0.25">
      <c r="A2000" s="2">
        <v>42867</v>
      </c>
      <c r="B2000">
        <v>361.75</v>
      </c>
      <c r="C2000">
        <f t="shared" si="31"/>
        <v>1.25</v>
      </c>
    </row>
    <row r="2001" spans="1:3" x14ac:dyDescent="0.25">
      <c r="A2001" s="2">
        <v>42870</v>
      </c>
      <c r="B2001">
        <v>367.75</v>
      </c>
      <c r="C2001">
        <f t="shared" si="31"/>
        <v>6</v>
      </c>
    </row>
    <row r="2002" spans="1:3" x14ac:dyDescent="0.25">
      <c r="A2002" s="2">
        <v>42871</v>
      </c>
      <c r="B2002">
        <v>367.75</v>
      </c>
      <c r="C2002">
        <f t="shared" si="31"/>
        <v>0</v>
      </c>
    </row>
    <row r="2003" spans="1:3" x14ac:dyDescent="0.25">
      <c r="A2003" s="2">
        <v>42872</v>
      </c>
      <c r="B2003">
        <v>371.5</v>
      </c>
      <c r="C2003">
        <f t="shared" si="31"/>
        <v>3.75</v>
      </c>
    </row>
    <row r="2004" spans="1:3" x14ac:dyDescent="0.25">
      <c r="A2004" s="2">
        <v>42873</v>
      </c>
      <c r="B2004">
        <v>366</v>
      </c>
      <c r="C2004">
        <f t="shared" si="31"/>
        <v>-5.5</v>
      </c>
    </row>
    <row r="2005" spans="1:3" x14ac:dyDescent="0.25">
      <c r="A2005" s="2">
        <v>42874</v>
      </c>
      <c r="B2005">
        <v>372.5</v>
      </c>
      <c r="C2005">
        <f t="shared" si="31"/>
        <v>6.5</v>
      </c>
    </row>
    <row r="2006" spans="1:3" x14ac:dyDescent="0.25">
      <c r="A2006" s="2">
        <v>42877</v>
      </c>
      <c r="B2006">
        <v>375</v>
      </c>
      <c r="C2006">
        <f t="shared" si="31"/>
        <v>2.5</v>
      </c>
    </row>
    <row r="2007" spans="1:3" x14ac:dyDescent="0.25">
      <c r="A2007" s="2">
        <v>42878</v>
      </c>
      <c r="B2007">
        <v>369.5</v>
      </c>
      <c r="C2007">
        <f t="shared" si="31"/>
        <v>-5.5</v>
      </c>
    </row>
    <row r="2008" spans="1:3" x14ac:dyDescent="0.25">
      <c r="A2008" s="2">
        <v>42879</v>
      </c>
      <c r="B2008">
        <v>371.25</v>
      </c>
      <c r="C2008">
        <f t="shared" si="31"/>
        <v>1.75</v>
      </c>
    </row>
    <row r="2009" spans="1:3" x14ac:dyDescent="0.25">
      <c r="A2009" s="2">
        <v>42880</v>
      </c>
      <c r="B2009">
        <v>369.25</v>
      </c>
      <c r="C2009">
        <f t="shared" si="31"/>
        <v>-2</v>
      </c>
    </row>
    <row r="2010" spans="1:3" x14ac:dyDescent="0.25">
      <c r="A2010" s="2">
        <v>42881</v>
      </c>
      <c r="B2010">
        <v>374.25</v>
      </c>
      <c r="C2010">
        <f t="shared" si="31"/>
        <v>5</v>
      </c>
    </row>
    <row r="2011" spans="1:3" x14ac:dyDescent="0.25">
      <c r="A2011" s="2">
        <v>42885</v>
      </c>
      <c r="B2011">
        <v>367</v>
      </c>
      <c r="C2011">
        <f t="shared" si="31"/>
        <v>-7.25</v>
      </c>
    </row>
    <row r="2012" spans="1:3" x14ac:dyDescent="0.25">
      <c r="A2012" s="2">
        <v>42886</v>
      </c>
      <c r="B2012">
        <v>372</v>
      </c>
      <c r="C2012">
        <f t="shared" si="31"/>
        <v>5</v>
      </c>
    </row>
    <row r="2013" spans="1:3" x14ac:dyDescent="0.25">
      <c r="A2013" s="2">
        <v>42887</v>
      </c>
      <c r="B2013">
        <v>370.5</v>
      </c>
      <c r="C2013">
        <f t="shared" si="31"/>
        <v>-1.5</v>
      </c>
    </row>
    <row r="2014" spans="1:3" x14ac:dyDescent="0.25">
      <c r="A2014" s="2">
        <v>42888</v>
      </c>
      <c r="B2014">
        <v>372.75</v>
      </c>
      <c r="C2014">
        <f t="shared" si="31"/>
        <v>2.25</v>
      </c>
    </row>
    <row r="2015" spans="1:3" x14ac:dyDescent="0.25">
      <c r="A2015" s="2">
        <v>42891</v>
      </c>
      <c r="B2015">
        <v>373</v>
      </c>
      <c r="C2015">
        <f t="shared" si="31"/>
        <v>0.25</v>
      </c>
    </row>
    <row r="2016" spans="1:3" x14ac:dyDescent="0.25">
      <c r="A2016" s="2">
        <v>42892</v>
      </c>
      <c r="B2016">
        <v>377.25</v>
      </c>
      <c r="C2016">
        <f t="shared" si="31"/>
        <v>4.25</v>
      </c>
    </row>
    <row r="2017" spans="1:3" x14ac:dyDescent="0.25">
      <c r="A2017" s="2">
        <v>42893</v>
      </c>
      <c r="B2017">
        <v>384.75</v>
      </c>
      <c r="C2017">
        <f t="shared" si="31"/>
        <v>7.5</v>
      </c>
    </row>
    <row r="2018" spans="1:3" x14ac:dyDescent="0.25">
      <c r="A2018" s="2">
        <v>42894</v>
      </c>
      <c r="B2018">
        <v>385.75</v>
      </c>
      <c r="C2018">
        <f t="shared" si="31"/>
        <v>1</v>
      </c>
    </row>
    <row r="2019" spans="1:3" x14ac:dyDescent="0.25">
      <c r="A2019" s="2">
        <v>42895</v>
      </c>
      <c r="B2019">
        <v>387.75</v>
      </c>
      <c r="C2019">
        <f t="shared" si="31"/>
        <v>2</v>
      </c>
    </row>
    <row r="2020" spans="1:3" x14ac:dyDescent="0.25">
      <c r="A2020" s="2">
        <v>42898</v>
      </c>
      <c r="B2020">
        <v>377.25</v>
      </c>
      <c r="C2020">
        <f t="shared" si="31"/>
        <v>-10.5</v>
      </c>
    </row>
    <row r="2021" spans="1:3" x14ac:dyDescent="0.25">
      <c r="A2021" s="2">
        <v>42899</v>
      </c>
      <c r="B2021">
        <v>381</v>
      </c>
      <c r="C2021">
        <f t="shared" si="31"/>
        <v>3.75</v>
      </c>
    </row>
    <row r="2022" spans="1:3" x14ac:dyDescent="0.25">
      <c r="A2022" s="2">
        <v>42900</v>
      </c>
      <c r="B2022">
        <v>377</v>
      </c>
      <c r="C2022">
        <f t="shared" si="31"/>
        <v>-4</v>
      </c>
    </row>
    <row r="2023" spans="1:3" x14ac:dyDescent="0.25">
      <c r="A2023" s="2">
        <v>42901</v>
      </c>
      <c r="B2023">
        <v>379.5</v>
      </c>
      <c r="C2023">
        <f t="shared" si="31"/>
        <v>2.5</v>
      </c>
    </row>
    <row r="2024" spans="1:3" x14ac:dyDescent="0.25">
      <c r="A2024" s="2">
        <v>42902</v>
      </c>
      <c r="B2024">
        <v>384</v>
      </c>
      <c r="C2024">
        <f t="shared" si="31"/>
        <v>4.5</v>
      </c>
    </row>
    <row r="2025" spans="1:3" x14ac:dyDescent="0.25">
      <c r="A2025" s="2">
        <v>42905</v>
      </c>
      <c r="B2025">
        <v>375.25</v>
      </c>
      <c r="C2025">
        <f t="shared" si="31"/>
        <v>-8.75</v>
      </c>
    </row>
    <row r="2026" spans="1:3" x14ac:dyDescent="0.25">
      <c r="A2026" s="2">
        <v>42906</v>
      </c>
      <c r="B2026">
        <v>370</v>
      </c>
      <c r="C2026">
        <f t="shared" si="31"/>
        <v>-5.25</v>
      </c>
    </row>
    <row r="2027" spans="1:3" x14ac:dyDescent="0.25">
      <c r="A2027" s="2">
        <v>42907</v>
      </c>
      <c r="B2027">
        <v>368.75</v>
      </c>
      <c r="C2027">
        <f t="shared" si="31"/>
        <v>-1.25</v>
      </c>
    </row>
    <row r="2028" spans="1:3" x14ac:dyDescent="0.25">
      <c r="A2028" s="2">
        <v>42908</v>
      </c>
      <c r="B2028">
        <v>362.75</v>
      </c>
      <c r="C2028">
        <f t="shared" si="31"/>
        <v>-6</v>
      </c>
    </row>
    <row r="2029" spans="1:3" x14ac:dyDescent="0.25">
      <c r="A2029" s="2">
        <v>42909</v>
      </c>
      <c r="B2029">
        <v>357.75</v>
      </c>
      <c r="C2029">
        <f t="shared" si="31"/>
        <v>-5</v>
      </c>
    </row>
    <row r="2030" spans="1:3" x14ac:dyDescent="0.25">
      <c r="A2030" s="2">
        <v>42912</v>
      </c>
      <c r="B2030">
        <v>359</v>
      </c>
      <c r="C2030">
        <f t="shared" si="31"/>
        <v>1.25</v>
      </c>
    </row>
    <row r="2031" spans="1:3" x14ac:dyDescent="0.25">
      <c r="A2031" s="2">
        <v>42913</v>
      </c>
      <c r="B2031">
        <v>359.25</v>
      </c>
      <c r="C2031">
        <f t="shared" si="31"/>
        <v>0.25</v>
      </c>
    </row>
    <row r="2032" spans="1:3" x14ac:dyDescent="0.25">
      <c r="A2032" s="2">
        <v>42914</v>
      </c>
      <c r="B2032">
        <v>356.75</v>
      </c>
      <c r="C2032">
        <f t="shared" si="31"/>
        <v>-2.5</v>
      </c>
    </row>
    <row r="2033" spans="1:3" x14ac:dyDescent="0.25">
      <c r="A2033" s="2">
        <v>42915</v>
      </c>
      <c r="B2033">
        <v>359.75</v>
      </c>
      <c r="C2033">
        <f t="shared" si="31"/>
        <v>3</v>
      </c>
    </row>
    <row r="2034" spans="1:3" x14ac:dyDescent="0.25">
      <c r="A2034" s="2">
        <v>42916</v>
      </c>
      <c r="B2034">
        <v>370.5</v>
      </c>
      <c r="C2034">
        <f t="shared" si="31"/>
        <v>10.75</v>
      </c>
    </row>
    <row r="2035" spans="1:3" x14ac:dyDescent="0.25">
      <c r="A2035" s="2">
        <v>42919</v>
      </c>
      <c r="B2035">
        <v>378</v>
      </c>
      <c r="C2035">
        <f t="shared" si="31"/>
        <v>7.5</v>
      </c>
    </row>
    <row r="2036" spans="1:3" x14ac:dyDescent="0.25">
      <c r="A2036" s="2">
        <v>42921</v>
      </c>
      <c r="B2036">
        <v>381.75</v>
      </c>
      <c r="C2036">
        <f t="shared" si="31"/>
        <v>3.75</v>
      </c>
    </row>
    <row r="2037" spans="1:3" x14ac:dyDescent="0.25">
      <c r="A2037" s="2">
        <v>42922</v>
      </c>
      <c r="B2037">
        <v>380.25</v>
      </c>
      <c r="C2037">
        <f t="shared" si="31"/>
        <v>-1.5</v>
      </c>
    </row>
    <row r="2038" spans="1:3" x14ac:dyDescent="0.25">
      <c r="A2038" s="2">
        <v>42923</v>
      </c>
      <c r="B2038">
        <v>382.25</v>
      </c>
      <c r="C2038">
        <f t="shared" si="31"/>
        <v>2</v>
      </c>
    </row>
    <row r="2039" spans="1:3" x14ac:dyDescent="0.25">
      <c r="A2039" s="2">
        <v>42926</v>
      </c>
      <c r="B2039">
        <v>391.75</v>
      </c>
      <c r="C2039">
        <f t="shared" si="31"/>
        <v>9.5</v>
      </c>
    </row>
    <row r="2040" spans="1:3" x14ac:dyDescent="0.25">
      <c r="A2040" s="2">
        <v>42927</v>
      </c>
      <c r="B2040">
        <v>392.25</v>
      </c>
      <c r="C2040">
        <f t="shared" si="31"/>
        <v>0.5</v>
      </c>
    </row>
    <row r="2041" spans="1:3" x14ac:dyDescent="0.25">
      <c r="A2041" s="2">
        <v>42928</v>
      </c>
      <c r="B2041">
        <v>376.25</v>
      </c>
      <c r="C2041">
        <f t="shared" si="31"/>
        <v>-16</v>
      </c>
    </row>
    <row r="2042" spans="1:3" x14ac:dyDescent="0.25">
      <c r="A2042" s="2">
        <v>42929</v>
      </c>
      <c r="B2042">
        <v>361</v>
      </c>
      <c r="C2042">
        <f t="shared" si="31"/>
        <v>-15.25</v>
      </c>
    </row>
    <row r="2043" spans="1:3" x14ac:dyDescent="0.25">
      <c r="A2043" s="2">
        <v>42930</v>
      </c>
      <c r="B2043">
        <v>365.25</v>
      </c>
      <c r="C2043">
        <f t="shared" si="31"/>
        <v>4.25</v>
      </c>
    </row>
    <row r="2044" spans="1:3" x14ac:dyDescent="0.25">
      <c r="A2044" s="2">
        <v>42933</v>
      </c>
      <c r="B2044">
        <v>375</v>
      </c>
      <c r="C2044">
        <f t="shared" si="31"/>
        <v>9.75</v>
      </c>
    </row>
    <row r="2045" spans="1:3" x14ac:dyDescent="0.25">
      <c r="A2045" s="2">
        <v>42934</v>
      </c>
      <c r="B2045">
        <v>377</v>
      </c>
      <c r="C2045">
        <f t="shared" si="31"/>
        <v>2</v>
      </c>
    </row>
    <row r="2046" spans="1:3" x14ac:dyDescent="0.25">
      <c r="A2046" s="2">
        <v>42935</v>
      </c>
      <c r="B2046">
        <v>382.5</v>
      </c>
      <c r="C2046">
        <f t="shared" si="31"/>
        <v>5.5</v>
      </c>
    </row>
    <row r="2047" spans="1:3" x14ac:dyDescent="0.25">
      <c r="A2047" s="2">
        <v>42936</v>
      </c>
      <c r="B2047">
        <v>391</v>
      </c>
      <c r="C2047">
        <f t="shared" si="31"/>
        <v>8.5</v>
      </c>
    </row>
    <row r="2048" spans="1:3" x14ac:dyDescent="0.25">
      <c r="A2048" s="2">
        <v>42937</v>
      </c>
      <c r="B2048">
        <v>379.75</v>
      </c>
      <c r="C2048">
        <f t="shared" si="31"/>
        <v>-11.25</v>
      </c>
    </row>
    <row r="2049" spans="1:3" x14ac:dyDescent="0.25">
      <c r="A2049" s="2">
        <v>42940</v>
      </c>
      <c r="B2049">
        <v>377.25</v>
      </c>
      <c r="C2049">
        <f t="shared" si="31"/>
        <v>-2.5</v>
      </c>
    </row>
    <row r="2050" spans="1:3" x14ac:dyDescent="0.25">
      <c r="A2050" s="2">
        <v>42941</v>
      </c>
      <c r="B2050">
        <v>368.75</v>
      </c>
      <c r="C2050">
        <f t="shared" si="31"/>
        <v>-8.5</v>
      </c>
    </row>
    <row r="2051" spans="1:3" x14ac:dyDescent="0.25">
      <c r="A2051" s="2">
        <v>42942</v>
      </c>
      <c r="B2051">
        <v>372.75</v>
      </c>
      <c r="C2051">
        <f t="shared" si="31"/>
        <v>4</v>
      </c>
    </row>
    <row r="2052" spans="1:3" x14ac:dyDescent="0.25">
      <c r="A2052" s="2">
        <v>42943</v>
      </c>
      <c r="B2052">
        <v>374.25</v>
      </c>
      <c r="C2052">
        <f t="shared" ref="C2052:C2115" si="32">B2052-B2051</f>
        <v>1.5</v>
      </c>
    </row>
    <row r="2053" spans="1:3" x14ac:dyDescent="0.25">
      <c r="A2053" s="2">
        <v>42944</v>
      </c>
      <c r="B2053">
        <v>374.25</v>
      </c>
      <c r="C2053">
        <f t="shared" si="32"/>
        <v>0</v>
      </c>
    </row>
    <row r="2054" spans="1:3" x14ac:dyDescent="0.25">
      <c r="A2054" s="2">
        <v>42947</v>
      </c>
      <c r="B2054">
        <v>370.75</v>
      </c>
      <c r="C2054">
        <f t="shared" si="32"/>
        <v>-3.5</v>
      </c>
    </row>
    <row r="2055" spans="1:3" x14ac:dyDescent="0.25">
      <c r="A2055" s="2">
        <v>42948</v>
      </c>
      <c r="B2055">
        <v>362.5</v>
      </c>
      <c r="C2055">
        <f t="shared" si="32"/>
        <v>-8.25</v>
      </c>
    </row>
    <row r="2056" spans="1:3" x14ac:dyDescent="0.25">
      <c r="A2056" s="2">
        <v>42949</v>
      </c>
      <c r="B2056">
        <v>365</v>
      </c>
      <c r="C2056">
        <f t="shared" si="32"/>
        <v>2.5</v>
      </c>
    </row>
    <row r="2057" spans="1:3" x14ac:dyDescent="0.25">
      <c r="A2057" s="2">
        <v>42950</v>
      </c>
      <c r="B2057">
        <v>363.5</v>
      </c>
      <c r="C2057">
        <f t="shared" si="32"/>
        <v>-1.5</v>
      </c>
    </row>
    <row r="2058" spans="1:3" x14ac:dyDescent="0.25">
      <c r="A2058" s="2">
        <v>42951</v>
      </c>
      <c r="B2058">
        <v>366.5</v>
      </c>
      <c r="C2058">
        <f t="shared" si="32"/>
        <v>3</v>
      </c>
    </row>
    <row r="2059" spans="1:3" x14ac:dyDescent="0.25">
      <c r="A2059" s="2">
        <v>42954</v>
      </c>
      <c r="B2059">
        <v>372.25</v>
      </c>
      <c r="C2059">
        <f t="shared" si="32"/>
        <v>5.75</v>
      </c>
    </row>
    <row r="2060" spans="1:3" x14ac:dyDescent="0.25">
      <c r="A2060" s="2">
        <v>42955</v>
      </c>
      <c r="B2060">
        <v>369.75</v>
      </c>
      <c r="C2060">
        <f t="shared" si="32"/>
        <v>-2.5</v>
      </c>
    </row>
    <row r="2061" spans="1:3" x14ac:dyDescent="0.25">
      <c r="A2061" s="2">
        <v>42956</v>
      </c>
      <c r="B2061">
        <v>372.25</v>
      </c>
      <c r="C2061">
        <f t="shared" si="32"/>
        <v>2.5</v>
      </c>
    </row>
    <row r="2062" spans="1:3" x14ac:dyDescent="0.25">
      <c r="A2062" s="2">
        <v>42957</v>
      </c>
      <c r="B2062">
        <v>357.25</v>
      </c>
      <c r="C2062">
        <f t="shared" si="32"/>
        <v>-15</v>
      </c>
    </row>
    <row r="2063" spans="1:3" x14ac:dyDescent="0.25">
      <c r="A2063" s="2">
        <v>42958</v>
      </c>
      <c r="B2063">
        <v>360.75</v>
      </c>
      <c r="C2063">
        <f t="shared" si="32"/>
        <v>3.5</v>
      </c>
    </row>
    <row r="2064" spans="1:3" x14ac:dyDescent="0.25">
      <c r="A2064" s="2">
        <v>42961</v>
      </c>
      <c r="B2064">
        <v>362.75</v>
      </c>
      <c r="C2064">
        <f t="shared" si="32"/>
        <v>2</v>
      </c>
    </row>
    <row r="2065" spans="1:3" x14ac:dyDescent="0.25">
      <c r="A2065" s="2">
        <v>42962</v>
      </c>
      <c r="B2065">
        <v>355.25</v>
      </c>
      <c r="C2065">
        <f t="shared" si="32"/>
        <v>-7.5</v>
      </c>
    </row>
    <row r="2066" spans="1:3" x14ac:dyDescent="0.25">
      <c r="A2066" s="2">
        <v>42963</v>
      </c>
      <c r="B2066">
        <v>352.5</v>
      </c>
      <c r="C2066">
        <f t="shared" si="32"/>
        <v>-2.75</v>
      </c>
    </row>
    <row r="2067" spans="1:3" x14ac:dyDescent="0.25">
      <c r="A2067" s="2">
        <v>42964</v>
      </c>
      <c r="B2067">
        <v>350.5</v>
      </c>
      <c r="C2067">
        <f t="shared" si="32"/>
        <v>-2</v>
      </c>
    </row>
    <row r="2068" spans="1:3" x14ac:dyDescent="0.25">
      <c r="A2068" s="2">
        <v>42965</v>
      </c>
      <c r="B2068">
        <v>352</v>
      </c>
      <c r="C2068">
        <f t="shared" si="32"/>
        <v>1.5</v>
      </c>
    </row>
    <row r="2069" spans="1:3" x14ac:dyDescent="0.25">
      <c r="A2069" s="2">
        <v>42968</v>
      </c>
      <c r="B2069">
        <v>349</v>
      </c>
      <c r="C2069">
        <f t="shared" si="32"/>
        <v>-3</v>
      </c>
    </row>
    <row r="2070" spans="1:3" x14ac:dyDescent="0.25">
      <c r="A2070" s="2">
        <v>42969</v>
      </c>
      <c r="B2070">
        <v>346</v>
      </c>
      <c r="C2070">
        <f t="shared" si="32"/>
        <v>-3</v>
      </c>
    </row>
    <row r="2071" spans="1:3" x14ac:dyDescent="0.25">
      <c r="A2071" s="2">
        <v>42970</v>
      </c>
      <c r="B2071">
        <v>342</v>
      </c>
      <c r="C2071">
        <f t="shared" si="32"/>
        <v>-4</v>
      </c>
    </row>
    <row r="2072" spans="1:3" x14ac:dyDescent="0.25">
      <c r="A2072" s="2">
        <v>42971</v>
      </c>
      <c r="B2072">
        <v>342</v>
      </c>
      <c r="C2072">
        <f t="shared" si="32"/>
        <v>0</v>
      </c>
    </row>
    <row r="2073" spans="1:3" x14ac:dyDescent="0.25">
      <c r="A2073" s="2">
        <v>42972</v>
      </c>
      <c r="B2073">
        <v>338.75</v>
      </c>
      <c r="C2073">
        <f t="shared" si="32"/>
        <v>-3.25</v>
      </c>
    </row>
    <row r="2074" spans="1:3" x14ac:dyDescent="0.25">
      <c r="A2074" s="2">
        <v>42975</v>
      </c>
      <c r="B2074">
        <v>336</v>
      </c>
      <c r="C2074">
        <f t="shared" si="32"/>
        <v>-2.75</v>
      </c>
    </row>
    <row r="2075" spans="1:3" x14ac:dyDescent="0.25">
      <c r="A2075" s="2">
        <v>42976</v>
      </c>
      <c r="B2075">
        <v>333.5</v>
      </c>
      <c r="C2075">
        <f t="shared" si="32"/>
        <v>-2.5</v>
      </c>
    </row>
    <row r="2076" spans="1:3" x14ac:dyDescent="0.25">
      <c r="A2076" s="2">
        <v>42977</v>
      </c>
      <c r="B2076">
        <v>329.5</v>
      </c>
      <c r="C2076">
        <f t="shared" si="32"/>
        <v>-4</v>
      </c>
    </row>
    <row r="2077" spans="1:3" x14ac:dyDescent="0.25">
      <c r="A2077" s="2">
        <v>42978</v>
      </c>
      <c r="B2077">
        <v>342.25</v>
      </c>
      <c r="C2077">
        <f t="shared" si="32"/>
        <v>12.75</v>
      </c>
    </row>
    <row r="2078" spans="1:3" x14ac:dyDescent="0.25">
      <c r="A2078" s="2">
        <v>42979</v>
      </c>
      <c r="B2078">
        <v>340</v>
      </c>
      <c r="C2078">
        <f t="shared" si="32"/>
        <v>-2.25</v>
      </c>
    </row>
    <row r="2079" spans="1:3" x14ac:dyDescent="0.25">
      <c r="A2079" s="2">
        <v>42983</v>
      </c>
      <c r="B2079">
        <v>344.25</v>
      </c>
      <c r="C2079">
        <f t="shared" si="32"/>
        <v>4.25</v>
      </c>
    </row>
    <row r="2080" spans="1:3" x14ac:dyDescent="0.25">
      <c r="A2080" s="2">
        <v>42984</v>
      </c>
      <c r="B2080">
        <v>347</v>
      </c>
      <c r="C2080">
        <f t="shared" si="32"/>
        <v>2.75</v>
      </c>
    </row>
    <row r="2081" spans="1:3" x14ac:dyDescent="0.25">
      <c r="A2081" s="2">
        <v>42985</v>
      </c>
      <c r="B2081">
        <v>341.75</v>
      </c>
      <c r="C2081">
        <f t="shared" si="32"/>
        <v>-5.25</v>
      </c>
    </row>
    <row r="2082" spans="1:3" x14ac:dyDescent="0.25">
      <c r="A2082" s="2">
        <v>42986</v>
      </c>
      <c r="B2082">
        <v>344.25</v>
      </c>
      <c r="C2082">
        <f t="shared" si="32"/>
        <v>2.5</v>
      </c>
    </row>
    <row r="2083" spans="1:3" x14ac:dyDescent="0.25">
      <c r="A2083" s="2">
        <v>42989</v>
      </c>
      <c r="B2083">
        <v>345.5</v>
      </c>
      <c r="C2083">
        <f t="shared" si="32"/>
        <v>1.25</v>
      </c>
    </row>
    <row r="2084" spans="1:3" x14ac:dyDescent="0.25">
      <c r="A2084" s="2">
        <v>42990</v>
      </c>
      <c r="B2084">
        <v>340</v>
      </c>
      <c r="C2084">
        <f t="shared" si="32"/>
        <v>-5.5</v>
      </c>
    </row>
    <row r="2085" spans="1:3" x14ac:dyDescent="0.25">
      <c r="A2085" s="2">
        <v>42991</v>
      </c>
      <c r="B2085">
        <v>338.5</v>
      </c>
      <c r="C2085">
        <f t="shared" si="32"/>
        <v>-1.5</v>
      </c>
    </row>
    <row r="2086" spans="1:3" x14ac:dyDescent="0.25">
      <c r="A2086" s="2">
        <v>42992</v>
      </c>
      <c r="B2086">
        <v>341.75</v>
      </c>
      <c r="C2086">
        <f t="shared" si="32"/>
        <v>3.25</v>
      </c>
    </row>
    <row r="2087" spans="1:3" x14ac:dyDescent="0.25">
      <c r="A2087" s="2">
        <v>42993</v>
      </c>
      <c r="B2087">
        <v>354.75</v>
      </c>
      <c r="C2087">
        <f t="shared" si="32"/>
        <v>13</v>
      </c>
    </row>
    <row r="2088" spans="1:3" x14ac:dyDescent="0.25">
      <c r="A2088" s="2">
        <v>42996</v>
      </c>
      <c r="B2088">
        <v>351.5</v>
      </c>
      <c r="C2088">
        <f t="shared" si="32"/>
        <v>-3.25</v>
      </c>
    </row>
    <row r="2089" spans="1:3" x14ac:dyDescent="0.25">
      <c r="A2089" s="2">
        <v>42997</v>
      </c>
      <c r="B2089">
        <v>348.25</v>
      </c>
      <c r="C2089">
        <f t="shared" si="32"/>
        <v>-3.25</v>
      </c>
    </row>
    <row r="2090" spans="1:3" x14ac:dyDescent="0.25">
      <c r="A2090" s="2">
        <v>42998</v>
      </c>
      <c r="B2090">
        <v>350</v>
      </c>
      <c r="C2090">
        <f t="shared" si="32"/>
        <v>1.75</v>
      </c>
    </row>
    <row r="2091" spans="1:3" x14ac:dyDescent="0.25">
      <c r="A2091" s="2">
        <v>42999</v>
      </c>
      <c r="B2091">
        <v>350.25</v>
      </c>
      <c r="C2091">
        <f t="shared" si="32"/>
        <v>0.25</v>
      </c>
    </row>
    <row r="2092" spans="1:3" x14ac:dyDescent="0.25">
      <c r="A2092" s="2">
        <v>43000</v>
      </c>
      <c r="B2092">
        <v>353.5</v>
      </c>
      <c r="C2092">
        <f t="shared" si="32"/>
        <v>3.25</v>
      </c>
    </row>
    <row r="2093" spans="1:3" x14ac:dyDescent="0.25">
      <c r="A2093" s="2">
        <v>43003</v>
      </c>
      <c r="B2093">
        <v>353.75</v>
      </c>
      <c r="C2093">
        <f t="shared" si="32"/>
        <v>0.25</v>
      </c>
    </row>
    <row r="2094" spans="1:3" x14ac:dyDescent="0.25">
      <c r="A2094" s="2">
        <v>43004</v>
      </c>
      <c r="B2094">
        <v>352.25</v>
      </c>
      <c r="C2094">
        <f t="shared" si="32"/>
        <v>-1.5</v>
      </c>
    </row>
    <row r="2095" spans="1:3" x14ac:dyDescent="0.25">
      <c r="A2095" s="2">
        <v>43005</v>
      </c>
      <c r="B2095">
        <v>354</v>
      </c>
      <c r="C2095">
        <f t="shared" si="32"/>
        <v>1.75</v>
      </c>
    </row>
    <row r="2096" spans="1:3" x14ac:dyDescent="0.25">
      <c r="A2096" s="2">
        <v>43006</v>
      </c>
      <c r="B2096">
        <v>352.5</v>
      </c>
      <c r="C2096">
        <f t="shared" si="32"/>
        <v>-1.5</v>
      </c>
    </row>
    <row r="2097" spans="1:3" x14ac:dyDescent="0.25">
      <c r="A2097" s="2">
        <v>43007</v>
      </c>
      <c r="B2097">
        <v>355.25</v>
      </c>
      <c r="C2097">
        <f t="shared" si="32"/>
        <v>2.75</v>
      </c>
    </row>
    <row r="2098" spans="1:3" x14ac:dyDescent="0.25">
      <c r="A2098" s="2">
        <v>43010</v>
      </c>
      <c r="B2098">
        <v>351.5</v>
      </c>
      <c r="C2098">
        <f t="shared" si="32"/>
        <v>-3.75</v>
      </c>
    </row>
    <row r="2099" spans="1:3" x14ac:dyDescent="0.25">
      <c r="A2099" s="2">
        <v>43011</v>
      </c>
      <c r="B2099">
        <v>349.5</v>
      </c>
      <c r="C2099">
        <f t="shared" si="32"/>
        <v>-2</v>
      </c>
    </row>
    <row r="2100" spans="1:3" x14ac:dyDescent="0.25">
      <c r="A2100" s="2">
        <v>43012</v>
      </c>
      <c r="B2100">
        <v>348.25</v>
      </c>
      <c r="C2100">
        <f t="shared" si="32"/>
        <v>-1.25</v>
      </c>
    </row>
    <row r="2101" spans="1:3" x14ac:dyDescent="0.25">
      <c r="A2101" s="2">
        <v>43013</v>
      </c>
      <c r="B2101">
        <v>349.5</v>
      </c>
      <c r="C2101">
        <f t="shared" si="32"/>
        <v>1.25</v>
      </c>
    </row>
    <row r="2102" spans="1:3" x14ac:dyDescent="0.25">
      <c r="A2102" s="2">
        <v>43014</v>
      </c>
      <c r="B2102">
        <v>350</v>
      </c>
      <c r="C2102">
        <f t="shared" si="32"/>
        <v>0.5</v>
      </c>
    </row>
    <row r="2103" spans="1:3" x14ac:dyDescent="0.25">
      <c r="A2103" s="2">
        <v>43017</v>
      </c>
      <c r="B2103">
        <v>349.5</v>
      </c>
      <c r="C2103">
        <f t="shared" si="32"/>
        <v>-0.5</v>
      </c>
    </row>
    <row r="2104" spans="1:3" x14ac:dyDescent="0.25">
      <c r="A2104" s="2">
        <v>43018</v>
      </c>
      <c r="B2104">
        <v>349.25</v>
      </c>
      <c r="C2104">
        <f t="shared" si="32"/>
        <v>-0.25</v>
      </c>
    </row>
    <row r="2105" spans="1:3" x14ac:dyDescent="0.25">
      <c r="A2105" s="2">
        <v>43019</v>
      </c>
      <c r="B2105">
        <v>346</v>
      </c>
      <c r="C2105">
        <f t="shared" si="32"/>
        <v>-3.25</v>
      </c>
    </row>
    <row r="2106" spans="1:3" x14ac:dyDescent="0.25">
      <c r="A2106" s="2">
        <v>43020</v>
      </c>
      <c r="B2106">
        <v>349</v>
      </c>
      <c r="C2106">
        <f t="shared" si="32"/>
        <v>3</v>
      </c>
    </row>
    <row r="2107" spans="1:3" x14ac:dyDescent="0.25">
      <c r="A2107" s="2">
        <v>43021</v>
      </c>
      <c r="B2107">
        <v>352.75</v>
      </c>
      <c r="C2107">
        <f t="shared" si="32"/>
        <v>3.75</v>
      </c>
    </row>
    <row r="2108" spans="1:3" x14ac:dyDescent="0.25">
      <c r="A2108" s="2">
        <v>43024</v>
      </c>
      <c r="B2108">
        <v>350.5</v>
      </c>
      <c r="C2108">
        <f t="shared" si="32"/>
        <v>-2.25</v>
      </c>
    </row>
    <row r="2109" spans="1:3" x14ac:dyDescent="0.25">
      <c r="A2109" s="2">
        <v>43025</v>
      </c>
      <c r="B2109">
        <v>350</v>
      </c>
      <c r="C2109">
        <f t="shared" si="32"/>
        <v>-0.5</v>
      </c>
    </row>
    <row r="2110" spans="1:3" x14ac:dyDescent="0.25">
      <c r="A2110" s="2">
        <v>43026</v>
      </c>
      <c r="B2110">
        <v>348.5</v>
      </c>
      <c r="C2110">
        <f t="shared" si="32"/>
        <v>-1.5</v>
      </c>
    </row>
    <row r="2111" spans="1:3" x14ac:dyDescent="0.25">
      <c r="A2111" s="2">
        <v>43027</v>
      </c>
      <c r="B2111">
        <v>349</v>
      </c>
      <c r="C2111">
        <f t="shared" si="32"/>
        <v>0.5</v>
      </c>
    </row>
    <row r="2112" spans="1:3" x14ac:dyDescent="0.25">
      <c r="A2112" s="2">
        <v>43028</v>
      </c>
      <c r="B2112">
        <v>344.5</v>
      </c>
      <c r="C2112">
        <f t="shared" si="32"/>
        <v>-4.5</v>
      </c>
    </row>
    <row r="2113" spans="1:3" x14ac:dyDescent="0.25">
      <c r="A2113" s="2">
        <v>43031</v>
      </c>
      <c r="B2113">
        <v>351.25</v>
      </c>
      <c r="C2113">
        <f t="shared" si="32"/>
        <v>6.75</v>
      </c>
    </row>
    <row r="2114" spans="1:3" x14ac:dyDescent="0.25">
      <c r="A2114" s="2">
        <v>43032</v>
      </c>
      <c r="B2114">
        <v>352.75</v>
      </c>
      <c r="C2114">
        <f t="shared" si="32"/>
        <v>1.5</v>
      </c>
    </row>
    <row r="2115" spans="1:3" x14ac:dyDescent="0.25">
      <c r="A2115" s="2">
        <v>43033</v>
      </c>
      <c r="B2115">
        <v>351</v>
      </c>
      <c r="C2115">
        <f t="shared" si="32"/>
        <v>-1.75</v>
      </c>
    </row>
    <row r="2116" spans="1:3" x14ac:dyDescent="0.25">
      <c r="A2116" s="2">
        <v>43034</v>
      </c>
      <c r="B2116">
        <v>350.5</v>
      </c>
      <c r="C2116">
        <f t="shared" ref="C2116:C2179" si="33">B2116-B2115</f>
        <v>-0.5</v>
      </c>
    </row>
    <row r="2117" spans="1:3" x14ac:dyDescent="0.25">
      <c r="A2117" s="2">
        <v>43035</v>
      </c>
      <c r="B2117">
        <v>348.75</v>
      </c>
      <c r="C2117">
        <f t="shared" si="33"/>
        <v>-1.75</v>
      </c>
    </row>
    <row r="2118" spans="1:3" x14ac:dyDescent="0.25">
      <c r="A2118" s="2">
        <v>43038</v>
      </c>
      <c r="B2118">
        <v>348.75</v>
      </c>
      <c r="C2118">
        <f t="shared" si="33"/>
        <v>0</v>
      </c>
    </row>
    <row r="2119" spans="1:3" x14ac:dyDescent="0.25">
      <c r="A2119" s="2">
        <v>43039</v>
      </c>
      <c r="B2119">
        <v>345.75</v>
      </c>
      <c r="C2119">
        <f t="shared" si="33"/>
        <v>-3</v>
      </c>
    </row>
    <row r="2120" spans="1:3" x14ac:dyDescent="0.25">
      <c r="A2120" s="2">
        <v>43040</v>
      </c>
      <c r="B2120">
        <v>348.25</v>
      </c>
      <c r="C2120">
        <f t="shared" si="33"/>
        <v>2.5</v>
      </c>
    </row>
    <row r="2121" spans="1:3" x14ac:dyDescent="0.25">
      <c r="A2121" s="2">
        <v>43041</v>
      </c>
      <c r="B2121">
        <v>350.5</v>
      </c>
      <c r="C2121">
        <f t="shared" si="33"/>
        <v>2.25</v>
      </c>
    </row>
    <row r="2122" spans="1:3" x14ac:dyDescent="0.25">
      <c r="A2122" s="2">
        <v>43042</v>
      </c>
      <c r="B2122">
        <v>348.25</v>
      </c>
      <c r="C2122">
        <f t="shared" si="33"/>
        <v>-2.25</v>
      </c>
    </row>
    <row r="2123" spans="1:3" x14ac:dyDescent="0.25">
      <c r="A2123" s="2">
        <v>43045</v>
      </c>
      <c r="B2123">
        <v>348</v>
      </c>
      <c r="C2123">
        <f t="shared" si="33"/>
        <v>-0.25</v>
      </c>
    </row>
    <row r="2124" spans="1:3" x14ac:dyDescent="0.25">
      <c r="A2124" s="2">
        <v>43046</v>
      </c>
      <c r="B2124">
        <v>347.75</v>
      </c>
      <c r="C2124">
        <f t="shared" si="33"/>
        <v>-0.25</v>
      </c>
    </row>
    <row r="2125" spans="1:3" x14ac:dyDescent="0.25">
      <c r="A2125" s="2">
        <v>43047</v>
      </c>
      <c r="B2125">
        <v>348.25</v>
      </c>
      <c r="C2125">
        <f t="shared" si="33"/>
        <v>0.5</v>
      </c>
    </row>
    <row r="2126" spans="1:3" x14ac:dyDescent="0.25">
      <c r="A2126" s="2">
        <v>43048</v>
      </c>
      <c r="B2126">
        <v>341.5</v>
      </c>
      <c r="C2126">
        <f t="shared" si="33"/>
        <v>-6.75</v>
      </c>
    </row>
    <row r="2127" spans="1:3" x14ac:dyDescent="0.25">
      <c r="A2127" s="2">
        <v>43049</v>
      </c>
      <c r="B2127">
        <v>343.5</v>
      </c>
      <c r="C2127">
        <f t="shared" si="33"/>
        <v>2</v>
      </c>
    </row>
    <row r="2128" spans="1:3" x14ac:dyDescent="0.25">
      <c r="A2128" s="2">
        <v>43052</v>
      </c>
      <c r="B2128">
        <v>342.25</v>
      </c>
      <c r="C2128">
        <f t="shared" si="33"/>
        <v>-1.25</v>
      </c>
    </row>
    <row r="2129" spans="1:3" x14ac:dyDescent="0.25">
      <c r="A2129" s="2">
        <v>43053</v>
      </c>
      <c r="B2129">
        <v>337.5</v>
      </c>
      <c r="C2129">
        <f t="shared" si="33"/>
        <v>-4.75</v>
      </c>
    </row>
    <row r="2130" spans="1:3" x14ac:dyDescent="0.25">
      <c r="A2130" s="2">
        <v>43054</v>
      </c>
      <c r="B2130">
        <v>338.25</v>
      </c>
      <c r="C2130">
        <f t="shared" si="33"/>
        <v>0.75</v>
      </c>
    </row>
    <row r="2131" spans="1:3" x14ac:dyDescent="0.25">
      <c r="A2131" s="2">
        <v>43055</v>
      </c>
      <c r="B2131">
        <v>336.5</v>
      </c>
      <c r="C2131">
        <f t="shared" si="33"/>
        <v>-1.75</v>
      </c>
    </row>
    <row r="2132" spans="1:3" x14ac:dyDescent="0.25">
      <c r="A2132" s="2">
        <v>43056</v>
      </c>
      <c r="B2132">
        <v>343</v>
      </c>
      <c r="C2132">
        <f t="shared" si="33"/>
        <v>6.5</v>
      </c>
    </row>
    <row r="2133" spans="1:3" x14ac:dyDescent="0.25">
      <c r="A2133" s="2">
        <v>43059</v>
      </c>
      <c r="B2133">
        <v>345</v>
      </c>
      <c r="C2133">
        <f t="shared" si="33"/>
        <v>2</v>
      </c>
    </row>
    <row r="2134" spans="1:3" x14ac:dyDescent="0.25">
      <c r="A2134" s="2">
        <v>43060</v>
      </c>
      <c r="B2134">
        <v>345</v>
      </c>
      <c r="C2134">
        <f t="shared" si="33"/>
        <v>0</v>
      </c>
    </row>
    <row r="2135" spans="1:3" x14ac:dyDescent="0.25">
      <c r="A2135" s="2">
        <v>43061</v>
      </c>
      <c r="B2135">
        <v>345.25</v>
      </c>
      <c r="C2135">
        <f t="shared" si="33"/>
        <v>0.25</v>
      </c>
    </row>
    <row r="2136" spans="1:3" x14ac:dyDescent="0.25">
      <c r="A2136" s="2">
        <v>43063</v>
      </c>
      <c r="B2136">
        <v>342.25</v>
      </c>
      <c r="C2136">
        <f t="shared" si="33"/>
        <v>-3</v>
      </c>
    </row>
    <row r="2137" spans="1:3" x14ac:dyDescent="0.25">
      <c r="A2137" s="2">
        <v>43066</v>
      </c>
      <c r="B2137">
        <v>338.75</v>
      </c>
      <c r="C2137">
        <f t="shared" si="33"/>
        <v>-3.5</v>
      </c>
    </row>
    <row r="2138" spans="1:3" x14ac:dyDescent="0.25">
      <c r="A2138" s="2">
        <v>43067</v>
      </c>
      <c r="B2138">
        <v>336.25</v>
      </c>
      <c r="C2138">
        <f t="shared" si="33"/>
        <v>-2.5</v>
      </c>
    </row>
    <row r="2139" spans="1:3" x14ac:dyDescent="0.25">
      <c r="A2139" s="2">
        <v>43068</v>
      </c>
      <c r="B2139">
        <v>339</v>
      </c>
      <c r="C2139">
        <f t="shared" si="33"/>
        <v>2.75</v>
      </c>
    </row>
    <row r="2140" spans="1:3" x14ac:dyDescent="0.25">
      <c r="A2140" s="2">
        <v>43069</v>
      </c>
      <c r="B2140">
        <v>341.75</v>
      </c>
      <c r="C2140">
        <f t="shared" si="33"/>
        <v>2.75</v>
      </c>
    </row>
    <row r="2141" spans="1:3" x14ac:dyDescent="0.25">
      <c r="A2141" s="2">
        <v>43070</v>
      </c>
      <c r="B2141">
        <v>344.75</v>
      </c>
      <c r="C2141">
        <f t="shared" si="33"/>
        <v>3</v>
      </c>
    </row>
    <row r="2142" spans="1:3" x14ac:dyDescent="0.25">
      <c r="A2142" s="2">
        <v>43073</v>
      </c>
      <c r="B2142">
        <v>339.5</v>
      </c>
      <c r="C2142">
        <f t="shared" si="33"/>
        <v>-5.25</v>
      </c>
    </row>
    <row r="2143" spans="1:3" x14ac:dyDescent="0.25">
      <c r="A2143" s="2">
        <v>43074</v>
      </c>
      <c r="B2143">
        <v>339.75</v>
      </c>
      <c r="C2143">
        <f t="shared" si="33"/>
        <v>0.25</v>
      </c>
    </row>
    <row r="2144" spans="1:3" x14ac:dyDescent="0.25">
      <c r="A2144" s="2">
        <v>43075</v>
      </c>
      <c r="B2144">
        <v>339.25</v>
      </c>
      <c r="C2144">
        <f t="shared" si="33"/>
        <v>-0.5</v>
      </c>
    </row>
    <row r="2145" spans="1:3" x14ac:dyDescent="0.25">
      <c r="A2145" s="2">
        <v>43076</v>
      </c>
      <c r="B2145">
        <v>338.75</v>
      </c>
      <c r="C2145">
        <f t="shared" si="33"/>
        <v>-0.5</v>
      </c>
    </row>
    <row r="2146" spans="1:3" x14ac:dyDescent="0.25">
      <c r="A2146" s="2">
        <v>43077</v>
      </c>
      <c r="B2146">
        <v>340</v>
      </c>
      <c r="C2146">
        <f t="shared" si="33"/>
        <v>1.25</v>
      </c>
    </row>
    <row r="2147" spans="1:3" x14ac:dyDescent="0.25">
      <c r="A2147" s="2">
        <v>43080</v>
      </c>
      <c r="B2147">
        <v>336.5</v>
      </c>
      <c r="C2147">
        <f t="shared" si="33"/>
        <v>-3.5</v>
      </c>
    </row>
    <row r="2148" spans="1:3" x14ac:dyDescent="0.25">
      <c r="A2148" s="2">
        <v>43081</v>
      </c>
      <c r="B2148">
        <v>335.75</v>
      </c>
      <c r="C2148">
        <f t="shared" si="33"/>
        <v>-0.75</v>
      </c>
    </row>
    <row r="2149" spans="1:3" x14ac:dyDescent="0.25">
      <c r="A2149" s="2">
        <v>43082</v>
      </c>
      <c r="B2149">
        <v>336.75</v>
      </c>
      <c r="C2149">
        <f t="shared" si="33"/>
        <v>1</v>
      </c>
    </row>
    <row r="2150" spans="1:3" x14ac:dyDescent="0.25">
      <c r="A2150" s="2">
        <v>43083</v>
      </c>
      <c r="B2150">
        <v>336.25</v>
      </c>
      <c r="C2150">
        <f t="shared" si="33"/>
        <v>-0.5</v>
      </c>
    </row>
    <row r="2151" spans="1:3" x14ac:dyDescent="0.25">
      <c r="A2151" s="2">
        <v>43084</v>
      </c>
      <c r="B2151">
        <v>347.5</v>
      </c>
      <c r="C2151">
        <f t="shared" si="33"/>
        <v>11.25</v>
      </c>
    </row>
    <row r="2152" spans="1:3" x14ac:dyDescent="0.25">
      <c r="A2152" s="2">
        <v>43087</v>
      </c>
      <c r="B2152">
        <v>347</v>
      </c>
      <c r="C2152">
        <f t="shared" si="33"/>
        <v>-0.5</v>
      </c>
    </row>
    <row r="2153" spans="1:3" x14ac:dyDescent="0.25">
      <c r="A2153" s="2">
        <v>43088</v>
      </c>
      <c r="B2153">
        <v>347.5</v>
      </c>
      <c r="C2153">
        <f t="shared" si="33"/>
        <v>0.5</v>
      </c>
    </row>
    <row r="2154" spans="1:3" x14ac:dyDescent="0.25">
      <c r="A2154" s="2">
        <v>43089</v>
      </c>
      <c r="B2154">
        <v>349.25</v>
      </c>
      <c r="C2154">
        <f t="shared" si="33"/>
        <v>1.75</v>
      </c>
    </row>
    <row r="2155" spans="1:3" x14ac:dyDescent="0.25">
      <c r="A2155" s="2">
        <v>43090</v>
      </c>
      <c r="B2155">
        <v>351.25</v>
      </c>
      <c r="C2155">
        <f t="shared" si="33"/>
        <v>2</v>
      </c>
    </row>
    <row r="2156" spans="1:3" x14ac:dyDescent="0.25">
      <c r="A2156" s="2">
        <v>43091</v>
      </c>
      <c r="B2156">
        <v>352</v>
      </c>
      <c r="C2156">
        <f t="shared" si="33"/>
        <v>0.75</v>
      </c>
    </row>
    <row r="2157" spans="1:3" x14ac:dyDescent="0.25">
      <c r="A2157" s="2">
        <v>43095</v>
      </c>
      <c r="B2157">
        <v>352.75</v>
      </c>
      <c r="C2157">
        <f t="shared" si="33"/>
        <v>0.75</v>
      </c>
    </row>
    <row r="2158" spans="1:3" x14ac:dyDescent="0.25">
      <c r="A2158" s="2">
        <v>43096</v>
      </c>
      <c r="B2158">
        <v>353.75</v>
      </c>
      <c r="C2158">
        <f t="shared" si="33"/>
        <v>1</v>
      </c>
    </row>
    <row r="2159" spans="1:3" x14ac:dyDescent="0.25">
      <c r="A2159" s="2">
        <v>43097</v>
      </c>
      <c r="B2159">
        <v>352</v>
      </c>
      <c r="C2159">
        <f t="shared" si="33"/>
        <v>-1.75</v>
      </c>
    </row>
    <row r="2160" spans="1:3" x14ac:dyDescent="0.25">
      <c r="A2160" s="2">
        <v>43098</v>
      </c>
      <c r="B2160">
        <v>350.75</v>
      </c>
      <c r="C2160">
        <f t="shared" si="33"/>
        <v>-1.25</v>
      </c>
    </row>
    <row r="2161" spans="1:3" x14ac:dyDescent="0.25">
      <c r="A2161" s="2">
        <v>43102</v>
      </c>
      <c r="B2161">
        <v>353.25</v>
      </c>
      <c r="C2161">
        <f t="shared" si="33"/>
        <v>2.5</v>
      </c>
    </row>
    <row r="2162" spans="1:3" x14ac:dyDescent="0.25">
      <c r="A2162" s="2">
        <v>43103</v>
      </c>
      <c r="B2162">
        <v>353</v>
      </c>
      <c r="C2162">
        <f t="shared" si="33"/>
        <v>-0.25</v>
      </c>
    </row>
    <row r="2163" spans="1:3" x14ac:dyDescent="0.25">
      <c r="A2163" s="2">
        <v>43104</v>
      </c>
      <c r="B2163">
        <v>351</v>
      </c>
      <c r="C2163">
        <f t="shared" si="33"/>
        <v>-2</v>
      </c>
    </row>
    <row r="2164" spans="1:3" x14ac:dyDescent="0.25">
      <c r="A2164" s="2">
        <v>43105</v>
      </c>
      <c r="B2164">
        <v>351.25</v>
      </c>
      <c r="C2164">
        <f t="shared" si="33"/>
        <v>0.25</v>
      </c>
    </row>
    <row r="2165" spans="1:3" x14ac:dyDescent="0.25">
      <c r="A2165" s="2">
        <v>43108</v>
      </c>
      <c r="B2165">
        <v>347.25</v>
      </c>
      <c r="C2165">
        <f t="shared" si="33"/>
        <v>-4</v>
      </c>
    </row>
    <row r="2166" spans="1:3" x14ac:dyDescent="0.25">
      <c r="A2166" s="2">
        <v>43109</v>
      </c>
      <c r="B2166">
        <v>349</v>
      </c>
      <c r="C2166">
        <f t="shared" si="33"/>
        <v>1.75</v>
      </c>
    </row>
    <row r="2167" spans="1:3" x14ac:dyDescent="0.25">
      <c r="A2167" s="2">
        <v>43110</v>
      </c>
      <c r="B2167">
        <v>349</v>
      </c>
      <c r="C2167">
        <f t="shared" si="33"/>
        <v>0</v>
      </c>
    </row>
    <row r="2168" spans="1:3" x14ac:dyDescent="0.25">
      <c r="A2168" s="2">
        <v>43111</v>
      </c>
      <c r="B2168">
        <v>348.75</v>
      </c>
      <c r="C2168">
        <f t="shared" si="33"/>
        <v>-0.25</v>
      </c>
    </row>
    <row r="2169" spans="1:3" x14ac:dyDescent="0.25">
      <c r="A2169" s="2">
        <v>43112</v>
      </c>
      <c r="B2169">
        <v>346.25</v>
      </c>
      <c r="C2169">
        <f t="shared" si="33"/>
        <v>-2.5</v>
      </c>
    </row>
    <row r="2170" spans="1:3" x14ac:dyDescent="0.25">
      <c r="A2170" s="2">
        <v>43116</v>
      </c>
      <c r="B2170">
        <v>348.25</v>
      </c>
      <c r="C2170">
        <f t="shared" si="33"/>
        <v>2</v>
      </c>
    </row>
    <row r="2171" spans="1:3" x14ac:dyDescent="0.25">
      <c r="A2171" s="2">
        <v>43117</v>
      </c>
      <c r="B2171">
        <v>353</v>
      </c>
      <c r="C2171">
        <f t="shared" si="33"/>
        <v>4.75</v>
      </c>
    </row>
    <row r="2172" spans="1:3" x14ac:dyDescent="0.25">
      <c r="A2172" s="2">
        <v>43118</v>
      </c>
      <c r="B2172">
        <v>351.5</v>
      </c>
      <c r="C2172">
        <f t="shared" si="33"/>
        <v>-1.5</v>
      </c>
    </row>
    <row r="2173" spans="1:3" x14ac:dyDescent="0.25">
      <c r="A2173" s="2">
        <v>43119</v>
      </c>
      <c r="B2173">
        <v>352.5</v>
      </c>
      <c r="C2173">
        <f t="shared" si="33"/>
        <v>1</v>
      </c>
    </row>
    <row r="2174" spans="1:3" x14ac:dyDescent="0.25">
      <c r="A2174" s="2">
        <v>43122</v>
      </c>
      <c r="B2174">
        <v>352</v>
      </c>
      <c r="C2174">
        <f t="shared" si="33"/>
        <v>-0.5</v>
      </c>
    </row>
    <row r="2175" spans="1:3" x14ac:dyDescent="0.25">
      <c r="A2175" s="2">
        <v>43123</v>
      </c>
      <c r="B2175">
        <v>351.25</v>
      </c>
      <c r="C2175">
        <f t="shared" si="33"/>
        <v>-0.75</v>
      </c>
    </row>
    <row r="2176" spans="1:3" x14ac:dyDescent="0.25">
      <c r="A2176" s="2">
        <v>43124</v>
      </c>
      <c r="B2176">
        <v>356.5</v>
      </c>
      <c r="C2176">
        <f t="shared" si="33"/>
        <v>5.25</v>
      </c>
    </row>
    <row r="2177" spans="1:3" x14ac:dyDescent="0.25">
      <c r="A2177" s="2">
        <v>43125</v>
      </c>
      <c r="B2177">
        <v>355.25</v>
      </c>
      <c r="C2177">
        <f t="shared" si="33"/>
        <v>-1.25</v>
      </c>
    </row>
    <row r="2178" spans="1:3" x14ac:dyDescent="0.25">
      <c r="A2178" s="2">
        <v>43126</v>
      </c>
      <c r="B2178">
        <v>356.5</v>
      </c>
      <c r="C2178">
        <f t="shared" si="33"/>
        <v>1.25</v>
      </c>
    </row>
    <row r="2179" spans="1:3" x14ac:dyDescent="0.25">
      <c r="A2179" s="2">
        <v>43129</v>
      </c>
      <c r="B2179">
        <v>358.75</v>
      </c>
      <c r="C2179">
        <f t="shared" si="33"/>
        <v>2.25</v>
      </c>
    </row>
    <row r="2180" spans="1:3" x14ac:dyDescent="0.25">
      <c r="A2180" s="2">
        <v>43130</v>
      </c>
      <c r="B2180">
        <v>361.5</v>
      </c>
      <c r="C2180">
        <f t="shared" ref="C2180:C2243" si="34">B2180-B2179</f>
        <v>2.75</v>
      </c>
    </row>
    <row r="2181" spans="1:3" x14ac:dyDescent="0.25">
      <c r="A2181" s="2">
        <v>43131</v>
      </c>
      <c r="B2181">
        <v>361.5</v>
      </c>
      <c r="C2181">
        <f t="shared" si="34"/>
        <v>0</v>
      </c>
    </row>
    <row r="2182" spans="1:3" x14ac:dyDescent="0.25">
      <c r="A2182" s="2">
        <v>43132</v>
      </c>
      <c r="B2182">
        <v>361.75</v>
      </c>
      <c r="C2182">
        <f t="shared" si="34"/>
        <v>0.25</v>
      </c>
    </row>
    <row r="2183" spans="1:3" x14ac:dyDescent="0.25">
      <c r="A2183" s="2">
        <v>43133</v>
      </c>
      <c r="B2183">
        <v>361.5</v>
      </c>
      <c r="C2183">
        <f t="shared" si="34"/>
        <v>-0.25</v>
      </c>
    </row>
    <row r="2184" spans="1:3" x14ac:dyDescent="0.25">
      <c r="A2184" s="2">
        <v>43135</v>
      </c>
      <c r="B2184">
        <v>361</v>
      </c>
      <c r="C2184">
        <f t="shared" si="34"/>
        <v>-0.5</v>
      </c>
    </row>
    <row r="2185" spans="1:3" x14ac:dyDescent="0.25">
      <c r="A2185" s="2">
        <v>43136</v>
      </c>
      <c r="B2185">
        <v>358.75</v>
      </c>
      <c r="C2185">
        <f t="shared" si="34"/>
        <v>-2.25</v>
      </c>
    </row>
    <row r="2186" spans="1:3" x14ac:dyDescent="0.25">
      <c r="A2186" s="2">
        <v>43137</v>
      </c>
      <c r="B2186">
        <v>363.5</v>
      </c>
      <c r="C2186">
        <f t="shared" si="34"/>
        <v>4.75</v>
      </c>
    </row>
    <row r="2187" spans="1:3" x14ac:dyDescent="0.25">
      <c r="A2187" s="2">
        <v>43138</v>
      </c>
      <c r="B2187">
        <v>365.25</v>
      </c>
      <c r="C2187">
        <f t="shared" si="34"/>
        <v>1.75</v>
      </c>
    </row>
    <row r="2188" spans="1:3" x14ac:dyDescent="0.25">
      <c r="A2188" s="2">
        <v>43139</v>
      </c>
      <c r="B2188">
        <v>365.75</v>
      </c>
      <c r="C2188">
        <f t="shared" si="34"/>
        <v>0.5</v>
      </c>
    </row>
    <row r="2189" spans="1:3" x14ac:dyDescent="0.25">
      <c r="A2189" s="2">
        <v>43140</v>
      </c>
      <c r="B2189">
        <v>362</v>
      </c>
      <c r="C2189">
        <f t="shared" si="34"/>
        <v>-3.75</v>
      </c>
    </row>
    <row r="2190" spans="1:3" x14ac:dyDescent="0.25">
      <c r="A2190" s="2">
        <v>43143</v>
      </c>
      <c r="B2190">
        <v>367</v>
      </c>
      <c r="C2190">
        <f t="shared" si="34"/>
        <v>5</v>
      </c>
    </row>
    <row r="2191" spans="1:3" x14ac:dyDescent="0.25">
      <c r="A2191" s="2">
        <v>43144</v>
      </c>
      <c r="B2191">
        <v>366.75</v>
      </c>
      <c r="C2191">
        <f t="shared" si="34"/>
        <v>-0.25</v>
      </c>
    </row>
    <row r="2192" spans="1:3" x14ac:dyDescent="0.25">
      <c r="A2192" s="2">
        <v>43145</v>
      </c>
      <c r="B2192">
        <v>367.25</v>
      </c>
      <c r="C2192">
        <f t="shared" si="34"/>
        <v>0.5</v>
      </c>
    </row>
    <row r="2193" spans="1:3" x14ac:dyDescent="0.25">
      <c r="A2193" s="2">
        <v>43146</v>
      </c>
      <c r="B2193">
        <v>367.75</v>
      </c>
      <c r="C2193">
        <f t="shared" si="34"/>
        <v>0.5</v>
      </c>
    </row>
    <row r="2194" spans="1:3" x14ac:dyDescent="0.25">
      <c r="A2194" s="2">
        <v>43147</v>
      </c>
      <c r="B2194">
        <v>367.5</v>
      </c>
      <c r="C2194">
        <f t="shared" si="34"/>
        <v>-0.25</v>
      </c>
    </row>
    <row r="2195" spans="1:3" x14ac:dyDescent="0.25">
      <c r="A2195" s="2">
        <v>43149</v>
      </c>
      <c r="B2195">
        <v>367.25</v>
      </c>
      <c r="C2195">
        <f t="shared" si="34"/>
        <v>-0.25</v>
      </c>
    </row>
    <row r="2196" spans="1:3" x14ac:dyDescent="0.25">
      <c r="A2196" s="2">
        <v>43150</v>
      </c>
      <c r="B2196">
        <v>367.25</v>
      </c>
      <c r="C2196">
        <f t="shared" si="34"/>
        <v>0</v>
      </c>
    </row>
    <row r="2197" spans="1:3" x14ac:dyDescent="0.25">
      <c r="A2197" s="2">
        <v>43151</v>
      </c>
      <c r="B2197">
        <v>365.5</v>
      </c>
      <c r="C2197">
        <f t="shared" si="34"/>
        <v>-1.75</v>
      </c>
    </row>
    <row r="2198" spans="1:3" x14ac:dyDescent="0.25">
      <c r="A2198" s="2">
        <v>43152</v>
      </c>
      <c r="B2198">
        <v>365.75</v>
      </c>
      <c r="C2198">
        <f t="shared" si="34"/>
        <v>0.25</v>
      </c>
    </row>
    <row r="2199" spans="1:3" x14ac:dyDescent="0.25">
      <c r="A2199" s="2">
        <v>43153</v>
      </c>
      <c r="B2199">
        <v>366.75</v>
      </c>
      <c r="C2199">
        <f t="shared" si="34"/>
        <v>1</v>
      </c>
    </row>
    <row r="2200" spans="1:3" x14ac:dyDescent="0.25">
      <c r="A2200" s="2">
        <v>43154</v>
      </c>
      <c r="B2200">
        <v>366.25</v>
      </c>
      <c r="C2200">
        <f t="shared" si="34"/>
        <v>-0.5</v>
      </c>
    </row>
    <row r="2201" spans="1:3" x14ac:dyDescent="0.25">
      <c r="A2201" s="2">
        <v>43157</v>
      </c>
      <c r="B2201">
        <v>368.5</v>
      </c>
      <c r="C2201">
        <f t="shared" si="34"/>
        <v>2.25</v>
      </c>
    </row>
    <row r="2202" spans="1:3" x14ac:dyDescent="0.25">
      <c r="A2202" s="2">
        <v>43158</v>
      </c>
      <c r="B2202">
        <v>370.5</v>
      </c>
      <c r="C2202">
        <f t="shared" si="34"/>
        <v>2</v>
      </c>
    </row>
    <row r="2203" spans="1:3" x14ac:dyDescent="0.25">
      <c r="A2203" s="2">
        <v>43159</v>
      </c>
      <c r="B2203">
        <v>374.5</v>
      </c>
      <c r="C2203">
        <f t="shared" si="34"/>
        <v>4</v>
      </c>
    </row>
    <row r="2204" spans="1:3" x14ac:dyDescent="0.25">
      <c r="A2204" s="2">
        <v>43160</v>
      </c>
      <c r="B2204">
        <v>378.75</v>
      </c>
      <c r="C2204">
        <f t="shared" si="34"/>
        <v>4.25</v>
      </c>
    </row>
    <row r="2205" spans="1:3" x14ac:dyDescent="0.25">
      <c r="A2205" s="2">
        <v>43161</v>
      </c>
      <c r="B2205">
        <v>377.25</v>
      </c>
      <c r="C2205">
        <f t="shared" si="34"/>
        <v>-1.5</v>
      </c>
    </row>
    <row r="2206" spans="1:3" x14ac:dyDescent="0.25">
      <c r="A2206" s="2">
        <v>43164</v>
      </c>
      <c r="B2206">
        <v>378.25</v>
      </c>
      <c r="C2206">
        <f t="shared" si="34"/>
        <v>1</v>
      </c>
    </row>
    <row r="2207" spans="1:3" x14ac:dyDescent="0.25">
      <c r="A2207" s="2">
        <v>43165</v>
      </c>
      <c r="B2207">
        <v>379.75</v>
      </c>
      <c r="C2207">
        <f t="shared" si="34"/>
        <v>1.5</v>
      </c>
    </row>
    <row r="2208" spans="1:3" x14ac:dyDescent="0.25">
      <c r="A2208" s="2">
        <v>43166</v>
      </c>
      <c r="B2208">
        <v>379.25</v>
      </c>
      <c r="C2208">
        <f t="shared" si="34"/>
        <v>-0.5</v>
      </c>
    </row>
    <row r="2209" spans="1:3" x14ac:dyDescent="0.25">
      <c r="A2209" s="2">
        <v>43167</v>
      </c>
      <c r="B2209">
        <v>385.75</v>
      </c>
      <c r="C2209">
        <f t="shared" si="34"/>
        <v>6.5</v>
      </c>
    </row>
    <row r="2210" spans="1:3" x14ac:dyDescent="0.25">
      <c r="A2210" s="2">
        <v>43168</v>
      </c>
      <c r="B2210">
        <v>383</v>
      </c>
      <c r="C2210">
        <f t="shared" si="34"/>
        <v>-2.75</v>
      </c>
    </row>
    <row r="2211" spans="1:3" x14ac:dyDescent="0.25">
      <c r="A2211" s="2">
        <v>43171</v>
      </c>
      <c r="B2211">
        <v>384.25</v>
      </c>
      <c r="C2211">
        <f t="shared" si="34"/>
        <v>1.25</v>
      </c>
    </row>
    <row r="2212" spans="1:3" x14ac:dyDescent="0.25">
      <c r="A2212" s="2">
        <v>43172</v>
      </c>
      <c r="B2212">
        <v>385.5</v>
      </c>
      <c r="C2212">
        <f t="shared" si="34"/>
        <v>1.25</v>
      </c>
    </row>
    <row r="2213" spans="1:3" x14ac:dyDescent="0.25">
      <c r="A2213" s="2">
        <v>43173</v>
      </c>
      <c r="B2213">
        <v>383.5</v>
      </c>
      <c r="C2213">
        <f t="shared" si="34"/>
        <v>-2</v>
      </c>
    </row>
    <row r="2214" spans="1:3" x14ac:dyDescent="0.25">
      <c r="A2214" s="2">
        <v>43174</v>
      </c>
      <c r="B2214">
        <v>386.75</v>
      </c>
      <c r="C2214">
        <f t="shared" si="34"/>
        <v>3.25</v>
      </c>
    </row>
    <row r="2215" spans="1:3" x14ac:dyDescent="0.25">
      <c r="A2215" s="2">
        <v>43175</v>
      </c>
      <c r="B2215">
        <v>382.75</v>
      </c>
      <c r="C2215">
        <f t="shared" si="34"/>
        <v>-4</v>
      </c>
    </row>
    <row r="2216" spans="1:3" x14ac:dyDescent="0.25">
      <c r="A2216" s="2">
        <v>43178</v>
      </c>
      <c r="B2216">
        <v>375</v>
      </c>
      <c r="C2216">
        <f t="shared" si="34"/>
        <v>-7.75</v>
      </c>
    </row>
    <row r="2217" spans="1:3" x14ac:dyDescent="0.25">
      <c r="A2217" s="2">
        <v>43179</v>
      </c>
      <c r="B2217">
        <v>374.5</v>
      </c>
      <c r="C2217">
        <f t="shared" si="34"/>
        <v>-0.5</v>
      </c>
    </row>
    <row r="2218" spans="1:3" x14ac:dyDescent="0.25">
      <c r="A2218" s="2">
        <v>43180</v>
      </c>
      <c r="B2218">
        <v>375</v>
      </c>
      <c r="C2218">
        <f t="shared" si="34"/>
        <v>0.5</v>
      </c>
    </row>
    <row r="2219" spans="1:3" x14ac:dyDescent="0.25">
      <c r="A2219" s="2">
        <v>43181</v>
      </c>
      <c r="B2219">
        <v>376</v>
      </c>
      <c r="C2219">
        <f t="shared" si="34"/>
        <v>1</v>
      </c>
    </row>
    <row r="2220" spans="1:3" x14ac:dyDescent="0.25">
      <c r="A2220" s="2">
        <v>43182</v>
      </c>
      <c r="B2220">
        <v>377.25</v>
      </c>
      <c r="C2220">
        <f t="shared" si="34"/>
        <v>1.25</v>
      </c>
    </row>
    <row r="2221" spans="1:3" x14ac:dyDescent="0.25">
      <c r="A2221" s="2">
        <v>43185</v>
      </c>
      <c r="B2221">
        <v>374</v>
      </c>
      <c r="C2221">
        <f t="shared" si="34"/>
        <v>-3.25</v>
      </c>
    </row>
    <row r="2222" spans="1:3" x14ac:dyDescent="0.25">
      <c r="A2222" s="2">
        <v>43186</v>
      </c>
      <c r="B2222">
        <v>374</v>
      </c>
      <c r="C2222">
        <f t="shared" si="34"/>
        <v>0</v>
      </c>
    </row>
    <row r="2223" spans="1:3" x14ac:dyDescent="0.25">
      <c r="A2223" s="2">
        <v>43187</v>
      </c>
      <c r="B2223">
        <v>373.5</v>
      </c>
      <c r="C2223">
        <f t="shared" si="34"/>
        <v>-0.5</v>
      </c>
    </row>
    <row r="2224" spans="1:3" x14ac:dyDescent="0.25">
      <c r="A2224" s="2">
        <v>43188</v>
      </c>
      <c r="B2224">
        <v>387.75</v>
      </c>
      <c r="C2224">
        <f t="shared" si="34"/>
        <v>14.25</v>
      </c>
    </row>
    <row r="2225" spans="1:3" x14ac:dyDescent="0.25">
      <c r="A2225" s="2">
        <v>43192</v>
      </c>
      <c r="B2225">
        <v>387.25</v>
      </c>
      <c r="C2225">
        <f t="shared" si="34"/>
        <v>-0.5</v>
      </c>
    </row>
    <row r="2226" spans="1:3" x14ac:dyDescent="0.25">
      <c r="A2226" s="2">
        <v>43193</v>
      </c>
      <c r="B2226">
        <v>388.5</v>
      </c>
      <c r="C2226">
        <f t="shared" si="34"/>
        <v>1.25</v>
      </c>
    </row>
    <row r="2227" spans="1:3" x14ac:dyDescent="0.25">
      <c r="A2227" s="2">
        <v>43194</v>
      </c>
      <c r="B2227">
        <v>381</v>
      </c>
      <c r="C2227">
        <f t="shared" si="34"/>
        <v>-7.5</v>
      </c>
    </row>
    <row r="2228" spans="1:3" x14ac:dyDescent="0.25">
      <c r="A2228" s="2">
        <v>43195</v>
      </c>
      <c r="B2228">
        <v>389.5</v>
      </c>
      <c r="C2228">
        <f t="shared" si="34"/>
        <v>8.5</v>
      </c>
    </row>
    <row r="2229" spans="1:3" x14ac:dyDescent="0.25">
      <c r="A2229" s="2">
        <v>43196</v>
      </c>
      <c r="B2229">
        <v>388.5</v>
      </c>
      <c r="C2229">
        <f t="shared" si="34"/>
        <v>-1</v>
      </c>
    </row>
    <row r="2230" spans="1:3" x14ac:dyDescent="0.25">
      <c r="A2230" s="2">
        <v>43199</v>
      </c>
      <c r="B2230">
        <v>390.75</v>
      </c>
      <c r="C2230">
        <f t="shared" si="34"/>
        <v>2.25</v>
      </c>
    </row>
    <row r="2231" spans="1:3" x14ac:dyDescent="0.25">
      <c r="A2231" s="2">
        <v>43200</v>
      </c>
      <c r="B2231">
        <v>389.25</v>
      </c>
      <c r="C2231">
        <f t="shared" si="34"/>
        <v>-1.5</v>
      </c>
    </row>
    <row r="2232" spans="1:3" x14ac:dyDescent="0.25">
      <c r="A2232" s="2">
        <v>43201</v>
      </c>
      <c r="B2232">
        <v>387</v>
      </c>
      <c r="C2232">
        <f t="shared" si="34"/>
        <v>-2.25</v>
      </c>
    </row>
    <row r="2233" spans="1:3" x14ac:dyDescent="0.25">
      <c r="A2233" s="2">
        <v>43202</v>
      </c>
      <c r="B2233">
        <v>388.75</v>
      </c>
      <c r="C2233">
        <f t="shared" si="34"/>
        <v>1.75</v>
      </c>
    </row>
    <row r="2234" spans="1:3" x14ac:dyDescent="0.25">
      <c r="A2234" s="2">
        <v>43203</v>
      </c>
      <c r="B2234">
        <v>386.25</v>
      </c>
      <c r="C2234">
        <f t="shared" si="34"/>
        <v>-2.5</v>
      </c>
    </row>
    <row r="2235" spans="1:3" x14ac:dyDescent="0.25">
      <c r="A2235" s="2">
        <v>43206</v>
      </c>
      <c r="B2235">
        <v>382.5</v>
      </c>
      <c r="C2235">
        <f t="shared" si="34"/>
        <v>-3.75</v>
      </c>
    </row>
    <row r="2236" spans="1:3" x14ac:dyDescent="0.25">
      <c r="A2236" s="2">
        <v>43207</v>
      </c>
      <c r="B2236">
        <v>380.25</v>
      </c>
      <c r="C2236">
        <f t="shared" si="34"/>
        <v>-2.25</v>
      </c>
    </row>
    <row r="2237" spans="1:3" x14ac:dyDescent="0.25">
      <c r="A2237" s="2">
        <v>43208</v>
      </c>
      <c r="B2237">
        <v>383</v>
      </c>
      <c r="C2237">
        <f t="shared" si="34"/>
        <v>2.75</v>
      </c>
    </row>
    <row r="2238" spans="1:3" x14ac:dyDescent="0.25">
      <c r="A2238" s="2">
        <v>43209</v>
      </c>
      <c r="B2238">
        <v>382</v>
      </c>
      <c r="C2238">
        <f t="shared" si="34"/>
        <v>-1</v>
      </c>
    </row>
    <row r="2239" spans="1:3" x14ac:dyDescent="0.25">
      <c r="A2239" s="2">
        <v>43210</v>
      </c>
      <c r="B2239">
        <v>376.5</v>
      </c>
      <c r="C2239">
        <f t="shared" si="34"/>
        <v>-5.5</v>
      </c>
    </row>
    <row r="2240" spans="1:3" x14ac:dyDescent="0.25">
      <c r="A2240" s="2">
        <v>43212</v>
      </c>
      <c r="B2240">
        <v>376.75</v>
      </c>
      <c r="C2240">
        <f t="shared" si="34"/>
        <v>0.25</v>
      </c>
    </row>
    <row r="2241" spans="1:3" x14ac:dyDescent="0.25">
      <c r="A2241" s="2">
        <v>43213</v>
      </c>
      <c r="B2241">
        <v>378.5</v>
      </c>
      <c r="C2241">
        <f t="shared" si="34"/>
        <v>1.75</v>
      </c>
    </row>
    <row r="2242" spans="1:3" x14ac:dyDescent="0.25">
      <c r="A2242" s="2">
        <v>43214</v>
      </c>
      <c r="B2242">
        <v>381.25</v>
      </c>
      <c r="C2242">
        <f t="shared" si="34"/>
        <v>2.75</v>
      </c>
    </row>
    <row r="2243" spans="1:3" x14ac:dyDescent="0.25">
      <c r="A2243" s="2">
        <v>43215</v>
      </c>
      <c r="B2243">
        <v>386.5</v>
      </c>
      <c r="C2243">
        <f t="shared" si="34"/>
        <v>5.25</v>
      </c>
    </row>
    <row r="2244" spans="1:3" x14ac:dyDescent="0.25">
      <c r="A2244" s="2">
        <v>43216</v>
      </c>
      <c r="B2244">
        <v>386</v>
      </c>
      <c r="C2244">
        <f t="shared" ref="C2244:C2307" si="35">B2244-B2243</f>
        <v>-0.5</v>
      </c>
    </row>
    <row r="2245" spans="1:3" x14ac:dyDescent="0.25">
      <c r="A2245" s="2">
        <v>43217</v>
      </c>
      <c r="B2245">
        <v>389.5</v>
      </c>
      <c r="C2245">
        <f t="shared" si="35"/>
        <v>3.5</v>
      </c>
    </row>
    <row r="2246" spans="1:3" x14ac:dyDescent="0.25">
      <c r="A2246" s="2">
        <v>43220</v>
      </c>
      <c r="B2246">
        <v>392.5</v>
      </c>
      <c r="C2246">
        <f t="shared" si="35"/>
        <v>3</v>
      </c>
    </row>
    <row r="2247" spans="1:3" x14ac:dyDescent="0.25">
      <c r="A2247" s="2">
        <v>43221</v>
      </c>
      <c r="B2247">
        <v>396.75</v>
      </c>
      <c r="C2247">
        <f t="shared" si="35"/>
        <v>4.25</v>
      </c>
    </row>
    <row r="2248" spans="1:3" x14ac:dyDescent="0.25">
      <c r="A2248" s="2">
        <v>43222</v>
      </c>
      <c r="B2248">
        <v>396</v>
      </c>
      <c r="C2248">
        <f t="shared" si="35"/>
        <v>-0.75</v>
      </c>
    </row>
    <row r="2249" spans="1:3" x14ac:dyDescent="0.25">
      <c r="A2249" s="2">
        <v>43223</v>
      </c>
      <c r="B2249">
        <v>399.5</v>
      </c>
      <c r="C2249">
        <f t="shared" si="35"/>
        <v>3.5</v>
      </c>
    </row>
    <row r="2250" spans="1:3" x14ac:dyDescent="0.25">
      <c r="A2250" s="2">
        <v>43224</v>
      </c>
      <c r="B2250">
        <v>398.75</v>
      </c>
      <c r="C2250">
        <f t="shared" si="35"/>
        <v>-0.75</v>
      </c>
    </row>
    <row r="2251" spans="1:3" x14ac:dyDescent="0.25">
      <c r="A2251" s="2">
        <v>43226</v>
      </c>
      <c r="B2251">
        <v>405</v>
      </c>
      <c r="C2251">
        <f t="shared" si="35"/>
        <v>6.25</v>
      </c>
    </row>
    <row r="2252" spans="1:3" x14ac:dyDescent="0.25">
      <c r="A2252" s="2">
        <v>43227</v>
      </c>
      <c r="B2252">
        <v>393.25</v>
      </c>
      <c r="C2252">
        <f t="shared" si="35"/>
        <v>-11.75</v>
      </c>
    </row>
    <row r="2253" spans="1:3" x14ac:dyDescent="0.25">
      <c r="A2253" s="2">
        <v>43228</v>
      </c>
      <c r="B2253">
        <v>395.5</v>
      </c>
      <c r="C2253">
        <f t="shared" si="35"/>
        <v>2.25</v>
      </c>
    </row>
    <row r="2254" spans="1:3" x14ac:dyDescent="0.25">
      <c r="A2254" s="2">
        <v>43229</v>
      </c>
      <c r="B2254">
        <v>394.75</v>
      </c>
      <c r="C2254">
        <f t="shared" si="35"/>
        <v>-0.75</v>
      </c>
    </row>
    <row r="2255" spans="1:3" x14ac:dyDescent="0.25">
      <c r="A2255" s="2">
        <v>43230</v>
      </c>
      <c r="B2255">
        <v>394.75</v>
      </c>
      <c r="C2255">
        <f t="shared" si="35"/>
        <v>0</v>
      </c>
    </row>
    <row r="2256" spans="1:3" x14ac:dyDescent="0.25">
      <c r="A2256" s="2">
        <v>43231</v>
      </c>
      <c r="B2256">
        <v>389.75</v>
      </c>
      <c r="C2256">
        <f t="shared" si="35"/>
        <v>-5</v>
      </c>
    </row>
    <row r="2257" spans="1:3" x14ac:dyDescent="0.25">
      <c r="A2257" s="2">
        <v>43234</v>
      </c>
      <c r="B2257">
        <v>389</v>
      </c>
      <c r="C2257">
        <f t="shared" si="35"/>
        <v>-0.75</v>
      </c>
    </row>
    <row r="2258" spans="1:3" x14ac:dyDescent="0.25">
      <c r="A2258" s="2">
        <v>43235</v>
      </c>
      <c r="B2258">
        <v>402.25</v>
      </c>
      <c r="C2258">
        <f t="shared" si="35"/>
        <v>13.25</v>
      </c>
    </row>
    <row r="2259" spans="1:3" x14ac:dyDescent="0.25">
      <c r="A2259" s="2">
        <v>43236</v>
      </c>
      <c r="B2259">
        <v>399.25</v>
      </c>
      <c r="C2259">
        <f t="shared" si="35"/>
        <v>-3</v>
      </c>
    </row>
    <row r="2260" spans="1:3" x14ac:dyDescent="0.25">
      <c r="A2260" s="2">
        <v>43237</v>
      </c>
      <c r="B2260">
        <v>395.25</v>
      </c>
      <c r="C2260">
        <f t="shared" si="35"/>
        <v>-4</v>
      </c>
    </row>
    <row r="2261" spans="1:3" x14ac:dyDescent="0.25">
      <c r="A2261" s="2">
        <v>43238</v>
      </c>
      <c r="B2261">
        <v>402.5</v>
      </c>
      <c r="C2261">
        <f t="shared" si="35"/>
        <v>7.25</v>
      </c>
    </row>
    <row r="2262" spans="1:3" x14ac:dyDescent="0.25">
      <c r="A2262" s="2">
        <v>43240</v>
      </c>
      <c r="B2262">
        <v>401.75</v>
      </c>
      <c r="C2262">
        <f t="shared" si="35"/>
        <v>-0.75</v>
      </c>
    </row>
    <row r="2263" spans="1:3" x14ac:dyDescent="0.25">
      <c r="A2263" s="2">
        <v>43241</v>
      </c>
      <c r="B2263">
        <v>402.75</v>
      </c>
      <c r="C2263">
        <f t="shared" si="35"/>
        <v>1</v>
      </c>
    </row>
    <row r="2264" spans="1:3" x14ac:dyDescent="0.25">
      <c r="A2264" s="2">
        <v>43242</v>
      </c>
      <c r="B2264">
        <v>404.75</v>
      </c>
      <c r="C2264">
        <f t="shared" si="35"/>
        <v>2</v>
      </c>
    </row>
    <row r="2265" spans="1:3" x14ac:dyDescent="0.25">
      <c r="A2265" s="2">
        <v>43243</v>
      </c>
      <c r="B2265">
        <v>408.5</v>
      </c>
      <c r="C2265">
        <f t="shared" si="35"/>
        <v>3.75</v>
      </c>
    </row>
    <row r="2266" spans="1:3" x14ac:dyDescent="0.25">
      <c r="A2266" s="2">
        <v>43244</v>
      </c>
      <c r="B2266">
        <v>404.25</v>
      </c>
      <c r="C2266">
        <f t="shared" si="35"/>
        <v>-4.25</v>
      </c>
    </row>
    <row r="2267" spans="1:3" x14ac:dyDescent="0.25">
      <c r="A2267" s="2">
        <v>43245</v>
      </c>
      <c r="B2267">
        <v>406</v>
      </c>
      <c r="C2267">
        <f t="shared" si="35"/>
        <v>1.75</v>
      </c>
    </row>
    <row r="2268" spans="1:3" x14ac:dyDescent="0.25">
      <c r="A2268" s="2">
        <v>43248</v>
      </c>
      <c r="B2268">
        <v>408.75</v>
      </c>
      <c r="C2268">
        <f t="shared" si="35"/>
        <v>2.75</v>
      </c>
    </row>
    <row r="2269" spans="1:3" x14ac:dyDescent="0.25">
      <c r="A2269" s="2">
        <v>43249</v>
      </c>
      <c r="B2269">
        <v>400</v>
      </c>
      <c r="C2269">
        <f t="shared" si="35"/>
        <v>-8.75</v>
      </c>
    </row>
    <row r="2270" spans="1:3" x14ac:dyDescent="0.25">
      <c r="A2270" s="2">
        <v>43250</v>
      </c>
      <c r="B2270">
        <v>393.5</v>
      </c>
      <c r="C2270">
        <f t="shared" si="35"/>
        <v>-6.5</v>
      </c>
    </row>
    <row r="2271" spans="1:3" x14ac:dyDescent="0.25">
      <c r="A2271" s="2">
        <v>43251</v>
      </c>
      <c r="B2271">
        <v>394</v>
      </c>
      <c r="C2271">
        <f t="shared" si="35"/>
        <v>0.5</v>
      </c>
    </row>
    <row r="2272" spans="1:3" x14ac:dyDescent="0.25">
      <c r="A2272" s="2">
        <v>43252</v>
      </c>
      <c r="B2272">
        <v>391.5</v>
      </c>
      <c r="C2272">
        <f t="shared" si="35"/>
        <v>-2.5</v>
      </c>
    </row>
    <row r="2273" spans="1:3" x14ac:dyDescent="0.25">
      <c r="A2273" s="2">
        <v>43255</v>
      </c>
      <c r="B2273">
        <v>380.75</v>
      </c>
      <c r="C2273">
        <f t="shared" si="35"/>
        <v>-10.75</v>
      </c>
    </row>
    <row r="2274" spans="1:3" x14ac:dyDescent="0.25">
      <c r="A2274" s="2">
        <v>43256</v>
      </c>
      <c r="B2274">
        <v>383.75</v>
      </c>
      <c r="C2274">
        <f t="shared" si="35"/>
        <v>3</v>
      </c>
    </row>
    <row r="2275" spans="1:3" x14ac:dyDescent="0.25">
      <c r="A2275" s="2">
        <v>43257</v>
      </c>
      <c r="B2275">
        <v>378.25</v>
      </c>
      <c r="C2275">
        <f t="shared" si="35"/>
        <v>-5.5</v>
      </c>
    </row>
    <row r="2276" spans="1:3" x14ac:dyDescent="0.25">
      <c r="A2276" s="2">
        <v>43258</v>
      </c>
      <c r="B2276">
        <v>376.25</v>
      </c>
      <c r="C2276">
        <f t="shared" si="35"/>
        <v>-2</v>
      </c>
    </row>
    <row r="2277" spans="1:3" x14ac:dyDescent="0.25">
      <c r="A2277" s="2">
        <v>43259</v>
      </c>
      <c r="B2277">
        <v>377.75</v>
      </c>
      <c r="C2277">
        <f t="shared" si="35"/>
        <v>1.5</v>
      </c>
    </row>
    <row r="2278" spans="1:3" x14ac:dyDescent="0.25">
      <c r="A2278" s="2">
        <v>43262</v>
      </c>
      <c r="B2278">
        <v>367.25</v>
      </c>
      <c r="C2278">
        <f t="shared" si="35"/>
        <v>-10.5</v>
      </c>
    </row>
    <row r="2279" spans="1:3" x14ac:dyDescent="0.25">
      <c r="A2279" s="2">
        <v>43263</v>
      </c>
      <c r="B2279">
        <v>377.5</v>
      </c>
      <c r="C2279">
        <f t="shared" si="35"/>
        <v>10.25</v>
      </c>
    </row>
    <row r="2280" spans="1:3" x14ac:dyDescent="0.25">
      <c r="A2280" s="2">
        <v>43264</v>
      </c>
      <c r="B2280">
        <v>376</v>
      </c>
      <c r="C2280">
        <f t="shared" si="35"/>
        <v>-1.5</v>
      </c>
    </row>
    <row r="2281" spans="1:3" x14ac:dyDescent="0.25">
      <c r="A2281" s="2">
        <v>43265</v>
      </c>
      <c r="B2281">
        <v>363</v>
      </c>
      <c r="C2281">
        <f t="shared" si="35"/>
        <v>-13</v>
      </c>
    </row>
    <row r="2282" spans="1:3" x14ac:dyDescent="0.25">
      <c r="A2282" s="2">
        <v>43266</v>
      </c>
      <c r="B2282">
        <v>361.25</v>
      </c>
      <c r="C2282">
        <f t="shared" si="35"/>
        <v>-1.75</v>
      </c>
    </row>
    <row r="2283" spans="1:3" x14ac:dyDescent="0.25">
      <c r="A2283" s="2">
        <v>43269</v>
      </c>
      <c r="B2283">
        <v>356</v>
      </c>
      <c r="C2283">
        <f t="shared" si="35"/>
        <v>-5.25</v>
      </c>
    </row>
    <row r="2284" spans="1:3" x14ac:dyDescent="0.25">
      <c r="A2284" s="2">
        <v>43270</v>
      </c>
      <c r="B2284">
        <v>353.75</v>
      </c>
      <c r="C2284">
        <f t="shared" si="35"/>
        <v>-2.25</v>
      </c>
    </row>
    <row r="2285" spans="1:3" x14ac:dyDescent="0.25">
      <c r="A2285" s="2">
        <v>43271</v>
      </c>
      <c r="B2285">
        <v>354.25</v>
      </c>
      <c r="C2285">
        <f t="shared" si="35"/>
        <v>0.5</v>
      </c>
    </row>
    <row r="2286" spans="1:3" x14ac:dyDescent="0.25">
      <c r="A2286" s="2">
        <v>43272</v>
      </c>
      <c r="B2286">
        <v>357</v>
      </c>
      <c r="C2286">
        <f t="shared" si="35"/>
        <v>2.75</v>
      </c>
    </row>
    <row r="2287" spans="1:3" x14ac:dyDescent="0.25">
      <c r="A2287" s="2">
        <v>43273</v>
      </c>
      <c r="B2287">
        <v>357.25</v>
      </c>
      <c r="C2287">
        <f t="shared" si="35"/>
        <v>0.25</v>
      </c>
    </row>
    <row r="2288" spans="1:3" x14ac:dyDescent="0.25">
      <c r="A2288" s="2">
        <v>43276</v>
      </c>
      <c r="B2288">
        <v>350.5</v>
      </c>
      <c r="C2288">
        <f t="shared" si="35"/>
        <v>-6.75</v>
      </c>
    </row>
    <row r="2289" spans="1:3" x14ac:dyDescent="0.25">
      <c r="A2289" s="2">
        <v>43277</v>
      </c>
      <c r="B2289">
        <v>352.5</v>
      </c>
      <c r="C2289">
        <f t="shared" si="35"/>
        <v>2</v>
      </c>
    </row>
    <row r="2290" spans="1:3" x14ac:dyDescent="0.25">
      <c r="A2290" s="2">
        <v>43278</v>
      </c>
      <c r="B2290">
        <v>352.5</v>
      </c>
      <c r="C2290">
        <f t="shared" si="35"/>
        <v>0</v>
      </c>
    </row>
    <row r="2291" spans="1:3" x14ac:dyDescent="0.25">
      <c r="A2291" s="2">
        <v>43279</v>
      </c>
      <c r="B2291">
        <v>345</v>
      </c>
      <c r="C2291">
        <f t="shared" si="35"/>
        <v>-7.5</v>
      </c>
    </row>
    <row r="2292" spans="1:3" x14ac:dyDescent="0.25">
      <c r="A2292" s="2">
        <v>43280</v>
      </c>
      <c r="B2292">
        <v>350.25</v>
      </c>
      <c r="C2292">
        <f t="shared" si="35"/>
        <v>5.25</v>
      </c>
    </row>
    <row r="2293" spans="1:3" x14ac:dyDescent="0.25">
      <c r="A2293" s="2">
        <v>43283</v>
      </c>
      <c r="B2293">
        <v>337.5</v>
      </c>
      <c r="C2293">
        <f t="shared" si="35"/>
        <v>-12.75</v>
      </c>
    </row>
    <row r="2294" spans="1:3" x14ac:dyDescent="0.25">
      <c r="A2294" s="2">
        <v>43284</v>
      </c>
      <c r="B2294">
        <v>342.75</v>
      </c>
      <c r="C2294">
        <f t="shared" si="35"/>
        <v>5.25</v>
      </c>
    </row>
    <row r="2295" spans="1:3" x14ac:dyDescent="0.25">
      <c r="A2295" s="2">
        <v>43286</v>
      </c>
      <c r="B2295">
        <v>343.5</v>
      </c>
      <c r="C2295">
        <f t="shared" si="35"/>
        <v>0.75</v>
      </c>
    </row>
    <row r="2296" spans="1:3" x14ac:dyDescent="0.25">
      <c r="A2296" s="2">
        <v>43287</v>
      </c>
      <c r="B2296">
        <v>351.75</v>
      </c>
      <c r="C2296">
        <f t="shared" si="35"/>
        <v>8.25</v>
      </c>
    </row>
    <row r="2297" spans="1:3" x14ac:dyDescent="0.25">
      <c r="A2297" s="2">
        <v>43290</v>
      </c>
      <c r="B2297">
        <v>345.75</v>
      </c>
      <c r="C2297">
        <f t="shared" si="35"/>
        <v>-6</v>
      </c>
    </row>
    <row r="2298" spans="1:3" x14ac:dyDescent="0.25">
      <c r="A2298" s="2">
        <v>43291</v>
      </c>
      <c r="B2298">
        <v>339.75</v>
      </c>
      <c r="C2298">
        <f t="shared" si="35"/>
        <v>-6</v>
      </c>
    </row>
    <row r="2299" spans="1:3" x14ac:dyDescent="0.25">
      <c r="A2299" s="2">
        <v>43292</v>
      </c>
      <c r="B2299">
        <v>331.25</v>
      </c>
      <c r="C2299">
        <f t="shared" si="35"/>
        <v>-8.5</v>
      </c>
    </row>
    <row r="2300" spans="1:3" x14ac:dyDescent="0.25">
      <c r="A2300" s="2">
        <v>43293</v>
      </c>
      <c r="B2300">
        <v>336.5</v>
      </c>
      <c r="C2300">
        <f t="shared" si="35"/>
        <v>5.25</v>
      </c>
    </row>
    <row r="2301" spans="1:3" x14ac:dyDescent="0.25">
      <c r="A2301" s="2">
        <v>43294</v>
      </c>
      <c r="B2301">
        <v>330.25</v>
      </c>
      <c r="C2301">
        <f t="shared" si="35"/>
        <v>-6.25</v>
      </c>
    </row>
    <row r="2302" spans="1:3" x14ac:dyDescent="0.25">
      <c r="A2302" s="2">
        <v>43297</v>
      </c>
      <c r="B2302">
        <v>341.75</v>
      </c>
      <c r="C2302">
        <f t="shared" si="35"/>
        <v>11.5</v>
      </c>
    </row>
    <row r="2303" spans="1:3" x14ac:dyDescent="0.25">
      <c r="A2303" s="2">
        <v>43298</v>
      </c>
      <c r="B2303">
        <v>346.25</v>
      </c>
      <c r="C2303">
        <f t="shared" si="35"/>
        <v>4.5</v>
      </c>
    </row>
    <row r="2304" spans="1:3" x14ac:dyDescent="0.25">
      <c r="A2304" s="2">
        <v>43299</v>
      </c>
      <c r="B2304">
        <v>347.25</v>
      </c>
      <c r="C2304">
        <f t="shared" si="35"/>
        <v>1</v>
      </c>
    </row>
    <row r="2305" spans="1:3" x14ac:dyDescent="0.25">
      <c r="A2305" s="2">
        <v>43300</v>
      </c>
      <c r="B2305">
        <v>351.25</v>
      </c>
      <c r="C2305">
        <f t="shared" si="35"/>
        <v>4</v>
      </c>
    </row>
    <row r="2306" spans="1:3" x14ac:dyDescent="0.25">
      <c r="A2306" s="2">
        <v>43301</v>
      </c>
      <c r="B2306">
        <v>355.25</v>
      </c>
      <c r="C2306">
        <f t="shared" si="35"/>
        <v>4</v>
      </c>
    </row>
    <row r="2307" spans="1:3" x14ac:dyDescent="0.25">
      <c r="A2307" s="2">
        <v>43303</v>
      </c>
      <c r="B2307">
        <v>354.5</v>
      </c>
      <c r="C2307">
        <f t="shared" si="35"/>
        <v>-0.75</v>
      </c>
    </row>
    <row r="2308" spans="1:3" x14ac:dyDescent="0.25">
      <c r="A2308" s="2">
        <v>43304</v>
      </c>
      <c r="B2308">
        <v>357.25</v>
      </c>
      <c r="C2308">
        <f t="shared" ref="C2308:C2371" si="36">B2308-B2307</f>
        <v>2.75</v>
      </c>
    </row>
    <row r="2309" spans="1:3" x14ac:dyDescent="0.25">
      <c r="A2309" s="2">
        <v>43305</v>
      </c>
      <c r="B2309">
        <v>352</v>
      </c>
      <c r="C2309">
        <f t="shared" si="36"/>
        <v>-5.25</v>
      </c>
    </row>
    <row r="2310" spans="1:3" x14ac:dyDescent="0.25">
      <c r="A2310" s="2">
        <v>43306</v>
      </c>
      <c r="B2310">
        <v>359.25</v>
      </c>
      <c r="C2310">
        <f t="shared" si="36"/>
        <v>7.25</v>
      </c>
    </row>
    <row r="2311" spans="1:3" x14ac:dyDescent="0.25">
      <c r="A2311" s="2">
        <v>43307</v>
      </c>
      <c r="B2311">
        <v>361.5</v>
      </c>
      <c r="C2311">
        <f t="shared" si="36"/>
        <v>2.25</v>
      </c>
    </row>
    <row r="2312" spans="1:3" x14ac:dyDescent="0.25">
      <c r="A2312" s="2">
        <v>43308</v>
      </c>
      <c r="B2312">
        <v>362</v>
      </c>
      <c r="C2312">
        <f t="shared" si="36"/>
        <v>0.5</v>
      </c>
    </row>
    <row r="2313" spans="1:3" x14ac:dyDescent="0.25">
      <c r="A2313" s="2">
        <v>43311</v>
      </c>
      <c r="B2313">
        <v>367.25</v>
      </c>
      <c r="C2313">
        <f t="shared" si="36"/>
        <v>5.25</v>
      </c>
    </row>
    <row r="2314" spans="1:3" x14ac:dyDescent="0.25">
      <c r="A2314" s="2">
        <v>43312</v>
      </c>
      <c r="B2314">
        <v>372.25</v>
      </c>
      <c r="C2314">
        <f t="shared" si="36"/>
        <v>5</v>
      </c>
    </row>
    <row r="2315" spans="1:3" x14ac:dyDescent="0.25">
      <c r="A2315" s="2">
        <v>43313</v>
      </c>
      <c r="B2315">
        <v>365</v>
      </c>
      <c r="C2315">
        <f t="shared" si="36"/>
        <v>-7.25</v>
      </c>
    </row>
    <row r="2316" spans="1:3" x14ac:dyDescent="0.25">
      <c r="A2316" s="2">
        <v>43314</v>
      </c>
      <c r="B2316">
        <v>366.75</v>
      </c>
      <c r="C2316">
        <f t="shared" si="36"/>
        <v>1.75</v>
      </c>
    </row>
    <row r="2317" spans="1:3" x14ac:dyDescent="0.25">
      <c r="A2317" s="2">
        <v>43315</v>
      </c>
      <c r="B2317">
        <v>369.75</v>
      </c>
      <c r="C2317">
        <f t="shared" si="36"/>
        <v>3</v>
      </c>
    </row>
    <row r="2318" spans="1:3" x14ac:dyDescent="0.25">
      <c r="A2318" s="2">
        <v>43318</v>
      </c>
      <c r="B2318">
        <v>371</v>
      </c>
      <c r="C2318">
        <f t="shared" si="36"/>
        <v>1.25</v>
      </c>
    </row>
    <row r="2319" spans="1:3" x14ac:dyDescent="0.25">
      <c r="A2319" s="2">
        <v>43319</v>
      </c>
      <c r="B2319">
        <v>370.75</v>
      </c>
      <c r="C2319">
        <f t="shared" si="36"/>
        <v>-0.25</v>
      </c>
    </row>
    <row r="2320" spans="1:3" x14ac:dyDescent="0.25">
      <c r="A2320" s="2">
        <v>43320</v>
      </c>
      <c r="B2320">
        <v>371.25</v>
      </c>
      <c r="C2320">
        <f t="shared" si="36"/>
        <v>0.5</v>
      </c>
    </row>
    <row r="2321" spans="1:3" x14ac:dyDescent="0.25">
      <c r="A2321" s="2">
        <v>43321</v>
      </c>
      <c r="B2321">
        <v>369.25</v>
      </c>
      <c r="C2321">
        <f t="shared" si="36"/>
        <v>-2</v>
      </c>
    </row>
    <row r="2322" spans="1:3" x14ac:dyDescent="0.25">
      <c r="A2322" s="2">
        <v>43322</v>
      </c>
      <c r="B2322">
        <v>357.75</v>
      </c>
      <c r="C2322">
        <f t="shared" si="36"/>
        <v>-11.5</v>
      </c>
    </row>
    <row r="2323" spans="1:3" x14ac:dyDescent="0.25">
      <c r="A2323" s="2">
        <v>43325</v>
      </c>
      <c r="B2323">
        <v>356.5</v>
      </c>
      <c r="C2323">
        <f t="shared" si="36"/>
        <v>-1.25</v>
      </c>
    </row>
    <row r="2324" spans="1:3" x14ac:dyDescent="0.25">
      <c r="A2324" s="2">
        <v>43326</v>
      </c>
      <c r="B2324">
        <v>362.25</v>
      </c>
      <c r="C2324">
        <f t="shared" si="36"/>
        <v>5.75</v>
      </c>
    </row>
    <row r="2325" spans="1:3" x14ac:dyDescent="0.25">
      <c r="A2325" s="2">
        <v>43327</v>
      </c>
      <c r="B2325">
        <v>361.5</v>
      </c>
      <c r="C2325">
        <f t="shared" si="36"/>
        <v>-0.75</v>
      </c>
    </row>
    <row r="2326" spans="1:3" x14ac:dyDescent="0.25">
      <c r="A2326" s="2">
        <v>43328</v>
      </c>
      <c r="B2326">
        <v>365.25</v>
      </c>
      <c r="C2326">
        <f t="shared" si="36"/>
        <v>3.75</v>
      </c>
    </row>
    <row r="2327" spans="1:3" x14ac:dyDescent="0.25">
      <c r="A2327" s="2">
        <v>43329</v>
      </c>
      <c r="B2327">
        <v>364.25</v>
      </c>
      <c r="C2327">
        <f t="shared" si="36"/>
        <v>-1</v>
      </c>
    </row>
    <row r="2328" spans="1:3" x14ac:dyDescent="0.25">
      <c r="A2328" s="2">
        <v>43332</v>
      </c>
      <c r="B2328">
        <v>362</v>
      </c>
      <c r="C2328">
        <f t="shared" si="36"/>
        <v>-2.25</v>
      </c>
    </row>
    <row r="2329" spans="1:3" x14ac:dyDescent="0.25">
      <c r="A2329" s="2">
        <v>43333</v>
      </c>
      <c r="B2329">
        <v>359.75</v>
      </c>
      <c r="C2329">
        <f t="shared" si="36"/>
        <v>-2.25</v>
      </c>
    </row>
    <row r="2330" spans="1:3" x14ac:dyDescent="0.25">
      <c r="A2330" s="2">
        <v>43334</v>
      </c>
      <c r="B2330">
        <v>352.5</v>
      </c>
      <c r="C2330">
        <f t="shared" si="36"/>
        <v>-7.25</v>
      </c>
    </row>
    <row r="2331" spans="1:3" x14ac:dyDescent="0.25">
      <c r="A2331" s="2">
        <v>43335</v>
      </c>
      <c r="B2331">
        <v>346.75</v>
      </c>
      <c r="C2331">
        <f t="shared" si="36"/>
        <v>-5.75</v>
      </c>
    </row>
    <row r="2332" spans="1:3" x14ac:dyDescent="0.25">
      <c r="A2332" s="2">
        <v>43336</v>
      </c>
      <c r="B2332">
        <v>348.5</v>
      </c>
      <c r="C2332">
        <f t="shared" si="36"/>
        <v>1.75</v>
      </c>
    </row>
    <row r="2333" spans="1:3" x14ac:dyDescent="0.25">
      <c r="A2333" s="2">
        <v>43339</v>
      </c>
      <c r="B2333">
        <v>346.75</v>
      </c>
      <c r="C2333">
        <f t="shared" si="36"/>
        <v>-1.75</v>
      </c>
    </row>
    <row r="2334" spans="1:3" x14ac:dyDescent="0.25">
      <c r="A2334" s="2">
        <v>43340</v>
      </c>
      <c r="B2334">
        <v>341</v>
      </c>
      <c r="C2334">
        <f t="shared" si="36"/>
        <v>-5.75</v>
      </c>
    </row>
    <row r="2335" spans="1:3" x14ac:dyDescent="0.25">
      <c r="A2335" s="2">
        <v>43341</v>
      </c>
      <c r="B2335">
        <v>341.25</v>
      </c>
      <c r="C2335">
        <f t="shared" si="36"/>
        <v>0.25</v>
      </c>
    </row>
    <row r="2336" spans="1:3" x14ac:dyDescent="0.25">
      <c r="A2336" s="2">
        <v>43342</v>
      </c>
      <c r="B2336">
        <v>341</v>
      </c>
      <c r="C2336">
        <f t="shared" si="36"/>
        <v>-0.25</v>
      </c>
    </row>
    <row r="2337" spans="1:3" x14ac:dyDescent="0.25">
      <c r="A2337" s="2">
        <v>43343</v>
      </c>
      <c r="B2337">
        <v>351</v>
      </c>
      <c r="C2337">
        <f t="shared" si="36"/>
        <v>10</v>
      </c>
    </row>
    <row r="2338" spans="1:3" x14ac:dyDescent="0.25">
      <c r="A2338" s="2">
        <v>43346</v>
      </c>
      <c r="B2338">
        <v>365.75</v>
      </c>
      <c r="C2338">
        <f t="shared" si="36"/>
        <v>14.75</v>
      </c>
    </row>
    <row r="2339" spans="1:3" x14ac:dyDescent="0.25">
      <c r="A2339" s="2">
        <v>43347</v>
      </c>
      <c r="B2339">
        <v>354.5</v>
      </c>
      <c r="C2339">
        <f t="shared" si="36"/>
        <v>-11.25</v>
      </c>
    </row>
    <row r="2340" spans="1:3" x14ac:dyDescent="0.25">
      <c r="A2340" s="2">
        <v>43348</v>
      </c>
      <c r="B2340">
        <v>351.75</v>
      </c>
      <c r="C2340">
        <f t="shared" si="36"/>
        <v>-2.75</v>
      </c>
    </row>
    <row r="2341" spans="1:3" x14ac:dyDescent="0.25">
      <c r="A2341" s="2">
        <v>43349</v>
      </c>
      <c r="B2341">
        <v>353.5</v>
      </c>
      <c r="C2341">
        <f t="shared" si="36"/>
        <v>1.75</v>
      </c>
    </row>
    <row r="2342" spans="1:3" x14ac:dyDescent="0.25">
      <c r="A2342" s="2">
        <v>43350</v>
      </c>
      <c r="B2342">
        <v>354.25</v>
      </c>
      <c r="C2342">
        <f t="shared" si="36"/>
        <v>0.75</v>
      </c>
    </row>
    <row r="2343" spans="1:3" x14ac:dyDescent="0.25">
      <c r="A2343" s="2">
        <v>43352</v>
      </c>
      <c r="B2343">
        <v>366.25</v>
      </c>
      <c r="C2343">
        <f t="shared" si="36"/>
        <v>12</v>
      </c>
    </row>
    <row r="2344" spans="1:3" x14ac:dyDescent="0.25">
      <c r="A2344" s="2">
        <v>43353</v>
      </c>
      <c r="B2344">
        <v>355.5</v>
      </c>
      <c r="C2344">
        <f t="shared" si="36"/>
        <v>-10.75</v>
      </c>
    </row>
    <row r="2345" spans="1:3" x14ac:dyDescent="0.25">
      <c r="A2345" s="2">
        <v>43354</v>
      </c>
      <c r="B2345">
        <v>355.25</v>
      </c>
      <c r="C2345">
        <f t="shared" si="36"/>
        <v>-0.25</v>
      </c>
    </row>
    <row r="2346" spans="1:3" x14ac:dyDescent="0.25">
      <c r="A2346" s="2">
        <v>43355</v>
      </c>
      <c r="B2346">
        <v>341.5</v>
      </c>
      <c r="C2346">
        <f t="shared" si="36"/>
        <v>-13.75</v>
      </c>
    </row>
    <row r="2347" spans="1:3" x14ac:dyDescent="0.25">
      <c r="A2347" s="2">
        <v>43356</v>
      </c>
      <c r="B2347">
        <v>336.25</v>
      </c>
      <c r="C2347">
        <f t="shared" si="36"/>
        <v>-5.25</v>
      </c>
    </row>
    <row r="2348" spans="1:3" x14ac:dyDescent="0.25">
      <c r="A2348" s="2">
        <v>43357</v>
      </c>
      <c r="B2348">
        <v>337</v>
      </c>
      <c r="C2348">
        <f t="shared" si="36"/>
        <v>0.75</v>
      </c>
    </row>
    <row r="2349" spans="1:3" x14ac:dyDescent="0.25">
      <c r="A2349" s="2">
        <v>43359</v>
      </c>
      <c r="B2349">
        <v>350.75</v>
      </c>
      <c r="C2349">
        <f t="shared" si="36"/>
        <v>13.75</v>
      </c>
    </row>
    <row r="2350" spans="1:3" x14ac:dyDescent="0.25">
      <c r="A2350" s="2">
        <v>43360</v>
      </c>
      <c r="B2350">
        <v>348</v>
      </c>
      <c r="C2350">
        <f t="shared" si="36"/>
        <v>-2.75</v>
      </c>
    </row>
    <row r="2351" spans="1:3" x14ac:dyDescent="0.25">
      <c r="A2351" s="2">
        <v>43361</v>
      </c>
      <c r="B2351">
        <v>343.25</v>
      </c>
      <c r="C2351">
        <f t="shared" si="36"/>
        <v>-4.75</v>
      </c>
    </row>
    <row r="2352" spans="1:3" x14ac:dyDescent="0.25">
      <c r="A2352" s="2">
        <v>43362</v>
      </c>
      <c r="B2352">
        <v>345.75</v>
      </c>
      <c r="C2352">
        <f t="shared" si="36"/>
        <v>2.5</v>
      </c>
    </row>
    <row r="2353" spans="1:3" x14ac:dyDescent="0.25">
      <c r="A2353" s="2">
        <v>43363</v>
      </c>
      <c r="B2353">
        <v>352.5</v>
      </c>
      <c r="C2353">
        <f t="shared" si="36"/>
        <v>6.75</v>
      </c>
    </row>
    <row r="2354" spans="1:3" x14ac:dyDescent="0.25">
      <c r="A2354" s="2">
        <v>43364</v>
      </c>
      <c r="B2354">
        <v>357.25</v>
      </c>
      <c r="C2354">
        <f t="shared" si="36"/>
        <v>4.75</v>
      </c>
    </row>
    <row r="2355" spans="1:3" x14ac:dyDescent="0.25">
      <c r="A2355" s="2">
        <v>43366</v>
      </c>
      <c r="B2355">
        <v>357.25</v>
      </c>
      <c r="C2355">
        <f t="shared" si="36"/>
        <v>0</v>
      </c>
    </row>
    <row r="2356" spans="1:3" x14ac:dyDescent="0.25">
      <c r="A2356" s="2">
        <v>43367</v>
      </c>
      <c r="B2356">
        <v>360.5</v>
      </c>
      <c r="C2356">
        <f t="shared" si="36"/>
        <v>3.25</v>
      </c>
    </row>
    <row r="2357" spans="1:3" x14ac:dyDescent="0.25">
      <c r="A2357" s="2">
        <v>43368</v>
      </c>
      <c r="B2357">
        <v>363.75</v>
      </c>
      <c r="C2357">
        <f t="shared" si="36"/>
        <v>3.25</v>
      </c>
    </row>
    <row r="2358" spans="1:3" x14ac:dyDescent="0.25">
      <c r="A2358" s="2">
        <v>43369</v>
      </c>
      <c r="B2358">
        <v>363</v>
      </c>
      <c r="C2358">
        <f t="shared" si="36"/>
        <v>-0.75</v>
      </c>
    </row>
    <row r="2359" spans="1:3" x14ac:dyDescent="0.25">
      <c r="A2359" s="2">
        <v>43370</v>
      </c>
      <c r="B2359">
        <v>364.75</v>
      </c>
      <c r="C2359">
        <f t="shared" si="36"/>
        <v>1.75</v>
      </c>
    </row>
    <row r="2360" spans="1:3" x14ac:dyDescent="0.25">
      <c r="A2360" s="2">
        <v>43371</v>
      </c>
      <c r="B2360">
        <v>356.25</v>
      </c>
      <c r="C2360">
        <f t="shared" si="36"/>
        <v>-8.5</v>
      </c>
    </row>
    <row r="2361" spans="1:3" x14ac:dyDescent="0.25">
      <c r="A2361" s="2">
        <v>43373</v>
      </c>
      <c r="B2361">
        <v>356.75</v>
      </c>
      <c r="C2361">
        <f t="shared" si="36"/>
        <v>0.5</v>
      </c>
    </row>
    <row r="2362" spans="1:3" x14ac:dyDescent="0.25">
      <c r="A2362" s="2">
        <v>43374</v>
      </c>
      <c r="B2362">
        <v>365.75</v>
      </c>
      <c r="C2362">
        <f t="shared" si="36"/>
        <v>9</v>
      </c>
    </row>
    <row r="2363" spans="1:3" x14ac:dyDescent="0.25">
      <c r="A2363" s="2">
        <v>43375</v>
      </c>
      <c r="B2363">
        <v>367.5</v>
      </c>
      <c r="C2363">
        <f t="shared" si="36"/>
        <v>1.75</v>
      </c>
    </row>
    <row r="2364" spans="1:3" x14ac:dyDescent="0.25">
      <c r="A2364" s="2">
        <v>43376</v>
      </c>
      <c r="B2364">
        <v>364.75</v>
      </c>
      <c r="C2364">
        <f t="shared" si="36"/>
        <v>-2.75</v>
      </c>
    </row>
    <row r="2365" spans="1:3" x14ac:dyDescent="0.25">
      <c r="A2365" s="2">
        <v>43377</v>
      </c>
      <c r="B2365">
        <v>367.5</v>
      </c>
      <c r="C2365">
        <f t="shared" si="36"/>
        <v>2.75</v>
      </c>
    </row>
    <row r="2366" spans="1:3" x14ac:dyDescent="0.25">
      <c r="A2366" s="2">
        <v>43378</v>
      </c>
      <c r="B2366">
        <v>368.25</v>
      </c>
      <c r="C2366">
        <f t="shared" si="36"/>
        <v>0.75</v>
      </c>
    </row>
    <row r="2367" spans="1:3" x14ac:dyDescent="0.25">
      <c r="A2367" s="2">
        <v>43380</v>
      </c>
      <c r="B2367">
        <v>368.75</v>
      </c>
      <c r="C2367">
        <f t="shared" si="36"/>
        <v>0.5</v>
      </c>
    </row>
    <row r="2368" spans="1:3" x14ac:dyDescent="0.25">
      <c r="A2368" s="2">
        <v>43381</v>
      </c>
      <c r="B2368">
        <v>366.5</v>
      </c>
      <c r="C2368">
        <f t="shared" si="36"/>
        <v>-2.25</v>
      </c>
    </row>
    <row r="2369" spans="1:3" x14ac:dyDescent="0.25">
      <c r="A2369" s="2">
        <v>43382</v>
      </c>
      <c r="B2369">
        <v>364.5</v>
      </c>
      <c r="C2369">
        <f t="shared" si="36"/>
        <v>-2</v>
      </c>
    </row>
    <row r="2370" spans="1:3" x14ac:dyDescent="0.25">
      <c r="A2370" s="2">
        <v>43383</v>
      </c>
      <c r="B2370">
        <v>362.75</v>
      </c>
      <c r="C2370">
        <f t="shared" si="36"/>
        <v>-1.75</v>
      </c>
    </row>
    <row r="2371" spans="1:3" x14ac:dyDescent="0.25">
      <c r="A2371" s="2">
        <v>43384</v>
      </c>
      <c r="B2371">
        <v>369.25</v>
      </c>
      <c r="C2371">
        <f t="shared" si="36"/>
        <v>6.5</v>
      </c>
    </row>
    <row r="2372" spans="1:3" x14ac:dyDescent="0.25">
      <c r="A2372" s="2">
        <v>43385</v>
      </c>
      <c r="B2372">
        <v>373.75</v>
      </c>
      <c r="C2372">
        <f t="shared" ref="C2372:C2435" si="37">B2372-B2371</f>
        <v>4.5</v>
      </c>
    </row>
    <row r="2373" spans="1:3" x14ac:dyDescent="0.25">
      <c r="A2373" s="2">
        <v>43387</v>
      </c>
      <c r="B2373">
        <v>373.25</v>
      </c>
      <c r="C2373">
        <f t="shared" si="37"/>
        <v>-0.5</v>
      </c>
    </row>
    <row r="2374" spans="1:3" x14ac:dyDescent="0.25">
      <c r="A2374" s="2">
        <v>43388</v>
      </c>
      <c r="B2374">
        <v>378.25</v>
      </c>
      <c r="C2374">
        <f t="shared" si="37"/>
        <v>5</v>
      </c>
    </row>
    <row r="2375" spans="1:3" x14ac:dyDescent="0.25">
      <c r="A2375" s="2">
        <v>43389</v>
      </c>
      <c r="B2375">
        <v>375.25</v>
      </c>
      <c r="C2375">
        <f t="shared" si="37"/>
        <v>-3</v>
      </c>
    </row>
    <row r="2376" spans="1:3" x14ac:dyDescent="0.25">
      <c r="A2376" s="2">
        <v>43390</v>
      </c>
      <c r="B2376">
        <v>374.25</v>
      </c>
      <c r="C2376">
        <f t="shared" si="37"/>
        <v>-1</v>
      </c>
    </row>
    <row r="2377" spans="1:3" x14ac:dyDescent="0.25">
      <c r="A2377" s="2">
        <v>43391</v>
      </c>
      <c r="B2377">
        <v>370.75</v>
      </c>
      <c r="C2377">
        <f t="shared" si="37"/>
        <v>-3.5</v>
      </c>
    </row>
    <row r="2378" spans="1:3" x14ac:dyDescent="0.25">
      <c r="A2378" s="2">
        <v>43392</v>
      </c>
      <c r="B2378">
        <v>367</v>
      </c>
      <c r="C2378">
        <f t="shared" si="37"/>
        <v>-3.75</v>
      </c>
    </row>
    <row r="2379" spans="1:3" x14ac:dyDescent="0.25">
      <c r="A2379" s="2">
        <v>43394</v>
      </c>
      <c r="B2379">
        <v>365.75</v>
      </c>
      <c r="C2379">
        <f t="shared" si="37"/>
        <v>-1.25</v>
      </c>
    </row>
    <row r="2380" spans="1:3" x14ac:dyDescent="0.25">
      <c r="A2380" s="2">
        <v>43395</v>
      </c>
      <c r="B2380">
        <v>369.5</v>
      </c>
      <c r="C2380">
        <f t="shared" si="37"/>
        <v>3.75</v>
      </c>
    </row>
    <row r="2381" spans="1:3" x14ac:dyDescent="0.25">
      <c r="A2381" s="2">
        <v>43396</v>
      </c>
      <c r="B2381">
        <v>370.25</v>
      </c>
      <c r="C2381">
        <f t="shared" si="37"/>
        <v>0.75</v>
      </c>
    </row>
    <row r="2382" spans="1:3" x14ac:dyDescent="0.25">
      <c r="A2382" s="2">
        <v>43397</v>
      </c>
      <c r="B2382">
        <v>368.25</v>
      </c>
      <c r="C2382">
        <f t="shared" si="37"/>
        <v>-2</v>
      </c>
    </row>
    <row r="2383" spans="1:3" x14ac:dyDescent="0.25">
      <c r="A2383" s="2">
        <v>43398</v>
      </c>
      <c r="B2383">
        <v>361</v>
      </c>
      <c r="C2383">
        <f t="shared" si="37"/>
        <v>-7.25</v>
      </c>
    </row>
    <row r="2384" spans="1:3" x14ac:dyDescent="0.25">
      <c r="A2384" s="2">
        <v>43399</v>
      </c>
      <c r="B2384">
        <v>367.75</v>
      </c>
      <c r="C2384">
        <f t="shared" si="37"/>
        <v>6.75</v>
      </c>
    </row>
    <row r="2385" spans="1:3" x14ac:dyDescent="0.25">
      <c r="A2385" s="2">
        <v>43401</v>
      </c>
      <c r="B2385">
        <v>368.25</v>
      </c>
      <c r="C2385">
        <f t="shared" si="37"/>
        <v>0.5</v>
      </c>
    </row>
    <row r="2386" spans="1:3" x14ac:dyDescent="0.25">
      <c r="A2386" s="2">
        <v>43402</v>
      </c>
      <c r="B2386">
        <v>366.75</v>
      </c>
      <c r="C2386">
        <f t="shared" si="37"/>
        <v>-1.5</v>
      </c>
    </row>
    <row r="2387" spans="1:3" x14ac:dyDescent="0.25">
      <c r="A2387" s="2">
        <v>43403</v>
      </c>
      <c r="B2387">
        <v>364.75</v>
      </c>
      <c r="C2387">
        <f t="shared" si="37"/>
        <v>-2</v>
      </c>
    </row>
    <row r="2388" spans="1:3" x14ac:dyDescent="0.25">
      <c r="A2388" s="2">
        <v>43404</v>
      </c>
      <c r="B2388">
        <v>363.25</v>
      </c>
      <c r="C2388">
        <f t="shared" si="37"/>
        <v>-1.5</v>
      </c>
    </row>
    <row r="2389" spans="1:3" x14ac:dyDescent="0.25">
      <c r="A2389" s="2">
        <v>43405</v>
      </c>
      <c r="B2389">
        <v>366.75</v>
      </c>
      <c r="C2389">
        <f t="shared" si="37"/>
        <v>3.5</v>
      </c>
    </row>
    <row r="2390" spans="1:3" x14ac:dyDescent="0.25">
      <c r="A2390" s="2">
        <v>43406</v>
      </c>
      <c r="B2390">
        <v>371.25</v>
      </c>
      <c r="C2390">
        <f t="shared" si="37"/>
        <v>4.5</v>
      </c>
    </row>
    <row r="2391" spans="1:3" x14ac:dyDescent="0.25">
      <c r="A2391" s="2">
        <v>43408</v>
      </c>
      <c r="B2391">
        <v>371</v>
      </c>
      <c r="C2391">
        <f t="shared" si="37"/>
        <v>-0.25</v>
      </c>
    </row>
    <row r="2392" spans="1:3" x14ac:dyDescent="0.25">
      <c r="A2392" s="2">
        <v>43409</v>
      </c>
      <c r="B2392">
        <v>374</v>
      </c>
      <c r="C2392">
        <f t="shared" si="37"/>
        <v>3</v>
      </c>
    </row>
    <row r="2393" spans="1:3" x14ac:dyDescent="0.25">
      <c r="A2393" s="2">
        <v>43410</v>
      </c>
      <c r="B2393">
        <v>373.25</v>
      </c>
      <c r="C2393">
        <f t="shared" si="37"/>
        <v>-0.75</v>
      </c>
    </row>
    <row r="2394" spans="1:3" x14ac:dyDescent="0.25">
      <c r="A2394" s="2">
        <v>43411</v>
      </c>
      <c r="B2394">
        <v>372.25</v>
      </c>
      <c r="C2394">
        <f t="shared" si="37"/>
        <v>-1</v>
      </c>
    </row>
    <row r="2395" spans="1:3" x14ac:dyDescent="0.25">
      <c r="A2395" s="2">
        <v>43412</v>
      </c>
      <c r="B2395">
        <v>373.5</v>
      </c>
      <c r="C2395">
        <f t="shared" si="37"/>
        <v>1.25</v>
      </c>
    </row>
    <row r="2396" spans="1:3" x14ac:dyDescent="0.25">
      <c r="A2396" s="2">
        <v>43413</v>
      </c>
      <c r="B2396">
        <v>369.75</v>
      </c>
      <c r="C2396">
        <f t="shared" si="37"/>
        <v>-3.75</v>
      </c>
    </row>
    <row r="2397" spans="1:3" x14ac:dyDescent="0.25">
      <c r="A2397" s="2">
        <v>43416</v>
      </c>
      <c r="B2397">
        <v>371.25</v>
      </c>
      <c r="C2397">
        <f t="shared" si="37"/>
        <v>1.5</v>
      </c>
    </row>
    <row r="2398" spans="1:3" x14ac:dyDescent="0.25">
      <c r="A2398" s="2">
        <v>43417</v>
      </c>
      <c r="B2398">
        <v>366.5</v>
      </c>
      <c r="C2398">
        <f t="shared" si="37"/>
        <v>-4.75</v>
      </c>
    </row>
    <row r="2399" spans="1:3" x14ac:dyDescent="0.25">
      <c r="A2399" s="2">
        <v>43418</v>
      </c>
      <c r="B2399">
        <v>367</v>
      </c>
      <c r="C2399">
        <f t="shared" si="37"/>
        <v>0.5</v>
      </c>
    </row>
    <row r="2400" spans="1:3" x14ac:dyDescent="0.25">
      <c r="A2400" s="2">
        <v>43419</v>
      </c>
      <c r="B2400">
        <v>367.5</v>
      </c>
      <c r="C2400">
        <f t="shared" si="37"/>
        <v>0.5</v>
      </c>
    </row>
    <row r="2401" spans="1:3" x14ac:dyDescent="0.25">
      <c r="A2401" s="2">
        <v>43420</v>
      </c>
      <c r="B2401">
        <v>364.75</v>
      </c>
      <c r="C2401">
        <f t="shared" si="37"/>
        <v>-2.75</v>
      </c>
    </row>
    <row r="2402" spans="1:3" x14ac:dyDescent="0.25">
      <c r="A2402" s="2">
        <v>43423</v>
      </c>
      <c r="B2402">
        <v>362.25</v>
      </c>
      <c r="C2402">
        <f t="shared" si="37"/>
        <v>-2.5</v>
      </c>
    </row>
    <row r="2403" spans="1:3" x14ac:dyDescent="0.25">
      <c r="A2403" s="2">
        <v>43424</v>
      </c>
      <c r="B2403">
        <v>361.25</v>
      </c>
      <c r="C2403">
        <f t="shared" si="37"/>
        <v>-1</v>
      </c>
    </row>
    <row r="2404" spans="1:3" x14ac:dyDescent="0.25">
      <c r="A2404" s="2">
        <v>43425</v>
      </c>
      <c r="B2404">
        <v>361.75</v>
      </c>
      <c r="C2404">
        <f t="shared" si="37"/>
        <v>0.5</v>
      </c>
    </row>
    <row r="2405" spans="1:3" x14ac:dyDescent="0.25">
      <c r="A2405" s="2">
        <v>43426</v>
      </c>
      <c r="B2405">
        <v>361.25</v>
      </c>
      <c r="C2405">
        <f t="shared" si="37"/>
        <v>-0.5</v>
      </c>
    </row>
    <row r="2406" spans="1:3" x14ac:dyDescent="0.25">
      <c r="A2406" s="2">
        <v>43427</v>
      </c>
      <c r="B2406">
        <v>359</v>
      </c>
      <c r="C2406">
        <f t="shared" si="37"/>
        <v>-2.25</v>
      </c>
    </row>
    <row r="2407" spans="1:3" x14ac:dyDescent="0.25">
      <c r="A2407" s="2">
        <v>43430</v>
      </c>
      <c r="B2407">
        <v>356</v>
      </c>
      <c r="C2407">
        <f t="shared" si="37"/>
        <v>-3</v>
      </c>
    </row>
    <row r="2408" spans="1:3" x14ac:dyDescent="0.25">
      <c r="A2408" s="2">
        <v>43431</v>
      </c>
      <c r="B2408">
        <v>356.5</v>
      </c>
      <c r="C2408">
        <f t="shared" si="37"/>
        <v>0.5</v>
      </c>
    </row>
    <row r="2409" spans="1:3" x14ac:dyDescent="0.25">
      <c r="A2409" s="2">
        <v>43432</v>
      </c>
      <c r="B2409">
        <v>360.5</v>
      </c>
      <c r="C2409">
        <f t="shared" si="37"/>
        <v>4</v>
      </c>
    </row>
    <row r="2410" spans="1:3" x14ac:dyDescent="0.25">
      <c r="A2410" s="2">
        <v>43433</v>
      </c>
      <c r="B2410">
        <v>360.25</v>
      </c>
      <c r="C2410">
        <f t="shared" si="37"/>
        <v>-0.25</v>
      </c>
    </row>
    <row r="2411" spans="1:3" x14ac:dyDescent="0.25">
      <c r="A2411" s="2">
        <v>43434</v>
      </c>
      <c r="B2411">
        <v>366.5</v>
      </c>
      <c r="C2411">
        <f t="shared" si="37"/>
        <v>6.25</v>
      </c>
    </row>
    <row r="2412" spans="1:3" x14ac:dyDescent="0.25">
      <c r="A2412" s="2">
        <v>43437</v>
      </c>
      <c r="B2412">
        <v>371.25</v>
      </c>
      <c r="C2412">
        <f t="shared" si="37"/>
        <v>4.75</v>
      </c>
    </row>
    <row r="2413" spans="1:3" x14ac:dyDescent="0.25">
      <c r="A2413" s="2">
        <v>43438</v>
      </c>
      <c r="B2413">
        <v>374.25</v>
      </c>
      <c r="C2413">
        <f t="shared" si="37"/>
        <v>3</v>
      </c>
    </row>
    <row r="2414" spans="1:3" x14ac:dyDescent="0.25">
      <c r="A2414" s="2">
        <v>43439</v>
      </c>
      <c r="B2414">
        <v>374.25</v>
      </c>
      <c r="C2414">
        <f t="shared" si="37"/>
        <v>0</v>
      </c>
    </row>
    <row r="2415" spans="1:3" x14ac:dyDescent="0.25">
      <c r="A2415" s="2">
        <v>43440</v>
      </c>
      <c r="B2415">
        <v>372</v>
      </c>
      <c r="C2415">
        <f t="shared" si="37"/>
        <v>-2.25</v>
      </c>
    </row>
    <row r="2416" spans="1:3" x14ac:dyDescent="0.25">
      <c r="A2416" s="2">
        <v>43441</v>
      </c>
      <c r="B2416">
        <v>374</v>
      </c>
      <c r="C2416">
        <f t="shared" si="37"/>
        <v>2</v>
      </c>
    </row>
    <row r="2417" spans="1:3" x14ac:dyDescent="0.25">
      <c r="A2417" s="2">
        <v>43444</v>
      </c>
      <c r="B2417">
        <v>374.25</v>
      </c>
      <c r="C2417">
        <f t="shared" si="37"/>
        <v>0.25</v>
      </c>
    </row>
    <row r="2418" spans="1:3" x14ac:dyDescent="0.25">
      <c r="A2418" s="2">
        <v>43445</v>
      </c>
      <c r="B2418">
        <v>375</v>
      </c>
      <c r="C2418">
        <f t="shared" si="37"/>
        <v>0.75</v>
      </c>
    </row>
    <row r="2419" spans="1:3" x14ac:dyDescent="0.25">
      <c r="A2419" s="2">
        <v>43446</v>
      </c>
      <c r="B2419">
        <v>376.25</v>
      </c>
      <c r="C2419">
        <f t="shared" si="37"/>
        <v>1.25</v>
      </c>
    </row>
    <row r="2420" spans="1:3" x14ac:dyDescent="0.25">
      <c r="A2420" s="2">
        <v>43447</v>
      </c>
      <c r="B2420">
        <v>375.5</v>
      </c>
      <c r="C2420">
        <f t="shared" si="37"/>
        <v>-0.75</v>
      </c>
    </row>
    <row r="2421" spans="1:3" x14ac:dyDescent="0.25">
      <c r="A2421" s="2">
        <v>43448</v>
      </c>
      <c r="B2421">
        <v>376.75</v>
      </c>
      <c r="C2421">
        <f t="shared" si="37"/>
        <v>1.25</v>
      </c>
    </row>
    <row r="2422" spans="1:3" x14ac:dyDescent="0.25">
      <c r="A2422" s="2">
        <v>43451</v>
      </c>
      <c r="B2422">
        <v>384</v>
      </c>
      <c r="C2422">
        <f t="shared" si="37"/>
        <v>7.25</v>
      </c>
    </row>
    <row r="2423" spans="1:3" x14ac:dyDescent="0.25">
      <c r="A2423" s="2">
        <v>43452</v>
      </c>
      <c r="B2423">
        <v>385.5</v>
      </c>
      <c r="C2423">
        <f t="shared" si="37"/>
        <v>1.5</v>
      </c>
    </row>
    <row r="2424" spans="1:3" x14ac:dyDescent="0.25">
      <c r="A2424" s="2">
        <v>43453</v>
      </c>
      <c r="B2424">
        <v>381.75</v>
      </c>
      <c r="C2424">
        <f t="shared" si="37"/>
        <v>-3.75</v>
      </c>
    </row>
    <row r="2425" spans="1:3" x14ac:dyDescent="0.25">
      <c r="A2425" s="2">
        <v>43454</v>
      </c>
      <c r="B2425">
        <v>375.25</v>
      </c>
      <c r="C2425">
        <f t="shared" si="37"/>
        <v>-6.5</v>
      </c>
    </row>
    <row r="2426" spans="1:3" x14ac:dyDescent="0.25">
      <c r="A2426" s="2">
        <v>43455</v>
      </c>
      <c r="B2426">
        <v>378.5</v>
      </c>
      <c r="C2426">
        <f t="shared" si="37"/>
        <v>3.25</v>
      </c>
    </row>
    <row r="2427" spans="1:3" x14ac:dyDescent="0.25">
      <c r="A2427" s="2">
        <v>43458</v>
      </c>
      <c r="B2427">
        <v>377.75</v>
      </c>
      <c r="C2427">
        <f t="shared" si="37"/>
        <v>-0.75</v>
      </c>
    </row>
    <row r="2428" spans="1:3" x14ac:dyDescent="0.25">
      <c r="A2428" s="2">
        <v>43460</v>
      </c>
      <c r="B2428">
        <v>373.25</v>
      </c>
      <c r="C2428">
        <f t="shared" si="37"/>
        <v>-4.5</v>
      </c>
    </row>
    <row r="2429" spans="1:3" x14ac:dyDescent="0.25">
      <c r="A2429" s="2">
        <v>43461</v>
      </c>
      <c r="B2429">
        <v>374.5</v>
      </c>
      <c r="C2429">
        <f t="shared" si="37"/>
        <v>1.25</v>
      </c>
    </row>
    <row r="2430" spans="1:3" x14ac:dyDescent="0.25">
      <c r="A2430" s="2">
        <v>43462</v>
      </c>
      <c r="B2430">
        <v>375.5</v>
      </c>
      <c r="C2430">
        <f t="shared" si="37"/>
        <v>1</v>
      </c>
    </row>
    <row r="2431" spans="1:3" x14ac:dyDescent="0.25">
      <c r="A2431" s="2">
        <v>43465</v>
      </c>
      <c r="B2431">
        <v>375</v>
      </c>
      <c r="C2431">
        <f t="shared" si="37"/>
        <v>-0.5</v>
      </c>
    </row>
    <row r="2432" spans="1:3" x14ac:dyDescent="0.25">
      <c r="A2432" s="2">
        <v>43467</v>
      </c>
      <c r="B2432">
        <v>375.75</v>
      </c>
      <c r="C2432">
        <f t="shared" si="37"/>
        <v>0.75</v>
      </c>
    </row>
    <row r="2433" spans="1:3" x14ac:dyDescent="0.25">
      <c r="A2433" s="2">
        <v>43468</v>
      </c>
      <c r="B2433">
        <v>379.75</v>
      </c>
      <c r="C2433">
        <f t="shared" si="37"/>
        <v>4</v>
      </c>
    </row>
    <row r="2434" spans="1:3" x14ac:dyDescent="0.25">
      <c r="A2434" s="2">
        <v>43469</v>
      </c>
      <c r="B2434">
        <v>383</v>
      </c>
      <c r="C2434">
        <f t="shared" si="37"/>
        <v>3.25</v>
      </c>
    </row>
    <row r="2435" spans="1:3" x14ac:dyDescent="0.25">
      <c r="A2435" s="2">
        <v>43471</v>
      </c>
      <c r="B2435">
        <v>382.25</v>
      </c>
      <c r="C2435">
        <f t="shared" si="37"/>
        <v>-0.75</v>
      </c>
    </row>
    <row r="2436" spans="1:3" x14ac:dyDescent="0.25">
      <c r="A2436" s="2">
        <v>43472</v>
      </c>
      <c r="B2436">
        <v>382.25</v>
      </c>
      <c r="C2436">
        <f t="shared" ref="C2436:C2499" si="38">B2436-B2435</f>
        <v>0</v>
      </c>
    </row>
    <row r="2437" spans="1:3" x14ac:dyDescent="0.25">
      <c r="A2437" s="2">
        <v>43473</v>
      </c>
      <c r="B2437">
        <v>380</v>
      </c>
      <c r="C2437">
        <f t="shared" si="38"/>
        <v>-2.25</v>
      </c>
    </row>
    <row r="2438" spans="1:3" x14ac:dyDescent="0.25">
      <c r="A2438" s="2">
        <v>43474</v>
      </c>
      <c r="B2438">
        <v>382</v>
      </c>
      <c r="C2438">
        <f t="shared" si="38"/>
        <v>2</v>
      </c>
    </row>
    <row r="2439" spans="1:3" x14ac:dyDescent="0.25">
      <c r="A2439" s="2">
        <v>43475</v>
      </c>
      <c r="B2439">
        <v>376.25</v>
      </c>
      <c r="C2439">
        <f t="shared" si="38"/>
        <v>-5.75</v>
      </c>
    </row>
    <row r="2440" spans="1:3" x14ac:dyDescent="0.25">
      <c r="A2440" s="2">
        <v>43476</v>
      </c>
      <c r="B2440">
        <v>378.25</v>
      </c>
      <c r="C2440">
        <f t="shared" si="38"/>
        <v>2</v>
      </c>
    </row>
    <row r="2441" spans="1:3" x14ac:dyDescent="0.25">
      <c r="A2441" s="2">
        <v>43478</v>
      </c>
      <c r="B2441">
        <v>378.5</v>
      </c>
      <c r="C2441">
        <f t="shared" si="38"/>
        <v>0.25</v>
      </c>
    </row>
    <row r="2442" spans="1:3" x14ac:dyDescent="0.25">
      <c r="A2442" s="2">
        <v>43479</v>
      </c>
      <c r="B2442">
        <v>378.5</v>
      </c>
      <c r="C2442">
        <f t="shared" si="38"/>
        <v>0</v>
      </c>
    </row>
    <row r="2443" spans="1:3" x14ac:dyDescent="0.25">
      <c r="A2443" s="2">
        <v>43480</v>
      </c>
      <c r="B2443">
        <v>371.25</v>
      </c>
      <c r="C2443">
        <f t="shared" si="38"/>
        <v>-7.25</v>
      </c>
    </row>
    <row r="2444" spans="1:3" x14ac:dyDescent="0.25">
      <c r="A2444" s="2">
        <v>43481</v>
      </c>
      <c r="B2444">
        <v>374</v>
      </c>
      <c r="C2444">
        <f t="shared" si="38"/>
        <v>2.75</v>
      </c>
    </row>
    <row r="2445" spans="1:3" x14ac:dyDescent="0.25">
      <c r="A2445" s="2">
        <v>43482</v>
      </c>
      <c r="B2445">
        <v>380</v>
      </c>
      <c r="C2445">
        <f t="shared" si="38"/>
        <v>6</v>
      </c>
    </row>
    <row r="2446" spans="1:3" x14ac:dyDescent="0.25">
      <c r="A2446" s="2">
        <v>43483</v>
      </c>
      <c r="B2446">
        <v>381.75</v>
      </c>
      <c r="C2446">
        <f t="shared" si="38"/>
        <v>1.75</v>
      </c>
    </row>
    <row r="2447" spans="1:3" x14ac:dyDescent="0.25">
      <c r="A2447" s="2">
        <v>43485</v>
      </c>
      <c r="B2447">
        <v>380.5</v>
      </c>
      <c r="C2447">
        <f t="shared" si="38"/>
        <v>-1.25</v>
      </c>
    </row>
    <row r="2448" spans="1:3" x14ac:dyDescent="0.25">
      <c r="A2448" s="2">
        <v>43487</v>
      </c>
      <c r="B2448">
        <v>379</v>
      </c>
      <c r="C2448">
        <f t="shared" si="38"/>
        <v>-1.5</v>
      </c>
    </row>
    <row r="2449" spans="1:3" x14ac:dyDescent="0.25">
      <c r="A2449" s="2">
        <v>43488</v>
      </c>
      <c r="B2449">
        <v>378.75</v>
      </c>
      <c r="C2449">
        <f t="shared" si="38"/>
        <v>-0.25</v>
      </c>
    </row>
    <row r="2450" spans="1:3" x14ac:dyDescent="0.25">
      <c r="A2450" s="2">
        <v>43489</v>
      </c>
      <c r="B2450">
        <v>377</v>
      </c>
      <c r="C2450">
        <f t="shared" si="38"/>
        <v>-1.75</v>
      </c>
    </row>
    <row r="2451" spans="1:3" x14ac:dyDescent="0.25">
      <c r="A2451" s="2">
        <v>43490</v>
      </c>
      <c r="B2451">
        <v>380.25</v>
      </c>
      <c r="C2451">
        <f t="shared" si="38"/>
        <v>3.25</v>
      </c>
    </row>
    <row r="2452" spans="1:3" x14ac:dyDescent="0.25">
      <c r="A2452" s="2">
        <v>43492</v>
      </c>
      <c r="B2452">
        <v>379.75</v>
      </c>
      <c r="C2452">
        <f t="shared" si="38"/>
        <v>-0.5</v>
      </c>
    </row>
    <row r="2453" spans="1:3" x14ac:dyDescent="0.25">
      <c r="A2453" s="2">
        <v>43493</v>
      </c>
      <c r="B2453">
        <v>379.75</v>
      </c>
      <c r="C2453">
        <f t="shared" si="38"/>
        <v>0</v>
      </c>
    </row>
    <row r="2454" spans="1:3" x14ac:dyDescent="0.25">
      <c r="A2454" s="2">
        <v>43494</v>
      </c>
      <c r="B2454">
        <v>377.25</v>
      </c>
      <c r="C2454">
        <f t="shared" si="38"/>
        <v>-2.5</v>
      </c>
    </row>
    <row r="2455" spans="1:3" x14ac:dyDescent="0.25">
      <c r="A2455" s="2">
        <v>43495</v>
      </c>
      <c r="B2455">
        <v>381.25</v>
      </c>
      <c r="C2455">
        <f t="shared" si="38"/>
        <v>4</v>
      </c>
    </row>
    <row r="2456" spans="1:3" x14ac:dyDescent="0.25">
      <c r="A2456" s="2">
        <v>43496</v>
      </c>
      <c r="B2456">
        <v>376.5</v>
      </c>
      <c r="C2456">
        <f t="shared" si="38"/>
        <v>-4.75</v>
      </c>
    </row>
    <row r="2457" spans="1:3" x14ac:dyDescent="0.25">
      <c r="A2457" s="2">
        <v>43497</v>
      </c>
      <c r="B2457">
        <v>378.25</v>
      </c>
      <c r="C2457">
        <f t="shared" si="38"/>
        <v>1.75</v>
      </c>
    </row>
    <row r="2458" spans="1:3" x14ac:dyDescent="0.25">
      <c r="A2458" s="2">
        <v>43499</v>
      </c>
      <c r="B2458">
        <v>378.25</v>
      </c>
      <c r="C2458">
        <f t="shared" si="38"/>
        <v>0</v>
      </c>
    </row>
    <row r="2459" spans="1:3" x14ac:dyDescent="0.25">
      <c r="A2459" s="2">
        <v>43500</v>
      </c>
      <c r="B2459">
        <v>379.25</v>
      </c>
      <c r="C2459">
        <f t="shared" si="38"/>
        <v>1</v>
      </c>
    </row>
    <row r="2460" spans="1:3" x14ac:dyDescent="0.25">
      <c r="A2460" s="2">
        <v>43501</v>
      </c>
      <c r="B2460">
        <v>380.75</v>
      </c>
      <c r="C2460">
        <f t="shared" si="38"/>
        <v>1.5</v>
      </c>
    </row>
    <row r="2461" spans="1:3" x14ac:dyDescent="0.25">
      <c r="A2461" s="2">
        <v>43502</v>
      </c>
      <c r="B2461">
        <v>380</v>
      </c>
      <c r="C2461">
        <f t="shared" si="38"/>
        <v>-0.75</v>
      </c>
    </row>
    <row r="2462" spans="1:3" x14ac:dyDescent="0.25">
      <c r="A2462" s="2">
        <v>43503</v>
      </c>
      <c r="B2462">
        <v>376.5</v>
      </c>
      <c r="C2462">
        <f t="shared" si="38"/>
        <v>-3.5</v>
      </c>
    </row>
    <row r="2463" spans="1:3" x14ac:dyDescent="0.25">
      <c r="A2463" s="2">
        <v>43504</v>
      </c>
      <c r="B2463">
        <v>374.25</v>
      </c>
      <c r="C2463">
        <f t="shared" si="38"/>
        <v>-2.25</v>
      </c>
    </row>
    <row r="2464" spans="1:3" x14ac:dyDescent="0.25">
      <c r="A2464" s="2">
        <v>43506</v>
      </c>
      <c r="B2464">
        <v>374.5</v>
      </c>
      <c r="C2464">
        <f t="shared" si="38"/>
        <v>0.25</v>
      </c>
    </row>
    <row r="2465" spans="1:3" x14ac:dyDescent="0.25">
      <c r="A2465" s="2">
        <v>43507</v>
      </c>
      <c r="B2465">
        <v>372.75</v>
      </c>
      <c r="C2465">
        <f t="shared" si="38"/>
        <v>-1.75</v>
      </c>
    </row>
    <row r="2466" spans="1:3" x14ac:dyDescent="0.25">
      <c r="A2466" s="2">
        <v>43508</v>
      </c>
      <c r="B2466">
        <v>378.25</v>
      </c>
      <c r="C2466">
        <f t="shared" si="38"/>
        <v>5.5</v>
      </c>
    </row>
    <row r="2467" spans="1:3" x14ac:dyDescent="0.25">
      <c r="A2467" s="2">
        <v>43509</v>
      </c>
      <c r="B2467">
        <v>378.75</v>
      </c>
      <c r="C2467">
        <f t="shared" si="38"/>
        <v>0.5</v>
      </c>
    </row>
    <row r="2468" spans="1:3" x14ac:dyDescent="0.25">
      <c r="A2468" s="2">
        <v>43510</v>
      </c>
      <c r="B2468">
        <v>374.75</v>
      </c>
      <c r="C2468">
        <f t="shared" si="38"/>
        <v>-4</v>
      </c>
    </row>
    <row r="2469" spans="1:3" x14ac:dyDescent="0.25">
      <c r="A2469" s="2">
        <v>43511</v>
      </c>
      <c r="B2469">
        <v>374.75</v>
      </c>
      <c r="C2469">
        <f t="shared" si="38"/>
        <v>0</v>
      </c>
    </row>
    <row r="2470" spans="1:3" x14ac:dyDescent="0.25">
      <c r="A2470" s="2">
        <v>43513</v>
      </c>
      <c r="B2470">
        <v>374.75</v>
      </c>
      <c r="C2470">
        <f t="shared" si="38"/>
        <v>0</v>
      </c>
    </row>
    <row r="2471" spans="1:3" x14ac:dyDescent="0.25">
      <c r="A2471" s="2">
        <v>43514</v>
      </c>
      <c r="B2471">
        <v>375</v>
      </c>
      <c r="C2471">
        <f t="shared" si="38"/>
        <v>0.25</v>
      </c>
    </row>
    <row r="2472" spans="1:3" x14ac:dyDescent="0.25">
      <c r="A2472" s="2">
        <v>43515</v>
      </c>
      <c r="B2472">
        <v>369.75</v>
      </c>
      <c r="C2472">
        <f t="shared" si="38"/>
        <v>-5.25</v>
      </c>
    </row>
    <row r="2473" spans="1:3" x14ac:dyDescent="0.25">
      <c r="A2473" s="2">
        <v>43516</v>
      </c>
      <c r="B2473">
        <v>370.75</v>
      </c>
      <c r="C2473">
        <f t="shared" si="38"/>
        <v>1</v>
      </c>
    </row>
    <row r="2474" spans="1:3" x14ac:dyDescent="0.25">
      <c r="A2474" s="2">
        <v>43517</v>
      </c>
      <c r="B2474">
        <v>375.5</v>
      </c>
      <c r="C2474">
        <f t="shared" si="38"/>
        <v>4.75</v>
      </c>
    </row>
    <row r="2475" spans="1:3" x14ac:dyDescent="0.25">
      <c r="A2475" s="2">
        <v>43518</v>
      </c>
      <c r="B2475">
        <v>375.25</v>
      </c>
      <c r="C2475">
        <f t="shared" si="38"/>
        <v>-0.25</v>
      </c>
    </row>
    <row r="2476" spans="1:3" x14ac:dyDescent="0.25">
      <c r="A2476" s="2">
        <v>43521</v>
      </c>
      <c r="B2476">
        <v>370.5</v>
      </c>
      <c r="C2476">
        <f t="shared" si="38"/>
        <v>-4.75</v>
      </c>
    </row>
    <row r="2477" spans="1:3" x14ac:dyDescent="0.25">
      <c r="A2477" s="2">
        <v>43522</v>
      </c>
      <c r="B2477">
        <v>366.25</v>
      </c>
      <c r="C2477">
        <f t="shared" si="38"/>
        <v>-4.25</v>
      </c>
    </row>
    <row r="2478" spans="1:3" x14ac:dyDescent="0.25">
      <c r="A2478" s="2">
        <v>43523</v>
      </c>
      <c r="B2478">
        <v>363.75</v>
      </c>
      <c r="C2478">
        <f t="shared" si="38"/>
        <v>-2.5</v>
      </c>
    </row>
    <row r="2479" spans="1:3" x14ac:dyDescent="0.25">
      <c r="A2479" s="2">
        <v>43524</v>
      </c>
      <c r="B2479">
        <v>362</v>
      </c>
      <c r="C2479">
        <f t="shared" si="38"/>
        <v>-1.75</v>
      </c>
    </row>
    <row r="2480" spans="1:3" x14ac:dyDescent="0.25">
      <c r="A2480" s="2">
        <v>43525</v>
      </c>
      <c r="B2480">
        <v>364</v>
      </c>
      <c r="C2480">
        <f t="shared" si="38"/>
        <v>2</v>
      </c>
    </row>
    <row r="2481" spans="1:3" x14ac:dyDescent="0.25">
      <c r="A2481" s="2">
        <v>43528</v>
      </c>
      <c r="B2481">
        <v>365</v>
      </c>
      <c r="C2481">
        <f t="shared" si="38"/>
        <v>1</v>
      </c>
    </row>
    <row r="2482" spans="1:3" x14ac:dyDescent="0.25">
      <c r="A2482" s="2">
        <v>43529</v>
      </c>
      <c r="B2482">
        <v>366</v>
      </c>
      <c r="C2482">
        <f t="shared" si="38"/>
        <v>1</v>
      </c>
    </row>
    <row r="2483" spans="1:3" x14ac:dyDescent="0.25">
      <c r="A2483" s="2">
        <v>43530</v>
      </c>
      <c r="B2483">
        <v>362.5</v>
      </c>
      <c r="C2483">
        <f t="shared" si="38"/>
        <v>-3.5</v>
      </c>
    </row>
    <row r="2484" spans="1:3" x14ac:dyDescent="0.25">
      <c r="A2484" s="2">
        <v>43531</v>
      </c>
      <c r="B2484">
        <v>356</v>
      </c>
      <c r="C2484">
        <f t="shared" si="38"/>
        <v>-6.5</v>
      </c>
    </row>
    <row r="2485" spans="1:3" x14ac:dyDescent="0.25">
      <c r="A2485" s="2">
        <v>43532</v>
      </c>
      <c r="B2485">
        <v>354.75</v>
      </c>
      <c r="C2485">
        <f t="shared" si="38"/>
        <v>-1.25</v>
      </c>
    </row>
    <row r="2486" spans="1:3" x14ac:dyDescent="0.25">
      <c r="A2486" s="2">
        <v>43535</v>
      </c>
      <c r="B2486">
        <v>352.5</v>
      </c>
      <c r="C2486">
        <f t="shared" si="38"/>
        <v>-2.25</v>
      </c>
    </row>
    <row r="2487" spans="1:3" x14ac:dyDescent="0.25">
      <c r="A2487" s="2">
        <v>43536</v>
      </c>
      <c r="B2487">
        <v>356.5</v>
      </c>
      <c r="C2487">
        <f t="shared" si="38"/>
        <v>4</v>
      </c>
    </row>
    <row r="2488" spans="1:3" x14ac:dyDescent="0.25">
      <c r="A2488" s="2">
        <v>43537</v>
      </c>
      <c r="B2488">
        <v>357.25</v>
      </c>
      <c r="C2488">
        <f t="shared" si="38"/>
        <v>0.75</v>
      </c>
    </row>
    <row r="2489" spans="1:3" x14ac:dyDescent="0.25">
      <c r="A2489" s="2">
        <v>43538</v>
      </c>
      <c r="B2489">
        <v>361.5</v>
      </c>
      <c r="C2489">
        <f t="shared" si="38"/>
        <v>4.25</v>
      </c>
    </row>
    <row r="2490" spans="1:3" x14ac:dyDescent="0.25">
      <c r="A2490" s="2">
        <v>43539</v>
      </c>
      <c r="B2490">
        <v>373.25</v>
      </c>
      <c r="C2490">
        <f t="shared" si="38"/>
        <v>11.75</v>
      </c>
    </row>
    <row r="2491" spans="1:3" x14ac:dyDescent="0.25">
      <c r="A2491" s="2">
        <v>43542</v>
      </c>
      <c r="B2491">
        <v>371.5</v>
      </c>
      <c r="C2491">
        <f t="shared" si="38"/>
        <v>-1.75</v>
      </c>
    </row>
    <row r="2492" spans="1:3" x14ac:dyDescent="0.25">
      <c r="A2492" s="2">
        <v>43543</v>
      </c>
      <c r="B2492">
        <v>371.25</v>
      </c>
      <c r="C2492">
        <f t="shared" si="38"/>
        <v>-0.25</v>
      </c>
    </row>
    <row r="2493" spans="1:3" x14ac:dyDescent="0.25">
      <c r="A2493" s="2">
        <v>43544</v>
      </c>
      <c r="B2493">
        <v>371.5</v>
      </c>
      <c r="C2493">
        <f t="shared" si="38"/>
        <v>0.25</v>
      </c>
    </row>
    <row r="2494" spans="1:3" x14ac:dyDescent="0.25">
      <c r="A2494" s="2">
        <v>43545</v>
      </c>
      <c r="B2494">
        <v>376.25</v>
      </c>
      <c r="C2494">
        <f t="shared" si="38"/>
        <v>4.75</v>
      </c>
    </row>
    <row r="2495" spans="1:3" x14ac:dyDescent="0.25">
      <c r="A2495" s="2">
        <v>43546</v>
      </c>
      <c r="B2495">
        <v>378.25</v>
      </c>
      <c r="C2495">
        <f t="shared" si="38"/>
        <v>2</v>
      </c>
    </row>
    <row r="2496" spans="1:3" x14ac:dyDescent="0.25">
      <c r="A2496" s="2">
        <v>43549</v>
      </c>
      <c r="B2496">
        <v>379.75</v>
      </c>
      <c r="C2496">
        <f t="shared" si="38"/>
        <v>1.5</v>
      </c>
    </row>
    <row r="2497" spans="1:3" x14ac:dyDescent="0.25">
      <c r="A2497" s="2">
        <v>43550</v>
      </c>
      <c r="B2497">
        <v>377.25</v>
      </c>
      <c r="C2497">
        <f t="shared" si="38"/>
        <v>-2.5</v>
      </c>
    </row>
    <row r="2498" spans="1:3" x14ac:dyDescent="0.25">
      <c r="A2498" s="2">
        <v>43551</v>
      </c>
      <c r="B2498">
        <v>373.75</v>
      </c>
      <c r="C2498">
        <f t="shared" si="38"/>
        <v>-3.5</v>
      </c>
    </row>
    <row r="2499" spans="1:3" x14ac:dyDescent="0.25">
      <c r="A2499" s="2">
        <v>43552</v>
      </c>
      <c r="B2499">
        <v>374</v>
      </c>
      <c r="C2499">
        <f t="shared" si="38"/>
        <v>0.25</v>
      </c>
    </row>
    <row r="2500" spans="1:3" x14ac:dyDescent="0.25">
      <c r="A2500" s="2">
        <v>43553</v>
      </c>
      <c r="B2500">
        <v>356.5</v>
      </c>
      <c r="C2500">
        <f t="shared" ref="C2500:C2563" si="39">B2500-B2499</f>
        <v>-17.5</v>
      </c>
    </row>
    <row r="2501" spans="1:3" x14ac:dyDescent="0.25">
      <c r="A2501" s="2">
        <v>43556</v>
      </c>
      <c r="B2501">
        <v>361.75</v>
      </c>
      <c r="C2501">
        <f t="shared" si="39"/>
        <v>5.25</v>
      </c>
    </row>
    <row r="2502" spans="1:3" x14ac:dyDescent="0.25">
      <c r="A2502" s="2">
        <v>43557</v>
      </c>
      <c r="B2502">
        <v>361.5</v>
      </c>
      <c r="C2502">
        <f t="shared" si="39"/>
        <v>-0.25</v>
      </c>
    </row>
    <row r="2503" spans="1:3" x14ac:dyDescent="0.25">
      <c r="A2503" s="2">
        <v>43558</v>
      </c>
      <c r="B2503">
        <v>362.75</v>
      </c>
      <c r="C2503">
        <f t="shared" si="39"/>
        <v>1.25</v>
      </c>
    </row>
    <row r="2504" spans="1:3" x14ac:dyDescent="0.25">
      <c r="A2504" s="2">
        <v>43559</v>
      </c>
      <c r="B2504">
        <v>365.25</v>
      </c>
      <c r="C2504">
        <f t="shared" si="39"/>
        <v>2.5</v>
      </c>
    </row>
    <row r="2505" spans="1:3" x14ac:dyDescent="0.25">
      <c r="A2505" s="2">
        <v>43560</v>
      </c>
      <c r="B2505">
        <v>362.5</v>
      </c>
      <c r="C2505">
        <f t="shared" si="39"/>
        <v>-2.75</v>
      </c>
    </row>
    <row r="2506" spans="1:3" x14ac:dyDescent="0.25">
      <c r="A2506" s="2">
        <v>43563</v>
      </c>
      <c r="B2506">
        <v>360</v>
      </c>
      <c r="C2506">
        <f t="shared" si="39"/>
        <v>-2.5</v>
      </c>
    </row>
    <row r="2507" spans="1:3" x14ac:dyDescent="0.25">
      <c r="A2507" s="2">
        <v>43564</v>
      </c>
      <c r="B2507">
        <v>360</v>
      </c>
      <c r="C2507">
        <f t="shared" si="39"/>
        <v>0</v>
      </c>
    </row>
    <row r="2508" spans="1:3" x14ac:dyDescent="0.25">
      <c r="A2508" s="2">
        <v>43565</v>
      </c>
      <c r="B2508">
        <v>361.75</v>
      </c>
      <c r="C2508">
        <f t="shared" si="39"/>
        <v>1.75</v>
      </c>
    </row>
    <row r="2509" spans="1:3" x14ac:dyDescent="0.25">
      <c r="A2509" s="2">
        <v>43566</v>
      </c>
      <c r="B2509">
        <v>360</v>
      </c>
      <c r="C2509">
        <f t="shared" si="39"/>
        <v>-1.75</v>
      </c>
    </row>
    <row r="2510" spans="1:3" x14ac:dyDescent="0.25">
      <c r="A2510" s="2">
        <v>43567</v>
      </c>
      <c r="B2510">
        <v>361</v>
      </c>
      <c r="C2510">
        <f t="shared" si="39"/>
        <v>1</v>
      </c>
    </row>
    <row r="2511" spans="1:3" x14ac:dyDescent="0.25">
      <c r="A2511" s="2">
        <v>43570</v>
      </c>
      <c r="B2511">
        <v>362.75</v>
      </c>
      <c r="C2511">
        <f t="shared" si="39"/>
        <v>1.75</v>
      </c>
    </row>
    <row r="2512" spans="1:3" x14ac:dyDescent="0.25">
      <c r="A2512" s="2">
        <v>43571</v>
      </c>
      <c r="B2512">
        <v>359</v>
      </c>
      <c r="C2512">
        <f t="shared" si="39"/>
        <v>-3.75</v>
      </c>
    </row>
    <row r="2513" spans="1:3" x14ac:dyDescent="0.25">
      <c r="A2513" s="2">
        <v>43572</v>
      </c>
      <c r="B2513">
        <v>358.25</v>
      </c>
      <c r="C2513">
        <f t="shared" si="39"/>
        <v>-0.75</v>
      </c>
    </row>
    <row r="2514" spans="1:3" x14ac:dyDescent="0.25">
      <c r="A2514" s="2">
        <v>43573</v>
      </c>
      <c r="B2514">
        <v>358.5</v>
      </c>
      <c r="C2514">
        <f t="shared" si="39"/>
        <v>0.25</v>
      </c>
    </row>
    <row r="2515" spans="1:3" x14ac:dyDescent="0.25">
      <c r="A2515" s="2">
        <v>43574</v>
      </c>
      <c r="B2515">
        <v>358.5</v>
      </c>
      <c r="C2515">
        <f t="shared" si="39"/>
        <v>0</v>
      </c>
    </row>
    <row r="2516" spans="1:3" x14ac:dyDescent="0.25">
      <c r="A2516" s="2">
        <v>43577</v>
      </c>
      <c r="B2516">
        <v>354.75</v>
      </c>
      <c r="C2516">
        <f t="shared" si="39"/>
        <v>-3.75</v>
      </c>
    </row>
    <row r="2517" spans="1:3" x14ac:dyDescent="0.25">
      <c r="A2517" s="2">
        <v>43578</v>
      </c>
      <c r="B2517">
        <v>351.25</v>
      </c>
      <c r="C2517">
        <f t="shared" si="39"/>
        <v>-3.5</v>
      </c>
    </row>
    <row r="2518" spans="1:3" x14ac:dyDescent="0.25">
      <c r="A2518" s="2">
        <v>43579</v>
      </c>
      <c r="B2518">
        <v>346.75</v>
      </c>
      <c r="C2518">
        <f t="shared" si="39"/>
        <v>-4.5</v>
      </c>
    </row>
    <row r="2519" spans="1:3" x14ac:dyDescent="0.25">
      <c r="A2519" s="2">
        <v>43580</v>
      </c>
      <c r="B2519">
        <v>347.5</v>
      </c>
      <c r="C2519">
        <f t="shared" si="39"/>
        <v>0.75</v>
      </c>
    </row>
    <row r="2520" spans="1:3" x14ac:dyDescent="0.25">
      <c r="A2520" s="2">
        <v>43581</v>
      </c>
      <c r="B2520">
        <v>351.25</v>
      </c>
      <c r="C2520">
        <f t="shared" si="39"/>
        <v>3.75</v>
      </c>
    </row>
    <row r="2521" spans="1:3" x14ac:dyDescent="0.25">
      <c r="A2521" s="2">
        <v>43584</v>
      </c>
      <c r="B2521">
        <v>352</v>
      </c>
      <c r="C2521">
        <f t="shared" si="39"/>
        <v>0.75</v>
      </c>
    </row>
    <row r="2522" spans="1:3" x14ac:dyDescent="0.25">
      <c r="A2522" s="2">
        <v>43585</v>
      </c>
      <c r="B2522">
        <v>353.25</v>
      </c>
      <c r="C2522">
        <f t="shared" si="39"/>
        <v>1.25</v>
      </c>
    </row>
    <row r="2523" spans="1:3" x14ac:dyDescent="0.25">
      <c r="A2523" s="2">
        <v>43586</v>
      </c>
      <c r="B2523">
        <v>360</v>
      </c>
      <c r="C2523">
        <f t="shared" si="39"/>
        <v>6.75</v>
      </c>
    </row>
    <row r="2524" spans="1:3" x14ac:dyDescent="0.25">
      <c r="A2524" s="2">
        <v>43587</v>
      </c>
      <c r="B2524">
        <v>362</v>
      </c>
      <c r="C2524">
        <f t="shared" si="39"/>
        <v>2</v>
      </c>
    </row>
    <row r="2525" spans="1:3" x14ac:dyDescent="0.25">
      <c r="A2525" s="2">
        <v>43588</v>
      </c>
      <c r="B2525">
        <v>363</v>
      </c>
      <c r="C2525">
        <f t="shared" si="39"/>
        <v>1</v>
      </c>
    </row>
    <row r="2526" spans="1:3" x14ac:dyDescent="0.25">
      <c r="A2526" s="2">
        <v>43591</v>
      </c>
      <c r="B2526">
        <v>355.75</v>
      </c>
      <c r="C2526">
        <f t="shared" si="39"/>
        <v>-7.25</v>
      </c>
    </row>
    <row r="2527" spans="1:3" x14ac:dyDescent="0.25">
      <c r="A2527" s="2">
        <v>43592</v>
      </c>
      <c r="B2527">
        <v>358</v>
      </c>
      <c r="C2527">
        <f t="shared" si="39"/>
        <v>2.25</v>
      </c>
    </row>
    <row r="2528" spans="1:3" x14ac:dyDescent="0.25">
      <c r="A2528" s="2">
        <v>43593</v>
      </c>
      <c r="B2528">
        <v>355.25</v>
      </c>
      <c r="C2528">
        <f t="shared" si="39"/>
        <v>-2.75</v>
      </c>
    </row>
    <row r="2529" spans="1:3" x14ac:dyDescent="0.25">
      <c r="A2529" s="2">
        <v>43594</v>
      </c>
      <c r="B2529">
        <v>344.5</v>
      </c>
      <c r="C2529">
        <f t="shared" si="39"/>
        <v>-10.75</v>
      </c>
    </row>
    <row r="2530" spans="1:3" x14ac:dyDescent="0.25">
      <c r="A2530" s="2">
        <v>43595</v>
      </c>
      <c r="B2530">
        <v>342.5</v>
      </c>
      <c r="C2530">
        <f t="shared" si="39"/>
        <v>-2</v>
      </c>
    </row>
    <row r="2531" spans="1:3" x14ac:dyDescent="0.25">
      <c r="A2531" s="2">
        <v>43598</v>
      </c>
      <c r="B2531">
        <v>347.5</v>
      </c>
      <c r="C2531">
        <f t="shared" si="39"/>
        <v>5</v>
      </c>
    </row>
    <row r="2532" spans="1:3" x14ac:dyDescent="0.25">
      <c r="A2532" s="2">
        <v>43599</v>
      </c>
      <c r="B2532">
        <v>360.5</v>
      </c>
      <c r="C2532">
        <f t="shared" si="39"/>
        <v>13</v>
      </c>
    </row>
    <row r="2533" spans="1:3" x14ac:dyDescent="0.25">
      <c r="A2533" s="2">
        <v>43600</v>
      </c>
      <c r="B2533">
        <v>369.5</v>
      </c>
      <c r="C2533">
        <f t="shared" si="39"/>
        <v>9</v>
      </c>
    </row>
    <row r="2534" spans="1:3" x14ac:dyDescent="0.25">
      <c r="A2534" s="2">
        <v>43601</v>
      </c>
      <c r="B2534">
        <v>379</v>
      </c>
      <c r="C2534">
        <f t="shared" si="39"/>
        <v>9.5</v>
      </c>
    </row>
    <row r="2535" spans="1:3" x14ac:dyDescent="0.25">
      <c r="A2535" s="2">
        <v>43602</v>
      </c>
      <c r="B2535">
        <v>383.25</v>
      </c>
      <c r="C2535">
        <f t="shared" si="39"/>
        <v>4.25</v>
      </c>
    </row>
    <row r="2536" spans="1:3" x14ac:dyDescent="0.25">
      <c r="A2536" s="2">
        <v>43605</v>
      </c>
      <c r="B2536">
        <v>389</v>
      </c>
      <c r="C2536">
        <f t="shared" si="39"/>
        <v>5.75</v>
      </c>
    </row>
    <row r="2537" spans="1:3" x14ac:dyDescent="0.25">
      <c r="A2537" s="2">
        <v>43606</v>
      </c>
      <c r="B2537">
        <v>394.25</v>
      </c>
      <c r="C2537">
        <f t="shared" si="39"/>
        <v>5.25</v>
      </c>
    </row>
    <row r="2538" spans="1:3" x14ac:dyDescent="0.25">
      <c r="A2538" s="2">
        <v>43607</v>
      </c>
      <c r="B2538">
        <v>394.5</v>
      </c>
      <c r="C2538">
        <f t="shared" si="39"/>
        <v>0.25</v>
      </c>
    </row>
    <row r="2539" spans="1:3" x14ac:dyDescent="0.25">
      <c r="A2539" s="2">
        <v>43608</v>
      </c>
      <c r="B2539">
        <v>389.75</v>
      </c>
      <c r="C2539">
        <f t="shared" si="39"/>
        <v>-4.75</v>
      </c>
    </row>
    <row r="2540" spans="1:3" x14ac:dyDescent="0.25">
      <c r="A2540" s="2">
        <v>43609</v>
      </c>
      <c r="B2540">
        <v>404.25</v>
      </c>
      <c r="C2540">
        <f t="shared" si="39"/>
        <v>14.5</v>
      </c>
    </row>
    <row r="2541" spans="1:3" x14ac:dyDescent="0.25">
      <c r="A2541" s="2">
        <v>43613</v>
      </c>
      <c r="B2541">
        <v>420.25</v>
      </c>
      <c r="C2541">
        <f t="shared" si="39"/>
        <v>16</v>
      </c>
    </row>
    <row r="2542" spans="1:3" x14ac:dyDescent="0.25">
      <c r="A2542" s="2">
        <v>43614</v>
      </c>
      <c r="B2542">
        <v>418.75</v>
      </c>
      <c r="C2542">
        <f t="shared" si="39"/>
        <v>-1.5</v>
      </c>
    </row>
    <row r="2543" spans="1:3" x14ac:dyDescent="0.25">
      <c r="A2543" s="2">
        <v>43615</v>
      </c>
      <c r="B2543">
        <v>436.25</v>
      </c>
      <c r="C2543">
        <f t="shared" si="39"/>
        <v>17.5</v>
      </c>
    </row>
    <row r="2544" spans="1:3" x14ac:dyDescent="0.25">
      <c r="A2544" s="2">
        <v>43616</v>
      </c>
      <c r="B2544">
        <v>427</v>
      </c>
      <c r="C2544">
        <f t="shared" si="39"/>
        <v>-9.25</v>
      </c>
    </row>
    <row r="2545" spans="1:3" x14ac:dyDescent="0.25">
      <c r="A2545" s="2">
        <v>43619</v>
      </c>
      <c r="B2545">
        <v>424.25</v>
      </c>
      <c r="C2545">
        <f t="shared" si="39"/>
        <v>-2.75</v>
      </c>
    </row>
    <row r="2546" spans="1:3" x14ac:dyDescent="0.25">
      <c r="A2546" s="2">
        <v>43620</v>
      </c>
      <c r="B2546">
        <v>425.25</v>
      </c>
      <c r="C2546">
        <f t="shared" si="39"/>
        <v>1</v>
      </c>
    </row>
    <row r="2547" spans="1:3" x14ac:dyDescent="0.25">
      <c r="A2547" s="2">
        <v>43621</v>
      </c>
      <c r="B2547">
        <v>414.75</v>
      </c>
      <c r="C2547">
        <f t="shared" si="39"/>
        <v>-10.5</v>
      </c>
    </row>
    <row r="2548" spans="1:3" x14ac:dyDescent="0.25">
      <c r="A2548" s="2">
        <v>43622</v>
      </c>
      <c r="B2548">
        <v>420.5</v>
      </c>
      <c r="C2548">
        <f t="shared" si="39"/>
        <v>5.75</v>
      </c>
    </row>
    <row r="2549" spans="1:3" x14ac:dyDescent="0.25">
      <c r="A2549" s="2">
        <v>43623</v>
      </c>
      <c r="B2549">
        <v>415.75</v>
      </c>
      <c r="C2549">
        <f t="shared" si="39"/>
        <v>-4.75</v>
      </c>
    </row>
    <row r="2550" spans="1:3" x14ac:dyDescent="0.25">
      <c r="A2550" s="2">
        <v>43626</v>
      </c>
      <c r="B2550">
        <v>415.75</v>
      </c>
      <c r="C2550">
        <f t="shared" si="39"/>
        <v>0</v>
      </c>
    </row>
    <row r="2551" spans="1:3" x14ac:dyDescent="0.25">
      <c r="A2551" s="2">
        <v>43627</v>
      </c>
      <c r="B2551">
        <v>427.75</v>
      </c>
      <c r="C2551">
        <f t="shared" si="39"/>
        <v>12</v>
      </c>
    </row>
    <row r="2552" spans="1:3" x14ac:dyDescent="0.25">
      <c r="A2552" s="2">
        <v>43628</v>
      </c>
      <c r="B2552">
        <v>430</v>
      </c>
      <c r="C2552">
        <f t="shared" si="39"/>
        <v>2.25</v>
      </c>
    </row>
    <row r="2553" spans="1:3" x14ac:dyDescent="0.25">
      <c r="A2553" s="2">
        <v>43629</v>
      </c>
      <c r="B2553">
        <v>442</v>
      </c>
      <c r="C2553">
        <f t="shared" si="39"/>
        <v>12</v>
      </c>
    </row>
    <row r="2554" spans="1:3" x14ac:dyDescent="0.25">
      <c r="A2554" s="2">
        <v>43630</v>
      </c>
      <c r="B2554">
        <v>453</v>
      </c>
      <c r="C2554">
        <f t="shared" si="39"/>
        <v>11</v>
      </c>
    </row>
    <row r="2555" spans="1:3" x14ac:dyDescent="0.25">
      <c r="A2555" s="2">
        <v>43633</v>
      </c>
      <c r="B2555">
        <v>454.75</v>
      </c>
      <c r="C2555">
        <f t="shared" si="39"/>
        <v>1.75</v>
      </c>
    </row>
    <row r="2556" spans="1:3" x14ac:dyDescent="0.25">
      <c r="A2556" s="2">
        <v>43634</v>
      </c>
      <c r="B2556">
        <v>449.75</v>
      </c>
      <c r="C2556">
        <f t="shared" si="39"/>
        <v>-5</v>
      </c>
    </row>
    <row r="2557" spans="1:3" x14ac:dyDescent="0.25">
      <c r="A2557" s="2">
        <v>43635</v>
      </c>
      <c r="B2557">
        <v>441</v>
      </c>
      <c r="C2557">
        <f t="shared" si="39"/>
        <v>-8.75</v>
      </c>
    </row>
    <row r="2558" spans="1:3" x14ac:dyDescent="0.25">
      <c r="A2558" s="2">
        <v>43636</v>
      </c>
      <c r="B2558">
        <v>450</v>
      </c>
      <c r="C2558">
        <f t="shared" si="39"/>
        <v>9</v>
      </c>
    </row>
    <row r="2559" spans="1:3" x14ac:dyDescent="0.25">
      <c r="A2559" s="2">
        <v>43637</v>
      </c>
      <c r="B2559">
        <v>442.25</v>
      </c>
      <c r="C2559">
        <f t="shared" si="39"/>
        <v>-7.75</v>
      </c>
    </row>
    <row r="2560" spans="1:3" x14ac:dyDescent="0.25">
      <c r="A2560" s="2">
        <v>43640</v>
      </c>
      <c r="B2560">
        <v>446.75</v>
      </c>
      <c r="C2560">
        <f t="shared" si="39"/>
        <v>4.5</v>
      </c>
    </row>
    <row r="2561" spans="1:3" x14ac:dyDescent="0.25">
      <c r="A2561" s="2">
        <v>43641</v>
      </c>
      <c r="B2561">
        <v>447.5</v>
      </c>
      <c r="C2561">
        <f t="shared" si="39"/>
        <v>0.75</v>
      </c>
    </row>
    <row r="2562" spans="1:3" x14ac:dyDescent="0.25">
      <c r="A2562" s="2">
        <v>43642</v>
      </c>
      <c r="B2562">
        <v>443.25</v>
      </c>
      <c r="C2562">
        <f t="shared" si="39"/>
        <v>-4.25</v>
      </c>
    </row>
    <row r="2563" spans="1:3" x14ac:dyDescent="0.25">
      <c r="A2563" s="2">
        <v>43643</v>
      </c>
      <c r="B2563">
        <v>440</v>
      </c>
      <c r="C2563">
        <f t="shared" si="39"/>
        <v>-3.25</v>
      </c>
    </row>
    <row r="2564" spans="1:3" x14ac:dyDescent="0.25">
      <c r="A2564" s="2">
        <v>43644</v>
      </c>
      <c r="B2564">
        <v>420.25</v>
      </c>
      <c r="C2564">
        <f t="shared" ref="C2564:C2627" si="40">B2564-B2563</f>
        <v>-19.75</v>
      </c>
    </row>
    <row r="2565" spans="1:3" x14ac:dyDescent="0.25">
      <c r="A2565" s="2">
        <v>43647</v>
      </c>
      <c r="B2565">
        <v>412</v>
      </c>
      <c r="C2565">
        <f t="shared" si="40"/>
        <v>-8.25</v>
      </c>
    </row>
    <row r="2566" spans="1:3" x14ac:dyDescent="0.25">
      <c r="A2566" s="2">
        <v>43648</v>
      </c>
      <c r="B2566">
        <v>413.5</v>
      </c>
      <c r="C2566">
        <f t="shared" si="40"/>
        <v>1.5</v>
      </c>
    </row>
    <row r="2567" spans="1:3" x14ac:dyDescent="0.25">
      <c r="A2567" s="2">
        <v>43649</v>
      </c>
      <c r="B2567">
        <v>433</v>
      </c>
      <c r="C2567">
        <f t="shared" si="40"/>
        <v>19.5</v>
      </c>
    </row>
    <row r="2568" spans="1:3" x14ac:dyDescent="0.25">
      <c r="A2568" s="2">
        <v>43651</v>
      </c>
      <c r="B2568">
        <v>434</v>
      </c>
      <c r="C2568">
        <f t="shared" si="40"/>
        <v>1</v>
      </c>
    </row>
    <row r="2569" spans="1:3" x14ac:dyDescent="0.25">
      <c r="A2569" s="2">
        <v>43654</v>
      </c>
      <c r="B2569">
        <v>438.5</v>
      </c>
      <c r="C2569">
        <f t="shared" si="40"/>
        <v>4.5</v>
      </c>
    </row>
    <row r="2570" spans="1:3" x14ac:dyDescent="0.25">
      <c r="A2570" s="2">
        <v>43655</v>
      </c>
      <c r="B2570">
        <v>431.75</v>
      </c>
      <c r="C2570">
        <f t="shared" si="40"/>
        <v>-6.75</v>
      </c>
    </row>
    <row r="2571" spans="1:3" x14ac:dyDescent="0.25">
      <c r="A2571" s="2">
        <v>43656</v>
      </c>
      <c r="B2571">
        <v>434.25</v>
      </c>
      <c r="C2571">
        <f t="shared" si="40"/>
        <v>2.5</v>
      </c>
    </row>
    <row r="2572" spans="1:3" x14ac:dyDescent="0.25">
      <c r="A2572" s="2">
        <v>43657</v>
      </c>
      <c r="B2572">
        <v>447.75</v>
      </c>
      <c r="C2572">
        <f t="shared" si="40"/>
        <v>13.5</v>
      </c>
    </row>
    <row r="2573" spans="1:3" x14ac:dyDescent="0.25">
      <c r="A2573" s="2">
        <v>43658</v>
      </c>
      <c r="B2573">
        <v>449.5</v>
      </c>
      <c r="C2573">
        <f t="shared" si="40"/>
        <v>1.75</v>
      </c>
    </row>
    <row r="2574" spans="1:3" x14ac:dyDescent="0.25">
      <c r="A2574" s="2">
        <v>43661</v>
      </c>
      <c r="B2574">
        <v>441</v>
      </c>
      <c r="C2574">
        <f t="shared" si="40"/>
        <v>-8.5</v>
      </c>
    </row>
    <row r="2575" spans="1:3" x14ac:dyDescent="0.25">
      <c r="A2575" s="2">
        <v>43662</v>
      </c>
      <c r="B2575">
        <v>435.25</v>
      </c>
      <c r="C2575">
        <f t="shared" si="40"/>
        <v>-5.75</v>
      </c>
    </row>
    <row r="2576" spans="1:3" x14ac:dyDescent="0.25">
      <c r="A2576" s="2">
        <v>43663</v>
      </c>
      <c r="B2576">
        <v>436</v>
      </c>
      <c r="C2576">
        <f t="shared" si="40"/>
        <v>0.75</v>
      </c>
    </row>
    <row r="2577" spans="1:3" x14ac:dyDescent="0.25">
      <c r="A2577" s="2">
        <v>43664</v>
      </c>
      <c r="B2577">
        <v>424.5</v>
      </c>
      <c r="C2577">
        <f t="shared" si="40"/>
        <v>-11.5</v>
      </c>
    </row>
    <row r="2578" spans="1:3" x14ac:dyDescent="0.25">
      <c r="A2578" s="2">
        <v>43665</v>
      </c>
      <c r="B2578">
        <v>430.75</v>
      </c>
      <c r="C2578">
        <f t="shared" si="40"/>
        <v>6.25</v>
      </c>
    </row>
    <row r="2579" spans="1:3" x14ac:dyDescent="0.25">
      <c r="A2579" s="2">
        <v>43668</v>
      </c>
      <c r="B2579">
        <v>422.25</v>
      </c>
      <c r="C2579">
        <f t="shared" si="40"/>
        <v>-8.5</v>
      </c>
    </row>
    <row r="2580" spans="1:3" x14ac:dyDescent="0.25">
      <c r="A2580" s="2">
        <v>43669</v>
      </c>
      <c r="B2580">
        <v>425.5</v>
      </c>
      <c r="C2580">
        <f t="shared" si="40"/>
        <v>3.25</v>
      </c>
    </row>
    <row r="2581" spans="1:3" x14ac:dyDescent="0.25">
      <c r="A2581" s="2">
        <v>43670</v>
      </c>
      <c r="B2581">
        <v>424</v>
      </c>
      <c r="C2581">
        <f t="shared" si="40"/>
        <v>-1.5</v>
      </c>
    </row>
    <row r="2582" spans="1:3" x14ac:dyDescent="0.25">
      <c r="A2582" s="2">
        <v>43671</v>
      </c>
      <c r="B2582">
        <v>418.5</v>
      </c>
      <c r="C2582">
        <f t="shared" si="40"/>
        <v>-5.5</v>
      </c>
    </row>
    <row r="2583" spans="1:3" x14ac:dyDescent="0.25">
      <c r="A2583" s="2">
        <v>43672</v>
      </c>
      <c r="B2583">
        <v>414.5</v>
      </c>
      <c r="C2583">
        <f t="shared" si="40"/>
        <v>-4</v>
      </c>
    </row>
    <row r="2584" spans="1:3" x14ac:dyDescent="0.25">
      <c r="A2584" s="2">
        <v>43675</v>
      </c>
      <c r="B2584">
        <v>417</v>
      </c>
      <c r="C2584">
        <f t="shared" si="40"/>
        <v>2.5</v>
      </c>
    </row>
    <row r="2585" spans="1:3" x14ac:dyDescent="0.25">
      <c r="A2585" s="2">
        <v>43676</v>
      </c>
      <c r="B2585">
        <v>411.25</v>
      </c>
      <c r="C2585">
        <f t="shared" si="40"/>
        <v>-5.75</v>
      </c>
    </row>
    <row r="2586" spans="1:3" x14ac:dyDescent="0.25">
      <c r="A2586" s="2">
        <v>43677</v>
      </c>
      <c r="B2586">
        <v>400.25</v>
      </c>
      <c r="C2586">
        <f t="shared" si="40"/>
        <v>-11</v>
      </c>
    </row>
    <row r="2587" spans="1:3" x14ac:dyDescent="0.25">
      <c r="A2587" s="2">
        <v>43678</v>
      </c>
      <c r="B2587">
        <v>392.75</v>
      </c>
      <c r="C2587">
        <f t="shared" si="40"/>
        <v>-7.5</v>
      </c>
    </row>
    <row r="2588" spans="1:3" x14ac:dyDescent="0.25">
      <c r="A2588" s="2">
        <v>43679</v>
      </c>
      <c r="B2588">
        <v>399.5</v>
      </c>
      <c r="C2588">
        <f t="shared" si="40"/>
        <v>6.75</v>
      </c>
    </row>
    <row r="2589" spans="1:3" x14ac:dyDescent="0.25">
      <c r="A2589" s="2">
        <v>43682</v>
      </c>
      <c r="B2589">
        <v>405.25</v>
      </c>
      <c r="C2589">
        <f t="shared" si="40"/>
        <v>5.75</v>
      </c>
    </row>
    <row r="2590" spans="1:3" x14ac:dyDescent="0.25">
      <c r="A2590" s="2">
        <v>43683</v>
      </c>
      <c r="B2590">
        <v>404</v>
      </c>
      <c r="C2590">
        <f t="shared" si="40"/>
        <v>-1.25</v>
      </c>
    </row>
    <row r="2591" spans="1:3" x14ac:dyDescent="0.25">
      <c r="A2591" s="2">
        <v>43684</v>
      </c>
      <c r="B2591">
        <v>406.5</v>
      </c>
      <c r="C2591">
        <f t="shared" si="40"/>
        <v>2.5</v>
      </c>
    </row>
    <row r="2592" spans="1:3" x14ac:dyDescent="0.25">
      <c r="A2592" s="2">
        <v>43685</v>
      </c>
      <c r="B2592">
        <v>411</v>
      </c>
      <c r="C2592">
        <f t="shared" si="40"/>
        <v>4.5</v>
      </c>
    </row>
    <row r="2593" spans="1:3" x14ac:dyDescent="0.25">
      <c r="A2593" s="2">
        <v>43686</v>
      </c>
      <c r="B2593">
        <v>410.25</v>
      </c>
      <c r="C2593">
        <f t="shared" si="40"/>
        <v>-0.75</v>
      </c>
    </row>
    <row r="2594" spans="1:3" x14ac:dyDescent="0.25">
      <c r="A2594" s="2">
        <v>43689</v>
      </c>
      <c r="B2594">
        <v>385.25</v>
      </c>
      <c r="C2594">
        <f t="shared" si="40"/>
        <v>-25</v>
      </c>
    </row>
    <row r="2595" spans="1:3" x14ac:dyDescent="0.25">
      <c r="A2595" s="2">
        <v>43690</v>
      </c>
      <c r="B2595">
        <v>366</v>
      </c>
      <c r="C2595">
        <f t="shared" si="40"/>
        <v>-19.25</v>
      </c>
    </row>
    <row r="2596" spans="1:3" x14ac:dyDescent="0.25">
      <c r="A2596" s="2">
        <v>43691</v>
      </c>
      <c r="B2596">
        <v>359</v>
      </c>
      <c r="C2596">
        <f t="shared" si="40"/>
        <v>-7</v>
      </c>
    </row>
    <row r="2597" spans="1:3" x14ac:dyDescent="0.25">
      <c r="A2597" s="2">
        <v>43692</v>
      </c>
      <c r="B2597">
        <v>360.75</v>
      </c>
      <c r="C2597">
        <f t="shared" si="40"/>
        <v>1.75</v>
      </c>
    </row>
    <row r="2598" spans="1:3" x14ac:dyDescent="0.25">
      <c r="A2598" s="2">
        <v>43693</v>
      </c>
      <c r="B2598">
        <v>371</v>
      </c>
      <c r="C2598">
        <f t="shared" si="40"/>
        <v>10.25</v>
      </c>
    </row>
    <row r="2599" spans="1:3" x14ac:dyDescent="0.25">
      <c r="A2599" s="2">
        <v>43696</v>
      </c>
      <c r="B2599">
        <v>365</v>
      </c>
      <c r="C2599">
        <f t="shared" si="40"/>
        <v>-6</v>
      </c>
    </row>
    <row r="2600" spans="1:3" x14ac:dyDescent="0.25">
      <c r="A2600" s="2">
        <v>43697</v>
      </c>
      <c r="B2600">
        <v>359.5</v>
      </c>
      <c r="C2600">
        <f t="shared" si="40"/>
        <v>-5.5</v>
      </c>
    </row>
    <row r="2601" spans="1:3" x14ac:dyDescent="0.25">
      <c r="A2601" s="2">
        <v>43698</v>
      </c>
      <c r="B2601">
        <v>362.5</v>
      </c>
      <c r="C2601">
        <f t="shared" si="40"/>
        <v>3</v>
      </c>
    </row>
    <row r="2602" spans="1:3" x14ac:dyDescent="0.25">
      <c r="A2602" s="2">
        <v>43699</v>
      </c>
      <c r="B2602">
        <v>363.25</v>
      </c>
      <c r="C2602">
        <f t="shared" si="40"/>
        <v>0.75</v>
      </c>
    </row>
    <row r="2603" spans="1:3" x14ac:dyDescent="0.25">
      <c r="A2603" s="2">
        <v>43700</v>
      </c>
      <c r="B2603">
        <v>359.75</v>
      </c>
      <c r="C2603">
        <f t="shared" si="40"/>
        <v>-3.5</v>
      </c>
    </row>
    <row r="2604" spans="1:3" x14ac:dyDescent="0.25">
      <c r="A2604" s="2">
        <v>43703</v>
      </c>
      <c r="B2604">
        <v>358.5</v>
      </c>
      <c r="C2604">
        <f t="shared" si="40"/>
        <v>-1.25</v>
      </c>
    </row>
    <row r="2605" spans="1:3" x14ac:dyDescent="0.25">
      <c r="A2605" s="2">
        <v>43704</v>
      </c>
      <c r="B2605">
        <v>357</v>
      </c>
      <c r="C2605">
        <f t="shared" si="40"/>
        <v>-1.5</v>
      </c>
    </row>
    <row r="2606" spans="1:3" x14ac:dyDescent="0.25">
      <c r="A2606" s="2">
        <v>43705</v>
      </c>
      <c r="B2606">
        <v>362.75</v>
      </c>
      <c r="C2606">
        <f t="shared" si="40"/>
        <v>5.75</v>
      </c>
    </row>
    <row r="2607" spans="1:3" x14ac:dyDescent="0.25">
      <c r="A2607" s="2">
        <v>43706</v>
      </c>
      <c r="B2607">
        <v>359.75</v>
      </c>
      <c r="C2607">
        <f t="shared" si="40"/>
        <v>-3</v>
      </c>
    </row>
    <row r="2608" spans="1:3" x14ac:dyDescent="0.25">
      <c r="A2608" s="2">
        <v>43707</v>
      </c>
      <c r="B2608">
        <v>358</v>
      </c>
      <c r="C2608">
        <f t="shared" si="40"/>
        <v>-1.75</v>
      </c>
    </row>
    <row r="2609" spans="1:3" x14ac:dyDescent="0.25">
      <c r="A2609" s="2">
        <v>43711</v>
      </c>
      <c r="B2609">
        <v>349.75</v>
      </c>
      <c r="C2609">
        <f t="shared" si="40"/>
        <v>-8.25</v>
      </c>
    </row>
    <row r="2610" spans="1:3" x14ac:dyDescent="0.25">
      <c r="A2610" s="2">
        <v>43712</v>
      </c>
      <c r="B2610">
        <v>346</v>
      </c>
      <c r="C2610">
        <f t="shared" si="40"/>
        <v>-3.75</v>
      </c>
    </row>
    <row r="2611" spans="1:3" x14ac:dyDescent="0.25">
      <c r="A2611" s="2">
        <v>43713</v>
      </c>
      <c r="B2611">
        <v>346.5</v>
      </c>
      <c r="C2611">
        <f t="shared" si="40"/>
        <v>0.5</v>
      </c>
    </row>
    <row r="2612" spans="1:3" x14ac:dyDescent="0.25">
      <c r="A2612" s="2">
        <v>43714</v>
      </c>
      <c r="B2612">
        <v>342.5</v>
      </c>
      <c r="C2612">
        <f t="shared" si="40"/>
        <v>-4</v>
      </c>
    </row>
    <row r="2613" spans="1:3" x14ac:dyDescent="0.25">
      <c r="A2613" s="2">
        <v>43717</v>
      </c>
      <c r="B2613">
        <v>340.75</v>
      </c>
      <c r="C2613">
        <f t="shared" si="40"/>
        <v>-1.75</v>
      </c>
    </row>
    <row r="2614" spans="1:3" x14ac:dyDescent="0.25">
      <c r="A2614" s="2">
        <v>43718</v>
      </c>
      <c r="B2614">
        <v>348.5</v>
      </c>
      <c r="C2614">
        <f t="shared" si="40"/>
        <v>7.75</v>
      </c>
    </row>
    <row r="2615" spans="1:3" x14ac:dyDescent="0.25">
      <c r="A2615" s="2">
        <v>43719</v>
      </c>
      <c r="B2615">
        <v>348.25</v>
      </c>
      <c r="C2615">
        <f t="shared" si="40"/>
        <v>-0.25</v>
      </c>
    </row>
    <row r="2616" spans="1:3" x14ac:dyDescent="0.25">
      <c r="A2616" s="2">
        <v>43720</v>
      </c>
      <c r="B2616">
        <v>354.5</v>
      </c>
      <c r="C2616">
        <f t="shared" si="40"/>
        <v>6.25</v>
      </c>
    </row>
    <row r="2617" spans="1:3" x14ac:dyDescent="0.25">
      <c r="A2617" s="2">
        <v>43721</v>
      </c>
      <c r="B2617">
        <v>355.5</v>
      </c>
      <c r="C2617">
        <f t="shared" si="40"/>
        <v>1</v>
      </c>
    </row>
    <row r="2618" spans="1:3" x14ac:dyDescent="0.25">
      <c r="A2618" s="2">
        <v>43724</v>
      </c>
      <c r="B2618">
        <v>374</v>
      </c>
      <c r="C2618">
        <f t="shared" si="40"/>
        <v>18.5</v>
      </c>
    </row>
    <row r="2619" spans="1:3" x14ac:dyDescent="0.25">
      <c r="A2619" s="2">
        <v>43725</v>
      </c>
      <c r="B2619">
        <v>368</v>
      </c>
      <c r="C2619">
        <f t="shared" si="40"/>
        <v>-6</v>
      </c>
    </row>
    <row r="2620" spans="1:3" x14ac:dyDescent="0.25">
      <c r="A2620" s="2">
        <v>43726</v>
      </c>
      <c r="B2620">
        <v>371.25</v>
      </c>
      <c r="C2620">
        <f t="shared" si="40"/>
        <v>3.25</v>
      </c>
    </row>
    <row r="2621" spans="1:3" x14ac:dyDescent="0.25">
      <c r="A2621" s="2">
        <v>43727</v>
      </c>
      <c r="B2621">
        <v>372.75</v>
      </c>
      <c r="C2621">
        <f t="shared" si="40"/>
        <v>1.5</v>
      </c>
    </row>
    <row r="2622" spans="1:3" x14ac:dyDescent="0.25">
      <c r="A2622" s="2">
        <v>43728</v>
      </c>
      <c r="B2622">
        <v>370.75</v>
      </c>
      <c r="C2622">
        <f t="shared" si="40"/>
        <v>-2</v>
      </c>
    </row>
    <row r="2623" spans="1:3" x14ac:dyDescent="0.25">
      <c r="A2623" s="2">
        <v>43731</v>
      </c>
      <c r="B2623">
        <v>373.25</v>
      </c>
      <c r="C2623">
        <f t="shared" si="40"/>
        <v>2.5</v>
      </c>
    </row>
    <row r="2624" spans="1:3" x14ac:dyDescent="0.25">
      <c r="A2624" s="2">
        <v>43732</v>
      </c>
      <c r="B2624">
        <v>374.75</v>
      </c>
      <c r="C2624">
        <f t="shared" si="40"/>
        <v>1.5</v>
      </c>
    </row>
    <row r="2625" spans="1:3" x14ac:dyDescent="0.25">
      <c r="A2625" s="2">
        <v>43733</v>
      </c>
      <c r="B2625">
        <v>374.25</v>
      </c>
      <c r="C2625">
        <f t="shared" si="40"/>
        <v>-0.5</v>
      </c>
    </row>
    <row r="2626" spans="1:3" x14ac:dyDescent="0.25">
      <c r="A2626" s="2">
        <v>43734</v>
      </c>
      <c r="B2626">
        <v>372.5</v>
      </c>
      <c r="C2626">
        <f t="shared" si="40"/>
        <v>-1.75</v>
      </c>
    </row>
    <row r="2627" spans="1:3" x14ac:dyDescent="0.25">
      <c r="A2627" s="2">
        <v>43735</v>
      </c>
      <c r="B2627">
        <v>371.5</v>
      </c>
      <c r="C2627">
        <f t="shared" si="40"/>
        <v>-1</v>
      </c>
    </row>
    <row r="2628" spans="1:3" x14ac:dyDescent="0.25">
      <c r="A2628" s="2">
        <v>43738</v>
      </c>
      <c r="B2628">
        <v>388</v>
      </c>
      <c r="C2628">
        <f t="shared" ref="C2628:C2691" si="41">B2628-B2627</f>
        <v>16.5</v>
      </c>
    </row>
    <row r="2629" spans="1:3" x14ac:dyDescent="0.25">
      <c r="A2629" s="2">
        <v>43739</v>
      </c>
      <c r="B2629">
        <v>392.5</v>
      </c>
      <c r="C2629">
        <f t="shared" si="41"/>
        <v>4.5</v>
      </c>
    </row>
    <row r="2630" spans="1:3" x14ac:dyDescent="0.25">
      <c r="A2630" s="2">
        <v>43740</v>
      </c>
      <c r="B2630">
        <v>387.75</v>
      </c>
      <c r="C2630">
        <f t="shared" si="41"/>
        <v>-4.75</v>
      </c>
    </row>
    <row r="2631" spans="1:3" x14ac:dyDescent="0.25">
      <c r="A2631" s="2">
        <v>43741</v>
      </c>
      <c r="B2631">
        <v>388.75</v>
      </c>
      <c r="C2631">
        <f t="shared" si="41"/>
        <v>1</v>
      </c>
    </row>
    <row r="2632" spans="1:3" x14ac:dyDescent="0.25">
      <c r="A2632" s="2">
        <v>43742</v>
      </c>
      <c r="B2632">
        <v>384.75</v>
      </c>
      <c r="C2632">
        <f t="shared" si="41"/>
        <v>-4</v>
      </c>
    </row>
    <row r="2633" spans="1:3" x14ac:dyDescent="0.25">
      <c r="A2633" s="2">
        <v>43745</v>
      </c>
      <c r="B2633">
        <v>387</v>
      </c>
      <c r="C2633">
        <f t="shared" si="41"/>
        <v>2.25</v>
      </c>
    </row>
    <row r="2634" spans="1:3" x14ac:dyDescent="0.25">
      <c r="A2634" s="2">
        <v>43746</v>
      </c>
      <c r="B2634">
        <v>395.75</v>
      </c>
      <c r="C2634">
        <f t="shared" si="41"/>
        <v>8.75</v>
      </c>
    </row>
    <row r="2635" spans="1:3" x14ac:dyDescent="0.25">
      <c r="A2635" s="2">
        <v>43747</v>
      </c>
      <c r="B2635">
        <v>394.25</v>
      </c>
      <c r="C2635">
        <f t="shared" si="41"/>
        <v>-1.5</v>
      </c>
    </row>
    <row r="2636" spans="1:3" x14ac:dyDescent="0.25">
      <c r="A2636" s="2">
        <v>43748</v>
      </c>
      <c r="B2636">
        <v>380.25</v>
      </c>
      <c r="C2636">
        <f t="shared" si="41"/>
        <v>-14</v>
      </c>
    </row>
    <row r="2637" spans="1:3" x14ac:dyDescent="0.25">
      <c r="A2637" s="2">
        <v>43749</v>
      </c>
      <c r="B2637">
        <v>397.75</v>
      </c>
      <c r="C2637">
        <f t="shared" si="41"/>
        <v>17.5</v>
      </c>
    </row>
    <row r="2638" spans="1:3" x14ac:dyDescent="0.25">
      <c r="A2638" s="2">
        <v>43752</v>
      </c>
      <c r="B2638">
        <v>397.75</v>
      </c>
      <c r="C2638">
        <f t="shared" si="41"/>
        <v>0</v>
      </c>
    </row>
    <row r="2639" spans="1:3" x14ac:dyDescent="0.25">
      <c r="A2639" s="2">
        <v>43753</v>
      </c>
      <c r="B2639">
        <v>393.25</v>
      </c>
      <c r="C2639">
        <f t="shared" si="41"/>
        <v>-4.5</v>
      </c>
    </row>
    <row r="2640" spans="1:3" x14ac:dyDescent="0.25">
      <c r="A2640" s="2">
        <v>43754</v>
      </c>
      <c r="B2640">
        <v>391.75</v>
      </c>
      <c r="C2640">
        <f t="shared" si="41"/>
        <v>-1.5</v>
      </c>
    </row>
    <row r="2641" spans="1:3" x14ac:dyDescent="0.25">
      <c r="A2641" s="2">
        <v>43755</v>
      </c>
      <c r="B2641">
        <v>394.75</v>
      </c>
      <c r="C2641">
        <f t="shared" si="41"/>
        <v>3</v>
      </c>
    </row>
    <row r="2642" spans="1:3" x14ac:dyDescent="0.25">
      <c r="A2642" s="2">
        <v>43756</v>
      </c>
      <c r="B2642">
        <v>391</v>
      </c>
      <c r="C2642">
        <f t="shared" si="41"/>
        <v>-3.75</v>
      </c>
    </row>
    <row r="2643" spans="1:3" x14ac:dyDescent="0.25">
      <c r="A2643" s="2">
        <v>43759</v>
      </c>
      <c r="B2643">
        <v>387.25</v>
      </c>
      <c r="C2643">
        <f t="shared" si="41"/>
        <v>-3.75</v>
      </c>
    </row>
    <row r="2644" spans="1:3" x14ac:dyDescent="0.25">
      <c r="A2644" s="2">
        <v>43760</v>
      </c>
      <c r="B2644">
        <v>388</v>
      </c>
      <c r="C2644">
        <f t="shared" si="41"/>
        <v>0.75</v>
      </c>
    </row>
    <row r="2645" spans="1:3" x14ac:dyDescent="0.25">
      <c r="A2645" s="2">
        <v>43761</v>
      </c>
      <c r="B2645">
        <v>387.75</v>
      </c>
      <c r="C2645">
        <f t="shared" si="41"/>
        <v>-0.25</v>
      </c>
    </row>
    <row r="2646" spans="1:3" x14ac:dyDescent="0.25">
      <c r="A2646" s="2">
        <v>43762</v>
      </c>
      <c r="B2646">
        <v>386.75</v>
      </c>
      <c r="C2646">
        <f t="shared" si="41"/>
        <v>-1</v>
      </c>
    </row>
    <row r="2647" spans="1:3" x14ac:dyDescent="0.25">
      <c r="A2647" s="2">
        <v>43763</v>
      </c>
      <c r="B2647">
        <v>386.75</v>
      </c>
      <c r="C2647">
        <f t="shared" si="41"/>
        <v>0</v>
      </c>
    </row>
    <row r="2648" spans="1:3" x14ac:dyDescent="0.25">
      <c r="A2648" s="2">
        <v>43766</v>
      </c>
      <c r="B2648">
        <v>384</v>
      </c>
      <c r="C2648">
        <f t="shared" si="41"/>
        <v>-2.75</v>
      </c>
    </row>
    <row r="2649" spans="1:3" x14ac:dyDescent="0.25">
      <c r="A2649" s="2">
        <v>43767</v>
      </c>
      <c r="B2649">
        <v>386.25</v>
      </c>
      <c r="C2649">
        <f t="shared" si="41"/>
        <v>2.25</v>
      </c>
    </row>
    <row r="2650" spans="1:3" x14ac:dyDescent="0.25">
      <c r="A2650" s="2">
        <v>43768</v>
      </c>
      <c r="B2650">
        <v>390.75</v>
      </c>
      <c r="C2650">
        <f t="shared" si="41"/>
        <v>4.5</v>
      </c>
    </row>
    <row r="2651" spans="1:3" x14ac:dyDescent="0.25">
      <c r="A2651" s="2">
        <v>43769</v>
      </c>
      <c r="B2651">
        <v>390</v>
      </c>
      <c r="C2651">
        <f t="shared" si="41"/>
        <v>-0.75</v>
      </c>
    </row>
    <row r="2652" spans="1:3" x14ac:dyDescent="0.25">
      <c r="A2652" s="2">
        <v>43770</v>
      </c>
      <c r="B2652">
        <v>389.25</v>
      </c>
      <c r="C2652">
        <f t="shared" si="41"/>
        <v>-0.75</v>
      </c>
    </row>
    <row r="2653" spans="1:3" x14ac:dyDescent="0.25">
      <c r="A2653" s="2">
        <v>43773</v>
      </c>
      <c r="B2653">
        <v>383.25</v>
      </c>
      <c r="C2653">
        <f t="shared" si="41"/>
        <v>-6</v>
      </c>
    </row>
    <row r="2654" spans="1:3" x14ac:dyDescent="0.25">
      <c r="A2654" s="2">
        <v>43774</v>
      </c>
      <c r="B2654">
        <v>381.75</v>
      </c>
      <c r="C2654">
        <f t="shared" si="41"/>
        <v>-1.5</v>
      </c>
    </row>
    <row r="2655" spans="1:3" x14ac:dyDescent="0.25">
      <c r="A2655" s="2">
        <v>43775</v>
      </c>
      <c r="B2655">
        <v>378.75</v>
      </c>
      <c r="C2655">
        <f t="shared" si="41"/>
        <v>-3</v>
      </c>
    </row>
    <row r="2656" spans="1:3" x14ac:dyDescent="0.25">
      <c r="A2656" s="2">
        <v>43776</v>
      </c>
      <c r="B2656">
        <v>375.25</v>
      </c>
      <c r="C2656">
        <f t="shared" si="41"/>
        <v>-3.5</v>
      </c>
    </row>
    <row r="2657" spans="1:3" x14ac:dyDescent="0.25">
      <c r="A2657" s="2">
        <v>43777</v>
      </c>
      <c r="B2657">
        <v>377.25</v>
      </c>
      <c r="C2657">
        <f t="shared" si="41"/>
        <v>2</v>
      </c>
    </row>
    <row r="2658" spans="1:3" x14ac:dyDescent="0.25">
      <c r="A2658" s="2">
        <v>43780</v>
      </c>
      <c r="B2658">
        <v>373.25</v>
      </c>
      <c r="C2658">
        <f t="shared" si="41"/>
        <v>-4</v>
      </c>
    </row>
    <row r="2659" spans="1:3" x14ac:dyDescent="0.25">
      <c r="A2659" s="2">
        <v>43781</v>
      </c>
      <c r="B2659">
        <v>377.75</v>
      </c>
      <c r="C2659">
        <f t="shared" si="41"/>
        <v>4.5</v>
      </c>
    </row>
    <row r="2660" spans="1:3" x14ac:dyDescent="0.25">
      <c r="A2660" s="2">
        <v>43782</v>
      </c>
      <c r="B2660">
        <v>375.25</v>
      </c>
      <c r="C2660">
        <f t="shared" si="41"/>
        <v>-2.5</v>
      </c>
    </row>
    <row r="2661" spans="1:3" x14ac:dyDescent="0.25">
      <c r="A2661" s="2">
        <v>43783</v>
      </c>
      <c r="B2661">
        <v>375.75</v>
      </c>
      <c r="C2661">
        <f t="shared" si="41"/>
        <v>0.5</v>
      </c>
    </row>
    <row r="2662" spans="1:3" x14ac:dyDescent="0.25">
      <c r="A2662" s="2">
        <v>43784</v>
      </c>
      <c r="B2662">
        <v>371.25</v>
      </c>
      <c r="C2662">
        <f t="shared" si="41"/>
        <v>-4.5</v>
      </c>
    </row>
    <row r="2663" spans="1:3" x14ac:dyDescent="0.25">
      <c r="A2663" s="2">
        <v>43787</v>
      </c>
      <c r="B2663">
        <v>367.75</v>
      </c>
      <c r="C2663">
        <f t="shared" si="41"/>
        <v>-3.5</v>
      </c>
    </row>
    <row r="2664" spans="1:3" x14ac:dyDescent="0.25">
      <c r="A2664" s="2">
        <v>43788</v>
      </c>
      <c r="B2664">
        <v>370</v>
      </c>
      <c r="C2664">
        <f t="shared" si="41"/>
        <v>2.25</v>
      </c>
    </row>
    <row r="2665" spans="1:3" x14ac:dyDescent="0.25">
      <c r="A2665" s="2">
        <v>43789</v>
      </c>
      <c r="B2665">
        <v>366.75</v>
      </c>
      <c r="C2665">
        <f t="shared" si="41"/>
        <v>-3.25</v>
      </c>
    </row>
    <row r="2666" spans="1:3" x14ac:dyDescent="0.25">
      <c r="A2666" s="2">
        <v>43790</v>
      </c>
      <c r="B2666">
        <v>368.5</v>
      </c>
      <c r="C2666">
        <f t="shared" si="41"/>
        <v>1.75</v>
      </c>
    </row>
    <row r="2667" spans="1:3" x14ac:dyDescent="0.25">
      <c r="A2667" s="2">
        <v>43791</v>
      </c>
      <c r="B2667">
        <v>368.75</v>
      </c>
      <c r="C2667">
        <f t="shared" si="41"/>
        <v>0.25</v>
      </c>
    </row>
    <row r="2668" spans="1:3" x14ac:dyDescent="0.25">
      <c r="A2668" s="2">
        <v>43794</v>
      </c>
      <c r="B2668">
        <v>370.5</v>
      </c>
      <c r="C2668">
        <f t="shared" si="41"/>
        <v>1.75</v>
      </c>
    </row>
    <row r="2669" spans="1:3" x14ac:dyDescent="0.25">
      <c r="A2669" s="2">
        <v>43795</v>
      </c>
      <c r="B2669">
        <v>367.5</v>
      </c>
      <c r="C2669">
        <f t="shared" si="41"/>
        <v>-3</v>
      </c>
    </row>
    <row r="2670" spans="1:3" x14ac:dyDescent="0.25">
      <c r="A2670" s="2">
        <v>43796</v>
      </c>
      <c r="B2670">
        <v>362.75</v>
      </c>
      <c r="C2670">
        <f t="shared" si="41"/>
        <v>-4.75</v>
      </c>
    </row>
    <row r="2671" spans="1:3" x14ac:dyDescent="0.25">
      <c r="A2671" s="2">
        <v>43797</v>
      </c>
      <c r="B2671">
        <v>373.5</v>
      </c>
      <c r="C2671">
        <f t="shared" si="41"/>
        <v>10.75</v>
      </c>
    </row>
    <row r="2672" spans="1:3" x14ac:dyDescent="0.25">
      <c r="A2672" s="2">
        <v>43798</v>
      </c>
      <c r="B2672">
        <v>371.25</v>
      </c>
      <c r="C2672">
        <f t="shared" si="41"/>
        <v>-2.25</v>
      </c>
    </row>
    <row r="2673" spans="1:3" x14ac:dyDescent="0.25">
      <c r="A2673" s="2">
        <v>43800</v>
      </c>
      <c r="B2673">
        <v>380.75</v>
      </c>
      <c r="C2673">
        <f t="shared" si="41"/>
        <v>9.5</v>
      </c>
    </row>
    <row r="2674" spans="1:3" x14ac:dyDescent="0.25">
      <c r="A2674" s="2">
        <v>43801</v>
      </c>
      <c r="B2674">
        <v>373.5</v>
      </c>
      <c r="C2674">
        <f t="shared" si="41"/>
        <v>-7.25</v>
      </c>
    </row>
    <row r="2675" spans="1:3" x14ac:dyDescent="0.25">
      <c r="A2675" s="2">
        <v>43802</v>
      </c>
      <c r="B2675">
        <v>372</v>
      </c>
      <c r="C2675">
        <f t="shared" si="41"/>
        <v>-1.5</v>
      </c>
    </row>
    <row r="2676" spans="1:3" x14ac:dyDescent="0.25">
      <c r="A2676" s="2">
        <v>43803</v>
      </c>
      <c r="B2676">
        <v>368.75</v>
      </c>
      <c r="C2676">
        <f t="shared" si="41"/>
        <v>-3.25</v>
      </c>
    </row>
    <row r="2677" spans="1:3" x14ac:dyDescent="0.25">
      <c r="A2677" s="2">
        <v>43804</v>
      </c>
      <c r="B2677">
        <v>365.5</v>
      </c>
      <c r="C2677">
        <f t="shared" si="41"/>
        <v>-3.25</v>
      </c>
    </row>
    <row r="2678" spans="1:3" x14ac:dyDescent="0.25">
      <c r="A2678" s="2">
        <v>43805</v>
      </c>
      <c r="B2678">
        <v>366.5</v>
      </c>
      <c r="C2678">
        <f t="shared" si="41"/>
        <v>1</v>
      </c>
    </row>
    <row r="2679" spans="1:3" x14ac:dyDescent="0.25">
      <c r="A2679" s="2">
        <v>43808</v>
      </c>
      <c r="B2679">
        <v>365.75</v>
      </c>
      <c r="C2679">
        <f t="shared" si="41"/>
        <v>-0.75</v>
      </c>
    </row>
    <row r="2680" spans="1:3" x14ac:dyDescent="0.25">
      <c r="A2680" s="2">
        <v>43809</v>
      </c>
      <c r="B2680">
        <v>363.25</v>
      </c>
      <c r="C2680">
        <f t="shared" si="41"/>
        <v>-2.5</v>
      </c>
    </row>
    <row r="2681" spans="1:3" x14ac:dyDescent="0.25">
      <c r="A2681" s="2">
        <v>43810</v>
      </c>
      <c r="B2681">
        <v>357.75</v>
      </c>
      <c r="C2681">
        <f t="shared" si="41"/>
        <v>-5.5</v>
      </c>
    </row>
    <row r="2682" spans="1:3" x14ac:dyDescent="0.25">
      <c r="A2682" s="2">
        <v>43811</v>
      </c>
      <c r="B2682">
        <v>367</v>
      </c>
      <c r="C2682">
        <f t="shared" si="41"/>
        <v>9.25</v>
      </c>
    </row>
    <row r="2683" spans="1:3" x14ac:dyDescent="0.25">
      <c r="A2683" s="2">
        <v>43812</v>
      </c>
      <c r="B2683">
        <v>366.25</v>
      </c>
      <c r="C2683">
        <f t="shared" si="41"/>
        <v>-0.75</v>
      </c>
    </row>
    <row r="2684" spans="1:3" x14ac:dyDescent="0.25">
      <c r="A2684" s="2">
        <v>43815</v>
      </c>
      <c r="B2684">
        <v>388</v>
      </c>
      <c r="C2684">
        <f t="shared" si="41"/>
        <v>21.75</v>
      </c>
    </row>
    <row r="2685" spans="1:3" x14ac:dyDescent="0.25">
      <c r="A2685" s="2">
        <v>43816</v>
      </c>
      <c r="B2685">
        <v>390</v>
      </c>
      <c r="C2685">
        <f t="shared" si="41"/>
        <v>2</v>
      </c>
    </row>
    <row r="2686" spans="1:3" x14ac:dyDescent="0.25">
      <c r="A2686" s="2">
        <v>43817</v>
      </c>
      <c r="B2686">
        <v>387</v>
      </c>
      <c r="C2686">
        <f t="shared" si="41"/>
        <v>-3</v>
      </c>
    </row>
    <row r="2687" spans="1:3" x14ac:dyDescent="0.25">
      <c r="A2687" s="2">
        <v>43818</v>
      </c>
      <c r="B2687">
        <v>386.5</v>
      </c>
      <c r="C2687">
        <f t="shared" si="41"/>
        <v>-0.5</v>
      </c>
    </row>
    <row r="2688" spans="1:3" x14ac:dyDescent="0.25">
      <c r="A2688" s="2">
        <v>43819</v>
      </c>
      <c r="B2688">
        <v>387.75</v>
      </c>
      <c r="C2688">
        <f t="shared" si="41"/>
        <v>1.25</v>
      </c>
    </row>
    <row r="2689" spans="1:3" x14ac:dyDescent="0.25">
      <c r="A2689" s="2">
        <v>43822</v>
      </c>
      <c r="B2689">
        <v>388.75</v>
      </c>
      <c r="C2689">
        <f t="shared" si="41"/>
        <v>1</v>
      </c>
    </row>
    <row r="2690" spans="1:3" x14ac:dyDescent="0.25">
      <c r="A2690" s="2">
        <v>43823</v>
      </c>
      <c r="B2690">
        <v>387.5</v>
      </c>
      <c r="C2690">
        <f t="shared" si="41"/>
        <v>-1.25</v>
      </c>
    </row>
    <row r="2691" spans="1:3" x14ac:dyDescent="0.25">
      <c r="A2691" s="2">
        <v>43824</v>
      </c>
      <c r="B2691">
        <v>388.25</v>
      </c>
      <c r="C2691">
        <f t="shared" si="41"/>
        <v>0.75</v>
      </c>
    </row>
    <row r="2692" spans="1:3" x14ac:dyDescent="0.25">
      <c r="A2692" s="2">
        <v>43825</v>
      </c>
      <c r="B2692">
        <v>388.5</v>
      </c>
      <c r="C2692">
        <f t="shared" ref="C2692:C2755" si="42">B2692-B2691</f>
        <v>0.25</v>
      </c>
    </row>
    <row r="2693" spans="1:3" x14ac:dyDescent="0.25">
      <c r="A2693" s="2">
        <v>43826</v>
      </c>
      <c r="B2693">
        <v>390</v>
      </c>
      <c r="C2693">
        <f t="shared" si="42"/>
        <v>1.5</v>
      </c>
    </row>
    <row r="2694" spans="1:3" x14ac:dyDescent="0.25">
      <c r="A2694" s="2">
        <v>43829</v>
      </c>
      <c r="B2694">
        <v>388.25</v>
      </c>
      <c r="C2694">
        <f t="shared" si="42"/>
        <v>-1.75</v>
      </c>
    </row>
    <row r="2695" spans="1:3" x14ac:dyDescent="0.25">
      <c r="A2695" s="2">
        <v>43830</v>
      </c>
      <c r="B2695">
        <v>387.75</v>
      </c>
      <c r="C2695">
        <f t="shared" si="42"/>
        <v>-0.5</v>
      </c>
    </row>
    <row r="2696" spans="1:3" x14ac:dyDescent="0.25">
      <c r="A2696" s="2">
        <v>43831</v>
      </c>
      <c r="B2696">
        <v>387.25</v>
      </c>
      <c r="C2696">
        <f t="shared" si="42"/>
        <v>-0.5</v>
      </c>
    </row>
    <row r="2697" spans="1:3" x14ac:dyDescent="0.25">
      <c r="A2697" s="2">
        <v>43832</v>
      </c>
      <c r="B2697">
        <v>391.5</v>
      </c>
      <c r="C2697">
        <f t="shared" si="42"/>
        <v>4.25</v>
      </c>
    </row>
    <row r="2698" spans="1:3" x14ac:dyDescent="0.25">
      <c r="A2698" s="2">
        <v>43833</v>
      </c>
      <c r="B2698">
        <v>386.5</v>
      </c>
      <c r="C2698">
        <f t="shared" si="42"/>
        <v>-5</v>
      </c>
    </row>
    <row r="2699" spans="1:3" x14ac:dyDescent="0.25">
      <c r="A2699" s="2">
        <v>43836</v>
      </c>
      <c r="B2699">
        <v>384.75</v>
      </c>
      <c r="C2699">
        <f t="shared" si="42"/>
        <v>-1.75</v>
      </c>
    </row>
    <row r="2700" spans="1:3" x14ac:dyDescent="0.25">
      <c r="A2700" s="2">
        <v>43837</v>
      </c>
      <c r="B2700">
        <v>384.5</v>
      </c>
      <c r="C2700">
        <f t="shared" si="42"/>
        <v>-0.25</v>
      </c>
    </row>
    <row r="2701" spans="1:3" x14ac:dyDescent="0.25">
      <c r="A2701" s="2">
        <v>43838</v>
      </c>
      <c r="B2701">
        <v>384.25</v>
      </c>
      <c r="C2701">
        <f t="shared" si="42"/>
        <v>-0.25</v>
      </c>
    </row>
    <row r="2702" spans="1:3" x14ac:dyDescent="0.25">
      <c r="A2702" s="2">
        <v>43839</v>
      </c>
      <c r="B2702">
        <v>383.25</v>
      </c>
      <c r="C2702">
        <f t="shared" si="42"/>
        <v>-1</v>
      </c>
    </row>
    <row r="2703" spans="1:3" x14ac:dyDescent="0.25">
      <c r="A2703" s="2">
        <v>43840</v>
      </c>
      <c r="B2703">
        <v>385.75</v>
      </c>
      <c r="C2703">
        <f t="shared" si="42"/>
        <v>2.5</v>
      </c>
    </row>
    <row r="2704" spans="1:3" x14ac:dyDescent="0.25">
      <c r="A2704" s="2">
        <v>43843</v>
      </c>
      <c r="B2704">
        <v>389.5</v>
      </c>
      <c r="C2704">
        <f t="shared" si="42"/>
        <v>3.75</v>
      </c>
    </row>
    <row r="2705" spans="1:3" x14ac:dyDescent="0.25">
      <c r="A2705" s="2">
        <v>43844</v>
      </c>
      <c r="B2705">
        <v>389</v>
      </c>
      <c r="C2705">
        <f t="shared" si="42"/>
        <v>-0.5</v>
      </c>
    </row>
    <row r="2706" spans="1:3" x14ac:dyDescent="0.25">
      <c r="A2706" s="2">
        <v>43845</v>
      </c>
      <c r="B2706">
        <v>387.5</v>
      </c>
      <c r="C2706">
        <f t="shared" si="42"/>
        <v>-1.5</v>
      </c>
    </row>
    <row r="2707" spans="1:3" x14ac:dyDescent="0.25">
      <c r="A2707" s="2">
        <v>43846</v>
      </c>
      <c r="B2707">
        <v>375.5</v>
      </c>
      <c r="C2707">
        <f t="shared" si="42"/>
        <v>-12</v>
      </c>
    </row>
    <row r="2708" spans="1:3" x14ac:dyDescent="0.25">
      <c r="A2708" s="2">
        <v>43847</v>
      </c>
      <c r="B2708">
        <v>389.25</v>
      </c>
      <c r="C2708">
        <f t="shared" si="42"/>
        <v>13.75</v>
      </c>
    </row>
    <row r="2709" spans="1:3" x14ac:dyDescent="0.25">
      <c r="A2709" s="2">
        <v>43851</v>
      </c>
      <c r="B2709">
        <v>387.5</v>
      </c>
      <c r="C2709">
        <f t="shared" si="42"/>
        <v>-1.75</v>
      </c>
    </row>
    <row r="2710" spans="1:3" x14ac:dyDescent="0.25">
      <c r="A2710" s="2">
        <v>43852</v>
      </c>
      <c r="B2710">
        <v>388.75</v>
      </c>
      <c r="C2710">
        <f t="shared" si="42"/>
        <v>1.25</v>
      </c>
    </row>
    <row r="2711" spans="1:3" x14ac:dyDescent="0.25">
      <c r="A2711" s="2">
        <v>43853</v>
      </c>
      <c r="B2711">
        <v>393.75</v>
      </c>
      <c r="C2711">
        <f t="shared" si="42"/>
        <v>5</v>
      </c>
    </row>
    <row r="2712" spans="1:3" x14ac:dyDescent="0.25">
      <c r="A2712" s="2">
        <v>43854</v>
      </c>
      <c r="B2712">
        <v>387.25</v>
      </c>
      <c r="C2712">
        <f t="shared" si="42"/>
        <v>-6.5</v>
      </c>
    </row>
    <row r="2713" spans="1:3" x14ac:dyDescent="0.25">
      <c r="A2713" s="2">
        <v>43857</v>
      </c>
      <c r="B2713">
        <v>380.5</v>
      </c>
      <c r="C2713">
        <f t="shared" si="42"/>
        <v>-6.75</v>
      </c>
    </row>
    <row r="2714" spans="1:3" x14ac:dyDescent="0.25">
      <c r="A2714" s="2">
        <v>43858</v>
      </c>
      <c r="B2714">
        <v>386.5</v>
      </c>
      <c r="C2714">
        <f t="shared" si="42"/>
        <v>6</v>
      </c>
    </row>
    <row r="2715" spans="1:3" x14ac:dyDescent="0.25">
      <c r="A2715" s="2">
        <v>43859</v>
      </c>
      <c r="B2715">
        <v>384.25</v>
      </c>
      <c r="C2715">
        <f t="shared" si="42"/>
        <v>-2.25</v>
      </c>
    </row>
    <row r="2716" spans="1:3" x14ac:dyDescent="0.25">
      <c r="A2716" s="2">
        <v>43860</v>
      </c>
      <c r="B2716">
        <v>379.5</v>
      </c>
      <c r="C2716">
        <f t="shared" si="42"/>
        <v>-4.75</v>
      </c>
    </row>
    <row r="2717" spans="1:3" x14ac:dyDescent="0.25">
      <c r="A2717" s="2">
        <v>43861</v>
      </c>
      <c r="B2717">
        <v>381.25</v>
      </c>
      <c r="C2717">
        <f t="shared" si="42"/>
        <v>1.75</v>
      </c>
    </row>
    <row r="2718" spans="1:3" x14ac:dyDescent="0.25">
      <c r="A2718" s="2">
        <v>43864</v>
      </c>
      <c r="B2718">
        <v>378.75</v>
      </c>
      <c r="C2718">
        <f t="shared" si="42"/>
        <v>-2.5</v>
      </c>
    </row>
    <row r="2719" spans="1:3" x14ac:dyDescent="0.25">
      <c r="A2719" s="2">
        <v>43865</v>
      </c>
      <c r="B2719">
        <v>382.25</v>
      </c>
      <c r="C2719">
        <f t="shared" si="42"/>
        <v>3.5</v>
      </c>
    </row>
    <row r="2720" spans="1:3" x14ac:dyDescent="0.25">
      <c r="A2720" s="2">
        <v>43866</v>
      </c>
      <c r="B2720">
        <v>380.75</v>
      </c>
      <c r="C2720">
        <f t="shared" si="42"/>
        <v>-1.5</v>
      </c>
    </row>
    <row r="2721" spans="1:3" x14ac:dyDescent="0.25">
      <c r="A2721" s="2">
        <v>43867</v>
      </c>
      <c r="B2721">
        <v>379.25</v>
      </c>
      <c r="C2721">
        <f t="shared" si="42"/>
        <v>-1.5</v>
      </c>
    </row>
    <row r="2722" spans="1:3" x14ac:dyDescent="0.25">
      <c r="A2722" s="2">
        <v>43868</v>
      </c>
      <c r="B2722">
        <v>383.5</v>
      </c>
      <c r="C2722">
        <f t="shared" si="42"/>
        <v>4.25</v>
      </c>
    </row>
    <row r="2723" spans="1:3" x14ac:dyDescent="0.25">
      <c r="A2723" s="2">
        <v>43871</v>
      </c>
      <c r="B2723">
        <v>381.75</v>
      </c>
      <c r="C2723">
        <f t="shared" si="42"/>
        <v>-1.75</v>
      </c>
    </row>
    <row r="2724" spans="1:3" x14ac:dyDescent="0.25">
      <c r="A2724" s="2">
        <v>43872</v>
      </c>
      <c r="B2724">
        <v>379.75</v>
      </c>
      <c r="C2724">
        <f t="shared" si="42"/>
        <v>-2</v>
      </c>
    </row>
    <row r="2725" spans="1:3" x14ac:dyDescent="0.25">
      <c r="A2725" s="2">
        <v>43873</v>
      </c>
      <c r="B2725">
        <v>383</v>
      </c>
      <c r="C2725">
        <f t="shared" si="42"/>
        <v>3.25</v>
      </c>
    </row>
    <row r="2726" spans="1:3" x14ac:dyDescent="0.25">
      <c r="A2726" s="2">
        <v>43874</v>
      </c>
      <c r="B2726">
        <v>379.5</v>
      </c>
      <c r="C2726">
        <f t="shared" si="42"/>
        <v>-3.5</v>
      </c>
    </row>
    <row r="2727" spans="1:3" x14ac:dyDescent="0.25">
      <c r="A2727" s="2">
        <v>43875</v>
      </c>
      <c r="B2727">
        <v>377.75</v>
      </c>
      <c r="C2727">
        <f t="shared" si="42"/>
        <v>-1.75</v>
      </c>
    </row>
    <row r="2728" spans="1:3" x14ac:dyDescent="0.25">
      <c r="A2728" s="2">
        <v>43879</v>
      </c>
      <c r="B2728">
        <v>383</v>
      </c>
      <c r="C2728">
        <f t="shared" si="42"/>
        <v>5.25</v>
      </c>
    </row>
    <row r="2729" spans="1:3" x14ac:dyDescent="0.25">
      <c r="A2729" s="2">
        <v>43880</v>
      </c>
      <c r="B2729">
        <v>380.5</v>
      </c>
      <c r="C2729">
        <f t="shared" si="42"/>
        <v>-2.5</v>
      </c>
    </row>
    <row r="2730" spans="1:3" x14ac:dyDescent="0.25">
      <c r="A2730" s="2">
        <v>43881</v>
      </c>
      <c r="B2730">
        <v>378.5</v>
      </c>
      <c r="C2730">
        <f t="shared" si="42"/>
        <v>-2</v>
      </c>
    </row>
    <row r="2731" spans="1:3" x14ac:dyDescent="0.25">
      <c r="A2731" s="2">
        <v>43882</v>
      </c>
      <c r="B2731">
        <v>377</v>
      </c>
      <c r="C2731">
        <f t="shared" si="42"/>
        <v>-1.5</v>
      </c>
    </row>
    <row r="2732" spans="1:3" x14ac:dyDescent="0.25">
      <c r="A2732" s="2">
        <v>43885</v>
      </c>
      <c r="B2732">
        <v>372.25</v>
      </c>
      <c r="C2732">
        <f t="shared" si="42"/>
        <v>-4.75</v>
      </c>
    </row>
    <row r="2733" spans="1:3" x14ac:dyDescent="0.25">
      <c r="A2733" s="2">
        <v>43886</v>
      </c>
      <c r="B2733">
        <v>372.5</v>
      </c>
      <c r="C2733">
        <f t="shared" si="42"/>
        <v>0.25</v>
      </c>
    </row>
    <row r="2734" spans="1:3" x14ac:dyDescent="0.25">
      <c r="A2734" s="2">
        <v>43887</v>
      </c>
      <c r="B2734">
        <v>370.5</v>
      </c>
      <c r="C2734">
        <f t="shared" si="42"/>
        <v>-2</v>
      </c>
    </row>
    <row r="2735" spans="1:3" x14ac:dyDescent="0.25">
      <c r="A2735" s="2">
        <v>43888</v>
      </c>
      <c r="B2735">
        <v>364.5</v>
      </c>
      <c r="C2735">
        <f t="shared" si="42"/>
        <v>-6</v>
      </c>
    </row>
    <row r="2736" spans="1:3" x14ac:dyDescent="0.25">
      <c r="A2736" s="2">
        <v>43889</v>
      </c>
      <c r="B2736">
        <v>366.5</v>
      </c>
      <c r="C2736">
        <f t="shared" si="42"/>
        <v>2</v>
      </c>
    </row>
    <row r="2737" spans="1:3" x14ac:dyDescent="0.25">
      <c r="A2737" s="2">
        <v>43892</v>
      </c>
      <c r="B2737">
        <v>374.75</v>
      </c>
      <c r="C2737">
        <f t="shared" si="42"/>
        <v>8.25</v>
      </c>
    </row>
    <row r="2738" spans="1:3" x14ac:dyDescent="0.25">
      <c r="A2738" s="2">
        <v>43893</v>
      </c>
      <c r="B2738">
        <v>381.75</v>
      </c>
      <c r="C2738">
        <f t="shared" si="42"/>
        <v>7</v>
      </c>
    </row>
    <row r="2739" spans="1:3" x14ac:dyDescent="0.25">
      <c r="A2739" s="2">
        <v>43894</v>
      </c>
      <c r="B2739">
        <v>387</v>
      </c>
      <c r="C2739">
        <f t="shared" si="42"/>
        <v>5.25</v>
      </c>
    </row>
    <row r="2740" spans="1:3" x14ac:dyDescent="0.25">
      <c r="A2740" s="2">
        <v>43895</v>
      </c>
      <c r="B2740">
        <v>384.5</v>
      </c>
      <c r="C2740">
        <f t="shared" si="42"/>
        <v>-2.5</v>
      </c>
    </row>
    <row r="2741" spans="1:3" x14ac:dyDescent="0.25">
      <c r="A2741" s="2">
        <v>43896</v>
      </c>
      <c r="B2741">
        <v>377.25</v>
      </c>
      <c r="C2741">
        <f t="shared" si="42"/>
        <v>-7.25</v>
      </c>
    </row>
    <row r="2742" spans="1:3" x14ac:dyDescent="0.25">
      <c r="A2742" s="2">
        <v>43898</v>
      </c>
      <c r="B2742">
        <v>370.38</v>
      </c>
      <c r="C2742">
        <f t="shared" si="42"/>
        <v>-6.8700000000000045</v>
      </c>
    </row>
    <row r="2743" spans="1:3" x14ac:dyDescent="0.25">
      <c r="A2743" s="2">
        <v>43899</v>
      </c>
      <c r="B2743">
        <v>374.25</v>
      </c>
      <c r="C2743">
        <f t="shared" si="42"/>
        <v>3.8700000000000045</v>
      </c>
    </row>
    <row r="2744" spans="1:3" x14ac:dyDescent="0.25">
      <c r="A2744" s="2">
        <v>43900</v>
      </c>
      <c r="B2744">
        <v>380</v>
      </c>
      <c r="C2744">
        <f t="shared" si="42"/>
        <v>5.75</v>
      </c>
    </row>
    <row r="2745" spans="1:3" x14ac:dyDescent="0.25">
      <c r="A2745" s="2">
        <v>43901</v>
      </c>
      <c r="B2745">
        <v>379.25</v>
      </c>
      <c r="C2745">
        <f t="shared" si="42"/>
        <v>-0.75</v>
      </c>
    </row>
    <row r="2746" spans="1:3" x14ac:dyDescent="0.25">
      <c r="A2746" s="2">
        <v>43902</v>
      </c>
      <c r="B2746">
        <v>369.75</v>
      </c>
      <c r="C2746">
        <f t="shared" si="42"/>
        <v>-9.5</v>
      </c>
    </row>
    <row r="2747" spans="1:3" x14ac:dyDescent="0.25">
      <c r="A2747" s="2">
        <v>43903</v>
      </c>
      <c r="B2747">
        <v>370.75</v>
      </c>
      <c r="C2747">
        <f t="shared" si="42"/>
        <v>1</v>
      </c>
    </row>
    <row r="2748" spans="1:3" x14ac:dyDescent="0.25">
      <c r="A2748" s="2">
        <v>43905</v>
      </c>
      <c r="B2748">
        <v>362.62</v>
      </c>
      <c r="C2748">
        <f t="shared" si="42"/>
        <v>-8.1299999999999955</v>
      </c>
    </row>
    <row r="2749" spans="1:3" x14ac:dyDescent="0.25">
      <c r="A2749" s="2">
        <v>43906</v>
      </c>
      <c r="B2749">
        <v>354.75</v>
      </c>
      <c r="C2749">
        <f t="shared" si="42"/>
        <v>-7.8700000000000045</v>
      </c>
    </row>
    <row r="2750" spans="1:3" x14ac:dyDescent="0.25">
      <c r="A2750" s="2">
        <v>43907</v>
      </c>
      <c r="B2750">
        <v>344</v>
      </c>
      <c r="C2750">
        <f t="shared" si="42"/>
        <v>-10.75</v>
      </c>
    </row>
    <row r="2751" spans="1:3" x14ac:dyDescent="0.25">
      <c r="A2751" s="2">
        <v>43908</v>
      </c>
      <c r="B2751">
        <v>335.25</v>
      </c>
      <c r="C2751">
        <f t="shared" si="42"/>
        <v>-8.75</v>
      </c>
    </row>
    <row r="2752" spans="1:3" x14ac:dyDescent="0.25">
      <c r="A2752" s="2">
        <v>43909</v>
      </c>
      <c r="B2752">
        <v>345.5</v>
      </c>
      <c r="C2752">
        <f t="shared" si="42"/>
        <v>10.25</v>
      </c>
    </row>
    <row r="2753" spans="1:3" x14ac:dyDescent="0.25">
      <c r="A2753" s="2">
        <v>43910</v>
      </c>
      <c r="B2753">
        <v>343.75</v>
      </c>
      <c r="C2753">
        <f t="shared" si="42"/>
        <v>-1.75</v>
      </c>
    </row>
    <row r="2754" spans="1:3" x14ac:dyDescent="0.25">
      <c r="A2754" s="2">
        <v>43912</v>
      </c>
      <c r="B2754">
        <v>340.38</v>
      </c>
      <c r="C2754">
        <f t="shared" si="42"/>
        <v>-3.3700000000000045</v>
      </c>
    </row>
    <row r="2755" spans="1:3" x14ac:dyDescent="0.25">
      <c r="A2755" s="2">
        <v>43913</v>
      </c>
      <c r="B2755">
        <v>343.5</v>
      </c>
      <c r="C2755">
        <f t="shared" si="42"/>
        <v>3.1200000000000045</v>
      </c>
    </row>
    <row r="2756" spans="1:3" x14ac:dyDescent="0.25">
      <c r="A2756" s="2">
        <v>43914</v>
      </c>
      <c r="B2756">
        <v>347.25</v>
      </c>
      <c r="C2756">
        <f t="shared" ref="C2756:C2819" si="43">B2756-B2755</f>
        <v>3.75</v>
      </c>
    </row>
    <row r="2757" spans="1:3" x14ac:dyDescent="0.25">
      <c r="A2757" s="2">
        <v>43915</v>
      </c>
      <c r="B2757">
        <v>348.5</v>
      </c>
      <c r="C2757">
        <f t="shared" si="43"/>
        <v>1.25</v>
      </c>
    </row>
    <row r="2758" spans="1:3" x14ac:dyDescent="0.25">
      <c r="A2758" s="2">
        <v>43916</v>
      </c>
      <c r="B2758">
        <v>348.75</v>
      </c>
      <c r="C2758">
        <f t="shared" si="43"/>
        <v>0.25</v>
      </c>
    </row>
    <row r="2759" spans="1:3" x14ac:dyDescent="0.25">
      <c r="A2759" s="2">
        <v>43917</v>
      </c>
      <c r="B2759">
        <v>346</v>
      </c>
      <c r="C2759">
        <f t="shared" si="43"/>
        <v>-2.75</v>
      </c>
    </row>
    <row r="2760" spans="1:3" x14ac:dyDescent="0.25">
      <c r="A2760" s="2">
        <v>43919</v>
      </c>
      <c r="B2760">
        <v>342.75</v>
      </c>
      <c r="C2760">
        <f t="shared" si="43"/>
        <v>-3.25</v>
      </c>
    </row>
    <row r="2761" spans="1:3" x14ac:dyDescent="0.25">
      <c r="A2761" s="2">
        <v>43920</v>
      </c>
      <c r="B2761">
        <v>341.25</v>
      </c>
      <c r="C2761">
        <f t="shared" si="43"/>
        <v>-1.5</v>
      </c>
    </row>
    <row r="2762" spans="1:3" x14ac:dyDescent="0.25">
      <c r="A2762" s="2">
        <v>43921</v>
      </c>
      <c r="B2762">
        <v>340.75</v>
      </c>
      <c r="C2762">
        <f t="shared" si="43"/>
        <v>-0.5</v>
      </c>
    </row>
    <row r="2763" spans="1:3" x14ac:dyDescent="0.25">
      <c r="A2763" s="2">
        <v>43922</v>
      </c>
      <c r="B2763">
        <v>334.75</v>
      </c>
      <c r="C2763">
        <f t="shared" si="43"/>
        <v>-6</v>
      </c>
    </row>
    <row r="2764" spans="1:3" x14ac:dyDescent="0.25">
      <c r="A2764" s="2">
        <v>43923</v>
      </c>
      <c r="B2764">
        <v>333.5</v>
      </c>
      <c r="C2764">
        <f t="shared" si="43"/>
        <v>-1.25</v>
      </c>
    </row>
    <row r="2765" spans="1:3" x14ac:dyDescent="0.25">
      <c r="A2765" s="2">
        <v>43924</v>
      </c>
      <c r="B2765">
        <v>330.75</v>
      </c>
      <c r="C2765">
        <f t="shared" si="43"/>
        <v>-2.75</v>
      </c>
    </row>
    <row r="2766" spans="1:3" x14ac:dyDescent="0.25">
      <c r="A2766" s="2">
        <v>43926</v>
      </c>
      <c r="B2766">
        <v>329.38</v>
      </c>
      <c r="C2766">
        <f t="shared" si="43"/>
        <v>-1.3700000000000045</v>
      </c>
    </row>
    <row r="2767" spans="1:3" x14ac:dyDescent="0.25">
      <c r="A2767" s="2">
        <v>43927</v>
      </c>
      <c r="B2767">
        <v>327.75</v>
      </c>
      <c r="C2767">
        <f t="shared" si="43"/>
        <v>-1.6299999999999955</v>
      </c>
    </row>
    <row r="2768" spans="1:3" x14ac:dyDescent="0.25">
      <c r="A2768" s="2">
        <v>43928</v>
      </c>
      <c r="B2768">
        <v>331.5</v>
      </c>
      <c r="C2768">
        <f t="shared" si="43"/>
        <v>3.75</v>
      </c>
    </row>
    <row r="2769" spans="1:3" x14ac:dyDescent="0.25">
      <c r="A2769" s="2">
        <v>43929</v>
      </c>
      <c r="B2769">
        <v>330</v>
      </c>
      <c r="C2769">
        <f t="shared" si="43"/>
        <v>-1.5</v>
      </c>
    </row>
    <row r="2770" spans="1:3" x14ac:dyDescent="0.25">
      <c r="A2770" s="2">
        <v>43930</v>
      </c>
      <c r="B2770">
        <v>331.75</v>
      </c>
      <c r="C2770">
        <f t="shared" si="43"/>
        <v>1.75</v>
      </c>
    </row>
    <row r="2771" spans="1:3" x14ac:dyDescent="0.25">
      <c r="A2771" s="2">
        <v>43931</v>
      </c>
      <c r="B2771">
        <v>332.25</v>
      </c>
      <c r="C2771">
        <f t="shared" si="43"/>
        <v>0.5</v>
      </c>
    </row>
    <row r="2772" spans="1:3" x14ac:dyDescent="0.25">
      <c r="A2772" s="2">
        <v>43933</v>
      </c>
      <c r="B2772">
        <v>332.62</v>
      </c>
      <c r="C2772">
        <f t="shared" si="43"/>
        <v>0.37000000000000455</v>
      </c>
    </row>
    <row r="2773" spans="1:3" x14ac:dyDescent="0.25">
      <c r="A2773" s="2">
        <v>43934</v>
      </c>
      <c r="B2773">
        <v>331.5</v>
      </c>
      <c r="C2773">
        <f t="shared" si="43"/>
        <v>-1.1200000000000045</v>
      </c>
    </row>
    <row r="2774" spans="1:3" x14ac:dyDescent="0.25">
      <c r="A2774" s="2">
        <v>43935</v>
      </c>
      <c r="B2774">
        <v>326</v>
      </c>
      <c r="C2774">
        <f t="shared" si="43"/>
        <v>-5.5</v>
      </c>
    </row>
    <row r="2775" spans="1:3" x14ac:dyDescent="0.25">
      <c r="A2775" s="2">
        <v>43936</v>
      </c>
      <c r="B2775">
        <v>319.25</v>
      </c>
      <c r="C2775">
        <f t="shared" si="43"/>
        <v>-6.75</v>
      </c>
    </row>
    <row r="2776" spans="1:3" x14ac:dyDescent="0.25">
      <c r="A2776" s="2">
        <v>43937</v>
      </c>
      <c r="B2776">
        <v>319.75</v>
      </c>
      <c r="C2776">
        <f t="shared" si="43"/>
        <v>0.5</v>
      </c>
    </row>
    <row r="2777" spans="1:3" x14ac:dyDescent="0.25">
      <c r="A2777" s="2">
        <v>43938</v>
      </c>
      <c r="B2777">
        <v>322.25</v>
      </c>
      <c r="C2777">
        <f t="shared" si="43"/>
        <v>2.5</v>
      </c>
    </row>
    <row r="2778" spans="1:3" x14ac:dyDescent="0.25">
      <c r="A2778" s="2">
        <v>43940</v>
      </c>
      <c r="B2778">
        <v>322.38</v>
      </c>
      <c r="C2778">
        <f t="shared" si="43"/>
        <v>0.12999999999999545</v>
      </c>
    </row>
    <row r="2779" spans="1:3" x14ac:dyDescent="0.25">
      <c r="A2779" s="2">
        <v>43941</v>
      </c>
      <c r="B2779">
        <v>314.25</v>
      </c>
      <c r="C2779">
        <f t="shared" si="43"/>
        <v>-8.1299999999999955</v>
      </c>
    </row>
    <row r="2780" spans="1:3" x14ac:dyDescent="0.25">
      <c r="A2780" s="2">
        <v>43942</v>
      </c>
      <c r="B2780">
        <v>309.25</v>
      </c>
      <c r="C2780">
        <f t="shared" si="43"/>
        <v>-5</v>
      </c>
    </row>
    <row r="2781" spans="1:3" x14ac:dyDescent="0.25">
      <c r="A2781" s="2">
        <v>43943</v>
      </c>
      <c r="B2781">
        <v>317.5</v>
      </c>
      <c r="C2781">
        <f t="shared" si="43"/>
        <v>8.25</v>
      </c>
    </row>
    <row r="2782" spans="1:3" x14ac:dyDescent="0.25">
      <c r="A2782" s="2">
        <v>43944</v>
      </c>
      <c r="B2782">
        <v>319.25</v>
      </c>
      <c r="C2782">
        <f t="shared" si="43"/>
        <v>1.75</v>
      </c>
    </row>
    <row r="2783" spans="1:3" x14ac:dyDescent="0.25">
      <c r="A2783" s="2">
        <v>43945</v>
      </c>
      <c r="B2783">
        <v>315.75</v>
      </c>
      <c r="C2783">
        <f t="shared" si="43"/>
        <v>-3.5</v>
      </c>
    </row>
    <row r="2784" spans="1:3" x14ac:dyDescent="0.25">
      <c r="A2784" s="2">
        <v>43947</v>
      </c>
      <c r="B2784">
        <v>322.38</v>
      </c>
      <c r="C2784">
        <f t="shared" si="43"/>
        <v>6.6299999999999955</v>
      </c>
    </row>
    <row r="2785" spans="1:3" x14ac:dyDescent="0.25">
      <c r="A2785" s="2">
        <v>43948</v>
      </c>
      <c r="B2785">
        <v>305.5</v>
      </c>
      <c r="C2785">
        <f t="shared" si="43"/>
        <v>-16.879999999999995</v>
      </c>
    </row>
    <row r="2786" spans="1:3" x14ac:dyDescent="0.25">
      <c r="A2786" s="2">
        <v>43949</v>
      </c>
      <c r="B2786">
        <v>302.75</v>
      </c>
      <c r="C2786">
        <f t="shared" si="43"/>
        <v>-2.75</v>
      </c>
    </row>
    <row r="2787" spans="1:3" x14ac:dyDescent="0.25">
      <c r="A2787" s="2">
        <v>43950</v>
      </c>
      <c r="B2787">
        <v>304.5</v>
      </c>
      <c r="C2787">
        <f t="shared" si="43"/>
        <v>1.75</v>
      </c>
    </row>
    <row r="2788" spans="1:3" x14ac:dyDescent="0.25">
      <c r="A2788" s="2">
        <v>43951</v>
      </c>
      <c r="B2788">
        <v>311.5</v>
      </c>
      <c r="C2788">
        <f t="shared" si="43"/>
        <v>7</v>
      </c>
    </row>
    <row r="2789" spans="1:3" x14ac:dyDescent="0.25">
      <c r="A2789" s="2">
        <v>43952</v>
      </c>
      <c r="B2789">
        <v>311.5</v>
      </c>
      <c r="C2789">
        <f t="shared" si="43"/>
        <v>0</v>
      </c>
    </row>
    <row r="2790" spans="1:3" x14ac:dyDescent="0.25">
      <c r="A2790" s="2">
        <v>43954</v>
      </c>
      <c r="B2790">
        <v>316.88</v>
      </c>
      <c r="C2790">
        <f t="shared" si="43"/>
        <v>5.3799999999999955</v>
      </c>
    </row>
    <row r="2791" spans="1:3" x14ac:dyDescent="0.25">
      <c r="A2791" s="2">
        <v>43955</v>
      </c>
      <c r="B2791">
        <v>310.75</v>
      </c>
      <c r="C2791">
        <f t="shared" si="43"/>
        <v>-6.1299999999999955</v>
      </c>
    </row>
    <row r="2792" spans="1:3" x14ac:dyDescent="0.25">
      <c r="A2792" s="2">
        <v>43956</v>
      </c>
      <c r="B2792">
        <v>313</v>
      </c>
      <c r="C2792">
        <f t="shared" si="43"/>
        <v>2.25</v>
      </c>
    </row>
    <row r="2793" spans="1:3" x14ac:dyDescent="0.25">
      <c r="A2793" s="2">
        <v>43957</v>
      </c>
      <c r="B2793">
        <v>311.75</v>
      </c>
      <c r="C2793">
        <f t="shared" si="43"/>
        <v>-1.25</v>
      </c>
    </row>
    <row r="2794" spans="1:3" x14ac:dyDescent="0.25">
      <c r="A2794" s="2">
        <v>43958</v>
      </c>
      <c r="B2794">
        <v>316</v>
      </c>
      <c r="C2794">
        <f t="shared" si="43"/>
        <v>4.25</v>
      </c>
    </row>
    <row r="2795" spans="1:3" x14ac:dyDescent="0.25">
      <c r="A2795" s="2">
        <v>43959</v>
      </c>
      <c r="B2795">
        <v>319</v>
      </c>
      <c r="C2795">
        <f t="shared" si="43"/>
        <v>3</v>
      </c>
    </row>
    <row r="2796" spans="1:3" x14ac:dyDescent="0.25">
      <c r="A2796" s="2">
        <v>43961</v>
      </c>
      <c r="B2796">
        <v>320.88</v>
      </c>
      <c r="C2796">
        <f t="shared" si="43"/>
        <v>1.8799999999999955</v>
      </c>
    </row>
    <row r="2797" spans="1:3" x14ac:dyDescent="0.25">
      <c r="A2797" s="2">
        <v>43962</v>
      </c>
      <c r="B2797">
        <v>318.5</v>
      </c>
      <c r="C2797">
        <f t="shared" si="43"/>
        <v>-2.3799999999999955</v>
      </c>
    </row>
    <row r="2798" spans="1:3" x14ac:dyDescent="0.25">
      <c r="A2798" s="2">
        <v>43963</v>
      </c>
      <c r="B2798">
        <v>323.75</v>
      </c>
      <c r="C2798">
        <f t="shared" si="43"/>
        <v>5.25</v>
      </c>
    </row>
    <row r="2799" spans="1:3" x14ac:dyDescent="0.25">
      <c r="A2799" s="2">
        <v>43964</v>
      </c>
      <c r="B2799">
        <v>320.25</v>
      </c>
      <c r="C2799">
        <f t="shared" si="43"/>
        <v>-3.5</v>
      </c>
    </row>
    <row r="2800" spans="1:3" x14ac:dyDescent="0.25">
      <c r="A2800" s="2">
        <v>43965</v>
      </c>
      <c r="B2800">
        <v>320.25</v>
      </c>
      <c r="C2800">
        <f t="shared" si="43"/>
        <v>0</v>
      </c>
    </row>
    <row r="2801" spans="1:3" x14ac:dyDescent="0.25">
      <c r="A2801" s="2">
        <v>43966</v>
      </c>
      <c r="B2801">
        <v>319.25</v>
      </c>
      <c r="C2801">
        <f t="shared" si="43"/>
        <v>-1</v>
      </c>
    </row>
    <row r="2802" spans="1:3" x14ac:dyDescent="0.25">
      <c r="A2802" s="2">
        <v>43968</v>
      </c>
      <c r="B2802">
        <v>320.62</v>
      </c>
      <c r="C2802">
        <f t="shared" si="43"/>
        <v>1.3700000000000045</v>
      </c>
    </row>
    <row r="2803" spans="1:3" x14ac:dyDescent="0.25">
      <c r="A2803" s="2">
        <v>43969</v>
      </c>
      <c r="B2803">
        <v>320.75</v>
      </c>
      <c r="C2803">
        <f t="shared" si="43"/>
        <v>0.12999999999999545</v>
      </c>
    </row>
    <row r="2804" spans="1:3" x14ac:dyDescent="0.25">
      <c r="A2804" s="2">
        <v>43970</v>
      </c>
      <c r="B2804">
        <v>321.25</v>
      </c>
      <c r="C2804">
        <f t="shared" si="43"/>
        <v>0.5</v>
      </c>
    </row>
    <row r="2805" spans="1:3" x14ac:dyDescent="0.25">
      <c r="A2805" s="2">
        <v>43971</v>
      </c>
      <c r="B2805">
        <v>319.5</v>
      </c>
      <c r="C2805">
        <f t="shared" si="43"/>
        <v>-1.75</v>
      </c>
    </row>
    <row r="2806" spans="1:3" x14ac:dyDescent="0.25">
      <c r="A2806" s="2">
        <v>43972</v>
      </c>
      <c r="B2806">
        <v>317.75</v>
      </c>
      <c r="C2806">
        <f t="shared" si="43"/>
        <v>-1.75</v>
      </c>
    </row>
    <row r="2807" spans="1:3" x14ac:dyDescent="0.25">
      <c r="A2807" s="2">
        <v>43973</v>
      </c>
      <c r="B2807">
        <v>318</v>
      </c>
      <c r="C2807">
        <f t="shared" si="43"/>
        <v>0.25</v>
      </c>
    </row>
    <row r="2808" spans="1:3" x14ac:dyDescent="0.25">
      <c r="A2808" s="2">
        <v>43976</v>
      </c>
      <c r="B2808">
        <v>316.88</v>
      </c>
      <c r="C2808">
        <f t="shared" si="43"/>
        <v>-1.1200000000000045</v>
      </c>
    </row>
    <row r="2809" spans="1:3" x14ac:dyDescent="0.25">
      <c r="A2809" s="2">
        <v>43977</v>
      </c>
      <c r="B2809">
        <v>319</v>
      </c>
      <c r="C2809">
        <f t="shared" si="43"/>
        <v>2.1200000000000045</v>
      </c>
    </row>
    <row r="2810" spans="1:3" x14ac:dyDescent="0.25">
      <c r="A2810" s="2">
        <v>43978</v>
      </c>
      <c r="B2810">
        <v>320.5</v>
      </c>
      <c r="C2810">
        <f t="shared" si="43"/>
        <v>1.5</v>
      </c>
    </row>
    <row r="2811" spans="1:3" x14ac:dyDescent="0.25">
      <c r="A2811" s="2">
        <v>43979</v>
      </c>
      <c r="B2811">
        <v>327.5</v>
      </c>
      <c r="C2811">
        <f t="shared" si="43"/>
        <v>7</v>
      </c>
    </row>
    <row r="2812" spans="1:3" x14ac:dyDescent="0.25">
      <c r="A2812" s="2">
        <v>43980</v>
      </c>
      <c r="B2812">
        <v>325.75</v>
      </c>
      <c r="C2812">
        <f t="shared" si="43"/>
        <v>-1.75</v>
      </c>
    </row>
    <row r="2813" spans="1:3" x14ac:dyDescent="0.25">
      <c r="A2813" s="2">
        <v>43982</v>
      </c>
      <c r="B2813">
        <v>325.12</v>
      </c>
      <c r="C2813">
        <f t="shared" si="43"/>
        <v>-0.62999999999999545</v>
      </c>
    </row>
    <row r="2814" spans="1:3" x14ac:dyDescent="0.25">
      <c r="A2814" s="2">
        <v>43983</v>
      </c>
      <c r="B2814">
        <v>323.25</v>
      </c>
      <c r="C2814">
        <f t="shared" si="43"/>
        <v>-1.8700000000000045</v>
      </c>
    </row>
    <row r="2815" spans="1:3" x14ac:dyDescent="0.25">
      <c r="A2815" s="2">
        <v>43984</v>
      </c>
      <c r="B2815">
        <v>324.25</v>
      </c>
      <c r="C2815">
        <f t="shared" si="43"/>
        <v>1</v>
      </c>
    </row>
    <row r="2816" spans="1:3" x14ac:dyDescent="0.25">
      <c r="A2816" s="2">
        <v>43985</v>
      </c>
      <c r="B2816">
        <v>324</v>
      </c>
      <c r="C2816">
        <f t="shared" si="43"/>
        <v>-0.25</v>
      </c>
    </row>
    <row r="2817" spans="1:3" x14ac:dyDescent="0.25">
      <c r="A2817" s="2">
        <v>43986</v>
      </c>
      <c r="B2817">
        <v>329</v>
      </c>
      <c r="C2817">
        <f t="shared" si="43"/>
        <v>5</v>
      </c>
    </row>
    <row r="2818" spans="1:3" x14ac:dyDescent="0.25">
      <c r="A2818" s="2">
        <v>43987</v>
      </c>
      <c r="B2818">
        <v>331.25</v>
      </c>
      <c r="C2818">
        <f t="shared" si="43"/>
        <v>2.25</v>
      </c>
    </row>
    <row r="2819" spans="1:3" x14ac:dyDescent="0.25">
      <c r="A2819" s="2">
        <v>43989</v>
      </c>
      <c r="B2819">
        <v>333.38</v>
      </c>
      <c r="C2819">
        <f t="shared" si="43"/>
        <v>2.1299999999999955</v>
      </c>
    </row>
    <row r="2820" spans="1:3" x14ac:dyDescent="0.25">
      <c r="A2820" s="2">
        <v>43990</v>
      </c>
      <c r="B2820">
        <v>333.75</v>
      </c>
      <c r="C2820">
        <f t="shared" ref="C2820:C2883" si="44">B2820-B2819</f>
        <v>0.37000000000000455</v>
      </c>
    </row>
    <row r="2821" spans="1:3" x14ac:dyDescent="0.25">
      <c r="A2821" s="2">
        <v>43991</v>
      </c>
      <c r="B2821">
        <v>327.5</v>
      </c>
      <c r="C2821">
        <f t="shared" si="44"/>
        <v>-6.25</v>
      </c>
    </row>
    <row r="2822" spans="1:3" x14ac:dyDescent="0.25">
      <c r="A2822" s="2">
        <v>43992</v>
      </c>
      <c r="B2822">
        <v>326.25</v>
      </c>
      <c r="C2822">
        <f t="shared" si="44"/>
        <v>-1.25</v>
      </c>
    </row>
    <row r="2823" spans="1:3" x14ac:dyDescent="0.25">
      <c r="A2823" s="2">
        <v>43993</v>
      </c>
      <c r="B2823">
        <v>329.75</v>
      </c>
      <c r="C2823">
        <f t="shared" si="44"/>
        <v>3.5</v>
      </c>
    </row>
    <row r="2824" spans="1:3" x14ac:dyDescent="0.25">
      <c r="A2824" s="2">
        <v>43994</v>
      </c>
      <c r="B2824">
        <v>330</v>
      </c>
      <c r="C2824">
        <f t="shared" si="44"/>
        <v>0.25</v>
      </c>
    </row>
    <row r="2825" spans="1:3" x14ac:dyDescent="0.25">
      <c r="A2825" s="2">
        <v>43996</v>
      </c>
      <c r="B2825">
        <v>328.88</v>
      </c>
      <c r="C2825">
        <f t="shared" si="44"/>
        <v>-1.1200000000000045</v>
      </c>
    </row>
    <row r="2826" spans="1:3" x14ac:dyDescent="0.25">
      <c r="A2826" s="2">
        <v>43997</v>
      </c>
      <c r="B2826">
        <v>329.25</v>
      </c>
      <c r="C2826">
        <f t="shared" si="44"/>
        <v>0.37000000000000455</v>
      </c>
    </row>
    <row r="2827" spans="1:3" x14ac:dyDescent="0.25">
      <c r="A2827" s="2">
        <v>43998</v>
      </c>
      <c r="B2827">
        <v>329</v>
      </c>
      <c r="C2827">
        <f t="shared" si="44"/>
        <v>-0.25</v>
      </c>
    </row>
    <row r="2828" spans="1:3" x14ac:dyDescent="0.25">
      <c r="A2828" s="2">
        <v>43999</v>
      </c>
      <c r="B2828">
        <v>330.25</v>
      </c>
      <c r="C2828">
        <f t="shared" si="44"/>
        <v>1.25</v>
      </c>
    </row>
    <row r="2829" spans="1:3" x14ac:dyDescent="0.25">
      <c r="A2829" s="2">
        <v>44000</v>
      </c>
      <c r="B2829">
        <v>331</v>
      </c>
      <c r="C2829">
        <f t="shared" si="44"/>
        <v>0.75</v>
      </c>
    </row>
    <row r="2830" spans="1:3" x14ac:dyDescent="0.25">
      <c r="A2830" s="2">
        <v>44001</v>
      </c>
      <c r="B2830">
        <v>332.5</v>
      </c>
      <c r="C2830">
        <f t="shared" si="44"/>
        <v>1.5</v>
      </c>
    </row>
    <row r="2831" spans="1:3" x14ac:dyDescent="0.25">
      <c r="A2831" s="2">
        <v>44003</v>
      </c>
      <c r="B2831">
        <v>331.62</v>
      </c>
      <c r="C2831">
        <f t="shared" si="44"/>
        <v>-0.87999999999999545</v>
      </c>
    </row>
    <row r="2832" spans="1:3" x14ac:dyDescent="0.25">
      <c r="A2832" s="2">
        <v>44004</v>
      </c>
      <c r="B2832">
        <v>328.25</v>
      </c>
      <c r="C2832">
        <f t="shared" si="44"/>
        <v>-3.3700000000000045</v>
      </c>
    </row>
    <row r="2833" spans="1:3" x14ac:dyDescent="0.25">
      <c r="A2833" s="2">
        <v>44005</v>
      </c>
      <c r="B2833">
        <v>325</v>
      </c>
      <c r="C2833">
        <f t="shared" si="44"/>
        <v>-3.25</v>
      </c>
    </row>
    <row r="2834" spans="1:3" x14ac:dyDescent="0.25">
      <c r="A2834" s="2">
        <v>44006</v>
      </c>
      <c r="B2834">
        <v>324.25</v>
      </c>
      <c r="C2834">
        <f t="shared" si="44"/>
        <v>-0.75</v>
      </c>
    </row>
    <row r="2835" spans="1:3" x14ac:dyDescent="0.25">
      <c r="A2835" s="2">
        <v>44007</v>
      </c>
      <c r="B2835">
        <v>317.25</v>
      </c>
      <c r="C2835">
        <f t="shared" si="44"/>
        <v>-7</v>
      </c>
    </row>
    <row r="2836" spans="1:3" x14ac:dyDescent="0.25">
      <c r="A2836" s="2">
        <v>44008</v>
      </c>
      <c r="B2836">
        <v>317</v>
      </c>
      <c r="C2836">
        <f t="shared" si="44"/>
        <v>-0.25</v>
      </c>
    </row>
    <row r="2837" spans="1:3" x14ac:dyDescent="0.25">
      <c r="A2837" s="2">
        <v>44010</v>
      </c>
      <c r="B2837">
        <v>316</v>
      </c>
      <c r="C2837">
        <f t="shared" si="44"/>
        <v>-1</v>
      </c>
    </row>
    <row r="2838" spans="1:3" x14ac:dyDescent="0.25">
      <c r="A2838" s="2">
        <v>44011</v>
      </c>
      <c r="B2838">
        <v>326.25</v>
      </c>
      <c r="C2838">
        <f t="shared" si="44"/>
        <v>10.25</v>
      </c>
    </row>
    <row r="2839" spans="1:3" x14ac:dyDescent="0.25">
      <c r="A2839" s="2">
        <v>44012</v>
      </c>
      <c r="B2839">
        <v>338.5</v>
      </c>
      <c r="C2839">
        <f t="shared" si="44"/>
        <v>12.25</v>
      </c>
    </row>
    <row r="2840" spans="1:3" x14ac:dyDescent="0.25">
      <c r="A2840" s="2">
        <v>44013</v>
      </c>
      <c r="B2840">
        <v>348.25</v>
      </c>
      <c r="C2840">
        <f t="shared" si="44"/>
        <v>9.75</v>
      </c>
    </row>
    <row r="2841" spans="1:3" x14ac:dyDescent="0.25">
      <c r="A2841" s="2">
        <v>44014</v>
      </c>
      <c r="B2841">
        <v>342.5</v>
      </c>
      <c r="C2841">
        <f t="shared" si="44"/>
        <v>-5.75</v>
      </c>
    </row>
    <row r="2842" spans="1:3" x14ac:dyDescent="0.25">
      <c r="A2842" s="2">
        <v>44017</v>
      </c>
      <c r="B2842">
        <v>345.25</v>
      </c>
      <c r="C2842">
        <f t="shared" si="44"/>
        <v>2.75</v>
      </c>
    </row>
    <row r="2843" spans="1:3" x14ac:dyDescent="0.25">
      <c r="A2843" s="2">
        <v>44018</v>
      </c>
      <c r="B2843">
        <v>346.5</v>
      </c>
      <c r="C2843">
        <f t="shared" si="44"/>
        <v>1.25</v>
      </c>
    </row>
    <row r="2844" spans="1:3" x14ac:dyDescent="0.25">
      <c r="A2844" s="2">
        <v>44019</v>
      </c>
      <c r="B2844">
        <v>345</v>
      </c>
      <c r="C2844">
        <f t="shared" si="44"/>
        <v>-1.5</v>
      </c>
    </row>
    <row r="2845" spans="1:3" x14ac:dyDescent="0.25">
      <c r="A2845" s="2">
        <v>44020</v>
      </c>
      <c r="B2845">
        <v>348.25</v>
      </c>
      <c r="C2845">
        <f t="shared" si="44"/>
        <v>3.25</v>
      </c>
    </row>
    <row r="2846" spans="1:3" x14ac:dyDescent="0.25">
      <c r="A2846" s="2">
        <v>44021</v>
      </c>
      <c r="B2846">
        <v>351.25</v>
      </c>
      <c r="C2846">
        <f t="shared" si="44"/>
        <v>3</v>
      </c>
    </row>
    <row r="2847" spans="1:3" x14ac:dyDescent="0.25">
      <c r="A2847" s="2">
        <v>44022</v>
      </c>
      <c r="B2847">
        <v>340.5</v>
      </c>
      <c r="C2847">
        <f t="shared" si="44"/>
        <v>-10.75</v>
      </c>
    </row>
    <row r="2848" spans="1:3" x14ac:dyDescent="0.25">
      <c r="A2848" s="2">
        <v>44024</v>
      </c>
      <c r="B2848">
        <v>333.12</v>
      </c>
      <c r="C2848">
        <f t="shared" si="44"/>
        <v>-7.3799999999999955</v>
      </c>
    </row>
    <row r="2849" spans="1:3" x14ac:dyDescent="0.25">
      <c r="A2849" s="2">
        <v>44025</v>
      </c>
      <c r="B2849">
        <v>334</v>
      </c>
      <c r="C2849">
        <f t="shared" si="44"/>
        <v>0.87999999999999545</v>
      </c>
    </row>
    <row r="2850" spans="1:3" x14ac:dyDescent="0.25">
      <c r="A2850" s="2">
        <v>44026</v>
      </c>
      <c r="B2850">
        <v>334.75</v>
      </c>
      <c r="C2850">
        <f t="shared" si="44"/>
        <v>0.75</v>
      </c>
    </row>
    <row r="2851" spans="1:3" x14ac:dyDescent="0.25">
      <c r="A2851" s="2">
        <v>44027</v>
      </c>
      <c r="B2851">
        <v>326.25</v>
      </c>
      <c r="C2851">
        <f t="shared" si="44"/>
        <v>-8.5</v>
      </c>
    </row>
    <row r="2852" spans="1:3" x14ac:dyDescent="0.25">
      <c r="A2852" s="2">
        <v>44028</v>
      </c>
      <c r="B2852">
        <v>330.25</v>
      </c>
      <c r="C2852">
        <f t="shared" si="44"/>
        <v>4</v>
      </c>
    </row>
    <row r="2853" spans="1:3" x14ac:dyDescent="0.25">
      <c r="A2853" s="2">
        <v>44029</v>
      </c>
      <c r="B2853">
        <v>333</v>
      </c>
      <c r="C2853">
        <f t="shared" si="44"/>
        <v>2.75</v>
      </c>
    </row>
    <row r="2854" spans="1:3" x14ac:dyDescent="0.25">
      <c r="A2854" s="2">
        <v>44031</v>
      </c>
      <c r="B2854">
        <v>332.62</v>
      </c>
      <c r="C2854">
        <f t="shared" si="44"/>
        <v>-0.37999999999999545</v>
      </c>
    </row>
    <row r="2855" spans="1:3" x14ac:dyDescent="0.25">
      <c r="A2855" s="2">
        <v>44032</v>
      </c>
      <c r="B2855">
        <v>328.25</v>
      </c>
      <c r="C2855">
        <f t="shared" si="44"/>
        <v>-4.3700000000000045</v>
      </c>
    </row>
    <row r="2856" spans="1:3" x14ac:dyDescent="0.25">
      <c r="A2856" s="2">
        <v>44033</v>
      </c>
      <c r="B2856">
        <v>322.75</v>
      </c>
      <c r="C2856">
        <f t="shared" si="44"/>
        <v>-5.5</v>
      </c>
    </row>
    <row r="2857" spans="1:3" x14ac:dyDescent="0.25">
      <c r="A2857" s="2">
        <v>44034</v>
      </c>
      <c r="B2857">
        <v>327.5</v>
      </c>
      <c r="C2857">
        <f t="shared" si="44"/>
        <v>4.75</v>
      </c>
    </row>
    <row r="2858" spans="1:3" x14ac:dyDescent="0.25">
      <c r="A2858" s="2">
        <v>44035</v>
      </c>
      <c r="B2858">
        <v>328</v>
      </c>
      <c r="C2858">
        <f t="shared" si="44"/>
        <v>0.5</v>
      </c>
    </row>
    <row r="2859" spans="1:3" x14ac:dyDescent="0.25">
      <c r="A2859" s="2">
        <v>44036</v>
      </c>
      <c r="B2859">
        <v>326.25</v>
      </c>
      <c r="C2859">
        <f t="shared" si="44"/>
        <v>-1.75</v>
      </c>
    </row>
    <row r="2860" spans="1:3" x14ac:dyDescent="0.25">
      <c r="A2860" s="2">
        <v>44038</v>
      </c>
      <c r="B2860">
        <v>324.62</v>
      </c>
      <c r="C2860">
        <f t="shared" si="44"/>
        <v>-1.6299999999999955</v>
      </c>
    </row>
    <row r="2861" spans="1:3" x14ac:dyDescent="0.25">
      <c r="A2861" s="2">
        <v>44039</v>
      </c>
      <c r="B2861">
        <v>325</v>
      </c>
      <c r="C2861">
        <f t="shared" si="44"/>
        <v>0.37999999999999545</v>
      </c>
    </row>
    <row r="2862" spans="1:3" x14ac:dyDescent="0.25">
      <c r="A2862" s="2">
        <v>44040</v>
      </c>
      <c r="B2862">
        <v>320</v>
      </c>
      <c r="C2862">
        <f t="shared" si="44"/>
        <v>-5</v>
      </c>
    </row>
    <row r="2863" spans="1:3" x14ac:dyDescent="0.25">
      <c r="A2863" s="2">
        <v>44041</v>
      </c>
      <c r="B2863">
        <v>315.5</v>
      </c>
      <c r="C2863">
        <f t="shared" si="44"/>
        <v>-4.5</v>
      </c>
    </row>
    <row r="2864" spans="1:3" x14ac:dyDescent="0.25">
      <c r="A2864" s="2">
        <v>44042</v>
      </c>
      <c r="B2864">
        <v>315.75</v>
      </c>
      <c r="C2864">
        <f t="shared" si="44"/>
        <v>0.25</v>
      </c>
    </row>
    <row r="2865" spans="1:3" x14ac:dyDescent="0.25">
      <c r="A2865" s="2">
        <v>44043</v>
      </c>
      <c r="B2865">
        <v>316</v>
      </c>
      <c r="C2865">
        <f t="shared" si="44"/>
        <v>0.25</v>
      </c>
    </row>
    <row r="2866" spans="1:3" x14ac:dyDescent="0.25">
      <c r="A2866" s="2">
        <v>44045</v>
      </c>
      <c r="B2866">
        <v>315.12</v>
      </c>
      <c r="C2866">
        <f t="shared" si="44"/>
        <v>-0.87999999999999545</v>
      </c>
    </row>
    <row r="2867" spans="1:3" x14ac:dyDescent="0.25">
      <c r="A2867" s="2">
        <v>44046</v>
      </c>
      <c r="B2867">
        <v>317.5</v>
      </c>
      <c r="C2867">
        <f t="shared" si="44"/>
        <v>2.3799999999999955</v>
      </c>
    </row>
    <row r="2868" spans="1:3" x14ac:dyDescent="0.25">
      <c r="A2868" s="2">
        <v>44047</v>
      </c>
      <c r="B2868">
        <v>308.25</v>
      </c>
      <c r="C2868">
        <f t="shared" si="44"/>
        <v>-9.25</v>
      </c>
    </row>
    <row r="2869" spans="1:3" x14ac:dyDescent="0.25">
      <c r="A2869" s="2">
        <v>44048</v>
      </c>
      <c r="B2869">
        <v>311</v>
      </c>
      <c r="C2869">
        <f t="shared" si="44"/>
        <v>2.75</v>
      </c>
    </row>
    <row r="2870" spans="1:3" x14ac:dyDescent="0.25">
      <c r="A2870" s="2">
        <v>44049</v>
      </c>
      <c r="B2870">
        <v>311.25</v>
      </c>
      <c r="C2870">
        <f t="shared" si="44"/>
        <v>0.25</v>
      </c>
    </row>
    <row r="2871" spans="1:3" x14ac:dyDescent="0.25">
      <c r="A2871" s="2">
        <v>44050</v>
      </c>
      <c r="B2871">
        <v>307.75</v>
      </c>
      <c r="C2871">
        <f t="shared" si="44"/>
        <v>-3.5</v>
      </c>
    </row>
    <row r="2872" spans="1:3" x14ac:dyDescent="0.25">
      <c r="A2872" s="2">
        <v>44052</v>
      </c>
      <c r="B2872">
        <v>307.62</v>
      </c>
      <c r="C2872">
        <f t="shared" si="44"/>
        <v>-0.12999999999999545</v>
      </c>
    </row>
    <row r="2873" spans="1:3" x14ac:dyDescent="0.25">
      <c r="A2873" s="2">
        <v>44053</v>
      </c>
      <c r="B2873">
        <v>310.5</v>
      </c>
      <c r="C2873">
        <f t="shared" si="44"/>
        <v>2.8799999999999955</v>
      </c>
    </row>
    <row r="2874" spans="1:3" x14ac:dyDescent="0.25">
      <c r="A2874" s="2">
        <v>44054</v>
      </c>
      <c r="B2874">
        <v>311.5</v>
      </c>
      <c r="C2874">
        <f t="shared" si="44"/>
        <v>1</v>
      </c>
    </row>
    <row r="2875" spans="1:3" x14ac:dyDescent="0.25">
      <c r="A2875" s="2">
        <v>44055</v>
      </c>
      <c r="B2875">
        <v>314.5</v>
      </c>
      <c r="C2875">
        <f t="shared" si="44"/>
        <v>3</v>
      </c>
    </row>
    <row r="2876" spans="1:3" x14ac:dyDescent="0.25">
      <c r="A2876" s="2">
        <v>44056</v>
      </c>
      <c r="B2876">
        <v>325.25</v>
      </c>
      <c r="C2876">
        <f t="shared" si="44"/>
        <v>10.75</v>
      </c>
    </row>
    <row r="2877" spans="1:3" x14ac:dyDescent="0.25">
      <c r="A2877" s="2">
        <v>44057</v>
      </c>
      <c r="B2877">
        <v>324.5</v>
      </c>
      <c r="C2877">
        <f t="shared" si="44"/>
        <v>-0.75</v>
      </c>
    </row>
    <row r="2878" spans="1:3" x14ac:dyDescent="0.25">
      <c r="A2878" s="2">
        <v>44059</v>
      </c>
      <c r="B2878">
        <v>327.12</v>
      </c>
      <c r="C2878">
        <f t="shared" si="44"/>
        <v>2.6200000000000045</v>
      </c>
    </row>
    <row r="2879" spans="1:3" x14ac:dyDescent="0.25">
      <c r="A2879" s="2">
        <v>44060</v>
      </c>
      <c r="B2879">
        <v>331</v>
      </c>
      <c r="C2879">
        <f t="shared" si="44"/>
        <v>3.8799999999999955</v>
      </c>
    </row>
    <row r="2880" spans="1:3" x14ac:dyDescent="0.25">
      <c r="A2880" s="2">
        <v>44061</v>
      </c>
      <c r="B2880">
        <v>327</v>
      </c>
      <c r="C2880">
        <f t="shared" si="44"/>
        <v>-4</v>
      </c>
    </row>
    <row r="2881" spans="1:3" x14ac:dyDescent="0.25">
      <c r="A2881" s="2">
        <v>44062</v>
      </c>
      <c r="B2881">
        <v>325</v>
      </c>
      <c r="C2881">
        <f t="shared" si="44"/>
        <v>-2</v>
      </c>
    </row>
    <row r="2882" spans="1:3" x14ac:dyDescent="0.25">
      <c r="A2882" s="2">
        <v>44063</v>
      </c>
      <c r="B2882">
        <v>324.5</v>
      </c>
      <c r="C2882">
        <f t="shared" si="44"/>
        <v>-0.5</v>
      </c>
    </row>
    <row r="2883" spans="1:3" x14ac:dyDescent="0.25">
      <c r="A2883" s="2">
        <v>44064</v>
      </c>
      <c r="B2883">
        <v>327</v>
      </c>
      <c r="C2883">
        <f t="shared" si="44"/>
        <v>2.5</v>
      </c>
    </row>
    <row r="2884" spans="1:3" x14ac:dyDescent="0.25">
      <c r="A2884" s="2">
        <v>44066</v>
      </c>
      <c r="B2884">
        <v>328.12</v>
      </c>
      <c r="C2884">
        <f t="shared" ref="C2884:C2947" si="45">B2884-B2883</f>
        <v>1.1200000000000045</v>
      </c>
    </row>
    <row r="2885" spans="1:3" x14ac:dyDescent="0.25">
      <c r="A2885" s="2">
        <v>44067</v>
      </c>
      <c r="B2885">
        <v>331.75</v>
      </c>
      <c r="C2885">
        <f t="shared" si="45"/>
        <v>3.6299999999999955</v>
      </c>
    </row>
    <row r="2886" spans="1:3" x14ac:dyDescent="0.25">
      <c r="A2886" s="2">
        <v>44068</v>
      </c>
      <c r="B2886">
        <v>340.75</v>
      </c>
      <c r="C2886">
        <f t="shared" si="45"/>
        <v>9</v>
      </c>
    </row>
    <row r="2887" spans="1:3" x14ac:dyDescent="0.25">
      <c r="A2887" s="2">
        <v>44069</v>
      </c>
      <c r="B2887">
        <v>340.5</v>
      </c>
      <c r="C2887">
        <f t="shared" si="45"/>
        <v>-0.25</v>
      </c>
    </row>
    <row r="2888" spans="1:3" x14ac:dyDescent="0.25">
      <c r="A2888" s="2">
        <v>44070</v>
      </c>
      <c r="B2888">
        <v>344.25</v>
      </c>
      <c r="C2888">
        <f t="shared" si="45"/>
        <v>3.75</v>
      </c>
    </row>
    <row r="2889" spans="1:3" x14ac:dyDescent="0.25">
      <c r="A2889" s="2">
        <v>44071</v>
      </c>
      <c r="B2889">
        <v>346</v>
      </c>
      <c r="C2889">
        <f t="shared" si="45"/>
        <v>1.75</v>
      </c>
    </row>
    <row r="2890" spans="1:3" x14ac:dyDescent="0.25">
      <c r="A2890" s="2">
        <v>44073</v>
      </c>
      <c r="B2890">
        <v>348.88</v>
      </c>
      <c r="C2890">
        <f t="shared" si="45"/>
        <v>2.8799999999999955</v>
      </c>
    </row>
    <row r="2891" spans="1:3" x14ac:dyDescent="0.25">
      <c r="A2891" s="2">
        <v>44074</v>
      </c>
      <c r="B2891">
        <v>348.5</v>
      </c>
      <c r="C2891">
        <f t="shared" si="45"/>
        <v>-0.37999999999999545</v>
      </c>
    </row>
    <row r="2892" spans="1:3" x14ac:dyDescent="0.25">
      <c r="A2892" s="2">
        <v>44075</v>
      </c>
      <c r="B2892">
        <v>349.5</v>
      </c>
      <c r="C2892">
        <f t="shared" si="45"/>
        <v>1</v>
      </c>
    </row>
    <row r="2893" spans="1:3" x14ac:dyDescent="0.25">
      <c r="A2893" s="2">
        <v>44076</v>
      </c>
      <c r="B2893">
        <v>349.75</v>
      </c>
      <c r="C2893">
        <f t="shared" si="45"/>
        <v>0.25</v>
      </c>
    </row>
    <row r="2894" spans="1:3" x14ac:dyDescent="0.25">
      <c r="A2894" s="2">
        <v>44077</v>
      </c>
      <c r="B2894">
        <v>344.5</v>
      </c>
      <c r="C2894">
        <f t="shared" si="45"/>
        <v>-5.25</v>
      </c>
    </row>
    <row r="2895" spans="1:3" x14ac:dyDescent="0.25">
      <c r="A2895" s="2">
        <v>44078</v>
      </c>
      <c r="B2895">
        <v>347.25</v>
      </c>
      <c r="C2895">
        <f t="shared" si="45"/>
        <v>2.75</v>
      </c>
    </row>
    <row r="2896" spans="1:3" x14ac:dyDescent="0.25">
      <c r="A2896" s="2">
        <v>44081</v>
      </c>
      <c r="B2896">
        <v>344.5</v>
      </c>
      <c r="C2896">
        <f t="shared" si="45"/>
        <v>-2.75</v>
      </c>
    </row>
    <row r="2897" spans="1:3" x14ac:dyDescent="0.25">
      <c r="A2897" s="2">
        <v>44082</v>
      </c>
      <c r="B2897">
        <v>351</v>
      </c>
      <c r="C2897">
        <f t="shared" si="45"/>
        <v>6.5</v>
      </c>
    </row>
    <row r="2898" spans="1:3" x14ac:dyDescent="0.25">
      <c r="A2898" s="2">
        <v>44083</v>
      </c>
      <c r="B2898">
        <v>350</v>
      </c>
      <c r="C2898">
        <f t="shared" si="45"/>
        <v>-1</v>
      </c>
    </row>
    <row r="2899" spans="1:3" x14ac:dyDescent="0.25">
      <c r="A2899" s="2">
        <v>44084</v>
      </c>
      <c r="B2899">
        <v>357.25</v>
      </c>
      <c r="C2899">
        <f t="shared" si="45"/>
        <v>7.25</v>
      </c>
    </row>
    <row r="2900" spans="1:3" x14ac:dyDescent="0.25">
      <c r="A2900" s="2">
        <v>44085</v>
      </c>
      <c r="B2900">
        <v>365</v>
      </c>
      <c r="C2900">
        <f t="shared" si="45"/>
        <v>7.75</v>
      </c>
    </row>
    <row r="2901" spans="1:3" x14ac:dyDescent="0.25">
      <c r="A2901" s="2">
        <v>44088</v>
      </c>
      <c r="B2901">
        <v>357.5</v>
      </c>
      <c r="C2901">
        <f t="shared" si="45"/>
        <v>-7.5</v>
      </c>
    </row>
    <row r="2902" spans="1:3" x14ac:dyDescent="0.25">
      <c r="A2902" s="2">
        <v>44089</v>
      </c>
      <c r="B2902">
        <v>366</v>
      </c>
      <c r="C2902">
        <f t="shared" si="45"/>
        <v>8.5</v>
      </c>
    </row>
    <row r="2903" spans="1:3" x14ac:dyDescent="0.25">
      <c r="A2903" s="2">
        <v>44090</v>
      </c>
      <c r="B2903">
        <v>371.75</v>
      </c>
      <c r="C2903">
        <f t="shared" si="45"/>
        <v>5.75</v>
      </c>
    </row>
    <row r="2904" spans="1:3" x14ac:dyDescent="0.25">
      <c r="A2904" s="2">
        <v>44091</v>
      </c>
      <c r="B2904">
        <v>375.25</v>
      </c>
      <c r="C2904">
        <f t="shared" si="45"/>
        <v>3.5</v>
      </c>
    </row>
    <row r="2905" spans="1:3" x14ac:dyDescent="0.25">
      <c r="A2905" s="2">
        <v>44092</v>
      </c>
      <c r="B2905">
        <v>378.5</v>
      </c>
      <c r="C2905">
        <f t="shared" si="45"/>
        <v>3.25</v>
      </c>
    </row>
    <row r="2906" spans="1:3" x14ac:dyDescent="0.25">
      <c r="A2906" s="2">
        <v>44094</v>
      </c>
      <c r="B2906">
        <v>376.88</v>
      </c>
      <c r="C2906">
        <f t="shared" si="45"/>
        <v>-1.6200000000000045</v>
      </c>
    </row>
    <row r="2907" spans="1:3" x14ac:dyDescent="0.25">
      <c r="A2907" s="2">
        <v>44095</v>
      </c>
      <c r="B2907">
        <v>369.75</v>
      </c>
      <c r="C2907">
        <f t="shared" si="45"/>
        <v>-7.1299999999999955</v>
      </c>
    </row>
    <row r="2908" spans="1:3" x14ac:dyDescent="0.25">
      <c r="A2908" s="2">
        <v>44096</v>
      </c>
      <c r="B2908">
        <v>369.25</v>
      </c>
      <c r="C2908">
        <f t="shared" si="45"/>
        <v>-0.5</v>
      </c>
    </row>
    <row r="2909" spans="1:3" x14ac:dyDescent="0.25">
      <c r="A2909" s="2">
        <v>44097</v>
      </c>
      <c r="B2909">
        <v>368.5</v>
      </c>
      <c r="C2909">
        <f t="shared" si="45"/>
        <v>-0.75</v>
      </c>
    </row>
    <row r="2910" spans="1:3" x14ac:dyDescent="0.25">
      <c r="A2910" s="2">
        <v>44098</v>
      </c>
      <c r="B2910">
        <v>363.5</v>
      </c>
      <c r="C2910">
        <f t="shared" si="45"/>
        <v>-5</v>
      </c>
    </row>
    <row r="2911" spans="1:3" x14ac:dyDescent="0.25">
      <c r="A2911" s="2">
        <v>44099</v>
      </c>
      <c r="B2911">
        <v>365.25</v>
      </c>
      <c r="C2911">
        <f t="shared" si="45"/>
        <v>1.75</v>
      </c>
    </row>
    <row r="2912" spans="1:3" x14ac:dyDescent="0.25">
      <c r="A2912" s="2">
        <v>44101</v>
      </c>
      <c r="B2912">
        <v>364.38</v>
      </c>
      <c r="C2912">
        <f t="shared" si="45"/>
        <v>-0.87000000000000455</v>
      </c>
    </row>
    <row r="2913" spans="1:3" x14ac:dyDescent="0.25">
      <c r="A2913" s="2">
        <v>44102</v>
      </c>
      <c r="B2913">
        <v>366.75</v>
      </c>
      <c r="C2913">
        <f t="shared" si="45"/>
        <v>2.3700000000000045</v>
      </c>
    </row>
    <row r="2914" spans="1:3" x14ac:dyDescent="0.25">
      <c r="A2914" s="2">
        <v>44103</v>
      </c>
      <c r="B2914">
        <v>364.75</v>
      </c>
      <c r="C2914">
        <f t="shared" si="45"/>
        <v>-2</v>
      </c>
    </row>
    <row r="2915" spans="1:3" x14ac:dyDescent="0.25">
      <c r="A2915" s="2">
        <v>44104</v>
      </c>
      <c r="B2915">
        <v>379</v>
      </c>
      <c r="C2915">
        <f t="shared" si="45"/>
        <v>14.25</v>
      </c>
    </row>
    <row r="2916" spans="1:3" x14ac:dyDescent="0.25">
      <c r="A2916" s="2">
        <v>44105</v>
      </c>
      <c r="B2916">
        <v>382.75</v>
      </c>
      <c r="C2916">
        <f t="shared" si="45"/>
        <v>3.75</v>
      </c>
    </row>
    <row r="2917" spans="1:3" x14ac:dyDescent="0.25">
      <c r="A2917" s="2">
        <v>44106</v>
      </c>
      <c r="B2917">
        <v>379.75</v>
      </c>
      <c r="C2917">
        <f t="shared" si="45"/>
        <v>-3</v>
      </c>
    </row>
    <row r="2918" spans="1:3" x14ac:dyDescent="0.25">
      <c r="A2918" s="2">
        <v>44108</v>
      </c>
      <c r="B2918">
        <v>378.62</v>
      </c>
      <c r="C2918">
        <f t="shared" si="45"/>
        <v>-1.1299999999999955</v>
      </c>
    </row>
    <row r="2919" spans="1:3" x14ac:dyDescent="0.25">
      <c r="A2919" s="2">
        <v>44109</v>
      </c>
      <c r="B2919">
        <v>379.5</v>
      </c>
      <c r="C2919">
        <f t="shared" si="45"/>
        <v>0.87999999999999545</v>
      </c>
    </row>
    <row r="2920" spans="1:3" x14ac:dyDescent="0.25">
      <c r="A2920" s="2">
        <v>44110</v>
      </c>
      <c r="B2920">
        <v>385</v>
      </c>
      <c r="C2920">
        <f t="shared" si="45"/>
        <v>5.5</v>
      </c>
    </row>
    <row r="2921" spans="1:3" x14ac:dyDescent="0.25">
      <c r="A2921" s="2">
        <v>44111</v>
      </c>
      <c r="B2921">
        <v>388.75</v>
      </c>
      <c r="C2921">
        <f t="shared" si="45"/>
        <v>3.75</v>
      </c>
    </row>
    <row r="2922" spans="1:3" x14ac:dyDescent="0.25">
      <c r="A2922" s="2">
        <v>44112</v>
      </c>
      <c r="B2922">
        <v>387</v>
      </c>
      <c r="C2922">
        <f t="shared" si="45"/>
        <v>-1.75</v>
      </c>
    </row>
    <row r="2923" spans="1:3" x14ac:dyDescent="0.25">
      <c r="A2923" s="2">
        <v>44113</v>
      </c>
      <c r="B2923">
        <v>395</v>
      </c>
      <c r="C2923">
        <f t="shared" si="45"/>
        <v>8</v>
      </c>
    </row>
    <row r="2924" spans="1:3" x14ac:dyDescent="0.25">
      <c r="A2924" s="2">
        <v>44115</v>
      </c>
      <c r="B2924">
        <v>395.88</v>
      </c>
      <c r="C2924">
        <f t="shared" si="45"/>
        <v>0.87999999999999545</v>
      </c>
    </row>
    <row r="2925" spans="1:3" x14ac:dyDescent="0.25">
      <c r="A2925" s="2">
        <v>44116</v>
      </c>
      <c r="B2925">
        <v>389</v>
      </c>
      <c r="C2925">
        <f t="shared" si="45"/>
        <v>-6.8799999999999955</v>
      </c>
    </row>
    <row r="2926" spans="1:3" x14ac:dyDescent="0.25">
      <c r="A2926" s="2">
        <v>44117</v>
      </c>
      <c r="B2926">
        <v>391.25</v>
      </c>
      <c r="C2926">
        <f t="shared" si="45"/>
        <v>2.25</v>
      </c>
    </row>
    <row r="2927" spans="1:3" x14ac:dyDescent="0.25">
      <c r="A2927" s="2">
        <v>44118</v>
      </c>
      <c r="B2927">
        <v>396.5</v>
      </c>
      <c r="C2927">
        <f t="shared" si="45"/>
        <v>5.25</v>
      </c>
    </row>
    <row r="2928" spans="1:3" x14ac:dyDescent="0.25">
      <c r="A2928" s="2">
        <v>44119</v>
      </c>
      <c r="B2928">
        <v>403.75</v>
      </c>
      <c r="C2928">
        <f t="shared" si="45"/>
        <v>7.25</v>
      </c>
    </row>
    <row r="2929" spans="1:3" x14ac:dyDescent="0.25">
      <c r="A2929" s="2">
        <v>44120</v>
      </c>
      <c r="B2929">
        <v>402</v>
      </c>
      <c r="C2929">
        <f t="shared" si="45"/>
        <v>-1.75</v>
      </c>
    </row>
    <row r="2930" spans="1:3" x14ac:dyDescent="0.25">
      <c r="A2930" s="2">
        <v>44122</v>
      </c>
      <c r="B2930">
        <v>401.38</v>
      </c>
      <c r="C2930">
        <f t="shared" si="45"/>
        <v>-0.62000000000000455</v>
      </c>
    </row>
    <row r="2931" spans="1:3" x14ac:dyDescent="0.25">
      <c r="A2931" s="2">
        <v>44123</v>
      </c>
      <c r="B2931">
        <v>405.25</v>
      </c>
      <c r="C2931">
        <f t="shared" si="45"/>
        <v>3.8700000000000045</v>
      </c>
    </row>
    <row r="2932" spans="1:3" x14ac:dyDescent="0.25">
      <c r="A2932" s="2">
        <v>44124</v>
      </c>
      <c r="B2932">
        <v>408.75</v>
      </c>
      <c r="C2932">
        <f t="shared" si="45"/>
        <v>3.5</v>
      </c>
    </row>
    <row r="2933" spans="1:3" x14ac:dyDescent="0.25">
      <c r="A2933" s="2">
        <v>44125</v>
      </c>
      <c r="B2933">
        <v>413.75</v>
      </c>
      <c r="C2933">
        <f t="shared" si="45"/>
        <v>5</v>
      </c>
    </row>
    <row r="2934" spans="1:3" x14ac:dyDescent="0.25">
      <c r="A2934" s="2">
        <v>44126</v>
      </c>
      <c r="B2934">
        <v>416.25</v>
      </c>
      <c r="C2934">
        <f t="shared" si="45"/>
        <v>2.5</v>
      </c>
    </row>
    <row r="2935" spans="1:3" x14ac:dyDescent="0.25">
      <c r="A2935" s="2">
        <v>44127</v>
      </c>
      <c r="B2935">
        <v>419.25</v>
      </c>
      <c r="C2935">
        <f t="shared" si="45"/>
        <v>3</v>
      </c>
    </row>
    <row r="2936" spans="1:3" x14ac:dyDescent="0.25">
      <c r="A2936" s="2">
        <v>44130</v>
      </c>
      <c r="B2936">
        <v>417.75</v>
      </c>
      <c r="C2936">
        <f t="shared" si="45"/>
        <v>-1.5</v>
      </c>
    </row>
    <row r="2937" spans="1:3" x14ac:dyDescent="0.25">
      <c r="A2937" s="2">
        <v>44131</v>
      </c>
      <c r="B2937">
        <v>416</v>
      </c>
      <c r="C2937">
        <f t="shared" si="45"/>
        <v>-1.75</v>
      </c>
    </row>
    <row r="2938" spans="1:3" x14ac:dyDescent="0.25">
      <c r="A2938" s="2">
        <v>44132</v>
      </c>
      <c r="B2938">
        <v>401.5</v>
      </c>
      <c r="C2938">
        <f t="shared" si="45"/>
        <v>-14.5</v>
      </c>
    </row>
    <row r="2939" spans="1:3" x14ac:dyDescent="0.25">
      <c r="A2939" s="2">
        <v>44133</v>
      </c>
      <c r="B2939">
        <v>398.5</v>
      </c>
      <c r="C2939">
        <f t="shared" si="45"/>
        <v>-3</v>
      </c>
    </row>
    <row r="2940" spans="1:3" x14ac:dyDescent="0.25">
      <c r="A2940" s="2">
        <v>44134</v>
      </c>
      <c r="B2940">
        <v>398.5</v>
      </c>
      <c r="C2940">
        <f t="shared" si="45"/>
        <v>0</v>
      </c>
    </row>
    <row r="2941" spans="1:3" x14ac:dyDescent="0.25">
      <c r="A2941" s="2">
        <v>44137</v>
      </c>
      <c r="B2941">
        <v>397.5</v>
      </c>
      <c r="C2941">
        <f t="shared" si="45"/>
        <v>-1</v>
      </c>
    </row>
    <row r="2942" spans="1:3" x14ac:dyDescent="0.25">
      <c r="A2942" s="2">
        <v>44138</v>
      </c>
      <c r="B2942">
        <v>401</v>
      </c>
      <c r="C2942">
        <f t="shared" si="45"/>
        <v>3.5</v>
      </c>
    </row>
    <row r="2943" spans="1:3" x14ac:dyDescent="0.25">
      <c r="A2943" s="2">
        <v>44139</v>
      </c>
      <c r="B2943">
        <v>405.25</v>
      </c>
      <c r="C2943">
        <f t="shared" si="45"/>
        <v>4.25</v>
      </c>
    </row>
    <row r="2944" spans="1:3" x14ac:dyDescent="0.25">
      <c r="A2944" s="2">
        <v>44140</v>
      </c>
      <c r="B2944">
        <v>409.25</v>
      </c>
      <c r="C2944">
        <f t="shared" si="45"/>
        <v>4</v>
      </c>
    </row>
    <row r="2945" spans="1:3" x14ac:dyDescent="0.25">
      <c r="A2945" s="2">
        <v>44141</v>
      </c>
      <c r="B2945">
        <v>406.75</v>
      </c>
      <c r="C2945">
        <f t="shared" si="45"/>
        <v>-2.5</v>
      </c>
    </row>
    <row r="2946" spans="1:3" x14ac:dyDescent="0.25">
      <c r="A2946" s="2">
        <v>44144</v>
      </c>
      <c r="B2946">
        <v>407.5</v>
      </c>
      <c r="C2946">
        <f t="shared" si="45"/>
        <v>0.75</v>
      </c>
    </row>
    <row r="2947" spans="1:3" x14ac:dyDescent="0.25">
      <c r="A2947" s="2">
        <v>44145</v>
      </c>
      <c r="B2947">
        <v>423</v>
      </c>
      <c r="C2947">
        <f t="shared" si="45"/>
        <v>15.5</v>
      </c>
    </row>
    <row r="2948" spans="1:3" x14ac:dyDescent="0.25">
      <c r="A2948" s="2">
        <v>44146</v>
      </c>
      <c r="B2948">
        <v>417.25</v>
      </c>
      <c r="C2948">
        <f t="shared" ref="C2948:C2981" si="46">B2948-B2947</f>
        <v>-5.75</v>
      </c>
    </row>
    <row r="2949" spans="1:3" x14ac:dyDescent="0.25">
      <c r="A2949" s="2">
        <v>44147</v>
      </c>
      <c r="B2949">
        <v>408.25</v>
      </c>
      <c r="C2949">
        <f t="shared" si="46"/>
        <v>-9</v>
      </c>
    </row>
    <row r="2950" spans="1:3" x14ac:dyDescent="0.25">
      <c r="A2950" s="2">
        <v>44148</v>
      </c>
      <c r="B2950">
        <v>410.5</v>
      </c>
      <c r="C2950">
        <f t="shared" si="46"/>
        <v>2.25</v>
      </c>
    </row>
    <row r="2951" spans="1:3" x14ac:dyDescent="0.25">
      <c r="A2951" s="2">
        <v>44151</v>
      </c>
      <c r="B2951">
        <v>416.25</v>
      </c>
      <c r="C2951">
        <f t="shared" si="46"/>
        <v>5.75</v>
      </c>
    </row>
    <row r="2952" spans="1:3" x14ac:dyDescent="0.25">
      <c r="A2952" s="2">
        <v>44152</v>
      </c>
      <c r="B2952">
        <v>420.25</v>
      </c>
      <c r="C2952">
        <f t="shared" si="46"/>
        <v>4</v>
      </c>
    </row>
    <row r="2953" spans="1:3" x14ac:dyDescent="0.25">
      <c r="A2953" s="2">
        <v>44153</v>
      </c>
      <c r="B2953">
        <v>425.75</v>
      </c>
      <c r="C2953">
        <f t="shared" si="46"/>
        <v>5.5</v>
      </c>
    </row>
    <row r="2954" spans="1:3" x14ac:dyDescent="0.25">
      <c r="A2954" s="2">
        <v>44154</v>
      </c>
      <c r="B2954">
        <v>422.5</v>
      </c>
      <c r="C2954">
        <f t="shared" si="46"/>
        <v>-3.25</v>
      </c>
    </row>
    <row r="2955" spans="1:3" x14ac:dyDescent="0.25">
      <c r="A2955" s="2">
        <v>44155</v>
      </c>
      <c r="B2955">
        <v>423.25</v>
      </c>
      <c r="C2955">
        <f t="shared" si="46"/>
        <v>0.75</v>
      </c>
    </row>
    <row r="2956" spans="1:3" x14ac:dyDescent="0.25">
      <c r="A2956" s="2">
        <v>44158</v>
      </c>
      <c r="B2956">
        <v>426.5</v>
      </c>
      <c r="C2956">
        <f t="shared" si="46"/>
        <v>3.25</v>
      </c>
    </row>
    <row r="2957" spans="1:3" x14ac:dyDescent="0.25">
      <c r="A2957" s="2">
        <v>44159</v>
      </c>
      <c r="B2957">
        <v>425.75</v>
      </c>
      <c r="C2957">
        <f t="shared" si="46"/>
        <v>-0.75</v>
      </c>
    </row>
    <row r="2958" spans="1:3" x14ac:dyDescent="0.25">
      <c r="A2958" s="2">
        <v>44160</v>
      </c>
      <c r="B2958">
        <v>420</v>
      </c>
      <c r="C2958">
        <f t="shared" si="46"/>
        <v>-5.75</v>
      </c>
    </row>
    <row r="2959" spans="1:3" x14ac:dyDescent="0.25">
      <c r="A2959" s="2">
        <v>44162</v>
      </c>
      <c r="B2959">
        <v>425.5</v>
      </c>
      <c r="C2959">
        <f t="shared" si="46"/>
        <v>5.5</v>
      </c>
    </row>
    <row r="2960" spans="1:3" x14ac:dyDescent="0.25">
      <c r="A2960" s="2">
        <v>44165</v>
      </c>
      <c r="B2960">
        <v>419.75</v>
      </c>
      <c r="C2960">
        <f t="shared" si="46"/>
        <v>-5.75</v>
      </c>
    </row>
    <row r="2961" spans="1:3" x14ac:dyDescent="0.25">
      <c r="A2961" s="2">
        <v>44166</v>
      </c>
      <c r="B2961">
        <v>414.75</v>
      </c>
      <c r="C2961">
        <f t="shared" si="46"/>
        <v>-5</v>
      </c>
    </row>
    <row r="2962" spans="1:3" x14ac:dyDescent="0.25">
      <c r="A2962" s="2">
        <v>44167</v>
      </c>
      <c r="B2962">
        <v>419</v>
      </c>
      <c r="C2962">
        <f t="shared" si="46"/>
        <v>4.25</v>
      </c>
    </row>
    <row r="2963" spans="1:3" x14ac:dyDescent="0.25">
      <c r="A2963" s="2">
        <v>44168</v>
      </c>
      <c r="B2963">
        <v>422.5</v>
      </c>
      <c r="C2963">
        <f t="shared" si="46"/>
        <v>3.5</v>
      </c>
    </row>
    <row r="2964" spans="1:3" x14ac:dyDescent="0.25">
      <c r="A2964" s="2">
        <v>44169</v>
      </c>
      <c r="B2964">
        <v>417</v>
      </c>
      <c r="C2964">
        <f t="shared" si="46"/>
        <v>-5.5</v>
      </c>
    </row>
    <row r="2965" spans="1:3" x14ac:dyDescent="0.25">
      <c r="A2965" s="2">
        <v>44172</v>
      </c>
      <c r="B2965">
        <v>419.5</v>
      </c>
      <c r="C2965">
        <f t="shared" si="46"/>
        <v>2.5</v>
      </c>
    </row>
    <row r="2966" spans="1:3" x14ac:dyDescent="0.25">
      <c r="A2966" s="2">
        <v>44173</v>
      </c>
      <c r="B2966">
        <v>417</v>
      </c>
      <c r="C2966">
        <f t="shared" si="46"/>
        <v>-2.5</v>
      </c>
    </row>
    <row r="2967" spans="1:3" x14ac:dyDescent="0.25">
      <c r="A2967" s="2">
        <v>44174</v>
      </c>
      <c r="B2967">
        <v>422</v>
      </c>
      <c r="C2967">
        <f t="shared" si="46"/>
        <v>5</v>
      </c>
    </row>
    <row r="2968" spans="1:3" x14ac:dyDescent="0.25">
      <c r="A2968" s="2">
        <v>44175</v>
      </c>
      <c r="B2968">
        <v>420.25</v>
      </c>
      <c r="C2968">
        <f t="shared" si="46"/>
        <v>-1.75</v>
      </c>
    </row>
    <row r="2969" spans="1:3" x14ac:dyDescent="0.25">
      <c r="A2969" s="2">
        <v>44176</v>
      </c>
      <c r="B2969">
        <v>424.25</v>
      </c>
      <c r="C2969">
        <f t="shared" si="46"/>
        <v>4</v>
      </c>
    </row>
    <row r="2970" spans="1:3" x14ac:dyDescent="0.25">
      <c r="A2970" s="2">
        <v>44179</v>
      </c>
      <c r="B2970">
        <v>419.25</v>
      </c>
      <c r="C2970">
        <f t="shared" si="46"/>
        <v>-5</v>
      </c>
    </row>
    <row r="2971" spans="1:3" x14ac:dyDescent="0.25">
      <c r="A2971" s="2">
        <v>44180</v>
      </c>
      <c r="B2971">
        <v>424.75</v>
      </c>
      <c r="C2971">
        <f t="shared" si="46"/>
        <v>5.5</v>
      </c>
    </row>
    <row r="2972" spans="1:3" x14ac:dyDescent="0.25">
      <c r="A2972" s="2">
        <v>44181</v>
      </c>
      <c r="B2972">
        <v>427.25</v>
      </c>
      <c r="C2972">
        <f t="shared" si="46"/>
        <v>2.5</v>
      </c>
    </row>
    <row r="2973" spans="1:3" x14ac:dyDescent="0.25">
      <c r="A2973" s="2">
        <v>44182</v>
      </c>
      <c r="B2973">
        <v>432.5</v>
      </c>
      <c r="C2973">
        <f t="shared" si="46"/>
        <v>5.25</v>
      </c>
    </row>
    <row r="2974" spans="1:3" x14ac:dyDescent="0.25">
      <c r="A2974" s="2">
        <v>44183</v>
      </c>
      <c r="B2974">
        <v>437.5</v>
      </c>
      <c r="C2974">
        <f t="shared" si="46"/>
        <v>5</v>
      </c>
    </row>
    <row r="2975" spans="1:3" x14ac:dyDescent="0.25">
      <c r="A2975" s="2">
        <v>44186</v>
      </c>
      <c r="B2975">
        <v>440</v>
      </c>
      <c r="C2975">
        <f t="shared" si="46"/>
        <v>2.5</v>
      </c>
    </row>
    <row r="2976" spans="1:3" x14ac:dyDescent="0.25">
      <c r="A2976" s="2">
        <v>44187</v>
      </c>
      <c r="B2976">
        <v>443.5</v>
      </c>
      <c r="C2976">
        <f t="shared" si="46"/>
        <v>3.5</v>
      </c>
    </row>
    <row r="2977" spans="1:3" x14ac:dyDescent="0.25">
      <c r="A2977" s="2">
        <v>44188</v>
      </c>
      <c r="B2977">
        <v>447.25</v>
      </c>
      <c r="C2977">
        <f t="shared" si="46"/>
        <v>3.75</v>
      </c>
    </row>
    <row r="2978" spans="1:3" x14ac:dyDescent="0.25">
      <c r="A2978" s="2">
        <v>44189</v>
      </c>
      <c r="B2978">
        <v>451</v>
      </c>
      <c r="C2978">
        <f t="shared" si="46"/>
        <v>3.75</v>
      </c>
    </row>
    <row r="2979" spans="1:3" x14ac:dyDescent="0.25">
      <c r="A2979" s="2">
        <v>44193</v>
      </c>
      <c r="B2979">
        <v>456.5</v>
      </c>
      <c r="C2979">
        <f t="shared" si="46"/>
        <v>5.5</v>
      </c>
    </row>
    <row r="2980" spans="1:3" x14ac:dyDescent="0.25">
      <c r="A2980" s="2">
        <v>44194</v>
      </c>
      <c r="B2980">
        <v>466</v>
      </c>
      <c r="C2980">
        <f t="shared" si="46"/>
        <v>9.5</v>
      </c>
    </row>
    <row r="2981" spans="1:3" x14ac:dyDescent="0.25">
      <c r="A2981" s="2">
        <v>44195</v>
      </c>
      <c r="B2981">
        <v>474.5</v>
      </c>
      <c r="C2981">
        <f t="shared" si="46"/>
        <v>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activeCell="J12" sqref="J12"/>
    </sheetView>
  </sheetViews>
  <sheetFormatPr defaultRowHeight="15" x14ac:dyDescent="0.25"/>
  <cols>
    <col min="3" max="3" width="10.85546875" customWidth="1"/>
  </cols>
  <sheetData>
    <row r="1" spans="1:7" x14ac:dyDescent="0.25">
      <c r="A1" t="s">
        <v>42</v>
      </c>
      <c r="B1" t="s">
        <v>46</v>
      </c>
      <c r="C1" t="s">
        <v>47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s="5">
        <v>483</v>
      </c>
      <c r="B2" t="str">
        <f>LOOKUP(A2,Combined!$A$2:$A$379,Combined!$H$2:$H$379)</f>
        <v>2010/11</v>
      </c>
      <c r="C2" s="2">
        <f>LOOKUP(A2,Combined!$A$2:$A$379,Combined!$M$2:$M$379)</f>
        <v>40339</v>
      </c>
      <c r="D2" s="6">
        <f>Wide!D3-Wide!D2</f>
        <v>0</v>
      </c>
      <c r="E2" s="6">
        <f>Wide!E3-Wide!E2</f>
        <v>110</v>
      </c>
      <c r="F2" s="6">
        <f>Wide!F3-Wide!F2</f>
        <v>0</v>
      </c>
      <c r="G2">
        <f>LOOKUP(C2,corn_price!$A$2:$A$2981,corn_price!$C$2:$C$2981)</f>
        <v>5</v>
      </c>
    </row>
    <row r="3" spans="1:7" x14ac:dyDescent="0.25">
      <c r="A3" s="5">
        <v>484</v>
      </c>
      <c r="B3" t="str">
        <f>LOOKUP(A3,Combined!$A$2:$A$379,Combined!$H$2:$H$379)</f>
        <v>2010/11</v>
      </c>
      <c r="C3" s="2">
        <f>LOOKUP(A3,Combined!$A$2:$A$379,Combined!$M$2:$M$379)</f>
        <v>40368</v>
      </c>
      <c r="D3" s="6">
        <f>Wide!D4-Wide!D3</f>
        <v>-0.79999999999999716</v>
      </c>
      <c r="E3" s="6">
        <f>Wide!E4-Wide!E3</f>
        <v>-50</v>
      </c>
      <c r="F3" s="6">
        <f>Wide!F4-Wide!F3</f>
        <v>0</v>
      </c>
      <c r="G3">
        <f>LOOKUP(C3,corn_price!$A$2:$A$2981,corn_price!$C$2:$C$2981)</f>
        <v>-2.25</v>
      </c>
    </row>
    <row r="4" spans="1:7" x14ac:dyDescent="0.25">
      <c r="A4" s="5">
        <v>485</v>
      </c>
      <c r="B4" t="str">
        <f>LOOKUP(A4,Combined!$A$2:$A$379,Combined!$H$2:$H$379)</f>
        <v>2010/11</v>
      </c>
      <c r="C4" s="2">
        <f>LOOKUP(A4,Combined!$A$2:$A$379,Combined!$M$2:$M$379)</f>
        <v>40402</v>
      </c>
      <c r="D4" s="6">
        <f>Wide!D5-Wide!D4</f>
        <v>0</v>
      </c>
      <c r="E4" s="6">
        <f>Wide!E5-Wide!E4</f>
        <v>130</v>
      </c>
      <c r="F4" s="6">
        <f>Wide!F5-Wide!F4</f>
        <v>1.5</v>
      </c>
      <c r="G4">
        <f>LOOKUP(C4,corn_price!$A$2:$A$2981,corn_price!$C$2:$C$2981)</f>
        <v>10.75</v>
      </c>
    </row>
    <row r="5" spans="1:7" x14ac:dyDescent="0.25">
      <c r="A5" s="5">
        <v>486</v>
      </c>
      <c r="B5" t="str">
        <f>LOOKUP(A5,Combined!$A$2:$A$379,Combined!$H$2:$H$379)</f>
        <v>2010/11</v>
      </c>
      <c r="C5" s="2">
        <f>LOOKUP(A5,Combined!$A$2:$A$379,Combined!$M$2:$M$379)</f>
        <v>40431</v>
      </c>
      <c r="D5" s="6">
        <f>Wide!D6-Wide!D5</f>
        <v>0</v>
      </c>
      <c r="E5" s="6">
        <f>Wide!E6-Wide!E5</f>
        <v>-50</v>
      </c>
      <c r="F5" s="6">
        <f>Wide!F6-Wide!F5</f>
        <v>-2.5</v>
      </c>
      <c r="G5">
        <f>LOOKUP(C5,corn_price!$A$2:$A$2981,corn_price!$C$2:$C$2981)</f>
        <v>7.75</v>
      </c>
    </row>
    <row r="6" spans="1:7" x14ac:dyDescent="0.25">
      <c r="A6" s="5">
        <v>487</v>
      </c>
      <c r="B6" t="str">
        <f>LOOKUP(A6,Combined!$A$2:$A$379,Combined!$H$2:$H$379)</f>
        <v>2010/11</v>
      </c>
      <c r="C6" s="2">
        <f>LOOKUP(A6,Combined!$A$2:$A$379,Combined!$M$2:$M$379)</f>
        <v>40459</v>
      </c>
      <c r="D6" s="6">
        <f>Wide!D7-Wide!D6</f>
        <v>0.29999999999999716</v>
      </c>
      <c r="E6" s="6">
        <f>Wide!E7-Wide!E6</f>
        <v>40</v>
      </c>
      <c r="F6" s="6">
        <f>Wide!F7-Wide!F6</f>
        <v>-6.6999999999999886</v>
      </c>
      <c r="G6">
        <f>LOOKUP(C6,corn_price!$A$2:$A$2981,corn_price!$C$2:$C$2981)</f>
        <v>30</v>
      </c>
    </row>
    <row r="7" spans="1:7" x14ac:dyDescent="0.25">
      <c r="A7" s="5">
        <v>488</v>
      </c>
      <c r="B7" t="str">
        <f>LOOKUP(A7,Combined!$A$2:$A$379,Combined!$H$2:$H$379)</f>
        <v>2010/11</v>
      </c>
      <c r="C7" s="2">
        <f>LOOKUP(A7,Combined!$A$2:$A$379,Combined!$M$2:$M$379)</f>
        <v>40491</v>
      </c>
      <c r="D7" s="6">
        <f>Wide!D8-Wide!D7</f>
        <v>0</v>
      </c>
      <c r="E7" s="6">
        <f>Wide!E8-Wide!E7</f>
        <v>-50</v>
      </c>
      <c r="F7" s="6">
        <f>Wide!F8-Wide!F7</f>
        <v>-1.5</v>
      </c>
      <c r="G7">
        <f>LOOKUP(C7,corn_price!$A$2:$A$2981,corn_price!$C$2:$C$2981)</f>
        <v>-9</v>
      </c>
    </row>
    <row r="8" spans="1:7" x14ac:dyDescent="0.25">
      <c r="A8" s="5">
        <v>489</v>
      </c>
      <c r="B8" t="str">
        <f>LOOKUP(A8,Combined!$A$2:$A$379,Combined!$H$2:$H$379)</f>
        <v>2010/11</v>
      </c>
      <c r="C8" s="2">
        <f>LOOKUP(A8,Combined!$A$2:$A$379,Combined!$M$2:$M$379)</f>
        <v>40522</v>
      </c>
      <c r="D8" s="6">
        <f>Wide!D9-Wide!D8</f>
        <v>0</v>
      </c>
      <c r="E8" s="6">
        <f>Wide!E9-Wide!E8</f>
        <v>0</v>
      </c>
      <c r="F8" s="6">
        <f>Wide!F9-Wide!F8</f>
        <v>0</v>
      </c>
      <c r="G8">
        <f>LOOKUP(C8,corn_price!$A$2:$A$2981,corn_price!$C$2:$C$2981)</f>
        <v>0</v>
      </c>
    </row>
    <row r="9" spans="1:7" x14ac:dyDescent="0.25">
      <c r="A9" s="5">
        <v>490</v>
      </c>
      <c r="B9" t="str">
        <f>LOOKUP(A9,Combined!$A$2:$A$379,Combined!$H$2:$H$379)</f>
        <v>2010/11</v>
      </c>
      <c r="C9" s="2">
        <f>LOOKUP(A9,Combined!$A$2:$A$379,Combined!$M$2:$M$379)</f>
        <v>40555</v>
      </c>
      <c r="D9" s="6">
        <f>Wide!D10-Wide!D9</f>
        <v>0.10000000000000853</v>
      </c>
      <c r="E9" s="6">
        <f>Wide!E10-Wide!E9</f>
        <v>0</v>
      </c>
      <c r="F9" s="6">
        <f>Wide!F10-Wide!F9</f>
        <v>-1.5</v>
      </c>
      <c r="G9">
        <f>LOOKUP(C9,corn_price!$A$2:$A$2981,corn_price!$C$2:$C$2981)</f>
        <v>24</v>
      </c>
    </row>
    <row r="10" spans="1:7" x14ac:dyDescent="0.25">
      <c r="A10" s="5">
        <v>491</v>
      </c>
      <c r="B10" t="str">
        <f>LOOKUP(A10,Combined!$A$2:$A$379,Combined!$H$2:$H$379)</f>
        <v>2010/11</v>
      </c>
      <c r="C10" s="2">
        <f>LOOKUP(A10,Combined!$A$2:$A$379,Combined!$M$2:$M$379)</f>
        <v>40583</v>
      </c>
      <c r="D10" s="6">
        <f>Wide!D11-Wide!D10</f>
        <v>0</v>
      </c>
      <c r="E10" s="6">
        <f>Wide!E11-Wide!E10</f>
        <v>70</v>
      </c>
      <c r="F10" s="6">
        <f>Wide!F11-Wide!F10</f>
        <v>0</v>
      </c>
      <c r="G10">
        <f>LOOKUP(C10,corn_price!$A$2:$A$2981,corn_price!$C$2:$C$2981)</f>
        <v>24.25</v>
      </c>
    </row>
    <row r="11" spans="1:7" x14ac:dyDescent="0.25">
      <c r="A11" s="5">
        <v>492</v>
      </c>
      <c r="B11" t="str">
        <f>LOOKUP(A11,Combined!$A$2:$A$379,Combined!$H$2:$H$379)</f>
        <v>2010/11</v>
      </c>
      <c r="C11" s="2">
        <f>LOOKUP(A11,Combined!$A$2:$A$379,Combined!$M$2:$M$379)</f>
        <v>40612</v>
      </c>
      <c r="D11" s="6">
        <f>Wide!D12-Wide!D11</f>
        <v>0</v>
      </c>
      <c r="E11" s="6">
        <f>Wide!E12-Wide!E11</f>
        <v>0</v>
      </c>
      <c r="F11" s="6">
        <f>Wide!F12-Wide!F11</f>
        <v>0</v>
      </c>
      <c r="G11">
        <f>LOOKUP(C11,corn_price!$A$2:$A$2981,corn_price!$C$2:$C$2981)</f>
        <v>-18.75</v>
      </c>
    </row>
    <row r="12" spans="1:7" x14ac:dyDescent="0.25">
      <c r="A12" s="5">
        <v>493</v>
      </c>
      <c r="B12" t="str">
        <f>LOOKUP(A12,Combined!$A$2:$A$379,Combined!$H$2:$H$379)</f>
        <v>2010/11</v>
      </c>
      <c r="C12" s="2">
        <f>LOOKUP(A12,Combined!$A$2:$A$379,Combined!$M$2:$M$379)</f>
        <v>40641</v>
      </c>
      <c r="D12" s="6">
        <f>Wide!D13-Wide!D12</f>
        <v>0</v>
      </c>
      <c r="E12" s="6">
        <f>Wide!E13-Wide!E12</f>
        <v>0</v>
      </c>
      <c r="F12" s="6">
        <f>Wide!F13-Wide!F12</f>
        <v>0</v>
      </c>
      <c r="G12">
        <f>LOOKUP(C12,corn_price!$A$2:$A$2981,corn_price!$C$2:$C$2981)</f>
        <v>9</v>
      </c>
    </row>
    <row r="13" spans="1:7" x14ac:dyDescent="0.25">
      <c r="A13" s="5">
        <v>494</v>
      </c>
      <c r="B13" t="str">
        <f>LOOKUP(A13,Combined!$A$2:$A$379,Combined!$H$2:$H$379)</f>
        <v>2011/12</v>
      </c>
      <c r="C13" s="2">
        <f>LOOKUP(A13,Combined!$A$2:$A$379,Combined!$M$2:$M$379)</f>
        <v>40674</v>
      </c>
      <c r="D13" s="6">
        <f>Wide!D14-Wide!D13</f>
        <v>3.6999999999999886</v>
      </c>
      <c r="E13" s="6">
        <f>Wide!E14-Wide!E13</f>
        <v>-145</v>
      </c>
      <c r="F13" s="6">
        <f>Wide!F14-Wide!F13</f>
        <v>5.8999999999999773</v>
      </c>
      <c r="G13">
        <f>LOOKUP(C13,corn_price!$A$2:$A$2981,corn_price!$C$2:$C$2981)</f>
        <v>-37.25</v>
      </c>
    </row>
    <row r="14" spans="1:7" x14ac:dyDescent="0.25">
      <c r="A14" s="5">
        <v>495</v>
      </c>
      <c r="B14" t="str">
        <f>LOOKUP(A14,Combined!$A$2:$A$379,Combined!$H$2:$H$379)</f>
        <v>2011/12</v>
      </c>
      <c r="C14" s="2">
        <f>LOOKUP(A14,Combined!$A$2:$A$379,Combined!$M$2:$M$379)</f>
        <v>40703</v>
      </c>
      <c r="D14" s="6">
        <f>Wide!D15-Wide!D14</f>
        <v>-1.8999999999999915</v>
      </c>
      <c r="E14" s="6">
        <f>Wide!E15-Wide!E14</f>
        <v>-100</v>
      </c>
      <c r="F14" s="6">
        <f>Wide!F15-Wide!F14</f>
        <v>0</v>
      </c>
      <c r="G14">
        <f>LOOKUP(C14,corn_price!$A$2:$A$2981,corn_price!$C$2:$C$2981)</f>
        <v>21.5</v>
      </c>
    </row>
    <row r="15" spans="1:7" x14ac:dyDescent="0.25">
      <c r="A15" s="5">
        <v>496</v>
      </c>
      <c r="B15" t="str">
        <f>LOOKUP(A15,Combined!$A$2:$A$379,Combined!$H$2:$H$379)</f>
        <v>2011/12</v>
      </c>
      <c r="C15" s="2">
        <f>LOOKUP(A15,Combined!$A$2:$A$379,Combined!$M$2:$M$379)</f>
        <v>40736</v>
      </c>
      <c r="D15" s="6">
        <f>Wide!D16-Wide!D15</f>
        <v>1.7000000000000028</v>
      </c>
      <c r="E15" s="6">
        <f>Wide!E16-Wide!E15</f>
        <v>245</v>
      </c>
      <c r="F15" s="6">
        <f>Wide!F16-Wide!F15</f>
        <v>0</v>
      </c>
      <c r="G15">
        <f>LOOKUP(C15,corn_price!$A$2:$A$2981,corn_price!$C$2:$C$2981)</f>
        <v>15.5</v>
      </c>
    </row>
    <row r="16" spans="1:7" x14ac:dyDescent="0.25">
      <c r="A16" s="5">
        <v>497</v>
      </c>
      <c r="B16" t="str">
        <f>LOOKUP(A16,Combined!$A$2:$A$379,Combined!$H$2:$H$379)</f>
        <v>2011/12</v>
      </c>
      <c r="C16" s="2">
        <f>LOOKUP(A16,Combined!$A$2:$A$379,Combined!$M$2:$M$379)</f>
        <v>40766</v>
      </c>
      <c r="D16" s="6">
        <f>Wide!D17-Wide!D16</f>
        <v>-0.5</v>
      </c>
      <c r="E16" s="6">
        <f>Wide!E17-Wide!E16</f>
        <v>-340</v>
      </c>
      <c r="F16" s="6">
        <f>Wide!F17-Wide!F16</f>
        <v>-5.6999999999999886</v>
      </c>
      <c r="G16">
        <f>LOOKUP(C16,corn_price!$A$2:$A$2981,corn_price!$C$2:$C$2981)</f>
        <v>24.5</v>
      </c>
    </row>
    <row r="17" spans="1:7" x14ac:dyDescent="0.25">
      <c r="A17" s="5">
        <v>498</v>
      </c>
      <c r="B17" t="str">
        <f>LOOKUP(A17,Combined!$A$2:$A$379,Combined!$H$2:$H$379)</f>
        <v>2011/12</v>
      </c>
      <c r="C17" s="2">
        <f>LOOKUP(A17,Combined!$A$2:$A$379,Combined!$M$2:$M$379)</f>
        <v>40798</v>
      </c>
      <c r="D17" s="6">
        <f>Wide!D18-Wide!D17</f>
        <v>0</v>
      </c>
      <c r="E17" s="6">
        <f>Wide!E18-Wide!E17</f>
        <v>-400</v>
      </c>
      <c r="F17" s="6">
        <f>Wide!F18-Wide!F17</f>
        <v>-4.9000000000000057</v>
      </c>
      <c r="G17">
        <f>LOOKUP(C17,corn_price!$A$2:$A$2981,corn_price!$C$2:$C$2981)</f>
        <v>-2.25</v>
      </c>
    </row>
    <row r="18" spans="1:7" x14ac:dyDescent="0.25">
      <c r="A18" s="5">
        <v>499</v>
      </c>
      <c r="B18" t="str">
        <f>LOOKUP(A18,Combined!$A$2:$A$379,Combined!$H$2:$H$379)</f>
        <v>2011/12</v>
      </c>
      <c r="C18" s="2">
        <f>LOOKUP(A18,Combined!$A$2:$A$379,Combined!$M$2:$M$379)</f>
        <v>40828</v>
      </c>
      <c r="D18" s="6">
        <f>Wide!D19-Wide!D18</f>
        <v>-0.5</v>
      </c>
      <c r="E18" s="6">
        <f>Wide!E19-Wide!E18</f>
        <v>-50</v>
      </c>
      <c r="F18" s="6">
        <f>Wide!F19-Wide!F18</f>
        <v>0</v>
      </c>
      <c r="G18">
        <f>LOOKUP(C18,corn_price!$A$2:$A$2981,corn_price!$C$2:$C$2981)</f>
        <v>-4.25</v>
      </c>
    </row>
    <row r="19" spans="1:7" x14ac:dyDescent="0.25">
      <c r="A19" s="5">
        <v>500</v>
      </c>
      <c r="B19" t="str">
        <f>LOOKUP(A19,Combined!$A$2:$A$379,Combined!$H$2:$H$379)</f>
        <v>2011/12</v>
      </c>
      <c r="C19" s="2">
        <f>LOOKUP(A19,Combined!$A$2:$A$379,Combined!$M$2:$M$379)</f>
        <v>40856</v>
      </c>
      <c r="D19" s="6">
        <f>Wide!D20-Wide!D19</f>
        <v>0</v>
      </c>
      <c r="E19" s="6">
        <f>Wide!E20-Wide!E19</f>
        <v>-100</v>
      </c>
      <c r="F19" s="6">
        <f>Wide!F20-Wide!F19</f>
        <v>-1.4000000000000057</v>
      </c>
      <c r="G19">
        <f>LOOKUP(C19,corn_price!$A$2:$A$2981,corn_price!$C$2:$C$2981)</f>
        <v>-4.5</v>
      </c>
    </row>
    <row r="20" spans="1:7" x14ac:dyDescent="0.25">
      <c r="A20" s="5">
        <v>501</v>
      </c>
      <c r="B20" t="str">
        <f>LOOKUP(A20,Combined!$A$2:$A$379,Combined!$H$2:$H$379)</f>
        <v>2011/12</v>
      </c>
      <c r="C20" s="2">
        <f>LOOKUP(A20,Combined!$A$2:$A$379,Combined!$M$2:$M$379)</f>
        <v>40886</v>
      </c>
      <c r="D20" s="6">
        <f>Wide!D21-Wide!D20</f>
        <v>0</v>
      </c>
      <c r="E20" s="6">
        <f>Wide!E21-Wide!E20</f>
        <v>-5</v>
      </c>
      <c r="F20" s="6">
        <f>Wide!F21-Wide!F20</f>
        <v>0</v>
      </c>
      <c r="G20">
        <f>LOOKUP(C20,corn_price!$A$2:$A$2981,corn_price!$C$2:$C$2981)</f>
        <v>-4.5</v>
      </c>
    </row>
    <row r="21" spans="1:7" x14ac:dyDescent="0.25">
      <c r="A21" s="5">
        <v>502</v>
      </c>
      <c r="B21" t="str">
        <f>LOOKUP(A21,Combined!$A$2:$A$379,Combined!$H$2:$H$379)</f>
        <v>2011/12</v>
      </c>
      <c r="C21" s="2">
        <f>LOOKUP(A21,Combined!$A$2:$A$379,Combined!$M$2:$M$379)</f>
        <v>40920</v>
      </c>
      <c r="D21" s="6">
        <f>Wide!D22-Wide!D21</f>
        <v>9.9999999999994316E-2</v>
      </c>
      <c r="E21" s="6">
        <f>Wide!E22-Wide!E21</f>
        <v>50</v>
      </c>
      <c r="F21" s="6">
        <f>Wide!F22-Wide!F21</f>
        <v>0.5</v>
      </c>
      <c r="G21">
        <f>LOOKUP(C21,corn_price!$A$2:$A$2981,corn_price!$C$2:$C$2981)</f>
        <v>-40</v>
      </c>
    </row>
    <row r="22" spans="1:7" x14ac:dyDescent="0.25">
      <c r="A22" s="5">
        <v>503</v>
      </c>
      <c r="B22" t="str">
        <f>LOOKUP(A22,Combined!$A$2:$A$379,Combined!$H$2:$H$379)</f>
        <v>2011/12</v>
      </c>
      <c r="C22" s="2">
        <f>LOOKUP(A22,Combined!$A$2:$A$379,Combined!$M$2:$M$379)</f>
        <v>40948</v>
      </c>
      <c r="D22" s="6">
        <f>Wide!D23-Wide!D22</f>
        <v>0</v>
      </c>
      <c r="E22" s="6">
        <f>Wide!E23-Wide!E22</f>
        <v>50</v>
      </c>
      <c r="F22" s="6">
        <f>Wide!F23-Wide!F22</f>
        <v>0</v>
      </c>
      <c r="G22">
        <f>LOOKUP(C22,corn_price!$A$2:$A$2981,corn_price!$C$2:$C$2981)</f>
        <v>-5.5</v>
      </c>
    </row>
    <row r="23" spans="1:7" x14ac:dyDescent="0.25">
      <c r="A23" s="5">
        <v>504</v>
      </c>
      <c r="B23" t="str">
        <f>LOOKUP(A23,Combined!$A$2:$A$379,Combined!$H$2:$H$379)</f>
        <v>2011/12</v>
      </c>
      <c r="C23" s="2">
        <f>LOOKUP(A23,Combined!$A$2:$A$379,Combined!$M$2:$M$379)</f>
        <v>40977</v>
      </c>
      <c r="D23" s="6">
        <f>Wide!D24-Wide!D23</f>
        <v>0</v>
      </c>
      <c r="E23" s="6">
        <f>Wide!E24-Wide!E23</f>
        <v>0</v>
      </c>
      <c r="F23" s="6">
        <f>Wide!F24-Wide!F23</f>
        <v>0</v>
      </c>
      <c r="G23">
        <f>LOOKUP(C23,corn_price!$A$2:$A$2981,corn_price!$C$2:$C$2981)</f>
        <v>9</v>
      </c>
    </row>
    <row r="24" spans="1:7" x14ac:dyDescent="0.25">
      <c r="A24" s="5">
        <v>505</v>
      </c>
      <c r="B24" t="str">
        <f>LOOKUP(A24,Combined!$A$2:$A$379,Combined!$H$2:$H$379)</f>
        <v>2011/12</v>
      </c>
      <c r="C24" s="2">
        <f>LOOKUP(A24,Combined!$A$2:$A$379,Combined!$M$2:$M$379)</f>
        <v>41009</v>
      </c>
      <c r="D24" s="6">
        <f>Wide!D25-Wide!D24</f>
        <v>0</v>
      </c>
      <c r="E24" s="6">
        <f>Wide!E25-Wide!E24</f>
        <v>0</v>
      </c>
      <c r="F24" s="6">
        <f>Wide!F25-Wide!F24</f>
        <v>0</v>
      </c>
      <c r="G24">
        <f>LOOKUP(C24,corn_price!$A$2:$A$2981,corn_price!$C$2:$C$2981)</f>
        <v>-14.25</v>
      </c>
    </row>
    <row r="25" spans="1:7" x14ac:dyDescent="0.25">
      <c r="A25" s="5">
        <v>506</v>
      </c>
      <c r="B25" t="str">
        <f>LOOKUP(A25,Combined!$A$2:$A$379,Combined!$H$2:$H$379)</f>
        <v>2012/13</v>
      </c>
      <c r="C25" s="2">
        <f>LOOKUP(A25,Combined!$A$2:$A$379,Combined!$M$2:$M$379)</f>
        <v>41039</v>
      </c>
      <c r="D25" s="6">
        <f>Wide!D26-Wide!D25</f>
        <v>5.0999999999999943</v>
      </c>
      <c r="E25" s="6">
        <f>Wide!E26-Wide!E25</f>
        <v>1070</v>
      </c>
      <c r="F25" s="6">
        <f>Wide!F26-Wide!F25</f>
        <v>18.800000000000011</v>
      </c>
      <c r="G25">
        <f>LOOKUP(C25,corn_price!$A$2:$A$2981,corn_price!$C$2:$C$2981)</f>
        <v>-15.75</v>
      </c>
    </row>
    <row r="26" spans="1:7" x14ac:dyDescent="0.25">
      <c r="A26" s="5">
        <v>507</v>
      </c>
      <c r="B26" t="str">
        <f>LOOKUP(A26,Combined!$A$2:$A$379,Combined!$H$2:$H$379)</f>
        <v>2012/13</v>
      </c>
      <c r="C26" s="2">
        <f>LOOKUP(A26,Combined!$A$2:$A$379,Combined!$M$2:$M$379)</f>
        <v>41072</v>
      </c>
      <c r="D26" s="6">
        <f>Wide!D27-Wide!D26</f>
        <v>0</v>
      </c>
      <c r="E26" s="6">
        <f>Wide!E27-Wide!E26</f>
        <v>0</v>
      </c>
      <c r="F26" s="6">
        <f>Wide!F27-Wide!F26</f>
        <v>0</v>
      </c>
      <c r="G26">
        <f>LOOKUP(C26,corn_price!$A$2:$A$2981,corn_price!$C$2:$C$2981)</f>
        <v>-8</v>
      </c>
    </row>
    <row r="27" spans="1:7" x14ac:dyDescent="0.25">
      <c r="A27" s="5">
        <v>508</v>
      </c>
      <c r="B27" t="str">
        <f>LOOKUP(A27,Combined!$A$2:$A$379,Combined!$H$2:$H$379)</f>
        <v>2012/13</v>
      </c>
      <c r="C27" s="2">
        <f>LOOKUP(A27,Combined!$A$2:$A$379,Combined!$M$2:$M$379)</f>
        <v>41101</v>
      </c>
      <c r="D27" s="6">
        <f>Wide!D28-Wide!D27</f>
        <v>-0.19999999999998863</v>
      </c>
      <c r="E27" s="6">
        <f>Wide!E28-Wide!E27</f>
        <v>-1055</v>
      </c>
      <c r="F27" s="6">
        <f>Wide!F28-Wide!F27</f>
        <v>-20</v>
      </c>
      <c r="G27">
        <f>LOOKUP(C27,corn_price!$A$2:$A$2981,corn_price!$C$2:$C$2981)</f>
        <v>-10.25</v>
      </c>
    </row>
    <row r="28" spans="1:7" x14ac:dyDescent="0.25">
      <c r="A28" s="5">
        <v>509</v>
      </c>
      <c r="B28" t="str">
        <f>LOOKUP(A28,Combined!$A$2:$A$379,Combined!$H$2:$H$379)</f>
        <v>2012/13</v>
      </c>
      <c r="C28" s="2">
        <f>LOOKUP(A28,Combined!$A$2:$A$379,Combined!$M$2:$M$379)</f>
        <v>41131</v>
      </c>
      <c r="D28" s="6">
        <f>Wide!D29-Wide!D28</f>
        <v>-1.5</v>
      </c>
      <c r="E28" s="6">
        <f>Wide!E29-Wide!E28</f>
        <v>-1495</v>
      </c>
      <c r="F28" s="6">
        <f>Wide!F29-Wide!F28</f>
        <v>-22.599999999999994</v>
      </c>
      <c r="G28">
        <f>LOOKUP(C28,corn_price!$A$2:$A$2981,corn_price!$C$2:$C$2981)</f>
        <v>-18.25</v>
      </c>
    </row>
    <row r="29" spans="1:7" x14ac:dyDescent="0.25">
      <c r="A29" s="5">
        <v>510</v>
      </c>
      <c r="B29" t="str">
        <f>LOOKUP(A29,Combined!$A$2:$A$379,Combined!$H$2:$H$379)</f>
        <v>2012/13</v>
      </c>
      <c r="C29" s="2">
        <f>LOOKUP(A29,Combined!$A$2:$A$379,Combined!$M$2:$M$379)</f>
        <v>41164</v>
      </c>
      <c r="D29" s="6">
        <f>Wide!D30-Wide!D29</f>
        <v>0</v>
      </c>
      <c r="E29" s="6">
        <f>Wide!E30-Wide!E29</f>
        <v>25</v>
      </c>
      <c r="F29" s="6">
        <f>Wide!F30-Wide!F29</f>
        <v>-0.60000000000000853</v>
      </c>
      <c r="G29">
        <f>LOOKUP(C29,corn_price!$A$2:$A$2981,corn_price!$C$2:$C$2981)</f>
        <v>-11.25</v>
      </c>
    </row>
    <row r="30" spans="1:7" x14ac:dyDescent="0.25">
      <c r="A30" s="5">
        <v>511</v>
      </c>
      <c r="B30" t="str">
        <f>LOOKUP(A30,Combined!$A$2:$A$379,Combined!$H$2:$H$379)</f>
        <v>2012/13</v>
      </c>
      <c r="C30" s="2">
        <f>LOOKUP(A30,Combined!$A$2:$A$379,Combined!$M$2:$M$379)</f>
        <v>41193</v>
      </c>
      <c r="D30" s="6">
        <f>Wide!D31-Wide!D30</f>
        <v>0.29999999999999716</v>
      </c>
      <c r="E30" s="6">
        <f>Wide!E31-Wide!E30</f>
        <v>-100</v>
      </c>
      <c r="F30" s="6">
        <f>Wide!F31-Wide!F30</f>
        <v>-0.79999999999999716</v>
      </c>
      <c r="G30">
        <f>LOOKUP(C30,corn_price!$A$2:$A$2981,corn_price!$C$2:$C$2981)</f>
        <v>36.5</v>
      </c>
    </row>
    <row r="31" spans="1:7" x14ac:dyDescent="0.25">
      <c r="A31" s="5">
        <v>512</v>
      </c>
      <c r="B31" t="str">
        <f>LOOKUP(A31,Combined!$A$2:$A$379,Combined!$H$2:$H$379)</f>
        <v>2012/13</v>
      </c>
      <c r="C31" s="2">
        <f>LOOKUP(A31,Combined!$A$2:$A$379,Combined!$M$2:$M$379)</f>
        <v>41222</v>
      </c>
      <c r="D31" s="6">
        <f>Wide!D32-Wide!D31</f>
        <v>0</v>
      </c>
      <c r="E31" s="6">
        <f>Wide!E32-Wide!E31</f>
        <v>17</v>
      </c>
      <c r="F31" s="6">
        <f>Wide!F32-Wide!F31</f>
        <v>0.29999999999999716</v>
      </c>
      <c r="G31">
        <f>LOOKUP(C31,corn_price!$A$2:$A$2981,corn_price!$C$2:$C$2981)</f>
        <v>-2.5</v>
      </c>
    </row>
    <row r="32" spans="1:7" x14ac:dyDescent="0.25">
      <c r="A32" s="5">
        <v>513</v>
      </c>
      <c r="B32" t="str">
        <f>LOOKUP(A32,Combined!$A$2:$A$379,Combined!$H$2:$H$379)</f>
        <v>2012/13</v>
      </c>
      <c r="C32" s="2">
        <f>LOOKUP(A32,Combined!$A$2:$A$379,Combined!$M$2:$M$379)</f>
        <v>41254</v>
      </c>
      <c r="D32" s="6">
        <f>Wide!D33-Wide!D32</f>
        <v>0</v>
      </c>
      <c r="E32" s="6">
        <f>Wide!E33-Wide!E32</f>
        <v>0</v>
      </c>
      <c r="F32" s="6">
        <f>Wide!F33-Wide!F32</f>
        <v>0</v>
      </c>
      <c r="G32">
        <f>LOOKUP(C32,corn_price!$A$2:$A$2981,corn_price!$C$2:$C$2981)</f>
        <v>-2.5</v>
      </c>
    </row>
    <row r="33" spans="1:7" x14ac:dyDescent="0.25">
      <c r="A33" s="5">
        <v>514</v>
      </c>
      <c r="B33" t="str">
        <f>LOOKUP(A33,Combined!$A$2:$A$379,Combined!$H$2:$H$379)</f>
        <v>2012/13</v>
      </c>
      <c r="C33" s="2">
        <f>LOOKUP(A33,Combined!$A$2:$A$379,Combined!$M$2:$M$379)</f>
        <v>41285</v>
      </c>
      <c r="D33" s="6">
        <f>Wide!D34-Wide!D33</f>
        <v>-0.29999999999999716</v>
      </c>
      <c r="E33" s="6">
        <f>Wide!E34-Wide!E33</f>
        <v>100</v>
      </c>
      <c r="F33" s="6">
        <f>Wide!F34-Wide!F33</f>
        <v>1.1000000000000085</v>
      </c>
      <c r="G33">
        <f>LOOKUP(C33,corn_price!$A$2:$A$2981,corn_price!$C$2:$C$2981)</f>
        <v>10</v>
      </c>
    </row>
    <row r="34" spans="1:7" x14ac:dyDescent="0.25">
      <c r="A34" s="5">
        <v>515</v>
      </c>
      <c r="B34" t="str">
        <f>LOOKUP(A34,Combined!$A$2:$A$379,Combined!$H$2:$H$379)</f>
        <v>2012/13</v>
      </c>
      <c r="C34" s="2">
        <f>LOOKUP(A34,Combined!$A$2:$A$379,Combined!$M$2:$M$379)</f>
        <v>41313</v>
      </c>
      <c r="D34" s="6">
        <f>Wide!D35-Wide!D34</f>
        <v>0</v>
      </c>
      <c r="E34" s="6">
        <f>Wide!E35-Wide!E34</f>
        <v>-30</v>
      </c>
      <c r="F34" s="6">
        <f>Wide!F35-Wide!F34</f>
        <v>0</v>
      </c>
      <c r="G34">
        <f>LOOKUP(C34,corn_price!$A$2:$A$2981,corn_price!$C$2:$C$2981)</f>
        <v>-1.75</v>
      </c>
    </row>
    <row r="35" spans="1:7" x14ac:dyDescent="0.25">
      <c r="A35" s="5">
        <v>516</v>
      </c>
      <c r="B35" t="str">
        <f>LOOKUP(A35,Combined!$A$2:$A$379,Combined!$H$2:$H$379)</f>
        <v>2012/13</v>
      </c>
      <c r="C35" s="2">
        <f>LOOKUP(A35,Combined!$A$2:$A$379,Combined!$M$2:$M$379)</f>
        <v>41341</v>
      </c>
      <c r="D35" s="6">
        <f>Wide!D36-Wide!D35</f>
        <v>0</v>
      </c>
      <c r="E35" s="6">
        <f>Wide!E36-Wide!E35</f>
        <v>25</v>
      </c>
      <c r="F35" s="6">
        <f>Wide!F36-Wide!F35</f>
        <v>0</v>
      </c>
      <c r="G35">
        <f>LOOKUP(C35,corn_price!$A$2:$A$2981,corn_price!$C$2:$C$2981)</f>
        <v>13.75</v>
      </c>
    </row>
    <row r="36" spans="1:7" x14ac:dyDescent="0.25">
      <c r="A36" s="5">
        <v>517</v>
      </c>
      <c r="B36" t="str">
        <f>LOOKUP(A36,Combined!$A$2:$A$379,Combined!$H$2:$H$379)</f>
        <v>2012/13</v>
      </c>
      <c r="C36" s="2">
        <f>LOOKUP(A36,Combined!$A$2:$A$379,Combined!$M$2:$M$379)</f>
        <v>41374</v>
      </c>
      <c r="D36" s="6">
        <f>Wide!D37-Wide!D36</f>
        <v>0</v>
      </c>
      <c r="E36" s="6">
        <f>Wide!E37-Wide!E36</f>
        <v>-125</v>
      </c>
      <c r="F36" s="6">
        <f>Wide!F37-Wide!F36</f>
        <v>0</v>
      </c>
      <c r="G36">
        <f>LOOKUP(C36,corn_price!$A$2:$A$2981,corn_price!$C$2:$C$2981)</f>
        <v>4.75</v>
      </c>
    </row>
    <row r="37" spans="1:7" x14ac:dyDescent="0.25">
      <c r="A37" s="5">
        <v>518</v>
      </c>
      <c r="B37" t="str">
        <f>LOOKUP(A37,Combined!$A$2:$A$379,Combined!$H$2:$H$379)</f>
        <v>2013/14</v>
      </c>
      <c r="C37" s="2">
        <f>LOOKUP(A37,Combined!$A$2:$A$379,Combined!$M$2:$M$379)</f>
        <v>41404</v>
      </c>
      <c r="D37" s="6">
        <f>Wide!D38-Wide!D37</f>
        <v>2.0999999999999943</v>
      </c>
      <c r="E37" s="6">
        <f>Wide!E38-Wide!E37</f>
        <v>1783</v>
      </c>
      <c r="F37" s="6">
        <f>Wide!F38-Wide!F37</f>
        <v>34.599999999999994</v>
      </c>
      <c r="G37">
        <f>LOOKUP(C37,corn_price!$A$2:$A$2981,corn_price!$C$2:$C$2981)</f>
        <v>-6.75</v>
      </c>
    </row>
    <row r="38" spans="1:7" x14ac:dyDescent="0.25">
      <c r="A38" s="5">
        <v>519</v>
      </c>
      <c r="B38" t="str">
        <f>LOOKUP(A38,Combined!$A$2:$A$379,Combined!$H$2:$H$379)</f>
        <v>2013/14</v>
      </c>
      <c r="C38" s="2">
        <f>LOOKUP(A38,Combined!$A$2:$A$379,Combined!$M$2:$M$379)</f>
        <v>41437</v>
      </c>
      <c r="D38" s="6">
        <f>Wide!D39-Wide!D38</f>
        <v>0</v>
      </c>
      <c r="E38" s="6">
        <f>Wide!E39-Wide!E38</f>
        <v>-70</v>
      </c>
      <c r="F38" s="6">
        <f>Wide!F39-Wide!F38</f>
        <v>-1.5</v>
      </c>
      <c r="G38">
        <f>LOOKUP(C38,corn_price!$A$2:$A$2981,corn_price!$C$2:$C$2981)</f>
        <v>-8.75</v>
      </c>
    </row>
    <row r="39" spans="1:7" x14ac:dyDescent="0.25">
      <c r="A39" s="5">
        <v>520</v>
      </c>
      <c r="B39" t="str">
        <f>LOOKUP(A39,Combined!$A$2:$A$379,Combined!$H$2:$H$379)</f>
        <v>2013/14</v>
      </c>
      <c r="C39" s="2">
        <f>LOOKUP(A39,Combined!$A$2:$A$379,Combined!$M$2:$M$379)</f>
        <v>41466</v>
      </c>
      <c r="D39" s="6">
        <f>Wide!D40-Wide!D39</f>
        <v>-0.40000000000000568</v>
      </c>
      <c r="E39" s="6">
        <f>Wide!E40-Wide!E39</f>
        <v>-100</v>
      </c>
      <c r="F39" s="6">
        <f>Wide!F40-Wide!F39</f>
        <v>0</v>
      </c>
      <c r="G39">
        <f>LOOKUP(C39,corn_price!$A$2:$A$2981,corn_price!$C$2:$C$2981)</f>
        <v>7</v>
      </c>
    </row>
    <row r="40" spans="1:7" x14ac:dyDescent="0.25">
      <c r="A40" s="5">
        <v>521</v>
      </c>
      <c r="B40" t="str">
        <f>LOOKUP(A40,Combined!$A$2:$A$379,Combined!$H$2:$H$379)</f>
        <v>2013/14</v>
      </c>
      <c r="C40" s="2">
        <f>LOOKUP(A40,Combined!$A$2:$A$379,Combined!$M$2:$M$379)</f>
        <v>41498</v>
      </c>
      <c r="D40" s="6">
        <f>Wide!D41-Wide!D40</f>
        <v>0</v>
      </c>
      <c r="E40" s="6">
        <f>Wide!E41-Wide!E40</f>
        <v>-75</v>
      </c>
      <c r="F40" s="6">
        <f>Wide!F41-Wide!F40</f>
        <v>-2.0999999999999943</v>
      </c>
      <c r="G40">
        <f>LOOKUP(C40,corn_price!$A$2:$A$2981,corn_price!$C$2:$C$2981)</f>
        <v>6.25</v>
      </c>
    </row>
    <row r="41" spans="1:7" x14ac:dyDescent="0.25">
      <c r="A41" s="5">
        <v>522</v>
      </c>
      <c r="B41" t="str">
        <f>LOOKUP(A41,Combined!$A$2:$A$379,Combined!$H$2:$H$379)</f>
        <v>2013/14</v>
      </c>
      <c r="C41" s="2">
        <f>LOOKUP(A41,Combined!$A$2:$A$379,Combined!$M$2:$M$379)</f>
        <v>41529</v>
      </c>
      <c r="D41" s="6">
        <f>Wide!D42-Wide!D41</f>
        <v>0</v>
      </c>
      <c r="E41" s="6">
        <f>Wide!E42-Wide!E41</f>
        <v>0</v>
      </c>
      <c r="F41" s="6">
        <f>Wide!F42-Wide!F41</f>
        <v>0.90000000000000568</v>
      </c>
      <c r="G41">
        <f>LOOKUP(C41,corn_price!$A$2:$A$2981,corn_price!$C$2:$C$2981)</f>
        <v>-0.75</v>
      </c>
    </row>
    <row r="42" spans="1:7" x14ac:dyDescent="0.25">
      <c r="A42" s="5">
        <v>523</v>
      </c>
      <c r="B42" t="str">
        <f>LOOKUP(A42,Combined!$A$2:$A$379,Combined!$H$2:$H$379)</f>
        <v>2013/14</v>
      </c>
      <c r="C42" s="2">
        <f>LOOKUP(A42,Combined!$A$2:$A$379,Combined!$M$2:$M$379)</f>
        <v>41586</v>
      </c>
      <c r="D42" s="6">
        <f>Wide!D43-Wide!D42</f>
        <v>-1.8999999999999915</v>
      </c>
      <c r="E42" s="6">
        <f>Wide!E43-Wide!E42</f>
        <v>275</v>
      </c>
      <c r="F42" s="6">
        <f>Wide!F43-Wide!F42</f>
        <v>5.0999999999999943</v>
      </c>
      <c r="G42">
        <f>LOOKUP(C42,corn_price!$A$2:$A$2981,corn_price!$C$2:$C$2981)</f>
        <v>6.25</v>
      </c>
    </row>
    <row r="43" spans="1:7" x14ac:dyDescent="0.25">
      <c r="A43" s="5">
        <v>524</v>
      </c>
      <c r="B43" t="str">
        <f>LOOKUP(A43,Combined!$A$2:$A$379,Combined!$H$2:$H$379)</f>
        <v>2013/14</v>
      </c>
      <c r="C43" s="2">
        <f>LOOKUP(A43,Combined!$A$2:$A$379,Combined!$M$2:$M$379)</f>
        <v>41618</v>
      </c>
      <c r="D43" s="6">
        <f>Wide!D44-Wide!D43</f>
        <v>0</v>
      </c>
      <c r="E43" s="6">
        <f>Wide!E44-Wide!E43</f>
        <v>100</v>
      </c>
      <c r="F43" s="6">
        <f>Wide!F44-Wide!F43</f>
        <v>0</v>
      </c>
      <c r="G43">
        <f>LOOKUP(C43,corn_price!$A$2:$A$2981,corn_price!$C$2:$C$2981)</f>
        <v>-1</v>
      </c>
    </row>
    <row r="44" spans="1:7" x14ac:dyDescent="0.25">
      <c r="A44" s="5">
        <v>525</v>
      </c>
      <c r="B44" t="str">
        <f>LOOKUP(A44,Combined!$A$2:$A$379,Combined!$H$2:$H$379)</f>
        <v>2013/14</v>
      </c>
      <c r="C44" s="2">
        <f>LOOKUP(A44,Combined!$A$2:$A$379,Combined!$M$2:$M$379)</f>
        <v>41649</v>
      </c>
      <c r="D44" s="6">
        <f>Wide!D45-Wide!D44</f>
        <v>0.5</v>
      </c>
      <c r="E44" s="6">
        <f>Wide!E45-Wide!E44</f>
        <v>100</v>
      </c>
      <c r="F44" s="6">
        <f>Wide!F45-Wide!F44</f>
        <v>-1.5999999999999943</v>
      </c>
      <c r="G44">
        <f>LOOKUP(C44,corn_price!$A$2:$A$2981,corn_price!$C$2:$C$2981)</f>
        <v>20.75</v>
      </c>
    </row>
    <row r="45" spans="1:7" x14ac:dyDescent="0.25">
      <c r="A45" s="5">
        <v>526</v>
      </c>
      <c r="B45" t="str">
        <f>LOOKUP(A45,Combined!$A$2:$A$379,Combined!$H$2:$H$379)</f>
        <v>2013/14</v>
      </c>
      <c r="C45" s="2">
        <f>LOOKUP(A45,Combined!$A$2:$A$379,Combined!$M$2:$M$379)</f>
        <v>41680</v>
      </c>
      <c r="D45" s="6">
        <f>Wide!D46-Wide!D45</f>
        <v>0</v>
      </c>
      <c r="E45" s="6">
        <f>Wide!E46-Wide!E45</f>
        <v>150</v>
      </c>
      <c r="F45" s="6">
        <f>Wide!F46-Wide!F45</f>
        <v>0</v>
      </c>
      <c r="G45">
        <f>LOOKUP(C45,corn_price!$A$2:$A$2981,corn_price!$C$2:$C$2981)</f>
        <v>-1.25</v>
      </c>
    </row>
    <row r="46" spans="1:7" x14ac:dyDescent="0.25">
      <c r="A46" s="5">
        <v>527</v>
      </c>
      <c r="B46" t="str">
        <f>LOOKUP(A46,Combined!$A$2:$A$379,Combined!$H$2:$H$379)</f>
        <v>2013/14</v>
      </c>
      <c r="C46" s="2">
        <f>LOOKUP(A46,Combined!$A$2:$A$379,Combined!$M$2:$M$379)</f>
        <v>41708</v>
      </c>
      <c r="D46" s="6">
        <f>Wide!D47-Wide!D46</f>
        <v>0</v>
      </c>
      <c r="E46" s="6">
        <f>Wide!E47-Wide!E46</f>
        <v>25</v>
      </c>
      <c r="F46" s="6">
        <f>Wide!F47-Wide!F46</f>
        <v>0</v>
      </c>
      <c r="G46">
        <f>LOOKUP(C46,corn_price!$A$2:$A$2981,corn_price!$C$2:$C$2981)</f>
        <v>-9</v>
      </c>
    </row>
    <row r="47" spans="1:7" x14ac:dyDescent="0.25">
      <c r="A47" s="5">
        <v>528</v>
      </c>
      <c r="B47" t="str">
        <f>LOOKUP(A47,Combined!$A$2:$A$379,Combined!$H$2:$H$379)</f>
        <v>2013/14</v>
      </c>
      <c r="C47" s="2">
        <f>LOOKUP(A47,Combined!$A$2:$A$379,Combined!$M$2:$M$379)</f>
        <v>41738</v>
      </c>
      <c r="D47" s="6">
        <f>Wide!D48-Wide!D47</f>
        <v>0</v>
      </c>
      <c r="E47" s="6">
        <f>Wide!E48-Wide!E47</f>
        <v>125</v>
      </c>
      <c r="F47" s="6">
        <f>Wide!F48-Wide!F47</f>
        <v>0</v>
      </c>
      <c r="G47">
        <f>LOOKUP(C47,corn_price!$A$2:$A$2981,corn_price!$C$2:$C$2981)</f>
        <v>-4.75</v>
      </c>
    </row>
    <row r="48" spans="1:7" x14ac:dyDescent="0.25">
      <c r="A48" s="5">
        <v>529</v>
      </c>
      <c r="B48" t="str">
        <f>LOOKUP(A48,Combined!$A$2:$A$379,Combined!$H$2:$H$379)</f>
        <v>2014/15</v>
      </c>
      <c r="C48" s="2">
        <f>LOOKUP(A48,Combined!$A$2:$A$379,Combined!$M$2:$M$379)</f>
        <v>41768</v>
      </c>
      <c r="D48" s="6">
        <f>Wide!D49-Wide!D48</f>
        <v>-3.4000000000000057</v>
      </c>
      <c r="E48" s="6">
        <f>Wide!E49-Wide!E48</f>
        <v>-65</v>
      </c>
      <c r="F48" s="6">
        <f>Wide!F49-Wide!F48</f>
        <v>6.5</v>
      </c>
      <c r="G48">
        <f>LOOKUP(C48,corn_price!$A$2:$A$2981,corn_price!$C$2:$C$2981)</f>
        <v>-8.25</v>
      </c>
    </row>
    <row r="49" spans="1:7" x14ac:dyDescent="0.25">
      <c r="A49" s="5">
        <v>530</v>
      </c>
      <c r="B49" t="str">
        <f>LOOKUP(A49,Combined!$A$2:$A$379,Combined!$H$2:$H$379)</f>
        <v>2014/15</v>
      </c>
      <c r="C49" s="2">
        <f>LOOKUP(A49,Combined!$A$2:$A$379,Combined!$M$2:$M$379)</f>
        <v>41801</v>
      </c>
      <c r="D49" s="6">
        <f>Wide!D50-Wide!D49</f>
        <v>0</v>
      </c>
      <c r="E49" s="6">
        <f>Wide!E50-Wide!E49</f>
        <v>0</v>
      </c>
      <c r="F49" s="6">
        <f>Wide!F50-Wide!F49</f>
        <v>0</v>
      </c>
      <c r="G49">
        <f>LOOKUP(C49,corn_price!$A$2:$A$2981,corn_price!$C$2:$C$2981)</f>
        <v>-4.5</v>
      </c>
    </row>
    <row r="50" spans="1:7" x14ac:dyDescent="0.25">
      <c r="A50" s="5">
        <v>531</v>
      </c>
      <c r="B50" t="str">
        <f>LOOKUP(A50,Combined!$A$2:$A$379,Combined!$H$2:$H$379)</f>
        <v>2014/15</v>
      </c>
      <c r="C50" s="2">
        <f>LOOKUP(A50,Combined!$A$2:$A$379,Combined!$M$2:$M$379)</f>
        <v>41831</v>
      </c>
      <c r="D50" s="6">
        <f>Wide!D51-Wide!D50</f>
        <v>-0.5</v>
      </c>
      <c r="E50" s="6">
        <f>Wide!E51-Wide!E50</f>
        <v>-50</v>
      </c>
      <c r="F50" s="6">
        <f>Wide!F51-Wide!F50</f>
        <v>0</v>
      </c>
      <c r="G50">
        <f>LOOKUP(C50,corn_price!$A$2:$A$2981,corn_price!$C$2:$C$2981)</f>
        <v>-0.75</v>
      </c>
    </row>
    <row r="51" spans="1:7" x14ac:dyDescent="0.25">
      <c r="A51" s="5">
        <v>532</v>
      </c>
      <c r="B51" t="str">
        <f>LOOKUP(A51,Combined!$A$2:$A$379,Combined!$H$2:$H$379)</f>
        <v>2014/15</v>
      </c>
      <c r="C51" s="2">
        <f>LOOKUP(A51,Combined!$A$2:$A$379,Combined!$M$2:$M$379)</f>
        <v>41863</v>
      </c>
      <c r="D51" s="6">
        <f>Wide!D52-Wide!D51</f>
        <v>0</v>
      </c>
      <c r="E51" s="6">
        <f>Wide!E52-Wide!E51</f>
        <v>100</v>
      </c>
      <c r="F51" s="6">
        <f>Wide!F52-Wide!F51</f>
        <v>2.0999999999999943</v>
      </c>
      <c r="G51">
        <f>LOOKUP(C51,corn_price!$A$2:$A$2981,corn_price!$C$2:$C$2981)</f>
        <v>1.75</v>
      </c>
    </row>
    <row r="52" spans="1:7" x14ac:dyDescent="0.25">
      <c r="A52" s="5">
        <v>533</v>
      </c>
      <c r="B52" t="str">
        <f>LOOKUP(A52,Combined!$A$2:$A$379,Combined!$H$2:$H$379)</f>
        <v>2014/15</v>
      </c>
      <c r="C52" s="2">
        <f>LOOKUP(A52,Combined!$A$2:$A$379,Combined!$M$2:$M$379)</f>
        <v>41893</v>
      </c>
      <c r="D52" s="6">
        <f>Wide!D53-Wide!D52</f>
        <v>0</v>
      </c>
      <c r="E52" s="6">
        <f>Wide!E53-Wide!E52</f>
        <v>170</v>
      </c>
      <c r="F52" s="6">
        <f>Wide!F53-Wide!F52</f>
        <v>4.2999999999999829</v>
      </c>
      <c r="G52">
        <f>LOOKUP(C52,corn_price!$A$2:$A$2981,corn_price!$C$2:$C$2981)</f>
        <v>-7</v>
      </c>
    </row>
    <row r="53" spans="1:7" x14ac:dyDescent="0.25">
      <c r="A53" s="5">
        <v>534</v>
      </c>
      <c r="B53" t="str">
        <f>LOOKUP(A53,Combined!$A$2:$A$379,Combined!$H$2:$H$379)</f>
        <v>2014/15</v>
      </c>
      <c r="C53" s="2">
        <f>LOOKUP(A53,Combined!$A$2:$A$379,Combined!$M$2:$M$379)</f>
        <v>41922</v>
      </c>
      <c r="D53" s="6">
        <f>Wide!D54-Wide!D53</f>
        <v>-0.70000000000000284</v>
      </c>
      <c r="E53" s="6">
        <f>Wide!E54-Wide!E53</f>
        <v>50</v>
      </c>
      <c r="F53" s="6">
        <f>Wide!F54-Wide!F53</f>
        <v>2.5</v>
      </c>
      <c r="G53">
        <f>LOOKUP(C53,corn_price!$A$2:$A$2981,corn_price!$C$2:$C$2981)</f>
        <v>-10.75</v>
      </c>
    </row>
    <row r="54" spans="1:7" x14ac:dyDescent="0.25">
      <c r="A54" s="5">
        <v>535</v>
      </c>
      <c r="B54" t="str">
        <f>LOOKUP(A54,Combined!$A$2:$A$379,Combined!$H$2:$H$379)</f>
        <v>2014/15</v>
      </c>
      <c r="C54" s="2">
        <f>LOOKUP(A54,Combined!$A$2:$A$379,Combined!$M$2:$M$379)</f>
        <v>41953</v>
      </c>
      <c r="D54" s="6">
        <f>Wide!D55-Wide!D54</f>
        <v>0</v>
      </c>
      <c r="E54" s="6">
        <f>Wide!E55-Wide!E54</f>
        <v>5</v>
      </c>
      <c r="F54" s="6">
        <f>Wide!F55-Wide!F54</f>
        <v>-0.79999999999998295</v>
      </c>
      <c r="G54">
        <f>LOOKUP(C54,corn_price!$A$2:$A$2981,corn_price!$C$2:$C$2981)</f>
        <v>1.75</v>
      </c>
    </row>
    <row r="55" spans="1:7" x14ac:dyDescent="0.25">
      <c r="A55" s="5">
        <v>536</v>
      </c>
      <c r="B55" t="str">
        <f>LOOKUP(A55,Combined!$A$2:$A$379,Combined!$H$2:$H$379)</f>
        <v>2014/15</v>
      </c>
      <c r="C55" s="2">
        <f>LOOKUP(A55,Combined!$A$2:$A$379,Combined!$M$2:$M$379)</f>
        <v>41983</v>
      </c>
      <c r="D55" s="6">
        <f>Wide!D56-Wide!D55</f>
        <v>0</v>
      </c>
      <c r="E55" s="6">
        <f>Wide!E56-Wide!E55</f>
        <v>10</v>
      </c>
      <c r="F55" s="6">
        <f>Wide!F56-Wide!F55</f>
        <v>0</v>
      </c>
      <c r="G55">
        <f>LOOKUP(C55,corn_price!$A$2:$A$2981,corn_price!$C$2:$C$2981)</f>
        <v>-0.5</v>
      </c>
    </row>
    <row r="56" spans="1:7" x14ac:dyDescent="0.25">
      <c r="A56" s="5">
        <v>537</v>
      </c>
      <c r="B56" t="str">
        <f>LOOKUP(A56,Combined!$A$2:$A$379,Combined!$H$2:$H$379)</f>
        <v>2014/15</v>
      </c>
      <c r="C56" s="2">
        <f>LOOKUP(A56,Combined!$A$2:$A$379,Combined!$M$2:$M$379)</f>
        <v>42016</v>
      </c>
      <c r="D56" s="6">
        <f>Wide!D57-Wide!D56</f>
        <v>0</v>
      </c>
      <c r="E56" s="6">
        <f>Wide!E57-Wide!E56</f>
        <v>-75</v>
      </c>
      <c r="F56" s="6">
        <f>Wide!F57-Wide!F56</f>
        <v>-2.4000000000000057</v>
      </c>
      <c r="G56">
        <f>LOOKUP(C56,corn_price!$A$2:$A$2981,corn_price!$C$2:$C$2981)</f>
        <v>1.75</v>
      </c>
    </row>
    <row r="57" spans="1:7" x14ac:dyDescent="0.25">
      <c r="A57" s="5">
        <v>538</v>
      </c>
      <c r="B57" t="str">
        <f>LOOKUP(A57,Combined!$A$2:$A$379,Combined!$H$2:$H$379)</f>
        <v>2014/15</v>
      </c>
      <c r="C57" s="2">
        <f>LOOKUP(A57,Combined!$A$2:$A$379,Combined!$M$2:$M$379)</f>
        <v>42045</v>
      </c>
      <c r="D57" s="6">
        <f>Wide!D58-Wide!D57</f>
        <v>0</v>
      </c>
      <c r="E57" s="6">
        <f>Wide!E58-Wide!E57</f>
        <v>50</v>
      </c>
      <c r="F57" s="6">
        <f>Wide!F58-Wide!F57</f>
        <v>0</v>
      </c>
      <c r="G57">
        <f>LOOKUP(C57,corn_price!$A$2:$A$2981,corn_price!$C$2:$C$2981)</f>
        <v>-3.25</v>
      </c>
    </row>
    <row r="58" spans="1:7" x14ac:dyDescent="0.25">
      <c r="A58" s="5">
        <v>539</v>
      </c>
      <c r="B58" t="str">
        <f>LOOKUP(A58,Combined!$A$2:$A$379,Combined!$H$2:$H$379)</f>
        <v>2014/15</v>
      </c>
      <c r="C58" s="2">
        <f>LOOKUP(A58,Combined!$A$2:$A$379,Combined!$M$2:$M$379)</f>
        <v>42073</v>
      </c>
      <c r="D58" s="6">
        <f>Wide!D59-Wide!D58</f>
        <v>0</v>
      </c>
      <c r="E58" s="6">
        <f>Wide!E59-Wide!E58</f>
        <v>50</v>
      </c>
      <c r="F58" s="6">
        <f>Wide!F59-Wide!F58</f>
        <v>0</v>
      </c>
      <c r="G58">
        <f>LOOKUP(C58,corn_price!$A$2:$A$2981,corn_price!$C$2:$C$2981)</f>
        <v>-1</v>
      </c>
    </row>
    <row r="59" spans="1:7" x14ac:dyDescent="0.25">
      <c r="A59" s="5">
        <v>540</v>
      </c>
      <c r="B59" t="str">
        <f>LOOKUP(A59,Combined!$A$2:$A$379,Combined!$H$2:$H$379)</f>
        <v>2014/15</v>
      </c>
      <c r="C59" s="2">
        <f>LOOKUP(A59,Combined!$A$2:$A$379,Combined!$M$2:$M$379)</f>
        <v>42103</v>
      </c>
      <c r="D59" s="6">
        <f>Wide!D60-Wide!D59</f>
        <v>0</v>
      </c>
      <c r="E59" s="6">
        <f>Wide!E60-Wide!E59</f>
        <v>-50</v>
      </c>
      <c r="F59" s="6">
        <f>Wide!F60-Wide!F59</f>
        <v>0</v>
      </c>
      <c r="G59">
        <f>LOOKUP(C59,corn_price!$A$2:$A$2981,corn_price!$C$2:$C$2981)</f>
        <v>-1.25</v>
      </c>
    </row>
    <row r="60" spans="1:7" x14ac:dyDescent="0.25">
      <c r="A60" s="5">
        <v>541</v>
      </c>
      <c r="B60" t="str">
        <f>LOOKUP(A60,Combined!$A$2:$A$379,Combined!$H$2:$H$379)</f>
        <v>2015/16</v>
      </c>
      <c r="C60" s="2">
        <f>LOOKUP(A60,Combined!$A$2:$A$379,Combined!$M$2:$M$379)</f>
        <v>42136</v>
      </c>
      <c r="D60" s="6">
        <f>Wide!D61-Wide!D60</f>
        <v>-1.3999999999999915</v>
      </c>
      <c r="E60" s="6">
        <f>Wide!E61-Wide!E60</f>
        <v>115</v>
      </c>
      <c r="F60" s="6">
        <f>Wide!F61-Wide!F60</f>
        <v>-4.1999999999999886</v>
      </c>
      <c r="G60">
        <f>LOOKUP(C60,corn_price!$A$2:$A$2981,corn_price!$C$2:$C$2981)</f>
        <v>-1.25</v>
      </c>
    </row>
    <row r="61" spans="1:7" x14ac:dyDescent="0.25">
      <c r="A61" s="5">
        <v>542</v>
      </c>
      <c r="B61" t="str">
        <f>LOOKUP(A61,Combined!$A$2:$A$379,Combined!$H$2:$H$379)</f>
        <v>2015/16</v>
      </c>
      <c r="C61" s="2">
        <f>LOOKUP(A61,Combined!$A$2:$A$379,Combined!$M$2:$M$379)</f>
        <v>42165</v>
      </c>
      <c r="D61" s="6">
        <f>Wide!D62-Wide!D61</f>
        <v>0</v>
      </c>
      <c r="E61" s="6">
        <f>Wide!E62-Wide!E61</f>
        <v>0</v>
      </c>
      <c r="F61" s="6">
        <f>Wide!F62-Wide!F61</f>
        <v>0</v>
      </c>
      <c r="G61">
        <f>LOOKUP(C61,corn_price!$A$2:$A$2981,corn_price!$C$2:$C$2981)</f>
        <v>-7.75</v>
      </c>
    </row>
    <row r="62" spans="1:7" x14ac:dyDescent="0.25">
      <c r="A62" s="5">
        <v>543</v>
      </c>
      <c r="B62" t="str">
        <f>LOOKUP(A62,Combined!$A$2:$A$379,Combined!$H$2:$H$379)</f>
        <v>2015/16</v>
      </c>
      <c r="C62" s="2">
        <f>LOOKUP(A62,Combined!$A$2:$A$379,Combined!$M$2:$M$379)</f>
        <v>42195</v>
      </c>
      <c r="D62" s="6">
        <f>Wide!D63-Wide!D62</f>
        <v>-0.60000000000000853</v>
      </c>
      <c r="E62" s="6">
        <f>Wide!E63-Wide!E62</f>
        <v>-25</v>
      </c>
      <c r="F62" s="6">
        <f>Wide!F63-Wide!F62</f>
        <v>0</v>
      </c>
      <c r="G62">
        <f>LOOKUP(C62,corn_price!$A$2:$A$2981,corn_price!$C$2:$C$2981)</f>
        <v>6</v>
      </c>
    </row>
    <row r="63" spans="1:7" x14ac:dyDescent="0.25">
      <c r="A63" s="5">
        <v>544</v>
      </c>
      <c r="B63" t="str">
        <f>LOOKUP(A63,Combined!$A$2:$A$379,Combined!$H$2:$H$379)</f>
        <v>2015/16</v>
      </c>
      <c r="C63" s="2">
        <f>LOOKUP(A63,Combined!$A$2:$A$379,Combined!$M$2:$M$379)</f>
        <v>42228</v>
      </c>
      <c r="D63" s="6">
        <f>Wide!D64-Wide!D63</f>
        <v>0</v>
      </c>
      <c r="E63" s="6">
        <f>Wide!E64-Wide!E63</f>
        <v>40</v>
      </c>
      <c r="F63" s="6">
        <f>Wide!F64-Wide!F63</f>
        <v>2</v>
      </c>
      <c r="G63">
        <f>LOOKUP(C63,corn_price!$A$2:$A$2981,corn_price!$C$2:$C$2981)</f>
        <v>-19.25</v>
      </c>
    </row>
    <row r="64" spans="1:7" x14ac:dyDescent="0.25">
      <c r="A64" s="5">
        <v>545</v>
      </c>
      <c r="B64" t="str">
        <f>LOOKUP(A64,Combined!$A$2:$A$379,Combined!$H$2:$H$379)</f>
        <v>2015/16</v>
      </c>
      <c r="C64" s="2">
        <f>LOOKUP(A64,Combined!$A$2:$A$379,Combined!$M$2:$M$379)</f>
        <v>42258</v>
      </c>
      <c r="D64" s="6">
        <f>Wide!D65-Wide!D64</f>
        <v>0</v>
      </c>
      <c r="E64" s="6">
        <f>Wide!E65-Wide!E64</f>
        <v>-20</v>
      </c>
      <c r="F64" s="6">
        <f>Wide!F65-Wide!F64</f>
        <v>-1.3000000000000114</v>
      </c>
      <c r="G64">
        <f>LOOKUP(C64,corn_price!$A$2:$A$2981,corn_price!$C$2:$C$2981)</f>
        <v>12.75</v>
      </c>
    </row>
    <row r="65" spans="1:7" x14ac:dyDescent="0.25">
      <c r="A65" s="5">
        <v>546</v>
      </c>
      <c r="B65" t="str">
        <f>LOOKUP(A65,Combined!$A$2:$A$379,Combined!$H$2:$H$379)</f>
        <v>2015/16</v>
      </c>
      <c r="C65" s="2">
        <f>LOOKUP(A65,Combined!$A$2:$A$379,Combined!$M$2:$M$379)</f>
        <v>42286</v>
      </c>
      <c r="D65" s="6">
        <f>Wide!D66-Wide!D65</f>
        <v>-0.39999999999999147</v>
      </c>
      <c r="E65" s="6">
        <f>Wide!E66-Wide!E65</f>
        <v>0</v>
      </c>
      <c r="F65" s="6">
        <f>Wide!F66-Wide!F65</f>
        <v>0.5</v>
      </c>
      <c r="G65">
        <f>LOOKUP(C65,corn_price!$A$2:$A$2981,corn_price!$C$2:$C$2981)</f>
        <v>-8.5</v>
      </c>
    </row>
    <row r="66" spans="1:7" x14ac:dyDescent="0.25">
      <c r="A66" s="5">
        <v>547</v>
      </c>
      <c r="B66" t="str">
        <f>LOOKUP(A66,Combined!$A$2:$A$379,Combined!$H$2:$H$379)</f>
        <v>2015/16</v>
      </c>
      <c r="C66" s="2">
        <f>LOOKUP(A66,Combined!$A$2:$A$379,Combined!$M$2:$M$379)</f>
        <v>42318</v>
      </c>
      <c r="D66" s="6">
        <f>Wide!D67-Wide!D66</f>
        <v>0</v>
      </c>
      <c r="E66" s="6">
        <f>Wide!E67-Wide!E66</f>
        <v>-100</v>
      </c>
      <c r="F66" s="6">
        <f>Wide!F67-Wide!F66</f>
        <v>1.3000000000000114</v>
      </c>
      <c r="G66">
        <f>LOOKUP(C66,corn_price!$A$2:$A$2981,corn_price!$C$2:$C$2981)</f>
        <v>-7.75</v>
      </c>
    </row>
    <row r="67" spans="1:7" x14ac:dyDescent="0.25">
      <c r="A67" s="5">
        <v>548</v>
      </c>
      <c r="B67" t="str">
        <f>LOOKUP(A67,Combined!$A$2:$A$379,Combined!$H$2:$H$379)</f>
        <v>2015/16</v>
      </c>
      <c r="C67" s="2">
        <f>LOOKUP(A67,Combined!$A$2:$A$379,Combined!$M$2:$M$379)</f>
        <v>42347</v>
      </c>
      <c r="D67" s="6">
        <f>Wide!D68-Wide!D67</f>
        <v>0</v>
      </c>
      <c r="E67" s="6">
        <f>Wide!E68-Wide!E67</f>
        <v>-25</v>
      </c>
      <c r="F67" s="6">
        <f>Wide!F68-Wide!F67</f>
        <v>0</v>
      </c>
      <c r="G67">
        <f>LOOKUP(C67,corn_price!$A$2:$A$2981,corn_price!$C$2:$C$2981)</f>
        <v>1.75</v>
      </c>
    </row>
    <row r="68" spans="1:7" x14ac:dyDescent="0.25">
      <c r="A68" s="5">
        <v>549</v>
      </c>
      <c r="B68" t="str">
        <f>LOOKUP(A68,Combined!$A$2:$A$379,Combined!$H$2:$H$379)</f>
        <v>2015/16</v>
      </c>
      <c r="C68" s="2">
        <f>LOOKUP(A68,Combined!$A$2:$A$379,Combined!$M$2:$M$379)</f>
        <v>42381</v>
      </c>
      <c r="D68" s="6">
        <f>Wide!D69-Wide!D68</f>
        <v>0</v>
      </c>
      <c r="E68" s="6">
        <f>Wide!E69-Wide!E68</f>
        <v>-60</v>
      </c>
      <c r="F68" s="6">
        <f>Wide!F69-Wide!F68</f>
        <v>-0.90000000000000568</v>
      </c>
      <c r="G68">
        <f>LOOKUP(C68,corn_price!$A$2:$A$2981,corn_price!$C$2:$C$2981)</f>
        <v>5</v>
      </c>
    </row>
    <row r="69" spans="1:7" x14ac:dyDescent="0.25">
      <c r="A69" s="5">
        <v>550</v>
      </c>
      <c r="B69" t="str">
        <f>LOOKUP(A69,Combined!$A$2:$A$379,Combined!$H$2:$H$379)</f>
        <v>2015/16</v>
      </c>
      <c r="C69" s="2">
        <f>LOOKUP(A69,Combined!$A$2:$A$379,Combined!$M$2:$M$379)</f>
        <v>42409</v>
      </c>
      <c r="D69" s="6">
        <f>Wide!D70-Wide!D69</f>
        <v>0</v>
      </c>
      <c r="E69" s="6">
        <f>Wide!E70-Wide!E69</f>
        <v>-25</v>
      </c>
      <c r="F69" s="6">
        <f>Wide!F70-Wide!F69</f>
        <v>0</v>
      </c>
      <c r="G69">
        <f>LOOKUP(C69,corn_price!$A$2:$A$2981,corn_price!$C$2:$C$2981)</f>
        <v>-1.25</v>
      </c>
    </row>
    <row r="70" spans="1:7" x14ac:dyDescent="0.25">
      <c r="A70" s="5">
        <v>551</v>
      </c>
      <c r="B70" t="str">
        <f>LOOKUP(A70,Combined!$A$2:$A$379,Combined!$H$2:$H$379)</f>
        <v>2015/16</v>
      </c>
      <c r="C70" s="2">
        <f>LOOKUP(A70,Combined!$A$2:$A$379,Combined!$M$2:$M$379)</f>
        <v>42438</v>
      </c>
      <c r="D70" s="6">
        <f>Wide!D71-Wide!D70</f>
        <v>0</v>
      </c>
      <c r="E70" s="6">
        <f>Wide!E71-Wide!E70</f>
        <v>0</v>
      </c>
      <c r="F70" s="6">
        <f>Wide!F71-Wide!F70</f>
        <v>0</v>
      </c>
      <c r="G70">
        <f>LOOKUP(C70,corn_price!$A$2:$A$2981,corn_price!$C$2:$C$2981)</f>
        <v>0.25</v>
      </c>
    </row>
    <row r="71" spans="1:7" x14ac:dyDescent="0.25">
      <c r="A71" s="5">
        <v>552</v>
      </c>
      <c r="B71" t="str">
        <f>LOOKUP(A71,Combined!$A$2:$A$379,Combined!$H$2:$H$379)</f>
        <v>2015/16</v>
      </c>
      <c r="C71" s="2">
        <f>LOOKUP(A71,Combined!$A$2:$A$379,Combined!$M$2:$M$379)</f>
        <v>42472</v>
      </c>
      <c r="D71" s="6">
        <f>Wide!D72-Wide!D71</f>
        <v>0</v>
      </c>
      <c r="E71" s="6">
        <f>Wide!E72-Wide!E71</f>
        <v>-24</v>
      </c>
      <c r="F71" s="6">
        <f>Wide!F72-Wide!F71</f>
        <v>0</v>
      </c>
      <c r="G71">
        <f>LOOKUP(C71,corn_price!$A$2:$A$2981,corn_price!$C$2:$C$2981)</f>
        <v>6</v>
      </c>
    </row>
    <row r="72" spans="1:7" x14ac:dyDescent="0.25">
      <c r="A72" s="5">
        <v>553</v>
      </c>
      <c r="B72" t="str">
        <f>LOOKUP(A72,Combined!$A$2:$A$379,Combined!$H$2:$H$379)</f>
        <v>2016/17</v>
      </c>
      <c r="C72" s="2">
        <f>LOOKUP(A72,Combined!$A$2:$A$379,Combined!$M$2:$M$379)</f>
        <v>42500</v>
      </c>
      <c r="D72" s="6">
        <f>Wide!D73-Wide!D72</f>
        <v>5.2000000000000028</v>
      </c>
      <c r="E72" s="6">
        <f>Wide!E73-Wide!E72</f>
        <v>599</v>
      </c>
      <c r="F72" s="6">
        <f>Wide!F73-Wide!F72</f>
        <v>-0.40000000000000568</v>
      </c>
      <c r="G72">
        <f>LOOKUP(C72,corn_price!$A$2:$A$2981,corn_price!$C$2:$C$2981)</f>
        <v>10.75</v>
      </c>
    </row>
    <row r="73" spans="1:7" x14ac:dyDescent="0.25">
      <c r="A73" s="5">
        <v>554</v>
      </c>
      <c r="B73" t="str">
        <f>LOOKUP(A73,Combined!$A$2:$A$379,Combined!$H$2:$H$379)</f>
        <v>2016/17</v>
      </c>
      <c r="C73" s="2">
        <f>LOOKUP(A73,Combined!$A$2:$A$379,Combined!$M$2:$M$379)</f>
        <v>42531</v>
      </c>
      <c r="D73" s="6">
        <f>Wide!D74-Wide!D73</f>
        <v>0</v>
      </c>
      <c r="E73" s="6">
        <f>Wide!E74-Wide!E73</f>
        <v>50</v>
      </c>
      <c r="F73" s="6">
        <f>Wide!F74-Wide!F73</f>
        <v>0</v>
      </c>
      <c r="G73">
        <f>LOOKUP(C73,corn_price!$A$2:$A$2981,corn_price!$C$2:$C$2981)</f>
        <v>-3.5</v>
      </c>
    </row>
    <row r="74" spans="1:7" x14ac:dyDescent="0.25">
      <c r="A74" s="5">
        <v>555</v>
      </c>
      <c r="B74" t="str">
        <f>LOOKUP(A74,Combined!$A$2:$A$379,Combined!$H$2:$H$379)</f>
        <v>2016/17</v>
      </c>
      <c r="C74" s="2">
        <f>LOOKUP(A74,Combined!$A$2:$A$379,Combined!$M$2:$M$379)</f>
        <v>42563</v>
      </c>
      <c r="D74" s="6">
        <f>Wide!D75-Wide!D74</f>
        <v>0.69999999999998863</v>
      </c>
      <c r="E74" s="6">
        <f>Wide!E75-Wide!E74</f>
        <v>30</v>
      </c>
      <c r="F74" s="6">
        <f>Wide!F75-Wide!F74</f>
        <v>0</v>
      </c>
      <c r="G74">
        <f>LOOKUP(C74,corn_price!$A$2:$A$2981,corn_price!$C$2:$C$2981)</f>
        <v>6</v>
      </c>
    </row>
    <row r="75" spans="1:7" x14ac:dyDescent="0.25">
      <c r="A75" s="5">
        <v>556</v>
      </c>
      <c r="B75" t="str">
        <f>LOOKUP(A75,Combined!$A$2:$A$379,Combined!$H$2:$H$379)</f>
        <v>2016/17</v>
      </c>
      <c r="C75" s="2">
        <f>LOOKUP(A75,Combined!$A$2:$A$379,Combined!$M$2:$M$379)</f>
        <v>42594</v>
      </c>
      <c r="D75" s="6">
        <f>Wide!D76-Wide!D75</f>
        <v>0</v>
      </c>
      <c r="E75" s="6">
        <f>Wide!E76-Wide!E75</f>
        <v>300</v>
      </c>
      <c r="F75" s="6">
        <f>Wide!F76-Wide!F75</f>
        <v>7.0999999999999943</v>
      </c>
      <c r="G75">
        <f>LOOKUP(C75,corn_price!$A$2:$A$2981,corn_price!$C$2:$C$2981)</f>
        <v>1.25</v>
      </c>
    </row>
    <row r="76" spans="1:7" x14ac:dyDescent="0.25">
      <c r="A76" s="5">
        <v>557</v>
      </c>
      <c r="B76" t="str">
        <f>LOOKUP(A76,Combined!$A$2:$A$379,Combined!$H$2:$H$379)</f>
        <v>2016/17</v>
      </c>
      <c r="C76" s="2">
        <f>LOOKUP(A76,Combined!$A$2:$A$379,Combined!$M$2:$M$379)</f>
        <v>42625</v>
      </c>
      <c r="D76" s="6">
        <f>Wide!D77-Wide!D76</f>
        <v>0</v>
      </c>
      <c r="E76" s="6">
        <f>Wide!E77-Wide!E76</f>
        <v>-25</v>
      </c>
      <c r="F76" s="6">
        <f>Wide!F77-Wide!F76</f>
        <v>-0.69999999999998863</v>
      </c>
      <c r="G76">
        <f>LOOKUP(C76,corn_price!$A$2:$A$2981,corn_price!$C$2:$C$2981)</f>
        <v>-0.75</v>
      </c>
    </row>
    <row r="77" spans="1:7" x14ac:dyDescent="0.25">
      <c r="A77" s="5">
        <v>558</v>
      </c>
      <c r="B77" t="str">
        <f>LOOKUP(A77,Combined!$A$2:$A$379,Combined!$H$2:$H$379)</f>
        <v>2016/17</v>
      </c>
      <c r="C77" s="2">
        <f>LOOKUP(A77,Combined!$A$2:$A$379,Combined!$M$2:$M$379)</f>
        <v>42655</v>
      </c>
      <c r="D77" s="6">
        <f>Wide!D78-Wide!D77</f>
        <v>0.20000000000000284</v>
      </c>
      <c r="E77" s="6">
        <f>Wide!E78-Wide!E77</f>
        <v>50</v>
      </c>
      <c r="F77" s="6">
        <f>Wide!F78-Wide!F77</f>
        <v>-1</v>
      </c>
      <c r="G77">
        <f>LOOKUP(C77,corn_price!$A$2:$A$2981,corn_price!$C$2:$C$2981)</f>
        <v>-8.5</v>
      </c>
    </row>
    <row r="78" spans="1:7" x14ac:dyDescent="0.25">
      <c r="A78" s="5">
        <v>559</v>
      </c>
      <c r="B78" t="str">
        <f>LOOKUP(A78,Combined!$A$2:$A$379,Combined!$H$2:$H$379)</f>
        <v>2016/17</v>
      </c>
      <c r="C78" s="2">
        <f>LOOKUP(A78,Combined!$A$2:$A$379,Combined!$M$2:$M$379)</f>
        <v>42683</v>
      </c>
      <c r="D78" s="6">
        <f>Wide!D79-Wide!D78</f>
        <v>0</v>
      </c>
      <c r="E78" s="6">
        <f>Wide!E79-Wide!E78</f>
        <v>85</v>
      </c>
      <c r="F78" s="6">
        <f>Wide!F79-Wide!F78</f>
        <v>1.9000000000000057</v>
      </c>
      <c r="G78">
        <f>LOOKUP(C78,corn_price!$A$2:$A$2981,corn_price!$C$2:$C$2981)</f>
        <v>-13.5</v>
      </c>
    </row>
    <row r="79" spans="1:7" x14ac:dyDescent="0.25">
      <c r="A79" s="5">
        <v>560</v>
      </c>
      <c r="B79" t="str">
        <f>LOOKUP(A79,Combined!$A$2:$A$379,Combined!$H$2:$H$379)</f>
        <v>2016/17</v>
      </c>
      <c r="C79" s="2">
        <f>LOOKUP(A79,Combined!$A$2:$A$379,Combined!$M$2:$M$379)</f>
        <v>42713</v>
      </c>
      <c r="D79" s="6">
        <f>Wide!D80-Wide!D79</f>
        <v>0</v>
      </c>
      <c r="E79" s="6">
        <f>Wide!E80-Wide!E79</f>
        <v>0</v>
      </c>
      <c r="F79" s="6">
        <f>Wide!F80-Wide!F79</f>
        <v>0</v>
      </c>
      <c r="G79">
        <f>LOOKUP(C79,corn_price!$A$2:$A$2981,corn_price!$C$2:$C$2981)</f>
        <v>6</v>
      </c>
    </row>
    <row r="80" spans="1:7" x14ac:dyDescent="0.25">
      <c r="A80" s="5">
        <v>561</v>
      </c>
      <c r="B80" t="str">
        <f>LOOKUP(A80,Combined!$A$2:$A$379,Combined!$H$2:$H$379)</f>
        <v>2016/17</v>
      </c>
      <c r="C80" s="2">
        <f>LOOKUP(A80,Combined!$A$2:$A$379,Combined!$M$2:$M$379)</f>
        <v>42747</v>
      </c>
      <c r="D80" s="6">
        <f>Wide!D81-Wide!D80</f>
        <v>-9.9999999999994316E-2</v>
      </c>
      <c r="E80" s="6">
        <f>Wide!E81-Wide!E80</f>
        <v>-25</v>
      </c>
      <c r="F80" s="6">
        <f>Wide!F81-Wide!F80</f>
        <v>-0.70000000000001705</v>
      </c>
      <c r="G80">
        <f>LOOKUP(C80,corn_price!$A$2:$A$2981,corn_price!$C$2:$C$2981)</f>
        <v>1</v>
      </c>
    </row>
    <row r="81" spans="1:7" x14ac:dyDescent="0.25">
      <c r="A81" s="5">
        <v>562</v>
      </c>
      <c r="B81" t="str">
        <f>LOOKUP(A81,Combined!$A$2:$A$379,Combined!$H$2:$H$379)</f>
        <v>2016/17</v>
      </c>
      <c r="C81" s="2">
        <f>LOOKUP(A81,Combined!$A$2:$A$379,Combined!$M$2:$M$379)</f>
        <v>42775</v>
      </c>
      <c r="D81" s="6">
        <f>Wide!D82-Wide!D81</f>
        <v>0</v>
      </c>
      <c r="E81" s="6">
        <f>Wide!E82-Wide!E81</f>
        <v>35</v>
      </c>
      <c r="F81" s="6">
        <f>Wide!F82-Wide!F81</f>
        <v>0</v>
      </c>
      <c r="G81">
        <f>LOOKUP(C81,corn_price!$A$2:$A$2981,corn_price!$C$2:$C$2981)</f>
        <v>-1.25</v>
      </c>
    </row>
    <row r="82" spans="1:7" x14ac:dyDescent="0.25">
      <c r="A82" s="5">
        <v>563</v>
      </c>
      <c r="B82" t="str">
        <f>LOOKUP(A82,Combined!$A$2:$A$379,Combined!$H$2:$H$379)</f>
        <v>2016/17</v>
      </c>
      <c r="C82" s="2">
        <f>LOOKUP(A82,Combined!$A$2:$A$379,Combined!$M$2:$M$379)</f>
        <v>42803</v>
      </c>
      <c r="D82" s="6">
        <f>Wide!D83-Wide!D82</f>
        <v>0</v>
      </c>
      <c r="E82" s="6">
        <f>Wide!E83-Wide!E82</f>
        <v>0</v>
      </c>
      <c r="F82" s="6">
        <f>Wide!F83-Wide!F82</f>
        <v>0</v>
      </c>
      <c r="G82">
        <f>LOOKUP(C82,corn_price!$A$2:$A$2981,corn_price!$C$2:$C$2981)</f>
        <v>-5.5</v>
      </c>
    </row>
    <row r="83" spans="1:7" x14ac:dyDescent="0.25">
      <c r="A83" s="5">
        <v>564</v>
      </c>
      <c r="B83" t="str">
        <f>LOOKUP(A83,Combined!$A$2:$A$379,Combined!$H$2:$H$379)</f>
        <v>2016/17</v>
      </c>
      <c r="C83" s="2">
        <f>LOOKUP(A83,Combined!$A$2:$A$379,Combined!$M$2:$M$379)</f>
        <v>42836</v>
      </c>
      <c r="D83" s="6">
        <f>Wide!D84-Wide!D83</f>
        <v>0</v>
      </c>
      <c r="E83" s="6">
        <f>Wide!E84-Wide!E83</f>
        <v>0</v>
      </c>
      <c r="F83" s="6">
        <f>Wide!F84-Wide!F83</f>
        <v>0</v>
      </c>
      <c r="G83">
        <f>LOOKUP(C83,corn_price!$A$2:$A$2981,corn_price!$C$2:$C$2981)</f>
        <v>-0.5</v>
      </c>
    </row>
    <row r="84" spans="1:7" x14ac:dyDescent="0.25">
      <c r="A84" s="5">
        <v>565</v>
      </c>
      <c r="B84" t="str">
        <f>LOOKUP(A84,Combined!$A$2:$A$379,Combined!$H$2:$H$379)</f>
        <v>2017/18</v>
      </c>
      <c r="C84" s="2">
        <f>LOOKUP(A84,Combined!$A$2:$A$379,Combined!$M$2:$M$379)</f>
        <v>42865</v>
      </c>
      <c r="D84" s="6">
        <f>Wide!D85-Wide!D84</f>
        <v>-4.2999999999999972</v>
      </c>
      <c r="E84" s="6">
        <f>Wide!E85-Wide!E84</f>
        <v>-320</v>
      </c>
      <c r="F84" s="6">
        <f>Wide!F85-Wide!F84</f>
        <v>-3.9000000000000057</v>
      </c>
      <c r="G84">
        <f>LOOKUP(C84,corn_price!$A$2:$A$2981,corn_price!$C$2:$C$2981)</f>
        <v>7</v>
      </c>
    </row>
    <row r="85" spans="1:7" x14ac:dyDescent="0.25">
      <c r="A85" s="5">
        <v>566</v>
      </c>
      <c r="B85" t="str">
        <f>LOOKUP(A85,Combined!$A$2:$A$379,Combined!$H$2:$H$379)</f>
        <v>2017/18</v>
      </c>
      <c r="C85" s="2">
        <f>LOOKUP(A85,Combined!$A$2:$A$379,Combined!$M$2:$M$379)</f>
        <v>42895</v>
      </c>
      <c r="D85" s="6">
        <f>Wide!D86-Wide!D85</f>
        <v>0</v>
      </c>
      <c r="E85" s="6">
        <f>Wide!E86-Wide!E85</f>
        <v>0</v>
      </c>
      <c r="F85" s="6">
        <f>Wide!F86-Wide!F85</f>
        <v>0</v>
      </c>
      <c r="G85">
        <f>LOOKUP(C85,corn_price!$A$2:$A$2981,corn_price!$C$2:$C$2981)</f>
        <v>2</v>
      </c>
    </row>
    <row r="86" spans="1:7" x14ac:dyDescent="0.25">
      <c r="A86" s="5">
        <v>567</v>
      </c>
      <c r="B86" t="str">
        <f>LOOKUP(A86,Combined!$A$2:$A$379,Combined!$H$2:$H$379)</f>
        <v>2017/18</v>
      </c>
      <c r="C86" s="2">
        <f>LOOKUP(A86,Combined!$A$2:$A$379,Combined!$M$2:$M$379)</f>
        <v>42928</v>
      </c>
      <c r="D86" s="6">
        <f>Wide!D87-Wide!D86</f>
        <v>1.0999999999999943</v>
      </c>
      <c r="E86" s="6">
        <f>Wide!E87-Wide!E86</f>
        <v>50</v>
      </c>
      <c r="F86" s="6">
        <f>Wide!F87-Wide!F86</f>
        <v>0</v>
      </c>
      <c r="G86">
        <f>LOOKUP(C86,corn_price!$A$2:$A$2981,corn_price!$C$2:$C$2981)</f>
        <v>-16</v>
      </c>
    </row>
    <row r="87" spans="1:7" x14ac:dyDescent="0.25">
      <c r="A87" s="5">
        <v>568</v>
      </c>
      <c r="B87" t="str">
        <f>LOOKUP(A87,Combined!$A$2:$A$379,Combined!$H$2:$H$379)</f>
        <v>2017/18</v>
      </c>
      <c r="C87" s="2">
        <f>LOOKUP(A87,Combined!$A$2:$A$379,Combined!$M$2:$M$379)</f>
        <v>42957</v>
      </c>
      <c r="D87" s="6">
        <f>Wide!D88-Wide!D87</f>
        <v>0</v>
      </c>
      <c r="E87" s="6">
        <f>Wide!E88-Wide!E87</f>
        <v>-50</v>
      </c>
      <c r="F87" s="6">
        <f>Wide!F88-Wide!F87</f>
        <v>-1.1999999999999886</v>
      </c>
      <c r="G87">
        <f>LOOKUP(C87,corn_price!$A$2:$A$2981,corn_price!$C$2:$C$2981)</f>
        <v>-15</v>
      </c>
    </row>
    <row r="88" spans="1:7" x14ac:dyDescent="0.25">
      <c r="A88" s="5">
        <v>569</v>
      </c>
      <c r="B88" t="str">
        <f>LOOKUP(A88,Combined!$A$2:$A$379,Combined!$H$2:$H$379)</f>
        <v>2017/18</v>
      </c>
      <c r="C88" s="2">
        <f>LOOKUP(A88,Combined!$A$2:$A$379,Combined!$M$2:$M$379)</f>
        <v>42990</v>
      </c>
      <c r="D88" s="6">
        <f>Wide!D89-Wide!D88</f>
        <v>0</v>
      </c>
      <c r="E88" s="6">
        <f>Wide!E89-Wide!E88</f>
        <v>-50</v>
      </c>
      <c r="F88" s="6">
        <f>Wide!F89-Wide!F88</f>
        <v>0.40000000000000568</v>
      </c>
      <c r="G88">
        <f>LOOKUP(C88,corn_price!$A$2:$A$2981,corn_price!$C$2:$C$2981)</f>
        <v>-5.5</v>
      </c>
    </row>
    <row r="89" spans="1:7" x14ac:dyDescent="0.25">
      <c r="A89" s="5">
        <v>570</v>
      </c>
      <c r="B89" t="str">
        <f>LOOKUP(A89,Combined!$A$2:$A$379,Combined!$H$2:$H$379)</f>
        <v>2017/18</v>
      </c>
      <c r="C89" s="2">
        <f>LOOKUP(A89,Combined!$A$2:$A$379,Combined!$M$2:$M$379)</f>
        <v>43020</v>
      </c>
      <c r="D89" s="6">
        <f>Wide!D90-Wide!D89</f>
        <v>-0.40000000000000568</v>
      </c>
      <c r="E89" s="6">
        <f>Wide!E90-Wide!E89</f>
        <v>35</v>
      </c>
      <c r="F89" s="6">
        <f>Wide!F90-Wide!F89</f>
        <v>1.9000000000000057</v>
      </c>
      <c r="G89">
        <f>LOOKUP(C89,corn_price!$A$2:$A$2981,corn_price!$C$2:$C$2981)</f>
        <v>3</v>
      </c>
    </row>
    <row r="90" spans="1:7" x14ac:dyDescent="0.25">
      <c r="A90" s="5">
        <v>571</v>
      </c>
      <c r="B90" t="str">
        <f>LOOKUP(A90,Combined!$A$2:$A$379,Combined!$H$2:$H$379)</f>
        <v>2017/18</v>
      </c>
      <c r="C90" s="2">
        <f>LOOKUP(A90,Combined!$A$2:$A$379,Combined!$M$2:$M$379)</f>
        <v>43048</v>
      </c>
      <c r="D90" s="6">
        <f>Wide!D91-Wide!D90</f>
        <v>0</v>
      </c>
      <c r="E90" s="6">
        <f>Wide!E91-Wide!E90</f>
        <v>150</v>
      </c>
      <c r="F90" s="6">
        <f>Wide!F91-Wide!F90</f>
        <v>3.5999999999999943</v>
      </c>
      <c r="G90">
        <f>LOOKUP(C90,corn_price!$A$2:$A$2981,corn_price!$C$2:$C$2981)</f>
        <v>-6.75</v>
      </c>
    </row>
    <row r="91" spans="1:7" x14ac:dyDescent="0.25">
      <c r="A91" s="5">
        <v>572</v>
      </c>
      <c r="B91" t="str">
        <f>LOOKUP(A91,Combined!$A$2:$A$379,Combined!$H$2:$H$379)</f>
        <v>2017/18</v>
      </c>
      <c r="C91" s="2">
        <f>LOOKUP(A91,Combined!$A$2:$A$379,Combined!$M$2:$M$379)</f>
        <v>43081</v>
      </c>
      <c r="D91" s="6">
        <f>Wide!D92-Wide!D91</f>
        <v>0</v>
      </c>
      <c r="E91" s="6">
        <f>Wide!E92-Wide!E91</f>
        <v>50</v>
      </c>
      <c r="F91" s="6">
        <f>Wide!F92-Wide!F91</f>
        <v>0</v>
      </c>
      <c r="G91">
        <f>LOOKUP(C91,corn_price!$A$2:$A$2981,corn_price!$C$2:$C$2981)</f>
        <v>-0.75</v>
      </c>
    </row>
    <row r="92" spans="1:7" x14ac:dyDescent="0.25">
      <c r="A92" s="5">
        <v>573</v>
      </c>
      <c r="B92" t="str">
        <f>LOOKUP(A92,Combined!$A$2:$A$379,Combined!$H$2:$H$379)</f>
        <v>2017/18</v>
      </c>
      <c r="C92" s="2">
        <f>LOOKUP(A92,Combined!$A$2:$A$379,Combined!$M$2:$M$379)</f>
        <v>43112</v>
      </c>
      <c r="D92" s="6">
        <f>Wide!D93-Wide!D92</f>
        <v>-0.39999999999999147</v>
      </c>
      <c r="E92" s="6">
        <f>Wide!E93-Wide!E92</f>
        <v>-15</v>
      </c>
      <c r="F92" s="6">
        <f>Wide!F93-Wide!F92</f>
        <v>1.1999999999999886</v>
      </c>
      <c r="G92">
        <f>LOOKUP(C92,corn_price!$A$2:$A$2981,corn_price!$C$2:$C$2981)</f>
        <v>-2.5</v>
      </c>
    </row>
    <row r="93" spans="1:7" x14ac:dyDescent="0.25">
      <c r="A93" s="5">
        <v>574</v>
      </c>
      <c r="B93" t="str">
        <f>LOOKUP(A93,Combined!$A$2:$A$379,Combined!$H$2:$H$379)</f>
        <v>2017/18</v>
      </c>
      <c r="C93" s="2">
        <f>LOOKUP(A93,Combined!$A$2:$A$379,Combined!$M$2:$M$379)</f>
        <v>43139</v>
      </c>
      <c r="D93" s="6">
        <f>Wide!D94-Wide!D93</f>
        <v>0</v>
      </c>
      <c r="E93" s="6">
        <f>Wide!E94-Wide!E93</f>
        <v>125</v>
      </c>
      <c r="F93" s="6">
        <f>Wide!F94-Wide!F93</f>
        <v>0</v>
      </c>
      <c r="G93">
        <f>LOOKUP(C93,corn_price!$A$2:$A$2981,corn_price!$C$2:$C$2981)</f>
        <v>0.5</v>
      </c>
    </row>
    <row r="94" spans="1:7" x14ac:dyDescent="0.25">
      <c r="A94" s="5">
        <v>575</v>
      </c>
      <c r="B94" t="str">
        <f>LOOKUP(A94,Combined!$A$2:$A$379,Combined!$H$2:$H$379)</f>
        <v>2017/18</v>
      </c>
      <c r="C94" s="2">
        <f>LOOKUP(A94,Combined!$A$2:$A$379,Combined!$M$2:$M$379)</f>
        <v>43167</v>
      </c>
      <c r="D94" s="6">
        <f>Wide!D95-Wide!D94</f>
        <v>0</v>
      </c>
      <c r="E94" s="6">
        <f>Wide!E95-Wide!E94</f>
        <v>225</v>
      </c>
      <c r="F94" s="6">
        <f>Wide!F95-Wide!F94</f>
        <v>0</v>
      </c>
      <c r="G94">
        <f>LOOKUP(C94,corn_price!$A$2:$A$2981,corn_price!$C$2:$C$2981)</f>
        <v>6.5</v>
      </c>
    </row>
    <row r="95" spans="1:7" x14ac:dyDescent="0.25">
      <c r="A95" s="5">
        <v>576</v>
      </c>
      <c r="B95" t="str">
        <f>LOOKUP(A95,Combined!$A$2:$A$379,Combined!$H$2:$H$379)</f>
        <v>2017/18</v>
      </c>
      <c r="C95" s="2">
        <f>LOOKUP(A95,Combined!$A$2:$A$379,Combined!$M$2:$M$379)</f>
        <v>43200</v>
      </c>
      <c r="D95" s="6">
        <f>Wide!D96-Wide!D95</f>
        <v>0</v>
      </c>
      <c r="E95" s="6">
        <f>Wide!E96-Wide!E95</f>
        <v>-55</v>
      </c>
      <c r="F95" s="6">
        <f>Wide!F96-Wide!F95</f>
        <v>0</v>
      </c>
      <c r="G95">
        <f>LOOKUP(C95,corn_price!$A$2:$A$2981,corn_price!$C$2:$C$2981)</f>
        <v>-1.5</v>
      </c>
    </row>
    <row r="96" spans="1:7" x14ac:dyDescent="0.25">
      <c r="A96" s="5">
        <v>577</v>
      </c>
      <c r="B96" t="str">
        <f>LOOKUP(A96,Combined!$A$2:$A$379,Combined!$H$2:$H$379)</f>
        <v>2018/19</v>
      </c>
      <c r="C96" s="2">
        <f>LOOKUP(A96,Combined!$A$2:$A$379,Combined!$M$2:$M$379)</f>
        <v>43230</v>
      </c>
      <c r="D96" s="6">
        <f>Wide!D97-Wide!D96</f>
        <v>-2</v>
      </c>
      <c r="E96" s="6">
        <f>Wide!E97-Wide!E96</f>
        <v>-175</v>
      </c>
      <c r="F96" s="6">
        <f>Wide!F97-Wide!F96</f>
        <v>-2.5999999999999943</v>
      </c>
      <c r="G96">
        <f>LOOKUP(C96,corn_price!$A$2:$A$2981,corn_price!$C$2:$C$2981)</f>
        <v>0</v>
      </c>
    </row>
    <row r="97" spans="1:7" x14ac:dyDescent="0.25">
      <c r="A97" s="5">
        <v>578</v>
      </c>
      <c r="B97" t="str">
        <f>LOOKUP(A97,Combined!$A$2:$A$379,Combined!$H$2:$H$379)</f>
        <v>2018/19</v>
      </c>
      <c r="C97" s="2">
        <f>LOOKUP(A97,Combined!$A$2:$A$379,Combined!$M$2:$M$379)</f>
        <v>43263</v>
      </c>
      <c r="D97" s="6">
        <f>Wide!D98-Wide!D97</f>
        <v>0</v>
      </c>
      <c r="E97" s="6">
        <f>Wide!E98-Wide!E97</f>
        <v>25</v>
      </c>
      <c r="F97" s="6">
        <f>Wide!F98-Wide!F97</f>
        <v>0</v>
      </c>
      <c r="G97">
        <f>LOOKUP(C97,corn_price!$A$2:$A$2981,corn_price!$C$2:$C$2981)</f>
        <v>10.25</v>
      </c>
    </row>
    <row r="98" spans="1:7" x14ac:dyDescent="0.25">
      <c r="A98" s="5">
        <v>579</v>
      </c>
      <c r="B98" t="str">
        <f>LOOKUP(A98,Combined!$A$2:$A$379,Combined!$H$2:$H$379)</f>
        <v>2018/19</v>
      </c>
      <c r="C98" s="2">
        <f>LOOKUP(A98,Combined!$A$2:$A$379,Combined!$M$2:$M$379)</f>
        <v>43293</v>
      </c>
      <c r="D98" s="6">
        <f>Wide!D99-Wide!D98</f>
        <v>1.0999999999999943</v>
      </c>
      <c r="E98" s="6">
        <f>Wide!E99-Wide!E98</f>
        <v>140</v>
      </c>
      <c r="F98" s="6">
        <f>Wide!F99-Wide!F98</f>
        <v>0</v>
      </c>
      <c r="G98">
        <f>LOOKUP(C98,corn_price!$A$2:$A$2981,corn_price!$C$2:$C$2981)</f>
        <v>5.25</v>
      </c>
    </row>
    <row r="99" spans="1:7" x14ac:dyDescent="0.25">
      <c r="A99" s="5">
        <v>580</v>
      </c>
      <c r="B99" t="str">
        <f>LOOKUP(A99,Combined!$A$2:$A$379,Combined!$H$2:$H$379)</f>
        <v>2018/19</v>
      </c>
      <c r="C99" s="2">
        <f>LOOKUP(A99,Combined!$A$2:$A$379,Combined!$M$2:$M$379)</f>
        <v>43322</v>
      </c>
      <c r="D99" s="6">
        <f>Wide!D100-Wide!D99</f>
        <v>0</v>
      </c>
      <c r="E99" s="6">
        <f>Wide!E100-Wide!E99</f>
        <v>225</v>
      </c>
      <c r="F99" s="6">
        <f>Wide!F100-Wide!F99</f>
        <v>4.4000000000000057</v>
      </c>
      <c r="G99">
        <f>LOOKUP(C99,corn_price!$A$2:$A$2981,corn_price!$C$2:$C$2981)</f>
        <v>-11.5</v>
      </c>
    </row>
    <row r="100" spans="1:7" x14ac:dyDescent="0.25">
      <c r="A100" s="5">
        <v>581</v>
      </c>
      <c r="B100" t="str">
        <f>LOOKUP(A100,Combined!$A$2:$A$379,Combined!$H$2:$H$379)</f>
        <v>2018/19</v>
      </c>
      <c r="C100" s="2">
        <f>LOOKUP(A100,Combined!$A$2:$A$379,Combined!$M$2:$M$379)</f>
        <v>43355</v>
      </c>
      <c r="D100" s="6">
        <f>Wide!D101-Wide!D100</f>
        <v>0</v>
      </c>
      <c r="E100" s="6">
        <f>Wide!E101-Wide!E100</f>
        <v>125</v>
      </c>
      <c r="F100" s="6">
        <f>Wide!F101-Wide!F100</f>
        <v>2.9000000000000057</v>
      </c>
      <c r="G100">
        <f>LOOKUP(C100,corn_price!$A$2:$A$2981,corn_price!$C$2:$C$2981)</f>
        <v>-13.75</v>
      </c>
    </row>
    <row r="101" spans="1:7" x14ac:dyDescent="0.25">
      <c r="A101" s="5">
        <v>582</v>
      </c>
      <c r="B101" t="str">
        <f>LOOKUP(A101,Combined!$A$2:$A$379,Combined!$H$2:$H$379)</f>
        <v>2018/19</v>
      </c>
      <c r="C101" s="2">
        <f>LOOKUP(A101,Combined!$A$2:$A$379,Combined!$M$2:$M$379)</f>
        <v>43384</v>
      </c>
      <c r="D101" s="6">
        <f>Wide!D102-Wide!D101</f>
        <v>0</v>
      </c>
      <c r="E101" s="6">
        <f>Wide!E102-Wide!E101</f>
        <v>50</v>
      </c>
      <c r="F101" s="6">
        <f>Wide!F102-Wide!F101</f>
        <v>-0.60000000000002274</v>
      </c>
      <c r="G101">
        <f>LOOKUP(C101,corn_price!$A$2:$A$2981,corn_price!$C$2:$C$2981)</f>
        <v>6.5</v>
      </c>
    </row>
    <row r="102" spans="1:7" x14ac:dyDescent="0.25">
      <c r="A102" s="5">
        <v>583</v>
      </c>
      <c r="B102" t="str">
        <f>LOOKUP(A102,Combined!$A$2:$A$379,Combined!$H$2:$H$379)</f>
        <v>2018/19</v>
      </c>
      <c r="C102" s="2">
        <f>LOOKUP(A102,Combined!$A$2:$A$379,Combined!$M$2:$M$379)</f>
        <v>43412</v>
      </c>
      <c r="D102" s="6">
        <f>Wide!D103-Wide!D102</f>
        <v>0</v>
      </c>
      <c r="E102" s="6">
        <f>Wide!E103-Wide!E102</f>
        <v>-75</v>
      </c>
      <c r="F102" s="6">
        <f>Wide!F103-Wide!F102</f>
        <v>-1.7999999999999829</v>
      </c>
      <c r="G102">
        <f>LOOKUP(C102,corn_price!$A$2:$A$2981,corn_price!$C$2:$C$2981)</f>
        <v>1.25</v>
      </c>
    </row>
    <row r="103" spans="1:7" x14ac:dyDescent="0.25">
      <c r="A103" s="5">
        <v>584</v>
      </c>
      <c r="B103" t="str">
        <f>LOOKUP(A103,Combined!$A$2:$A$379,Combined!$H$2:$H$379)</f>
        <v>2018/19</v>
      </c>
      <c r="C103" s="2">
        <f>LOOKUP(A103,Combined!$A$2:$A$379,Combined!$M$2:$M$379)</f>
        <v>43445</v>
      </c>
      <c r="D103" s="6">
        <f>Wide!D104-Wide!D103</f>
        <v>0</v>
      </c>
      <c r="E103" s="6">
        <f>Wide!E104-Wide!E103</f>
        <v>-50</v>
      </c>
      <c r="F103" s="6">
        <f>Wide!F104-Wide!F103</f>
        <v>0</v>
      </c>
      <c r="G103">
        <f>LOOKUP(C103,corn_price!$A$2:$A$2981,corn_price!$C$2:$C$2981)</f>
        <v>0.75</v>
      </c>
    </row>
    <row r="104" spans="1:7" x14ac:dyDescent="0.25">
      <c r="A104" s="5">
        <v>585</v>
      </c>
      <c r="B104" t="str">
        <f>LOOKUP(A104,Combined!$A$2:$A$379,Combined!$H$2:$H$379)</f>
        <v>2018/19</v>
      </c>
      <c r="C104" s="2">
        <f>LOOKUP(A104,Combined!$A$2:$A$379,Combined!$M$2:$M$379)</f>
        <v>43504</v>
      </c>
      <c r="D104" s="6">
        <f>Wide!D105-Wide!D104</f>
        <v>-9.9999999999994316E-2</v>
      </c>
      <c r="E104" s="6">
        <f>Wide!E105-Wide!E104</f>
        <v>-165</v>
      </c>
      <c r="F104" s="6">
        <f>Wide!F105-Wide!F104</f>
        <v>-2.5</v>
      </c>
      <c r="G104">
        <f>LOOKUP(C104,corn_price!$A$2:$A$2981,corn_price!$C$2:$C$2981)</f>
        <v>-2.25</v>
      </c>
    </row>
    <row r="105" spans="1:7" x14ac:dyDescent="0.25">
      <c r="A105" s="5">
        <v>586</v>
      </c>
      <c r="B105" t="str">
        <f>LOOKUP(A105,Combined!$A$2:$A$379,Combined!$H$2:$H$379)</f>
        <v>2018/19</v>
      </c>
      <c r="C105" s="2">
        <f>LOOKUP(A105,Combined!$A$2:$A$379,Combined!$M$2:$M$379)</f>
        <v>43532</v>
      </c>
      <c r="D105" s="6">
        <f>Wide!D106-Wide!D105</f>
        <v>0</v>
      </c>
      <c r="E105" s="6">
        <f>Wide!E106-Wide!E105</f>
        <v>-100</v>
      </c>
      <c r="F105" s="6">
        <f>Wide!F106-Wide!F105</f>
        <v>0</v>
      </c>
      <c r="G105">
        <f>LOOKUP(C105,corn_price!$A$2:$A$2981,corn_price!$C$2:$C$2981)</f>
        <v>-1.25</v>
      </c>
    </row>
    <row r="106" spans="1:7" x14ac:dyDescent="0.25">
      <c r="A106" s="5">
        <v>587</v>
      </c>
      <c r="B106" t="str">
        <f>LOOKUP(A106,Combined!$A$2:$A$379,Combined!$H$2:$H$379)</f>
        <v>2018/19</v>
      </c>
      <c r="C106" s="2">
        <f>LOOKUP(A106,Combined!$A$2:$A$379,Combined!$M$2:$M$379)</f>
        <v>43564</v>
      </c>
      <c r="D106" s="6">
        <f>Wide!D107-Wide!D106</f>
        <v>0</v>
      </c>
      <c r="E106" s="6">
        <f>Wide!E107-Wide!E106</f>
        <v>-200</v>
      </c>
      <c r="F106" s="6">
        <f>Wide!F107-Wide!F106</f>
        <v>0</v>
      </c>
      <c r="G106">
        <f>LOOKUP(C106,corn_price!$A$2:$A$2981,corn_price!$C$2:$C$2981)</f>
        <v>0</v>
      </c>
    </row>
    <row r="107" spans="1:7" x14ac:dyDescent="0.25">
      <c r="A107" s="5">
        <v>588</v>
      </c>
      <c r="B107" t="str">
        <f>LOOKUP(A107,Combined!$A$2:$A$379,Combined!$H$2:$H$379)</f>
        <v>2019/20</v>
      </c>
      <c r="C107" s="2">
        <f>LOOKUP(A107,Combined!$A$2:$A$379,Combined!$M$2:$M$379)</f>
        <v>43595</v>
      </c>
      <c r="D107" s="6">
        <f>Wide!D108-Wide!D107</f>
        <v>3.7000000000000028</v>
      </c>
      <c r="E107" s="6">
        <f>Wide!E108-Wide!E107</f>
        <v>110</v>
      </c>
      <c r="F107" s="6">
        <f>Wide!F108-Wide!F107</f>
        <v>-0.40000000000000568</v>
      </c>
      <c r="G107">
        <f>LOOKUP(C107,corn_price!$A$2:$A$2981,corn_price!$C$2:$C$2981)</f>
        <v>-2</v>
      </c>
    </row>
    <row r="108" spans="1:7" x14ac:dyDescent="0.25">
      <c r="A108" s="5">
        <v>589</v>
      </c>
      <c r="B108" t="str">
        <f>LOOKUP(A108,Combined!$A$2:$A$379,Combined!$H$2:$H$379)</f>
        <v>2019/20</v>
      </c>
      <c r="C108" s="2">
        <f>LOOKUP(A108,Combined!$A$2:$A$379,Combined!$M$2:$M$379)</f>
        <v>43627</v>
      </c>
      <c r="D108" s="6">
        <f>Wide!D109-Wide!D108</f>
        <v>-3</v>
      </c>
      <c r="E108" s="6">
        <f>Wide!E109-Wide!E108</f>
        <v>-425</v>
      </c>
      <c r="F108" s="6">
        <f>Wide!F109-Wide!F108</f>
        <v>-10</v>
      </c>
      <c r="G108">
        <f>LOOKUP(C108,corn_price!$A$2:$A$2981,corn_price!$C$2:$C$2981)</f>
        <v>12</v>
      </c>
    </row>
    <row r="109" spans="1:7" x14ac:dyDescent="0.25">
      <c r="A109" s="5">
        <v>590</v>
      </c>
      <c r="B109" t="str">
        <f>LOOKUP(A109,Combined!$A$2:$A$379,Combined!$H$2:$H$379)</f>
        <v>2019/20</v>
      </c>
      <c r="C109" s="2">
        <f>LOOKUP(A109,Combined!$A$2:$A$379,Combined!$M$2:$M$379)</f>
        <v>43657</v>
      </c>
      <c r="D109" s="6">
        <f>Wide!D110-Wide!D109</f>
        <v>1.1999999999999886</v>
      </c>
      <c r="E109" s="6">
        <f>Wide!E110-Wide!E109</f>
        <v>5</v>
      </c>
      <c r="F109" s="6">
        <f>Wide!F110-Wide!F109</f>
        <v>0</v>
      </c>
      <c r="G109">
        <f>LOOKUP(C109,corn_price!$A$2:$A$2981,corn_price!$C$2:$C$2981)</f>
        <v>13.5</v>
      </c>
    </row>
    <row r="110" spans="1:7" x14ac:dyDescent="0.25">
      <c r="A110" s="5">
        <v>591</v>
      </c>
      <c r="B110" t="str">
        <f>LOOKUP(A110,Combined!$A$2:$A$379,Combined!$H$2:$H$379)</f>
        <v>2019/20</v>
      </c>
      <c r="C110" s="2">
        <f>LOOKUP(A110,Combined!$A$2:$A$379,Combined!$M$2:$M$379)</f>
        <v>43689</v>
      </c>
      <c r="D110" s="6">
        <f>Wide!D111-Wide!D110</f>
        <v>-1.5999999999999943</v>
      </c>
      <c r="E110" s="6">
        <f>Wide!E111-Wide!E110</f>
        <v>-125</v>
      </c>
      <c r="F110" s="6">
        <f>Wide!F111-Wide!F110</f>
        <v>3.5</v>
      </c>
      <c r="G110">
        <f>LOOKUP(C110,corn_price!$A$2:$A$2981,corn_price!$C$2:$C$2981)</f>
        <v>-25</v>
      </c>
    </row>
    <row r="111" spans="1:7" x14ac:dyDescent="0.25">
      <c r="A111" s="5">
        <v>592</v>
      </c>
      <c r="B111" t="str">
        <f>LOOKUP(A111,Combined!$A$2:$A$379,Combined!$H$2:$H$379)</f>
        <v>2019/20</v>
      </c>
      <c r="C111" s="2">
        <f>LOOKUP(A111,Combined!$A$2:$A$379,Combined!$M$2:$M$379)</f>
        <v>43720</v>
      </c>
      <c r="D111" s="6">
        <f>Wide!D112-Wide!D111</f>
        <v>0</v>
      </c>
      <c r="E111" s="6">
        <f>Wide!E112-Wide!E111</f>
        <v>-25</v>
      </c>
      <c r="F111" s="6">
        <f>Wide!F112-Wide!F111</f>
        <v>-1.3000000000000114</v>
      </c>
      <c r="G111">
        <f>LOOKUP(C111,corn_price!$A$2:$A$2981,corn_price!$C$2:$C$2981)</f>
        <v>6.25</v>
      </c>
    </row>
    <row r="112" spans="1:7" x14ac:dyDescent="0.25">
      <c r="A112" s="5">
        <v>593</v>
      </c>
      <c r="B112" t="str">
        <f>LOOKUP(A112,Combined!$A$2:$A$379,Combined!$H$2:$H$379)</f>
        <v>2019/20</v>
      </c>
      <c r="C112" s="2">
        <f>LOOKUP(A112,Combined!$A$2:$A$379,Combined!$M$2:$M$379)</f>
        <v>43748</v>
      </c>
      <c r="D112" s="6">
        <f>Wide!D113-Wide!D112</f>
        <v>-0.20000000000000284</v>
      </c>
      <c r="E112" s="6">
        <f>Wide!E113-Wide!E112</f>
        <v>-90</v>
      </c>
      <c r="F112" s="6">
        <f>Wide!F113-Wide!F112</f>
        <v>0.20000000000001705</v>
      </c>
      <c r="G112">
        <f>LOOKUP(C112,corn_price!$A$2:$A$2981,corn_price!$C$2:$C$2981)</f>
        <v>-14</v>
      </c>
    </row>
    <row r="113" spans="1:7" x14ac:dyDescent="0.25">
      <c r="A113" s="5">
        <v>594</v>
      </c>
      <c r="B113" t="str">
        <f>LOOKUP(A113,Combined!$A$2:$A$379,Combined!$H$2:$H$379)</f>
        <v>2019/20</v>
      </c>
      <c r="C113" s="2">
        <f>LOOKUP(A113,Combined!$A$2:$A$379,Combined!$M$2:$M$379)</f>
        <v>43777</v>
      </c>
      <c r="D113" s="6">
        <f>Wide!D114-Wide!D113</f>
        <v>0</v>
      </c>
      <c r="E113" s="6">
        <f>Wide!E114-Wide!E113</f>
        <v>-100</v>
      </c>
      <c r="F113" s="6">
        <f>Wide!F114-Wide!F113</f>
        <v>-1.4000000000000057</v>
      </c>
      <c r="G113">
        <f>LOOKUP(C113,corn_price!$A$2:$A$2981,corn_price!$C$2:$C$2981)</f>
        <v>2</v>
      </c>
    </row>
    <row r="114" spans="1:7" x14ac:dyDescent="0.25">
      <c r="A114" s="5">
        <v>595</v>
      </c>
      <c r="B114" t="str">
        <f>LOOKUP(A114,Combined!$A$2:$A$379,Combined!$H$2:$H$379)</f>
        <v>2019/20</v>
      </c>
      <c r="C114" s="2">
        <f>LOOKUP(A114,Combined!$A$2:$A$379,Combined!$M$2:$M$379)</f>
        <v>43809</v>
      </c>
      <c r="D114" s="6">
        <f>Wide!D115-Wide!D114</f>
        <v>0</v>
      </c>
      <c r="E114" s="6">
        <f>Wide!E115-Wide!E114</f>
        <v>0</v>
      </c>
      <c r="F114" s="6">
        <f>Wide!F115-Wide!F114</f>
        <v>0</v>
      </c>
      <c r="G114">
        <f>LOOKUP(C114,corn_price!$A$2:$A$2981,corn_price!$C$2:$C$2981)</f>
        <v>-2.5</v>
      </c>
    </row>
    <row r="115" spans="1:7" x14ac:dyDescent="0.25">
      <c r="A115" s="5">
        <v>596</v>
      </c>
      <c r="B115" t="str">
        <f>LOOKUP(A115,Combined!$A$2:$A$379,Combined!$H$2:$H$379)</f>
        <v>2019/20</v>
      </c>
      <c r="C115" s="2">
        <f>LOOKUP(A115,Combined!$A$2:$A$379,Combined!$M$2:$M$379)</f>
        <v>43840</v>
      </c>
      <c r="D115" s="6">
        <f>Wide!D116-Wide!D115</f>
        <v>-0.29999999999999716</v>
      </c>
      <c r="E115" s="6">
        <f>Wide!E116-Wide!E115</f>
        <v>155</v>
      </c>
      <c r="F115" s="6">
        <f>Wide!F116-Wide!F115</f>
        <v>1</v>
      </c>
      <c r="G115">
        <f>LOOKUP(C115,corn_price!$A$2:$A$2981,corn_price!$C$2:$C$2981)</f>
        <v>2.5</v>
      </c>
    </row>
    <row r="116" spans="1:7" x14ac:dyDescent="0.25">
      <c r="A116" s="5">
        <v>597</v>
      </c>
      <c r="B116" t="str">
        <f>LOOKUP(A116,Combined!$A$2:$A$379,Combined!$H$2:$H$379)</f>
        <v>2019/20</v>
      </c>
      <c r="C116" s="2">
        <f>LOOKUP(A116,Combined!$A$2:$A$379,Combined!$M$2:$M$379)</f>
        <v>43872</v>
      </c>
      <c r="D116" s="6">
        <f>Wide!D117-Wide!D116</f>
        <v>0</v>
      </c>
      <c r="E116" s="6">
        <f>Wide!E117-Wide!E116</f>
        <v>0</v>
      </c>
      <c r="F116" s="6">
        <f>Wide!F117-Wide!F116</f>
        <v>0</v>
      </c>
      <c r="G116">
        <f>LOOKUP(C116,corn_price!$A$2:$A$2981,corn_price!$C$2:$C$2981)</f>
        <v>-2</v>
      </c>
    </row>
    <row r="117" spans="1:7" x14ac:dyDescent="0.25">
      <c r="A117" s="5">
        <v>598</v>
      </c>
      <c r="B117" t="str">
        <f>LOOKUP(A117,Combined!$A$2:$A$379,Combined!$H$2:$H$379)</f>
        <v>2019/20</v>
      </c>
      <c r="C117" s="2">
        <f>LOOKUP(A117,Combined!$A$2:$A$379,Combined!$M$2:$M$379)</f>
        <v>43900</v>
      </c>
      <c r="D117" s="6">
        <f>Wide!D118-Wide!D117</f>
        <v>0</v>
      </c>
      <c r="E117" s="6">
        <f>Wide!E118-Wide!E117</f>
        <v>0</v>
      </c>
      <c r="F117" s="6">
        <f>Wide!F118-Wide!F117</f>
        <v>0</v>
      </c>
      <c r="G117">
        <f>LOOKUP(C117,corn_price!$A$2:$A$2981,corn_price!$C$2:$C$2981)</f>
        <v>5.75</v>
      </c>
    </row>
    <row r="118" spans="1:7" x14ac:dyDescent="0.25">
      <c r="A118" s="5">
        <v>599</v>
      </c>
      <c r="B118" t="str">
        <f>LOOKUP(A118,Combined!$A$2:$A$379,Combined!$H$2:$H$379)</f>
        <v>2019/20</v>
      </c>
      <c r="C118" s="2">
        <f>LOOKUP(A118,Combined!$A$2:$A$379,Combined!$M$2:$M$379)</f>
        <v>43930</v>
      </c>
      <c r="D118" s="6">
        <f>Wide!D119-Wide!D118</f>
        <v>0</v>
      </c>
      <c r="E118" s="6">
        <f>Wide!E119-Wide!E118</f>
        <v>-205</v>
      </c>
      <c r="F118" s="6">
        <f>Wide!F119-Wide!F118</f>
        <v>0</v>
      </c>
      <c r="G118">
        <f>LOOKUP(C118,corn_price!$A$2:$A$2981,corn_price!$C$2:$C$2981)</f>
        <v>1.75</v>
      </c>
    </row>
    <row r="119" spans="1:7" x14ac:dyDescent="0.25">
      <c r="A119" s="5">
        <v>600</v>
      </c>
      <c r="B119" t="str">
        <f>LOOKUP(A119,Combined!$A$2:$A$379,Combined!$H$2:$H$379)</f>
        <v>2020/21</v>
      </c>
      <c r="C119" s="2">
        <f>LOOKUP(A119,Combined!$A$2:$A$379,Combined!$M$2:$M$379)</f>
        <v>43963</v>
      </c>
      <c r="D119" s="6">
        <f>Wide!D120-Wide!D119</f>
        <v>8.0999999999999943</v>
      </c>
      <c r="E119" s="6">
        <f>Wide!E120-Wide!E119</f>
        <v>935</v>
      </c>
      <c r="F119" s="6">
        <f>Wide!F120-Wide!F119</f>
        <v>10.5</v>
      </c>
      <c r="G119">
        <f>LOOKUP(C119,corn_price!$A$2:$A$2981,corn_price!$C$2:$C$2981)</f>
        <v>5.25</v>
      </c>
    </row>
    <row r="120" spans="1:7" x14ac:dyDescent="0.25">
      <c r="A120" s="5">
        <v>601</v>
      </c>
      <c r="B120" t="str">
        <f>LOOKUP(A120,Combined!$A$2:$A$379,Combined!$H$2:$H$379)</f>
        <v>2020/21</v>
      </c>
      <c r="C120" s="2">
        <f>LOOKUP(A120,Combined!$A$2:$A$379,Combined!$M$2:$M$379)</f>
        <v>43993</v>
      </c>
      <c r="D120" s="6">
        <f>Wide!D121-Wide!D120</f>
        <v>0</v>
      </c>
      <c r="E120" s="6">
        <f>Wide!E121-Wide!E120</f>
        <v>0</v>
      </c>
      <c r="F120" s="6">
        <f>Wide!F121-Wide!F120</f>
        <v>0</v>
      </c>
      <c r="G120">
        <f>LOOKUP(C120,corn_price!$A$2:$A$2981,corn_price!$C$2:$C$2981)</f>
        <v>3.5</v>
      </c>
    </row>
    <row r="121" spans="1:7" x14ac:dyDescent="0.25">
      <c r="A121" s="5">
        <v>602</v>
      </c>
      <c r="B121" t="str">
        <f>LOOKUP(A121,Combined!$A$2:$A$379,Combined!$H$2:$H$379)</f>
        <v>2020/21</v>
      </c>
      <c r="C121" s="2">
        <f>LOOKUP(A121,Combined!$A$2:$A$379,Combined!$M$2:$M$379)</f>
        <v>44022</v>
      </c>
      <c r="D121" s="6">
        <f>Wide!D122-Wide!D121</f>
        <v>-5.5999999999999943</v>
      </c>
      <c r="E121" s="6">
        <f>Wide!E122-Wide!E121</f>
        <v>-175</v>
      </c>
      <c r="F121" s="6">
        <f>Wide!F122-Wide!F121</f>
        <v>0</v>
      </c>
      <c r="G121">
        <f>LOOKUP(C121,corn_price!$A$2:$A$2981,corn_price!$C$2:$C$2981)</f>
        <v>-10.75</v>
      </c>
    </row>
    <row r="122" spans="1:7" x14ac:dyDescent="0.25">
      <c r="A122" s="5">
        <v>603</v>
      </c>
      <c r="B122" t="str">
        <f>LOOKUP(A122,Combined!$A$2:$A$379,Combined!$H$2:$H$379)</f>
        <v>2020/21</v>
      </c>
      <c r="C122" s="2">
        <f>LOOKUP(A122,Combined!$A$2:$A$379,Combined!$M$2:$M$379)</f>
        <v>44055</v>
      </c>
      <c r="D122" s="6">
        <f>Wide!D123-Wide!D122</f>
        <v>0</v>
      </c>
      <c r="E122" s="6">
        <f>Wide!E123-Wide!E122</f>
        <v>150</v>
      </c>
      <c r="F122" s="6">
        <f>Wide!F123-Wide!F122</f>
        <v>3.3000000000000114</v>
      </c>
      <c r="G122">
        <f>LOOKUP(C122,corn_price!$A$2:$A$2981,corn_price!$C$2:$C$2981)</f>
        <v>3</v>
      </c>
    </row>
    <row r="123" spans="1:7" x14ac:dyDescent="0.25">
      <c r="A123" s="5">
        <v>604</v>
      </c>
      <c r="B123" t="str">
        <f>LOOKUP(A123,Combined!$A$2:$A$379,Combined!$H$2:$H$379)</f>
        <v>2020/21</v>
      </c>
      <c r="C123" s="2">
        <f>LOOKUP(A123,Combined!$A$2:$A$379,Combined!$M$2:$M$379)</f>
        <v>44085</v>
      </c>
      <c r="D123" s="6">
        <f>Wide!D124-Wide!D123</f>
        <v>-0.5</v>
      </c>
      <c r="E123" s="6">
        <f>Wide!E124-Wide!E123</f>
        <v>-100</v>
      </c>
      <c r="F123" s="6">
        <f>Wide!F124-Wide!F123</f>
        <v>-3.3000000000000114</v>
      </c>
      <c r="G123">
        <f>LOOKUP(C123,corn_price!$A$2:$A$2981,corn_price!$C$2:$C$2981)</f>
        <v>7.75</v>
      </c>
    </row>
    <row r="124" spans="1:7" x14ac:dyDescent="0.25">
      <c r="A124" s="5">
        <v>605</v>
      </c>
      <c r="B124" t="str">
        <f>LOOKUP(A124,Combined!$A$2:$A$379,Combined!$H$2:$H$379)</f>
        <v>2020/21</v>
      </c>
      <c r="C124" s="2">
        <f>LOOKUP(A124,Combined!$A$2:$A$379,Combined!$M$2:$M$379)</f>
        <v>44113</v>
      </c>
      <c r="D124" s="6">
        <f>Wide!D125-Wide!D124</f>
        <v>-1</v>
      </c>
      <c r="E124" s="6">
        <f>Wide!E125-Wide!E124</f>
        <v>-100</v>
      </c>
      <c r="F124" s="6">
        <f>Wide!F125-Wide!F124</f>
        <v>-9.9999999999994316E-2</v>
      </c>
      <c r="G124">
        <f>LOOKUP(C124,corn_price!$A$2:$A$2981,corn_price!$C$2:$C$2981)</f>
        <v>8</v>
      </c>
    </row>
    <row r="125" spans="1:7" x14ac:dyDescent="0.25">
      <c r="A125" s="5">
        <v>606</v>
      </c>
      <c r="B125" t="str">
        <f>LOOKUP(A125,Combined!$A$2:$A$379,Combined!$H$2:$H$379)</f>
        <v>2020/21</v>
      </c>
      <c r="C125" s="2">
        <f>LOOKUP(A125,Combined!$A$2:$A$379,Combined!$M$2:$M$379)</f>
        <v>44145</v>
      </c>
      <c r="D125" s="6">
        <f>Wide!D126-Wide!D125</f>
        <v>0</v>
      </c>
      <c r="E125" s="6">
        <f>Wide!E126-Wide!E125</f>
        <v>250</v>
      </c>
      <c r="F125" s="6">
        <f>Wide!F126-Wide!F125</f>
        <v>-2.5999999999999943</v>
      </c>
      <c r="G125">
        <f>LOOKUP(C125,corn_price!$A$2:$A$2981,corn_price!$C$2:$C$2981)</f>
        <v>15.5</v>
      </c>
    </row>
    <row r="126" spans="1:7" x14ac:dyDescent="0.25">
      <c r="A126" s="5">
        <v>607</v>
      </c>
      <c r="B126" t="str">
        <f>LOOKUP(A126,Combined!$A$2:$A$379,Combined!$H$2:$H$379)</f>
        <v>2020/21</v>
      </c>
      <c r="C126" s="2">
        <f>LOOKUP(A126,Combined!$A$2:$A$379,Combined!$M$2:$M$379)</f>
        <v>44175</v>
      </c>
      <c r="D126" s="6">
        <f>Wide!D127-Wide!D126</f>
        <v>0</v>
      </c>
      <c r="E126" s="6">
        <f>Wide!E127-Wide!E126</f>
        <v>0</v>
      </c>
      <c r="F126" s="6">
        <f>Wide!F127-Wide!F126</f>
        <v>0</v>
      </c>
      <c r="G126">
        <f>LOOKUP(C126,corn_price!$A$2:$A$2981,corn_price!$C$2:$C$2981)</f>
        <v>-1.75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workbookViewId="0">
      <selection sqref="A1:J126"/>
    </sheetView>
  </sheetViews>
  <sheetFormatPr defaultRowHeight="15" x14ac:dyDescent="0.25"/>
  <cols>
    <col min="3" max="3" width="10.85546875" customWidth="1"/>
    <col min="8" max="8" width="15.42578125" customWidth="1"/>
    <col min="9" max="9" width="13.28515625" customWidth="1"/>
    <col min="10" max="10" width="11.85546875" customWidth="1"/>
    <col min="13" max="13" width="11.140625" customWidth="1"/>
  </cols>
  <sheetData>
    <row r="1" spans="1:14" x14ac:dyDescent="0.25">
      <c r="A1" t="s">
        <v>42</v>
      </c>
      <c r="B1" t="s">
        <v>46</v>
      </c>
      <c r="C1" t="s">
        <v>47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M1" t="s">
        <v>61</v>
      </c>
      <c r="N1">
        <f t="array" ref="N1">MEDIAN(IF(E2:E126&lt;0,E2:E126,""))</f>
        <v>-75</v>
      </c>
    </row>
    <row r="2" spans="1:14" x14ac:dyDescent="0.25">
      <c r="A2" s="5">
        <v>483</v>
      </c>
      <c r="B2" t="str">
        <f>LOOKUP(A2,Combined!$A$2:$A$379,Combined!$H$2:$H$379)</f>
        <v>2010/11</v>
      </c>
      <c r="C2" s="2">
        <f>LOOKUP(A2,Combined!$A$2:$A$379,Combined!$M$2:$M$379)</f>
        <v>40339</v>
      </c>
      <c r="D2" s="6">
        <f>Wide!D3-Wide!D2</f>
        <v>0</v>
      </c>
      <c r="E2" s="6">
        <f>Wide!E3-Wide!E2</f>
        <v>110</v>
      </c>
      <c r="F2" s="6">
        <f>Wide!F3-Wide!F2</f>
        <v>0</v>
      </c>
      <c r="G2">
        <f>LOOKUP(C2,corn_price!$A$2:$A$2981,corn_price!$C$2:$C$2981)</f>
        <v>5</v>
      </c>
      <c r="H2" t="str">
        <f>IF(E2&gt;UseCutHigh,"Use_Up_High",IF(E2&gt;0,"Use_Up_Low",IF(E2=0,"Use_NoChg",IF(E2&gt;UseCutLow,"Use_Down_Low","Use_Down_High"))))</f>
        <v>Use_Up_High</v>
      </c>
      <c r="I2" t="str">
        <f>IF(F2&gt;YldCutHigh,"Yld_Up_High",IF(F2&gt;0,"Yld_Up_Low",IF(F2=0,"Yld_NoChg",IF(F2&gt;YldCutLow,"Yld_Down_Low","Yld_Down_High"))))</f>
        <v>Yld_NoChg</v>
      </c>
      <c r="J2" t="str">
        <f>IF(G2&gt;PCutHigh,"P_Up_High",IF(G2&gt;0,"P_Up_Low",IF(G2=0,"P_NoChg",IF(G2&gt;PCutLow,"P_Down_Low","P_Down_High"))))</f>
        <v>P_Up_Low</v>
      </c>
      <c r="M2" t="s">
        <v>62</v>
      </c>
      <c r="N2">
        <f t="array" ref="N2">MEDIAN(IF(E2:E126&gt;0,E2:E126,""))</f>
        <v>100</v>
      </c>
    </row>
    <row r="3" spans="1:14" x14ac:dyDescent="0.25">
      <c r="A3" s="5">
        <v>484</v>
      </c>
      <c r="B3" t="str">
        <f>LOOKUP(A3,Combined!$A$2:$A$379,Combined!$H$2:$H$379)</f>
        <v>2010/11</v>
      </c>
      <c r="C3" s="2">
        <f>LOOKUP(A3,Combined!$A$2:$A$379,Combined!$M$2:$M$379)</f>
        <v>40368</v>
      </c>
      <c r="D3" s="6">
        <f>Wide!D4-Wide!D3</f>
        <v>-0.79999999999999716</v>
      </c>
      <c r="E3" s="6">
        <f>Wide!E4-Wide!E3</f>
        <v>-50</v>
      </c>
      <c r="F3" s="6">
        <f>Wide!F4-Wide!F3</f>
        <v>0</v>
      </c>
      <c r="G3">
        <f>LOOKUP(C3,corn_price!$A$2:$A$2981,corn_price!$C$2:$C$2981)</f>
        <v>-2.25</v>
      </c>
      <c r="H3" t="str">
        <f>IF(E3&gt;UseCutHigh,"Use_Up_High",IF(E3&gt;0,"Use_Up_Low",IF(E3=0,"Use_NoChg",IF(E3&gt;UseCutLow,"Use_Down_Low","Use_Down_High"))))</f>
        <v>Use_Down_Low</v>
      </c>
      <c r="I3" t="str">
        <f>IF(F3&gt;YldCutHigh,"Yld_Up_High",IF(F3&gt;0,"Yld_Up_Low",IF(F3=0,"Yld_NoChg",IF(F3&gt;YldCutLow,"Yld_Down_Low","Yld_Down_High"))))</f>
        <v>Yld_NoChg</v>
      </c>
      <c r="J3" t="str">
        <f>IF(G3&gt;PCutHigh,"P_Up_High",IF(G3&gt;0,"P_Up_Low",IF(G3=0,"P_NoChg",IF(G3&gt;PCutLow,"P_Down_Low","P_Down_High"))))</f>
        <v>P_Down_Low</v>
      </c>
      <c r="M3" t="s">
        <v>59</v>
      </c>
      <c r="N3">
        <f t="array" ref="N3">MEDIAN(IF(F2:F126&lt;0,F2:F126,""))</f>
        <v>-1.5</v>
      </c>
    </row>
    <row r="4" spans="1:14" x14ac:dyDescent="0.25">
      <c r="A4" s="5">
        <v>485</v>
      </c>
      <c r="B4" t="str">
        <f>LOOKUP(A4,Combined!$A$2:$A$379,Combined!$H$2:$H$379)</f>
        <v>2010/11</v>
      </c>
      <c r="C4" s="2">
        <f>LOOKUP(A4,Combined!$A$2:$A$379,Combined!$M$2:$M$379)</f>
        <v>40402</v>
      </c>
      <c r="D4" s="6">
        <f>Wide!D5-Wide!D4</f>
        <v>0</v>
      </c>
      <c r="E4" s="6">
        <f>Wide!E5-Wide!E4</f>
        <v>130</v>
      </c>
      <c r="F4" s="6">
        <f>Wide!F5-Wide!F4</f>
        <v>1.5</v>
      </c>
      <c r="G4">
        <f>LOOKUP(C4,corn_price!$A$2:$A$2981,corn_price!$C$2:$C$2981)</f>
        <v>10.75</v>
      </c>
      <c r="H4" t="str">
        <f>IF(E4&gt;UseCutHigh,"Use_Up_High",IF(E4&gt;0,"Use_Up_Low",IF(E4=0,"Use_NoChg",IF(E4&gt;UseCutLow,"Use_Down_Low","Use_Down_High"))))</f>
        <v>Use_Up_High</v>
      </c>
      <c r="I4" t="str">
        <f>IF(F4&gt;YldCutHigh,"Yld_Up_High",IF(F4&gt;0,"Yld_Up_Low",IF(F4=0,"Yld_NoChg",IF(F4&gt;YldCutLow,"Yld_Down_Low","Yld_Down_High"))))</f>
        <v>Yld_Up_Low</v>
      </c>
      <c r="J4" t="str">
        <f>IF(G4&gt;PCutHigh,"P_Up_High",IF(G4&gt;0,"P_Up_Low",IF(G4=0,"P_NoChg",IF(G4&gt;PCutLow,"P_Down_Low","P_Down_High"))))</f>
        <v>P_Up_High</v>
      </c>
      <c r="M4" t="s">
        <v>60</v>
      </c>
      <c r="N4">
        <f t="array" ref="N4">MEDIAN(IF(F2:F126&gt;0,F2:F126,""))</f>
        <v>2.0999999999999943</v>
      </c>
    </row>
    <row r="5" spans="1:14" x14ac:dyDescent="0.25">
      <c r="A5" s="5">
        <v>486</v>
      </c>
      <c r="B5" t="str">
        <f>LOOKUP(A5,Combined!$A$2:$A$379,Combined!$H$2:$H$379)</f>
        <v>2010/11</v>
      </c>
      <c r="C5" s="2">
        <f>LOOKUP(A5,Combined!$A$2:$A$379,Combined!$M$2:$M$379)</f>
        <v>40431</v>
      </c>
      <c r="D5" s="6">
        <f>Wide!D6-Wide!D5</f>
        <v>0</v>
      </c>
      <c r="E5" s="6">
        <f>Wide!E6-Wide!E5</f>
        <v>-50</v>
      </c>
      <c r="F5" s="6">
        <f>Wide!F6-Wide!F5</f>
        <v>-2.5</v>
      </c>
      <c r="G5">
        <f>LOOKUP(C5,corn_price!$A$2:$A$2981,corn_price!$C$2:$C$2981)</f>
        <v>7.75</v>
      </c>
      <c r="H5" t="str">
        <f>IF(E5&gt;UseCutHigh,"Use_Up_High",IF(E5&gt;0,"Use_Up_Low",IF(E5=0,"Use_NoChg",IF(E5&gt;UseCutLow,"Use_Down_Low","Use_Down_High"))))</f>
        <v>Use_Down_Low</v>
      </c>
      <c r="I5" t="str">
        <f>IF(F5&gt;YldCutHigh,"Yld_Up_High",IF(F5&gt;0,"Yld_Up_Low",IF(F5=0,"Yld_NoChg",IF(F5&gt;YldCutLow,"Yld_Down_Low","Yld_Down_High"))))</f>
        <v>Yld_Down_High</v>
      </c>
      <c r="J5" t="str">
        <f>IF(G5&gt;PCutHigh,"P_Up_High",IF(G5&gt;0,"P_Up_Low",IF(G5=0,"P_NoChg",IF(G5&gt;PCutLow,"P_Down_Low","P_Down_High"))))</f>
        <v>P_Up_High</v>
      </c>
      <c r="M5" t="s">
        <v>63</v>
      </c>
      <c r="N5">
        <f t="array" ref="N5">MEDIAN(IF(G2:G126&lt;0,G2:G126,""))</f>
        <v>-5.125</v>
      </c>
    </row>
    <row r="6" spans="1:14" x14ac:dyDescent="0.25">
      <c r="A6" s="5">
        <v>487</v>
      </c>
      <c r="B6" t="str">
        <f>LOOKUP(A6,Combined!$A$2:$A$379,Combined!$H$2:$H$379)</f>
        <v>2010/11</v>
      </c>
      <c r="C6" s="2">
        <f>LOOKUP(A6,Combined!$A$2:$A$379,Combined!$M$2:$M$379)</f>
        <v>40459</v>
      </c>
      <c r="D6" s="6">
        <f>Wide!D7-Wide!D6</f>
        <v>0.29999999999999716</v>
      </c>
      <c r="E6" s="6">
        <f>Wide!E7-Wide!E6</f>
        <v>40</v>
      </c>
      <c r="F6" s="6">
        <f>Wide!F7-Wide!F6</f>
        <v>-6.6999999999999886</v>
      </c>
      <c r="G6">
        <f>LOOKUP(C6,corn_price!$A$2:$A$2981,corn_price!$C$2:$C$2981)</f>
        <v>30</v>
      </c>
      <c r="H6" t="str">
        <f>IF(E6&gt;UseCutHigh,"Use_Up_High",IF(E6&gt;0,"Use_Up_Low",IF(E6=0,"Use_NoChg",IF(E6&gt;UseCutLow,"Use_Down_Low","Use_Down_High"))))</f>
        <v>Use_Up_Low</v>
      </c>
      <c r="I6" t="str">
        <f>IF(F6&gt;YldCutHigh,"Yld_Up_High",IF(F6&gt;0,"Yld_Up_Low",IF(F6=0,"Yld_NoChg",IF(F6&gt;YldCutLow,"Yld_Down_Low","Yld_Down_High"))))</f>
        <v>Yld_Down_High</v>
      </c>
      <c r="J6" t="str">
        <f>IF(G6&gt;PCutHigh,"P_Up_High",IF(G6&gt;0,"P_Up_Low",IF(G6=0,"P_NoChg",IF(G6&gt;PCutLow,"P_Down_Low","P_Down_High"))))</f>
        <v>P_Up_High</v>
      </c>
      <c r="M6" t="s">
        <v>64</v>
      </c>
      <c r="N6">
        <f t="array" ref="N6">MEDIAN(IF(G2:G126&gt;0,G2:G126,""))</f>
        <v>6.25</v>
      </c>
    </row>
    <row r="7" spans="1:14" x14ac:dyDescent="0.25">
      <c r="A7" s="5">
        <v>488</v>
      </c>
      <c r="B7" t="str">
        <f>LOOKUP(A7,Combined!$A$2:$A$379,Combined!$H$2:$H$379)</f>
        <v>2010/11</v>
      </c>
      <c r="C7" s="2">
        <f>LOOKUP(A7,Combined!$A$2:$A$379,Combined!$M$2:$M$379)</f>
        <v>40491</v>
      </c>
      <c r="D7" s="6">
        <f>Wide!D8-Wide!D7</f>
        <v>0</v>
      </c>
      <c r="E7" s="6">
        <f>Wide!E8-Wide!E7</f>
        <v>-50</v>
      </c>
      <c r="F7" s="6">
        <f>Wide!F8-Wide!F7</f>
        <v>-1.5</v>
      </c>
      <c r="G7">
        <f>LOOKUP(C7,corn_price!$A$2:$A$2981,corn_price!$C$2:$C$2981)</f>
        <v>-9</v>
      </c>
      <c r="H7" t="str">
        <f>IF(E7&gt;UseCutHigh,"Use_Up_High",IF(E7&gt;0,"Use_Up_Low",IF(E7=0,"Use_NoChg",IF(E7&gt;UseCutLow,"Use_Down_Low","Use_Down_High"))))</f>
        <v>Use_Down_Low</v>
      </c>
      <c r="I7" t="str">
        <f>IF(F7&gt;YldCutHigh,"Yld_Up_High",IF(F7&gt;0,"Yld_Up_Low",IF(F7=0,"Yld_NoChg",IF(F7&gt;YldCutLow,"Yld_Down_Low","Yld_Down_High"))))</f>
        <v>Yld_Down_High</v>
      </c>
      <c r="J7" t="str">
        <f>IF(G7&gt;PCutHigh,"P_Up_High",IF(G7&gt;0,"P_Up_Low",IF(G7=0,"P_NoChg",IF(G7&gt;PCutLow,"P_Down_Low","P_Down_High"))))</f>
        <v>P_Down_High</v>
      </c>
    </row>
    <row r="8" spans="1:14" x14ac:dyDescent="0.25">
      <c r="A8" s="5">
        <v>489</v>
      </c>
      <c r="B8" t="str">
        <f>LOOKUP(A8,Combined!$A$2:$A$379,Combined!$H$2:$H$379)</f>
        <v>2010/11</v>
      </c>
      <c r="C8" s="2">
        <f>LOOKUP(A8,Combined!$A$2:$A$379,Combined!$M$2:$M$379)</f>
        <v>40522</v>
      </c>
      <c r="D8" s="6">
        <f>Wide!D9-Wide!D8</f>
        <v>0</v>
      </c>
      <c r="E8" s="6">
        <f>Wide!E9-Wide!E8</f>
        <v>0</v>
      </c>
      <c r="F8" s="6">
        <f>Wide!F9-Wide!F8</f>
        <v>0</v>
      </c>
      <c r="G8">
        <f>LOOKUP(C8,corn_price!$A$2:$A$2981,corn_price!$C$2:$C$2981)</f>
        <v>0</v>
      </c>
      <c r="H8" t="str">
        <f>IF(E8&gt;UseCutHigh,"Use_Up_High",IF(E8&gt;0,"Use_Up_Low",IF(E8=0,"Use_NoChg",IF(E8&gt;UseCutLow,"Use_Down_Low","Use_Down_High"))))</f>
        <v>Use_NoChg</v>
      </c>
      <c r="I8" t="str">
        <f>IF(F8&gt;YldCutHigh,"Yld_Up_High",IF(F8&gt;0,"Yld_Up_Low",IF(F8=0,"Yld_NoChg",IF(F8&gt;YldCutLow,"Yld_Down_Low","Yld_Down_High"))))</f>
        <v>Yld_NoChg</v>
      </c>
      <c r="J8" t="str">
        <f>IF(G8&gt;PCutHigh,"P_Up_High",IF(G8&gt;0,"P_Up_Low",IF(G8=0,"P_NoChg",IF(G8&gt;PCutLow,"P_Down_Low","P_Down_High"))))</f>
        <v>P_NoChg</v>
      </c>
    </row>
    <row r="9" spans="1:14" x14ac:dyDescent="0.25">
      <c r="A9" s="5">
        <v>490</v>
      </c>
      <c r="B9" t="str">
        <f>LOOKUP(A9,Combined!$A$2:$A$379,Combined!$H$2:$H$379)</f>
        <v>2010/11</v>
      </c>
      <c r="C9" s="2">
        <f>LOOKUP(A9,Combined!$A$2:$A$379,Combined!$M$2:$M$379)</f>
        <v>40555</v>
      </c>
      <c r="D9" s="6">
        <f>Wide!D10-Wide!D9</f>
        <v>0.10000000000000853</v>
      </c>
      <c r="E9" s="6">
        <f>Wide!E10-Wide!E9</f>
        <v>0</v>
      </c>
      <c r="F9" s="6">
        <f>Wide!F10-Wide!F9</f>
        <v>-1.5</v>
      </c>
      <c r="G9">
        <f>LOOKUP(C9,corn_price!$A$2:$A$2981,corn_price!$C$2:$C$2981)</f>
        <v>24</v>
      </c>
      <c r="H9" t="str">
        <f>IF(E9&gt;UseCutHigh,"Use_Up_High",IF(E9&gt;0,"Use_Up_Low",IF(E9=0,"Use_NoChg",IF(E9&gt;UseCutLow,"Use_Down_Low","Use_Down_High"))))</f>
        <v>Use_NoChg</v>
      </c>
      <c r="I9" t="str">
        <f>IF(F9&gt;YldCutHigh,"Yld_Up_High",IF(F9&gt;0,"Yld_Up_Low",IF(F9=0,"Yld_NoChg",IF(F9&gt;YldCutLow,"Yld_Down_Low","Yld_Down_High"))))</f>
        <v>Yld_Down_High</v>
      </c>
      <c r="J9" t="str">
        <f>IF(G9&gt;PCutHigh,"P_Up_High",IF(G9&gt;0,"P_Up_Low",IF(G9=0,"P_NoChg",IF(G9&gt;PCutLow,"P_Down_Low","P_Down_High"))))</f>
        <v>P_Up_High</v>
      </c>
    </row>
    <row r="10" spans="1:14" x14ac:dyDescent="0.25">
      <c r="A10" s="5">
        <v>491</v>
      </c>
      <c r="B10" t="str">
        <f>LOOKUP(A10,Combined!$A$2:$A$379,Combined!$H$2:$H$379)</f>
        <v>2010/11</v>
      </c>
      <c r="C10" s="2">
        <f>LOOKUP(A10,Combined!$A$2:$A$379,Combined!$M$2:$M$379)</f>
        <v>40583</v>
      </c>
      <c r="D10" s="6">
        <f>Wide!D11-Wide!D10</f>
        <v>0</v>
      </c>
      <c r="E10" s="6">
        <f>Wide!E11-Wide!E10</f>
        <v>70</v>
      </c>
      <c r="F10" s="6">
        <f>Wide!F11-Wide!F10</f>
        <v>0</v>
      </c>
      <c r="G10">
        <f>LOOKUP(C10,corn_price!$A$2:$A$2981,corn_price!$C$2:$C$2981)</f>
        <v>24.25</v>
      </c>
      <c r="H10" t="str">
        <f>IF(E10&gt;UseCutHigh,"Use_Up_High",IF(E10&gt;0,"Use_Up_Low",IF(E10=0,"Use_NoChg",IF(E10&gt;UseCutLow,"Use_Down_Low","Use_Down_High"))))</f>
        <v>Use_Up_Low</v>
      </c>
      <c r="I10" t="str">
        <f>IF(F10&gt;YldCutHigh,"Yld_Up_High",IF(F10&gt;0,"Yld_Up_Low",IF(F10=0,"Yld_NoChg",IF(F10&gt;YldCutLow,"Yld_Down_Low","Yld_Down_High"))))</f>
        <v>Yld_NoChg</v>
      </c>
      <c r="J10" t="str">
        <f>IF(G10&gt;PCutHigh,"P_Up_High",IF(G10&gt;0,"P_Up_Low",IF(G10=0,"P_NoChg",IF(G10&gt;PCutLow,"P_Down_Low","P_Down_High"))))</f>
        <v>P_Up_High</v>
      </c>
    </row>
    <row r="11" spans="1:14" x14ac:dyDescent="0.25">
      <c r="A11" s="5">
        <v>492</v>
      </c>
      <c r="B11" t="str">
        <f>LOOKUP(A11,Combined!$A$2:$A$379,Combined!$H$2:$H$379)</f>
        <v>2010/11</v>
      </c>
      <c r="C11" s="2">
        <f>LOOKUP(A11,Combined!$A$2:$A$379,Combined!$M$2:$M$379)</f>
        <v>40612</v>
      </c>
      <c r="D11" s="6">
        <f>Wide!D12-Wide!D11</f>
        <v>0</v>
      </c>
      <c r="E11" s="6">
        <f>Wide!E12-Wide!E11</f>
        <v>0</v>
      </c>
      <c r="F11" s="6">
        <f>Wide!F12-Wide!F11</f>
        <v>0</v>
      </c>
      <c r="G11">
        <f>LOOKUP(C11,corn_price!$A$2:$A$2981,corn_price!$C$2:$C$2981)</f>
        <v>-18.75</v>
      </c>
      <c r="H11" t="str">
        <f>IF(E11&gt;UseCutHigh,"Use_Up_High",IF(E11&gt;0,"Use_Up_Low",IF(E11=0,"Use_NoChg",IF(E11&gt;UseCutLow,"Use_Down_Low","Use_Down_High"))))</f>
        <v>Use_NoChg</v>
      </c>
      <c r="I11" t="str">
        <f>IF(F11&gt;YldCutHigh,"Yld_Up_High",IF(F11&gt;0,"Yld_Up_Low",IF(F11=0,"Yld_NoChg",IF(F11&gt;YldCutLow,"Yld_Down_Low","Yld_Down_High"))))</f>
        <v>Yld_NoChg</v>
      </c>
      <c r="J11" t="str">
        <f>IF(G11&gt;PCutHigh,"P_Up_High",IF(G11&gt;0,"P_Up_Low",IF(G11=0,"P_NoChg",IF(G11&gt;PCutLow,"P_Down_Low","P_Down_High"))))</f>
        <v>P_Down_High</v>
      </c>
    </row>
    <row r="12" spans="1:14" x14ac:dyDescent="0.25">
      <c r="A12" s="5">
        <v>493</v>
      </c>
      <c r="B12" t="str">
        <f>LOOKUP(A12,Combined!$A$2:$A$379,Combined!$H$2:$H$379)</f>
        <v>2010/11</v>
      </c>
      <c r="C12" s="2">
        <f>LOOKUP(A12,Combined!$A$2:$A$379,Combined!$M$2:$M$379)</f>
        <v>40641</v>
      </c>
      <c r="D12" s="6">
        <f>Wide!D13-Wide!D12</f>
        <v>0</v>
      </c>
      <c r="E12" s="6">
        <f>Wide!E13-Wide!E12</f>
        <v>0</v>
      </c>
      <c r="F12" s="6">
        <f>Wide!F13-Wide!F12</f>
        <v>0</v>
      </c>
      <c r="G12">
        <f>LOOKUP(C12,corn_price!$A$2:$A$2981,corn_price!$C$2:$C$2981)</f>
        <v>9</v>
      </c>
      <c r="H12" t="str">
        <f>IF(E12&gt;UseCutHigh,"Use_Up_High",IF(E12&gt;0,"Use_Up_Low",IF(E12=0,"Use_NoChg",IF(E12&gt;UseCutLow,"Use_Down_Low","Use_Down_High"))))</f>
        <v>Use_NoChg</v>
      </c>
      <c r="I12" t="str">
        <f>IF(F12&gt;YldCutHigh,"Yld_Up_High",IF(F12&gt;0,"Yld_Up_Low",IF(F12=0,"Yld_NoChg",IF(F12&gt;YldCutLow,"Yld_Down_Low","Yld_Down_High"))))</f>
        <v>Yld_NoChg</v>
      </c>
      <c r="J12" t="str">
        <f>IF(G12&gt;PCutHigh,"P_Up_High",IF(G12&gt;0,"P_Up_Low",IF(G12=0,"P_NoChg",IF(G12&gt;PCutLow,"P_Down_Low","P_Down_High"))))</f>
        <v>P_Up_High</v>
      </c>
    </row>
    <row r="13" spans="1:14" x14ac:dyDescent="0.25">
      <c r="A13" s="5">
        <v>494</v>
      </c>
      <c r="B13" t="str">
        <f>LOOKUP(A13,Combined!$A$2:$A$379,Combined!$H$2:$H$379)</f>
        <v>2011/12</v>
      </c>
      <c r="C13" s="2">
        <f>LOOKUP(A13,Combined!$A$2:$A$379,Combined!$M$2:$M$379)</f>
        <v>40674</v>
      </c>
      <c r="D13" s="6">
        <f>Wide!D14-Wide!D13</f>
        <v>3.6999999999999886</v>
      </c>
      <c r="E13" s="6">
        <f>Wide!E14-Wide!E13</f>
        <v>-145</v>
      </c>
      <c r="F13" s="6">
        <f>Wide!F14-Wide!F13</f>
        <v>5.8999999999999773</v>
      </c>
      <c r="G13">
        <f>LOOKUP(C13,corn_price!$A$2:$A$2981,corn_price!$C$2:$C$2981)</f>
        <v>-37.25</v>
      </c>
      <c r="H13" t="str">
        <f>IF(E13&gt;UseCutHigh,"Use_Up_High",IF(E13&gt;0,"Use_Up_Low",IF(E13=0,"Use_NoChg",IF(E13&gt;UseCutLow,"Use_Down_Low","Use_Down_High"))))</f>
        <v>Use_Down_High</v>
      </c>
      <c r="I13" t="str">
        <f>IF(F13&gt;YldCutHigh,"Yld_Up_High",IF(F13&gt;0,"Yld_Up_Low",IF(F13=0,"Yld_NoChg",IF(F13&gt;YldCutLow,"Yld_Down_Low","Yld_Down_High"))))</f>
        <v>Yld_Up_High</v>
      </c>
      <c r="J13" t="str">
        <f>IF(G13&gt;PCutHigh,"P_Up_High",IF(G13&gt;0,"P_Up_Low",IF(G13=0,"P_NoChg",IF(G13&gt;PCutLow,"P_Down_Low","P_Down_High"))))</f>
        <v>P_Down_High</v>
      </c>
    </row>
    <row r="14" spans="1:14" x14ac:dyDescent="0.25">
      <c r="A14" s="5">
        <v>495</v>
      </c>
      <c r="B14" t="str">
        <f>LOOKUP(A14,Combined!$A$2:$A$379,Combined!$H$2:$H$379)</f>
        <v>2011/12</v>
      </c>
      <c r="C14" s="2">
        <f>LOOKUP(A14,Combined!$A$2:$A$379,Combined!$M$2:$M$379)</f>
        <v>40703</v>
      </c>
      <c r="D14" s="6">
        <f>Wide!D15-Wide!D14</f>
        <v>-1.8999999999999915</v>
      </c>
      <c r="E14" s="6">
        <f>Wide!E15-Wide!E14</f>
        <v>-100</v>
      </c>
      <c r="F14" s="6">
        <f>Wide!F15-Wide!F14</f>
        <v>0</v>
      </c>
      <c r="G14">
        <f>LOOKUP(C14,corn_price!$A$2:$A$2981,corn_price!$C$2:$C$2981)</f>
        <v>21.5</v>
      </c>
      <c r="H14" t="str">
        <f>IF(E14&gt;UseCutHigh,"Use_Up_High",IF(E14&gt;0,"Use_Up_Low",IF(E14=0,"Use_NoChg",IF(E14&gt;UseCutLow,"Use_Down_Low","Use_Down_High"))))</f>
        <v>Use_Down_High</v>
      </c>
      <c r="I14" t="str">
        <f>IF(F14&gt;YldCutHigh,"Yld_Up_High",IF(F14&gt;0,"Yld_Up_Low",IF(F14=0,"Yld_NoChg",IF(F14&gt;YldCutLow,"Yld_Down_Low","Yld_Down_High"))))</f>
        <v>Yld_NoChg</v>
      </c>
      <c r="J14" t="str">
        <f>IF(G14&gt;PCutHigh,"P_Up_High",IF(G14&gt;0,"P_Up_Low",IF(G14=0,"P_NoChg",IF(G14&gt;PCutLow,"P_Down_Low","P_Down_High"))))</f>
        <v>P_Up_High</v>
      </c>
    </row>
    <row r="15" spans="1:14" x14ac:dyDescent="0.25">
      <c r="A15" s="5">
        <v>496</v>
      </c>
      <c r="B15" t="str">
        <f>LOOKUP(A15,Combined!$A$2:$A$379,Combined!$H$2:$H$379)</f>
        <v>2011/12</v>
      </c>
      <c r="C15" s="2">
        <f>LOOKUP(A15,Combined!$A$2:$A$379,Combined!$M$2:$M$379)</f>
        <v>40736</v>
      </c>
      <c r="D15" s="6">
        <f>Wide!D16-Wide!D15</f>
        <v>1.7000000000000028</v>
      </c>
      <c r="E15" s="6">
        <f>Wide!E16-Wide!E15</f>
        <v>245</v>
      </c>
      <c r="F15" s="6">
        <f>Wide!F16-Wide!F15</f>
        <v>0</v>
      </c>
      <c r="G15">
        <f>LOOKUP(C15,corn_price!$A$2:$A$2981,corn_price!$C$2:$C$2981)</f>
        <v>15.5</v>
      </c>
      <c r="H15" t="str">
        <f>IF(E15&gt;UseCutHigh,"Use_Up_High",IF(E15&gt;0,"Use_Up_Low",IF(E15=0,"Use_NoChg",IF(E15&gt;UseCutLow,"Use_Down_Low","Use_Down_High"))))</f>
        <v>Use_Up_High</v>
      </c>
      <c r="I15" t="str">
        <f>IF(F15&gt;YldCutHigh,"Yld_Up_High",IF(F15&gt;0,"Yld_Up_Low",IF(F15=0,"Yld_NoChg",IF(F15&gt;YldCutLow,"Yld_Down_Low","Yld_Down_High"))))</f>
        <v>Yld_NoChg</v>
      </c>
      <c r="J15" t="str">
        <f>IF(G15&gt;PCutHigh,"P_Up_High",IF(G15&gt;0,"P_Up_Low",IF(G15=0,"P_NoChg",IF(G15&gt;PCutLow,"P_Down_Low","P_Down_High"))))</f>
        <v>P_Up_High</v>
      </c>
    </row>
    <row r="16" spans="1:14" x14ac:dyDescent="0.25">
      <c r="A16" s="5">
        <v>497</v>
      </c>
      <c r="B16" t="str">
        <f>LOOKUP(A16,Combined!$A$2:$A$379,Combined!$H$2:$H$379)</f>
        <v>2011/12</v>
      </c>
      <c r="C16" s="2">
        <f>LOOKUP(A16,Combined!$A$2:$A$379,Combined!$M$2:$M$379)</f>
        <v>40766</v>
      </c>
      <c r="D16" s="6">
        <f>Wide!D17-Wide!D16</f>
        <v>-0.5</v>
      </c>
      <c r="E16" s="6">
        <f>Wide!E17-Wide!E16</f>
        <v>-340</v>
      </c>
      <c r="F16" s="6">
        <f>Wide!F17-Wide!F16</f>
        <v>-5.6999999999999886</v>
      </c>
      <c r="G16">
        <f>LOOKUP(C16,corn_price!$A$2:$A$2981,corn_price!$C$2:$C$2981)</f>
        <v>24.5</v>
      </c>
      <c r="H16" t="str">
        <f>IF(E16&gt;UseCutHigh,"Use_Up_High",IF(E16&gt;0,"Use_Up_Low",IF(E16=0,"Use_NoChg",IF(E16&gt;UseCutLow,"Use_Down_Low","Use_Down_High"))))</f>
        <v>Use_Down_High</v>
      </c>
      <c r="I16" t="str">
        <f>IF(F16&gt;YldCutHigh,"Yld_Up_High",IF(F16&gt;0,"Yld_Up_Low",IF(F16=0,"Yld_NoChg",IF(F16&gt;YldCutLow,"Yld_Down_Low","Yld_Down_High"))))</f>
        <v>Yld_Down_High</v>
      </c>
      <c r="J16" t="str">
        <f>IF(G16&gt;PCutHigh,"P_Up_High",IF(G16&gt;0,"P_Up_Low",IF(G16=0,"P_NoChg",IF(G16&gt;PCutLow,"P_Down_Low","P_Down_High"))))</f>
        <v>P_Up_High</v>
      </c>
    </row>
    <row r="17" spans="1:10" x14ac:dyDescent="0.25">
      <c r="A17" s="5">
        <v>498</v>
      </c>
      <c r="B17" t="str">
        <f>LOOKUP(A17,Combined!$A$2:$A$379,Combined!$H$2:$H$379)</f>
        <v>2011/12</v>
      </c>
      <c r="C17" s="2">
        <f>LOOKUP(A17,Combined!$A$2:$A$379,Combined!$M$2:$M$379)</f>
        <v>40798</v>
      </c>
      <c r="D17" s="6">
        <f>Wide!D18-Wide!D17</f>
        <v>0</v>
      </c>
      <c r="E17" s="6">
        <f>Wide!E18-Wide!E17</f>
        <v>-400</v>
      </c>
      <c r="F17" s="6">
        <f>Wide!F18-Wide!F17</f>
        <v>-4.9000000000000057</v>
      </c>
      <c r="G17">
        <f>LOOKUP(C17,corn_price!$A$2:$A$2981,corn_price!$C$2:$C$2981)</f>
        <v>-2.25</v>
      </c>
      <c r="H17" t="str">
        <f>IF(E17&gt;UseCutHigh,"Use_Up_High",IF(E17&gt;0,"Use_Up_Low",IF(E17=0,"Use_NoChg",IF(E17&gt;UseCutLow,"Use_Down_Low","Use_Down_High"))))</f>
        <v>Use_Down_High</v>
      </c>
      <c r="I17" t="str">
        <f>IF(F17&gt;YldCutHigh,"Yld_Up_High",IF(F17&gt;0,"Yld_Up_Low",IF(F17=0,"Yld_NoChg",IF(F17&gt;YldCutLow,"Yld_Down_Low","Yld_Down_High"))))</f>
        <v>Yld_Down_High</v>
      </c>
      <c r="J17" t="str">
        <f>IF(G17&gt;PCutHigh,"P_Up_High",IF(G17&gt;0,"P_Up_Low",IF(G17=0,"P_NoChg",IF(G17&gt;PCutLow,"P_Down_Low","P_Down_High"))))</f>
        <v>P_Down_Low</v>
      </c>
    </row>
    <row r="18" spans="1:10" x14ac:dyDescent="0.25">
      <c r="A18" s="5">
        <v>499</v>
      </c>
      <c r="B18" t="str">
        <f>LOOKUP(A18,Combined!$A$2:$A$379,Combined!$H$2:$H$379)</f>
        <v>2011/12</v>
      </c>
      <c r="C18" s="2">
        <f>LOOKUP(A18,Combined!$A$2:$A$379,Combined!$M$2:$M$379)</f>
        <v>40828</v>
      </c>
      <c r="D18" s="6">
        <f>Wide!D19-Wide!D18</f>
        <v>-0.5</v>
      </c>
      <c r="E18" s="6">
        <f>Wide!E19-Wide!E18</f>
        <v>-50</v>
      </c>
      <c r="F18" s="6">
        <f>Wide!F19-Wide!F18</f>
        <v>0</v>
      </c>
      <c r="G18">
        <f>LOOKUP(C18,corn_price!$A$2:$A$2981,corn_price!$C$2:$C$2981)</f>
        <v>-4.25</v>
      </c>
      <c r="H18" t="str">
        <f>IF(E18&gt;UseCutHigh,"Use_Up_High",IF(E18&gt;0,"Use_Up_Low",IF(E18=0,"Use_NoChg",IF(E18&gt;UseCutLow,"Use_Down_Low","Use_Down_High"))))</f>
        <v>Use_Down_Low</v>
      </c>
      <c r="I18" t="str">
        <f>IF(F18&gt;YldCutHigh,"Yld_Up_High",IF(F18&gt;0,"Yld_Up_Low",IF(F18=0,"Yld_NoChg",IF(F18&gt;YldCutLow,"Yld_Down_Low","Yld_Down_High"))))</f>
        <v>Yld_NoChg</v>
      </c>
      <c r="J18" t="str">
        <f>IF(G18&gt;PCutHigh,"P_Up_High",IF(G18&gt;0,"P_Up_Low",IF(G18=0,"P_NoChg",IF(G18&gt;PCutLow,"P_Down_Low","P_Down_High"))))</f>
        <v>P_Down_Low</v>
      </c>
    </row>
    <row r="19" spans="1:10" x14ac:dyDescent="0.25">
      <c r="A19" s="5">
        <v>500</v>
      </c>
      <c r="B19" t="str">
        <f>LOOKUP(A19,Combined!$A$2:$A$379,Combined!$H$2:$H$379)</f>
        <v>2011/12</v>
      </c>
      <c r="C19" s="2">
        <f>LOOKUP(A19,Combined!$A$2:$A$379,Combined!$M$2:$M$379)</f>
        <v>40856</v>
      </c>
      <c r="D19" s="6">
        <f>Wide!D20-Wide!D19</f>
        <v>0</v>
      </c>
      <c r="E19" s="6">
        <f>Wide!E20-Wide!E19</f>
        <v>-100</v>
      </c>
      <c r="F19" s="6">
        <f>Wide!F20-Wide!F19</f>
        <v>-1.4000000000000057</v>
      </c>
      <c r="G19">
        <f>LOOKUP(C19,corn_price!$A$2:$A$2981,corn_price!$C$2:$C$2981)</f>
        <v>-4.5</v>
      </c>
      <c r="H19" t="str">
        <f>IF(E19&gt;UseCutHigh,"Use_Up_High",IF(E19&gt;0,"Use_Up_Low",IF(E19=0,"Use_NoChg",IF(E19&gt;UseCutLow,"Use_Down_Low","Use_Down_High"))))</f>
        <v>Use_Down_High</v>
      </c>
      <c r="I19" t="str">
        <f>IF(F19&gt;YldCutHigh,"Yld_Up_High",IF(F19&gt;0,"Yld_Up_Low",IF(F19=0,"Yld_NoChg",IF(F19&gt;YldCutLow,"Yld_Down_Low","Yld_Down_High"))))</f>
        <v>Yld_Down_Low</v>
      </c>
      <c r="J19" t="str">
        <f>IF(G19&gt;PCutHigh,"P_Up_High",IF(G19&gt;0,"P_Up_Low",IF(G19=0,"P_NoChg",IF(G19&gt;PCutLow,"P_Down_Low","P_Down_High"))))</f>
        <v>P_Down_Low</v>
      </c>
    </row>
    <row r="20" spans="1:10" x14ac:dyDescent="0.25">
      <c r="A20" s="5">
        <v>501</v>
      </c>
      <c r="B20" t="str">
        <f>LOOKUP(A20,Combined!$A$2:$A$379,Combined!$H$2:$H$379)</f>
        <v>2011/12</v>
      </c>
      <c r="C20" s="2">
        <f>LOOKUP(A20,Combined!$A$2:$A$379,Combined!$M$2:$M$379)</f>
        <v>40886</v>
      </c>
      <c r="D20" s="6">
        <f>Wide!D21-Wide!D20</f>
        <v>0</v>
      </c>
      <c r="E20" s="6">
        <f>Wide!E21-Wide!E20</f>
        <v>-5</v>
      </c>
      <c r="F20" s="6">
        <f>Wide!F21-Wide!F20</f>
        <v>0</v>
      </c>
      <c r="G20">
        <f>LOOKUP(C20,corn_price!$A$2:$A$2981,corn_price!$C$2:$C$2981)</f>
        <v>-4.5</v>
      </c>
      <c r="H20" t="str">
        <f>IF(E20&gt;UseCutHigh,"Use_Up_High",IF(E20&gt;0,"Use_Up_Low",IF(E20=0,"Use_NoChg",IF(E20&gt;UseCutLow,"Use_Down_Low","Use_Down_High"))))</f>
        <v>Use_Down_Low</v>
      </c>
      <c r="I20" t="str">
        <f>IF(F20&gt;YldCutHigh,"Yld_Up_High",IF(F20&gt;0,"Yld_Up_Low",IF(F20=0,"Yld_NoChg",IF(F20&gt;YldCutLow,"Yld_Down_Low","Yld_Down_High"))))</f>
        <v>Yld_NoChg</v>
      </c>
      <c r="J20" t="str">
        <f>IF(G20&gt;PCutHigh,"P_Up_High",IF(G20&gt;0,"P_Up_Low",IF(G20=0,"P_NoChg",IF(G20&gt;PCutLow,"P_Down_Low","P_Down_High"))))</f>
        <v>P_Down_Low</v>
      </c>
    </row>
    <row r="21" spans="1:10" x14ac:dyDescent="0.25">
      <c r="A21" s="5">
        <v>502</v>
      </c>
      <c r="B21" t="str">
        <f>LOOKUP(A21,Combined!$A$2:$A$379,Combined!$H$2:$H$379)</f>
        <v>2011/12</v>
      </c>
      <c r="C21" s="2">
        <f>LOOKUP(A21,Combined!$A$2:$A$379,Combined!$M$2:$M$379)</f>
        <v>40920</v>
      </c>
      <c r="D21" s="6">
        <f>Wide!D22-Wide!D21</f>
        <v>9.9999999999994316E-2</v>
      </c>
      <c r="E21" s="6">
        <f>Wide!E22-Wide!E21</f>
        <v>50</v>
      </c>
      <c r="F21" s="6">
        <f>Wide!F22-Wide!F21</f>
        <v>0.5</v>
      </c>
      <c r="G21">
        <f>LOOKUP(C21,corn_price!$A$2:$A$2981,corn_price!$C$2:$C$2981)</f>
        <v>-40</v>
      </c>
      <c r="H21" t="str">
        <f>IF(E21&gt;UseCutHigh,"Use_Up_High",IF(E21&gt;0,"Use_Up_Low",IF(E21=0,"Use_NoChg",IF(E21&gt;UseCutLow,"Use_Down_Low","Use_Down_High"))))</f>
        <v>Use_Up_Low</v>
      </c>
      <c r="I21" t="str">
        <f>IF(F21&gt;YldCutHigh,"Yld_Up_High",IF(F21&gt;0,"Yld_Up_Low",IF(F21=0,"Yld_NoChg",IF(F21&gt;YldCutLow,"Yld_Down_Low","Yld_Down_High"))))</f>
        <v>Yld_Up_Low</v>
      </c>
      <c r="J21" t="str">
        <f>IF(G21&gt;PCutHigh,"P_Up_High",IF(G21&gt;0,"P_Up_Low",IF(G21=0,"P_NoChg",IF(G21&gt;PCutLow,"P_Down_Low","P_Down_High"))))</f>
        <v>P_Down_High</v>
      </c>
    </row>
    <row r="22" spans="1:10" x14ac:dyDescent="0.25">
      <c r="A22" s="5">
        <v>503</v>
      </c>
      <c r="B22" t="str">
        <f>LOOKUP(A22,Combined!$A$2:$A$379,Combined!$H$2:$H$379)</f>
        <v>2011/12</v>
      </c>
      <c r="C22" s="2">
        <f>LOOKUP(A22,Combined!$A$2:$A$379,Combined!$M$2:$M$379)</f>
        <v>40948</v>
      </c>
      <c r="D22" s="6">
        <f>Wide!D23-Wide!D22</f>
        <v>0</v>
      </c>
      <c r="E22" s="6">
        <f>Wide!E23-Wide!E22</f>
        <v>50</v>
      </c>
      <c r="F22" s="6">
        <f>Wide!F23-Wide!F22</f>
        <v>0</v>
      </c>
      <c r="G22">
        <f>LOOKUP(C22,corn_price!$A$2:$A$2981,corn_price!$C$2:$C$2981)</f>
        <v>-5.5</v>
      </c>
      <c r="H22" t="str">
        <f>IF(E22&gt;UseCutHigh,"Use_Up_High",IF(E22&gt;0,"Use_Up_Low",IF(E22=0,"Use_NoChg",IF(E22&gt;UseCutLow,"Use_Down_Low","Use_Down_High"))))</f>
        <v>Use_Up_Low</v>
      </c>
      <c r="I22" t="str">
        <f>IF(F22&gt;YldCutHigh,"Yld_Up_High",IF(F22&gt;0,"Yld_Up_Low",IF(F22=0,"Yld_NoChg",IF(F22&gt;YldCutLow,"Yld_Down_Low","Yld_Down_High"))))</f>
        <v>Yld_NoChg</v>
      </c>
      <c r="J22" t="str">
        <f>IF(G22&gt;PCutHigh,"P_Up_High",IF(G22&gt;0,"P_Up_Low",IF(G22=0,"P_NoChg",IF(G22&gt;PCutLow,"P_Down_Low","P_Down_High"))))</f>
        <v>P_Down_High</v>
      </c>
    </row>
    <row r="23" spans="1:10" x14ac:dyDescent="0.25">
      <c r="A23" s="5">
        <v>504</v>
      </c>
      <c r="B23" t="str">
        <f>LOOKUP(A23,Combined!$A$2:$A$379,Combined!$H$2:$H$379)</f>
        <v>2011/12</v>
      </c>
      <c r="C23" s="2">
        <f>LOOKUP(A23,Combined!$A$2:$A$379,Combined!$M$2:$M$379)</f>
        <v>40977</v>
      </c>
      <c r="D23" s="6">
        <f>Wide!D24-Wide!D23</f>
        <v>0</v>
      </c>
      <c r="E23" s="6">
        <f>Wide!E24-Wide!E23</f>
        <v>0</v>
      </c>
      <c r="F23" s="6">
        <f>Wide!F24-Wide!F23</f>
        <v>0</v>
      </c>
      <c r="G23">
        <f>LOOKUP(C23,corn_price!$A$2:$A$2981,corn_price!$C$2:$C$2981)</f>
        <v>9</v>
      </c>
      <c r="H23" t="str">
        <f>IF(E23&gt;UseCutHigh,"Use_Up_High",IF(E23&gt;0,"Use_Up_Low",IF(E23=0,"Use_NoChg",IF(E23&gt;UseCutLow,"Use_Down_Low","Use_Down_High"))))</f>
        <v>Use_NoChg</v>
      </c>
      <c r="I23" t="str">
        <f>IF(F23&gt;YldCutHigh,"Yld_Up_High",IF(F23&gt;0,"Yld_Up_Low",IF(F23=0,"Yld_NoChg",IF(F23&gt;YldCutLow,"Yld_Down_Low","Yld_Down_High"))))</f>
        <v>Yld_NoChg</v>
      </c>
      <c r="J23" t="str">
        <f>IF(G23&gt;PCutHigh,"P_Up_High",IF(G23&gt;0,"P_Up_Low",IF(G23=0,"P_NoChg",IF(G23&gt;PCutLow,"P_Down_Low","P_Down_High"))))</f>
        <v>P_Up_High</v>
      </c>
    </row>
    <row r="24" spans="1:10" x14ac:dyDescent="0.25">
      <c r="A24" s="5">
        <v>505</v>
      </c>
      <c r="B24" t="str">
        <f>LOOKUP(A24,Combined!$A$2:$A$379,Combined!$H$2:$H$379)</f>
        <v>2011/12</v>
      </c>
      <c r="C24" s="2">
        <f>LOOKUP(A24,Combined!$A$2:$A$379,Combined!$M$2:$M$379)</f>
        <v>41009</v>
      </c>
      <c r="D24" s="6">
        <f>Wide!D25-Wide!D24</f>
        <v>0</v>
      </c>
      <c r="E24" s="6">
        <f>Wide!E25-Wide!E24</f>
        <v>0</v>
      </c>
      <c r="F24" s="6">
        <f>Wide!F25-Wide!F24</f>
        <v>0</v>
      </c>
      <c r="G24">
        <f>LOOKUP(C24,corn_price!$A$2:$A$2981,corn_price!$C$2:$C$2981)</f>
        <v>-14.25</v>
      </c>
      <c r="H24" t="str">
        <f>IF(E24&gt;UseCutHigh,"Use_Up_High",IF(E24&gt;0,"Use_Up_Low",IF(E24=0,"Use_NoChg",IF(E24&gt;UseCutLow,"Use_Down_Low","Use_Down_High"))))</f>
        <v>Use_NoChg</v>
      </c>
      <c r="I24" t="str">
        <f>IF(F24&gt;YldCutHigh,"Yld_Up_High",IF(F24&gt;0,"Yld_Up_Low",IF(F24=0,"Yld_NoChg",IF(F24&gt;YldCutLow,"Yld_Down_Low","Yld_Down_High"))))</f>
        <v>Yld_NoChg</v>
      </c>
      <c r="J24" t="str">
        <f>IF(G24&gt;PCutHigh,"P_Up_High",IF(G24&gt;0,"P_Up_Low",IF(G24=0,"P_NoChg",IF(G24&gt;PCutLow,"P_Down_Low","P_Down_High"))))</f>
        <v>P_Down_High</v>
      </c>
    </row>
    <row r="25" spans="1:10" x14ac:dyDescent="0.25">
      <c r="A25" s="5">
        <v>506</v>
      </c>
      <c r="B25" t="str">
        <f>LOOKUP(A25,Combined!$A$2:$A$379,Combined!$H$2:$H$379)</f>
        <v>2012/13</v>
      </c>
      <c r="C25" s="2">
        <f>LOOKUP(A25,Combined!$A$2:$A$379,Combined!$M$2:$M$379)</f>
        <v>41039</v>
      </c>
      <c r="D25" s="6">
        <f>Wide!D26-Wide!D25</f>
        <v>5.0999999999999943</v>
      </c>
      <c r="E25" s="6">
        <f>Wide!E26-Wide!E25</f>
        <v>1070</v>
      </c>
      <c r="F25" s="6">
        <f>Wide!F26-Wide!F25</f>
        <v>18.800000000000011</v>
      </c>
      <c r="G25">
        <f>LOOKUP(C25,corn_price!$A$2:$A$2981,corn_price!$C$2:$C$2981)</f>
        <v>-15.75</v>
      </c>
      <c r="H25" t="str">
        <f>IF(E25&gt;UseCutHigh,"Use_Up_High",IF(E25&gt;0,"Use_Up_Low",IF(E25=0,"Use_NoChg",IF(E25&gt;UseCutLow,"Use_Down_Low","Use_Down_High"))))</f>
        <v>Use_Up_High</v>
      </c>
      <c r="I25" t="str">
        <f>IF(F25&gt;YldCutHigh,"Yld_Up_High",IF(F25&gt;0,"Yld_Up_Low",IF(F25=0,"Yld_NoChg",IF(F25&gt;YldCutLow,"Yld_Down_Low","Yld_Down_High"))))</f>
        <v>Yld_Up_High</v>
      </c>
      <c r="J25" t="str">
        <f>IF(G25&gt;PCutHigh,"P_Up_High",IF(G25&gt;0,"P_Up_Low",IF(G25=0,"P_NoChg",IF(G25&gt;PCutLow,"P_Down_Low","P_Down_High"))))</f>
        <v>P_Down_High</v>
      </c>
    </row>
    <row r="26" spans="1:10" x14ac:dyDescent="0.25">
      <c r="A26" s="5">
        <v>507</v>
      </c>
      <c r="B26" t="str">
        <f>LOOKUP(A26,Combined!$A$2:$A$379,Combined!$H$2:$H$379)</f>
        <v>2012/13</v>
      </c>
      <c r="C26" s="2">
        <f>LOOKUP(A26,Combined!$A$2:$A$379,Combined!$M$2:$M$379)</f>
        <v>41072</v>
      </c>
      <c r="D26" s="6">
        <f>Wide!D27-Wide!D26</f>
        <v>0</v>
      </c>
      <c r="E26" s="6">
        <f>Wide!E27-Wide!E26</f>
        <v>0</v>
      </c>
      <c r="F26" s="6">
        <f>Wide!F27-Wide!F26</f>
        <v>0</v>
      </c>
      <c r="G26">
        <f>LOOKUP(C26,corn_price!$A$2:$A$2981,corn_price!$C$2:$C$2981)</f>
        <v>-8</v>
      </c>
      <c r="H26" t="str">
        <f>IF(E26&gt;UseCutHigh,"Use_Up_High",IF(E26&gt;0,"Use_Up_Low",IF(E26=0,"Use_NoChg",IF(E26&gt;UseCutLow,"Use_Down_Low","Use_Down_High"))))</f>
        <v>Use_NoChg</v>
      </c>
      <c r="I26" t="str">
        <f>IF(F26&gt;YldCutHigh,"Yld_Up_High",IF(F26&gt;0,"Yld_Up_Low",IF(F26=0,"Yld_NoChg",IF(F26&gt;YldCutLow,"Yld_Down_Low","Yld_Down_High"))))</f>
        <v>Yld_NoChg</v>
      </c>
      <c r="J26" t="str">
        <f>IF(G26&gt;PCutHigh,"P_Up_High",IF(G26&gt;0,"P_Up_Low",IF(G26=0,"P_NoChg",IF(G26&gt;PCutLow,"P_Down_Low","P_Down_High"))))</f>
        <v>P_Down_High</v>
      </c>
    </row>
    <row r="27" spans="1:10" x14ac:dyDescent="0.25">
      <c r="A27" s="5">
        <v>508</v>
      </c>
      <c r="B27" t="str">
        <f>LOOKUP(A27,Combined!$A$2:$A$379,Combined!$H$2:$H$379)</f>
        <v>2012/13</v>
      </c>
      <c r="C27" s="2">
        <f>LOOKUP(A27,Combined!$A$2:$A$379,Combined!$M$2:$M$379)</f>
        <v>41101</v>
      </c>
      <c r="D27" s="6">
        <f>Wide!D28-Wide!D27</f>
        <v>-0.19999999999998863</v>
      </c>
      <c r="E27" s="6">
        <f>Wide!E28-Wide!E27</f>
        <v>-1055</v>
      </c>
      <c r="F27" s="6">
        <f>Wide!F28-Wide!F27</f>
        <v>-20</v>
      </c>
      <c r="G27">
        <f>LOOKUP(C27,corn_price!$A$2:$A$2981,corn_price!$C$2:$C$2981)</f>
        <v>-10.25</v>
      </c>
      <c r="H27" t="str">
        <f>IF(E27&gt;UseCutHigh,"Use_Up_High",IF(E27&gt;0,"Use_Up_Low",IF(E27=0,"Use_NoChg",IF(E27&gt;UseCutLow,"Use_Down_Low","Use_Down_High"))))</f>
        <v>Use_Down_High</v>
      </c>
      <c r="I27" t="str">
        <f>IF(F27&gt;YldCutHigh,"Yld_Up_High",IF(F27&gt;0,"Yld_Up_Low",IF(F27=0,"Yld_NoChg",IF(F27&gt;YldCutLow,"Yld_Down_Low","Yld_Down_High"))))</f>
        <v>Yld_Down_High</v>
      </c>
      <c r="J27" t="str">
        <f>IF(G27&gt;PCutHigh,"P_Up_High",IF(G27&gt;0,"P_Up_Low",IF(G27=0,"P_NoChg",IF(G27&gt;PCutLow,"P_Down_Low","P_Down_High"))))</f>
        <v>P_Down_High</v>
      </c>
    </row>
    <row r="28" spans="1:10" x14ac:dyDescent="0.25">
      <c r="A28" s="5">
        <v>509</v>
      </c>
      <c r="B28" t="str">
        <f>LOOKUP(A28,Combined!$A$2:$A$379,Combined!$H$2:$H$379)</f>
        <v>2012/13</v>
      </c>
      <c r="C28" s="2">
        <f>LOOKUP(A28,Combined!$A$2:$A$379,Combined!$M$2:$M$379)</f>
        <v>41131</v>
      </c>
      <c r="D28" s="6">
        <f>Wide!D29-Wide!D28</f>
        <v>-1.5</v>
      </c>
      <c r="E28" s="6">
        <f>Wide!E29-Wide!E28</f>
        <v>-1495</v>
      </c>
      <c r="F28" s="6">
        <f>Wide!F29-Wide!F28</f>
        <v>-22.599999999999994</v>
      </c>
      <c r="G28">
        <f>LOOKUP(C28,corn_price!$A$2:$A$2981,corn_price!$C$2:$C$2981)</f>
        <v>-18.25</v>
      </c>
      <c r="H28" t="str">
        <f>IF(E28&gt;UseCutHigh,"Use_Up_High",IF(E28&gt;0,"Use_Up_Low",IF(E28=0,"Use_NoChg",IF(E28&gt;UseCutLow,"Use_Down_Low","Use_Down_High"))))</f>
        <v>Use_Down_High</v>
      </c>
      <c r="I28" t="str">
        <f>IF(F28&gt;YldCutHigh,"Yld_Up_High",IF(F28&gt;0,"Yld_Up_Low",IF(F28=0,"Yld_NoChg",IF(F28&gt;YldCutLow,"Yld_Down_Low","Yld_Down_High"))))</f>
        <v>Yld_Down_High</v>
      </c>
      <c r="J28" t="str">
        <f>IF(G28&gt;PCutHigh,"P_Up_High",IF(G28&gt;0,"P_Up_Low",IF(G28=0,"P_NoChg",IF(G28&gt;PCutLow,"P_Down_Low","P_Down_High"))))</f>
        <v>P_Down_High</v>
      </c>
    </row>
    <row r="29" spans="1:10" x14ac:dyDescent="0.25">
      <c r="A29" s="5">
        <v>510</v>
      </c>
      <c r="B29" t="str">
        <f>LOOKUP(A29,Combined!$A$2:$A$379,Combined!$H$2:$H$379)</f>
        <v>2012/13</v>
      </c>
      <c r="C29" s="2">
        <f>LOOKUP(A29,Combined!$A$2:$A$379,Combined!$M$2:$M$379)</f>
        <v>41164</v>
      </c>
      <c r="D29" s="6">
        <f>Wide!D30-Wide!D29</f>
        <v>0</v>
      </c>
      <c r="E29" s="6">
        <f>Wide!E30-Wide!E29</f>
        <v>25</v>
      </c>
      <c r="F29" s="6">
        <f>Wide!F30-Wide!F29</f>
        <v>-0.60000000000000853</v>
      </c>
      <c r="G29">
        <f>LOOKUP(C29,corn_price!$A$2:$A$2981,corn_price!$C$2:$C$2981)</f>
        <v>-11.25</v>
      </c>
      <c r="H29" t="str">
        <f>IF(E29&gt;UseCutHigh,"Use_Up_High",IF(E29&gt;0,"Use_Up_Low",IF(E29=0,"Use_NoChg",IF(E29&gt;UseCutLow,"Use_Down_Low","Use_Down_High"))))</f>
        <v>Use_Up_Low</v>
      </c>
      <c r="I29" t="str">
        <f>IF(F29&gt;YldCutHigh,"Yld_Up_High",IF(F29&gt;0,"Yld_Up_Low",IF(F29=0,"Yld_NoChg",IF(F29&gt;YldCutLow,"Yld_Down_Low","Yld_Down_High"))))</f>
        <v>Yld_Down_Low</v>
      </c>
      <c r="J29" t="str">
        <f>IF(G29&gt;PCutHigh,"P_Up_High",IF(G29&gt;0,"P_Up_Low",IF(G29=0,"P_NoChg",IF(G29&gt;PCutLow,"P_Down_Low","P_Down_High"))))</f>
        <v>P_Down_High</v>
      </c>
    </row>
    <row r="30" spans="1:10" x14ac:dyDescent="0.25">
      <c r="A30" s="5">
        <v>511</v>
      </c>
      <c r="B30" t="str">
        <f>LOOKUP(A30,Combined!$A$2:$A$379,Combined!$H$2:$H$379)</f>
        <v>2012/13</v>
      </c>
      <c r="C30" s="2">
        <f>LOOKUP(A30,Combined!$A$2:$A$379,Combined!$M$2:$M$379)</f>
        <v>41193</v>
      </c>
      <c r="D30" s="6">
        <f>Wide!D31-Wide!D30</f>
        <v>0.29999999999999716</v>
      </c>
      <c r="E30" s="6">
        <f>Wide!E31-Wide!E30</f>
        <v>-100</v>
      </c>
      <c r="F30" s="6">
        <f>Wide!F31-Wide!F30</f>
        <v>-0.79999999999999716</v>
      </c>
      <c r="G30">
        <f>LOOKUP(C30,corn_price!$A$2:$A$2981,corn_price!$C$2:$C$2981)</f>
        <v>36.5</v>
      </c>
      <c r="H30" t="str">
        <f>IF(E30&gt;UseCutHigh,"Use_Up_High",IF(E30&gt;0,"Use_Up_Low",IF(E30=0,"Use_NoChg",IF(E30&gt;UseCutLow,"Use_Down_Low","Use_Down_High"))))</f>
        <v>Use_Down_High</v>
      </c>
      <c r="I30" t="str">
        <f>IF(F30&gt;YldCutHigh,"Yld_Up_High",IF(F30&gt;0,"Yld_Up_Low",IF(F30=0,"Yld_NoChg",IF(F30&gt;YldCutLow,"Yld_Down_Low","Yld_Down_High"))))</f>
        <v>Yld_Down_Low</v>
      </c>
      <c r="J30" t="str">
        <f>IF(G30&gt;PCutHigh,"P_Up_High",IF(G30&gt;0,"P_Up_Low",IF(G30=0,"P_NoChg",IF(G30&gt;PCutLow,"P_Down_Low","P_Down_High"))))</f>
        <v>P_Up_High</v>
      </c>
    </row>
    <row r="31" spans="1:10" x14ac:dyDescent="0.25">
      <c r="A31" s="5">
        <v>512</v>
      </c>
      <c r="B31" t="str">
        <f>LOOKUP(A31,Combined!$A$2:$A$379,Combined!$H$2:$H$379)</f>
        <v>2012/13</v>
      </c>
      <c r="C31" s="2">
        <f>LOOKUP(A31,Combined!$A$2:$A$379,Combined!$M$2:$M$379)</f>
        <v>41222</v>
      </c>
      <c r="D31" s="6">
        <f>Wide!D32-Wide!D31</f>
        <v>0</v>
      </c>
      <c r="E31" s="6">
        <f>Wide!E32-Wide!E31</f>
        <v>17</v>
      </c>
      <c r="F31" s="6">
        <f>Wide!F32-Wide!F31</f>
        <v>0.29999999999999716</v>
      </c>
      <c r="G31">
        <f>LOOKUP(C31,corn_price!$A$2:$A$2981,corn_price!$C$2:$C$2981)</f>
        <v>-2.5</v>
      </c>
      <c r="H31" t="str">
        <f>IF(E31&gt;UseCutHigh,"Use_Up_High",IF(E31&gt;0,"Use_Up_Low",IF(E31=0,"Use_NoChg",IF(E31&gt;UseCutLow,"Use_Down_Low","Use_Down_High"))))</f>
        <v>Use_Up_Low</v>
      </c>
      <c r="I31" t="str">
        <f>IF(F31&gt;YldCutHigh,"Yld_Up_High",IF(F31&gt;0,"Yld_Up_Low",IF(F31=0,"Yld_NoChg",IF(F31&gt;YldCutLow,"Yld_Down_Low","Yld_Down_High"))))</f>
        <v>Yld_Up_Low</v>
      </c>
      <c r="J31" t="str">
        <f>IF(G31&gt;PCutHigh,"P_Up_High",IF(G31&gt;0,"P_Up_Low",IF(G31=0,"P_NoChg",IF(G31&gt;PCutLow,"P_Down_Low","P_Down_High"))))</f>
        <v>P_Down_Low</v>
      </c>
    </row>
    <row r="32" spans="1:10" x14ac:dyDescent="0.25">
      <c r="A32" s="5">
        <v>513</v>
      </c>
      <c r="B32" t="str">
        <f>LOOKUP(A32,Combined!$A$2:$A$379,Combined!$H$2:$H$379)</f>
        <v>2012/13</v>
      </c>
      <c r="C32" s="2">
        <f>LOOKUP(A32,Combined!$A$2:$A$379,Combined!$M$2:$M$379)</f>
        <v>41254</v>
      </c>
      <c r="D32" s="6">
        <f>Wide!D33-Wide!D32</f>
        <v>0</v>
      </c>
      <c r="E32" s="6">
        <f>Wide!E33-Wide!E32</f>
        <v>0</v>
      </c>
      <c r="F32" s="6">
        <f>Wide!F33-Wide!F32</f>
        <v>0</v>
      </c>
      <c r="G32">
        <f>LOOKUP(C32,corn_price!$A$2:$A$2981,corn_price!$C$2:$C$2981)</f>
        <v>-2.5</v>
      </c>
      <c r="H32" t="str">
        <f>IF(E32&gt;UseCutHigh,"Use_Up_High",IF(E32&gt;0,"Use_Up_Low",IF(E32=0,"Use_NoChg",IF(E32&gt;UseCutLow,"Use_Down_Low","Use_Down_High"))))</f>
        <v>Use_NoChg</v>
      </c>
      <c r="I32" t="str">
        <f>IF(F32&gt;YldCutHigh,"Yld_Up_High",IF(F32&gt;0,"Yld_Up_Low",IF(F32=0,"Yld_NoChg",IF(F32&gt;YldCutLow,"Yld_Down_Low","Yld_Down_High"))))</f>
        <v>Yld_NoChg</v>
      </c>
      <c r="J32" t="str">
        <f>IF(G32&gt;PCutHigh,"P_Up_High",IF(G32&gt;0,"P_Up_Low",IF(G32=0,"P_NoChg",IF(G32&gt;PCutLow,"P_Down_Low","P_Down_High"))))</f>
        <v>P_Down_Low</v>
      </c>
    </row>
    <row r="33" spans="1:10" x14ac:dyDescent="0.25">
      <c r="A33" s="5">
        <v>514</v>
      </c>
      <c r="B33" t="str">
        <f>LOOKUP(A33,Combined!$A$2:$A$379,Combined!$H$2:$H$379)</f>
        <v>2012/13</v>
      </c>
      <c r="C33" s="2">
        <f>LOOKUP(A33,Combined!$A$2:$A$379,Combined!$M$2:$M$379)</f>
        <v>41285</v>
      </c>
      <c r="D33" s="6">
        <f>Wide!D34-Wide!D33</f>
        <v>-0.29999999999999716</v>
      </c>
      <c r="E33" s="6">
        <f>Wide!E34-Wide!E33</f>
        <v>100</v>
      </c>
      <c r="F33" s="6">
        <f>Wide!F34-Wide!F33</f>
        <v>1.1000000000000085</v>
      </c>
      <c r="G33">
        <f>LOOKUP(C33,corn_price!$A$2:$A$2981,corn_price!$C$2:$C$2981)</f>
        <v>10</v>
      </c>
      <c r="H33" t="str">
        <f>IF(E33&gt;UseCutHigh,"Use_Up_High",IF(E33&gt;0,"Use_Up_Low",IF(E33=0,"Use_NoChg",IF(E33&gt;UseCutLow,"Use_Down_Low","Use_Down_High"))))</f>
        <v>Use_Up_Low</v>
      </c>
      <c r="I33" t="str">
        <f>IF(F33&gt;YldCutHigh,"Yld_Up_High",IF(F33&gt;0,"Yld_Up_Low",IF(F33=0,"Yld_NoChg",IF(F33&gt;YldCutLow,"Yld_Down_Low","Yld_Down_High"))))</f>
        <v>Yld_Up_Low</v>
      </c>
      <c r="J33" t="str">
        <f>IF(G33&gt;PCutHigh,"P_Up_High",IF(G33&gt;0,"P_Up_Low",IF(G33=0,"P_NoChg",IF(G33&gt;PCutLow,"P_Down_Low","P_Down_High"))))</f>
        <v>P_Up_High</v>
      </c>
    </row>
    <row r="34" spans="1:10" x14ac:dyDescent="0.25">
      <c r="A34" s="5">
        <v>515</v>
      </c>
      <c r="B34" t="str">
        <f>LOOKUP(A34,Combined!$A$2:$A$379,Combined!$H$2:$H$379)</f>
        <v>2012/13</v>
      </c>
      <c r="C34" s="2">
        <f>LOOKUP(A34,Combined!$A$2:$A$379,Combined!$M$2:$M$379)</f>
        <v>41313</v>
      </c>
      <c r="D34" s="6">
        <f>Wide!D35-Wide!D34</f>
        <v>0</v>
      </c>
      <c r="E34" s="6">
        <f>Wide!E35-Wide!E34</f>
        <v>-30</v>
      </c>
      <c r="F34" s="6">
        <f>Wide!F35-Wide!F34</f>
        <v>0</v>
      </c>
      <c r="G34">
        <f>LOOKUP(C34,corn_price!$A$2:$A$2981,corn_price!$C$2:$C$2981)</f>
        <v>-1.75</v>
      </c>
      <c r="H34" t="str">
        <f>IF(E34&gt;UseCutHigh,"Use_Up_High",IF(E34&gt;0,"Use_Up_Low",IF(E34=0,"Use_NoChg",IF(E34&gt;UseCutLow,"Use_Down_Low","Use_Down_High"))))</f>
        <v>Use_Down_Low</v>
      </c>
      <c r="I34" t="str">
        <f>IF(F34&gt;YldCutHigh,"Yld_Up_High",IF(F34&gt;0,"Yld_Up_Low",IF(F34=0,"Yld_NoChg",IF(F34&gt;YldCutLow,"Yld_Down_Low","Yld_Down_High"))))</f>
        <v>Yld_NoChg</v>
      </c>
      <c r="J34" t="str">
        <f>IF(G34&gt;PCutHigh,"P_Up_High",IF(G34&gt;0,"P_Up_Low",IF(G34=0,"P_NoChg",IF(G34&gt;PCutLow,"P_Down_Low","P_Down_High"))))</f>
        <v>P_Down_Low</v>
      </c>
    </row>
    <row r="35" spans="1:10" x14ac:dyDescent="0.25">
      <c r="A35" s="5">
        <v>516</v>
      </c>
      <c r="B35" t="str">
        <f>LOOKUP(A35,Combined!$A$2:$A$379,Combined!$H$2:$H$379)</f>
        <v>2012/13</v>
      </c>
      <c r="C35" s="2">
        <f>LOOKUP(A35,Combined!$A$2:$A$379,Combined!$M$2:$M$379)</f>
        <v>41341</v>
      </c>
      <c r="D35" s="6">
        <f>Wide!D36-Wide!D35</f>
        <v>0</v>
      </c>
      <c r="E35" s="6">
        <f>Wide!E36-Wide!E35</f>
        <v>25</v>
      </c>
      <c r="F35" s="6">
        <f>Wide!F36-Wide!F35</f>
        <v>0</v>
      </c>
      <c r="G35">
        <f>LOOKUP(C35,corn_price!$A$2:$A$2981,corn_price!$C$2:$C$2981)</f>
        <v>13.75</v>
      </c>
      <c r="H35" t="str">
        <f>IF(E35&gt;UseCutHigh,"Use_Up_High",IF(E35&gt;0,"Use_Up_Low",IF(E35=0,"Use_NoChg",IF(E35&gt;UseCutLow,"Use_Down_Low","Use_Down_High"))))</f>
        <v>Use_Up_Low</v>
      </c>
      <c r="I35" t="str">
        <f>IF(F35&gt;YldCutHigh,"Yld_Up_High",IF(F35&gt;0,"Yld_Up_Low",IF(F35=0,"Yld_NoChg",IF(F35&gt;YldCutLow,"Yld_Down_Low","Yld_Down_High"))))</f>
        <v>Yld_NoChg</v>
      </c>
      <c r="J35" t="str">
        <f>IF(G35&gt;PCutHigh,"P_Up_High",IF(G35&gt;0,"P_Up_Low",IF(G35=0,"P_NoChg",IF(G35&gt;PCutLow,"P_Down_Low","P_Down_High"))))</f>
        <v>P_Up_High</v>
      </c>
    </row>
    <row r="36" spans="1:10" x14ac:dyDescent="0.25">
      <c r="A36" s="5">
        <v>517</v>
      </c>
      <c r="B36" t="str">
        <f>LOOKUP(A36,Combined!$A$2:$A$379,Combined!$H$2:$H$379)</f>
        <v>2012/13</v>
      </c>
      <c r="C36" s="2">
        <f>LOOKUP(A36,Combined!$A$2:$A$379,Combined!$M$2:$M$379)</f>
        <v>41374</v>
      </c>
      <c r="D36" s="6">
        <f>Wide!D37-Wide!D36</f>
        <v>0</v>
      </c>
      <c r="E36" s="6">
        <f>Wide!E37-Wide!E36</f>
        <v>-125</v>
      </c>
      <c r="F36" s="6">
        <f>Wide!F37-Wide!F36</f>
        <v>0</v>
      </c>
      <c r="G36">
        <f>LOOKUP(C36,corn_price!$A$2:$A$2981,corn_price!$C$2:$C$2981)</f>
        <v>4.75</v>
      </c>
      <c r="H36" t="str">
        <f>IF(E36&gt;UseCutHigh,"Use_Up_High",IF(E36&gt;0,"Use_Up_Low",IF(E36=0,"Use_NoChg",IF(E36&gt;UseCutLow,"Use_Down_Low","Use_Down_High"))))</f>
        <v>Use_Down_High</v>
      </c>
      <c r="I36" t="str">
        <f>IF(F36&gt;YldCutHigh,"Yld_Up_High",IF(F36&gt;0,"Yld_Up_Low",IF(F36=0,"Yld_NoChg",IF(F36&gt;YldCutLow,"Yld_Down_Low","Yld_Down_High"))))</f>
        <v>Yld_NoChg</v>
      </c>
      <c r="J36" t="str">
        <f>IF(G36&gt;PCutHigh,"P_Up_High",IF(G36&gt;0,"P_Up_Low",IF(G36=0,"P_NoChg",IF(G36&gt;PCutLow,"P_Down_Low","P_Down_High"))))</f>
        <v>P_Up_Low</v>
      </c>
    </row>
    <row r="37" spans="1:10" x14ac:dyDescent="0.25">
      <c r="A37" s="5">
        <v>518</v>
      </c>
      <c r="B37" t="str">
        <f>LOOKUP(A37,Combined!$A$2:$A$379,Combined!$H$2:$H$379)</f>
        <v>2013/14</v>
      </c>
      <c r="C37" s="2">
        <f>LOOKUP(A37,Combined!$A$2:$A$379,Combined!$M$2:$M$379)</f>
        <v>41404</v>
      </c>
      <c r="D37" s="6">
        <f>Wide!D38-Wide!D37</f>
        <v>2.0999999999999943</v>
      </c>
      <c r="E37" s="6">
        <f>Wide!E38-Wide!E37</f>
        <v>1783</v>
      </c>
      <c r="F37" s="6">
        <f>Wide!F38-Wide!F37</f>
        <v>34.599999999999994</v>
      </c>
      <c r="G37">
        <f>LOOKUP(C37,corn_price!$A$2:$A$2981,corn_price!$C$2:$C$2981)</f>
        <v>-6.75</v>
      </c>
      <c r="H37" t="str">
        <f>IF(E37&gt;UseCutHigh,"Use_Up_High",IF(E37&gt;0,"Use_Up_Low",IF(E37=0,"Use_NoChg",IF(E37&gt;UseCutLow,"Use_Down_Low","Use_Down_High"))))</f>
        <v>Use_Up_High</v>
      </c>
      <c r="I37" t="str">
        <f>IF(F37&gt;YldCutHigh,"Yld_Up_High",IF(F37&gt;0,"Yld_Up_Low",IF(F37=0,"Yld_NoChg",IF(F37&gt;YldCutLow,"Yld_Down_Low","Yld_Down_High"))))</f>
        <v>Yld_Up_High</v>
      </c>
      <c r="J37" t="str">
        <f>IF(G37&gt;PCutHigh,"P_Up_High",IF(G37&gt;0,"P_Up_Low",IF(G37=0,"P_NoChg",IF(G37&gt;PCutLow,"P_Down_Low","P_Down_High"))))</f>
        <v>P_Down_High</v>
      </c>
    </row>
    <row r="38" spans="1:10" x14ac:dyDescent="0.25">
      <c r="A38" s="5">
        <v>519</v>
      </c>
      <c r="B38" t="str">
        <f>LOOKUP(A38,Combined!$A$2:$A$379,Combined!$H$2:$H$379)</f>
        <v>2013/14</v>
      </c>
      <c r="C38" s="2">
        <f>LOOKUP(A38,Combined!$A$2:$A$379,Combined!$M$2:$M$379)</f>
        <v>41437</v>
      </c>
      <c r="D38" s="6">
        <f>Wide!D39-Wide!D38</f>
        <v>0</v>
      </c>
      <c r="E38" s="6">
        <f>Wide!E39-Wide!E38</f>
        <v>-70</v>
      </c>
      <c r="F38" s="6">
        <f>Wide!F39-Wide!F38</f>
        <v>-1.5</v>
      </c>
      <c r="G38">
        <f>LOOKUP(C38,corn_price!$A$2:$A$2981,corn_price!$C$2:$C$2981)</f>
        <v>-8.75</v>
      </c>
      <c r="H38" t="str">
        <f>IF(E38&gt;UseCutHigh,"Use_Up_High",IF(E38&gt;0,"Use_Up_Low",IF(E38=0,"Use_NoChg",IF(E38&gt;UseCutLow,"Use_Down_Low","Use_Down_High"))))</f>
        <v>Use_Down_Low</v>
      </c>
      <c r="I38" t="str">
        <f>IF(F38&gt;YldCutHigh,"Yld_Up_High",IF(F38&gt;0,"Yld_Up_Low",IF(F38=0,"Yld_NoChg",IF(F38&gt;YldCutLow,"Yld_Down_Low","Yld_Down_High"))))</f>
        <v>Yld_Down_High</v>
      </c>
      <c r="J38" t="str">
        <f>IF(G38&gt;PCutHigh,"P_Up_High",IF(G38&gt;0,"P_Up_Low",IF(G38=0,"P_NoChg",IF(G38&gt;PCutLow,"P_Down_Low","P_Down_High"))))</f>
        <v>P_Down_High</v>
      </c>
    </row>
    <row r="39" spans="1:10" x14ac:dyDescent="0.25">
      <c r="A39" s="5">
        <v>520</v>
      </c>
      <c r="B39" t="str">
        <f>LOOKUP(A39,Combined!$A$2:$A$379,Combined!$H$2:$H$379)</f>
        <v>2013/14</v>
      </c>
      <c r="C39" s="2">
        <f>LOOKUP(A39,Combined!$A$2:$A$379,Combined!$M$2:$M$379)</f>
        <v>41466</v>
      </c>
      <c r="D39" s="6">
        <f>Wide!D40-Wide!D39</f>
        <v>-0.40000000000000568</v>
      </c>
      <c r="E39" s="6">
        <f>Wide!E40-Wide!E39</f>
        <v>-100</v>
      </c>
      <c r="F39" s="6">
        <f>Wide!F40-Wide!F39</f>
        <v>0</v>
      </c>
      <c r="G39">
        <f>LOOKUP(C39,corn_price!$A$2:$A$2981,corn_price!$C$2:$C$2981)</f>
        <v>7</v>
      </c>
      <c r="H39" t="str">
        <f>IF(E39&gt;UseCutHigh,"Use_Up_High",IF(E39&gt;0,"Use_Up_Low",IF(E39=0,"Use_NoChg",IF(E39&gt;UseCutLow,"Use_Down_Low","Use_Down_High"))))</f>
        <v>Use_Down_High</v>
      </c>
      <c r="I39" t="str">
        <f>IF(F39&gt;YldCutHigh,"Yld_Up_High",IF(F39&gt;0,"Yld_Up_Low",IF(F39=0,"Yld_NoChg",IF(F39&gt;YldCutLow,"Yld_Down_Low","Yld_Down_High"))))</f>
        <v>Yld_NoChg</v>
      </c>
      <c r="J39" t="str">
        <f>IF(G39&gt;PCutHigh,"P_Up_High",IF(G39&gt;0,"P_Up_Low",IF(G39=0,"P_NoChg",IF(G39&gt;PCutLow,"P_Down_Low","P_Down_High"))))</f>
        <v>P_Up_High</v>
      </c>
    </row>
    <row r="40" spans="1:10" x14ac:dyDescent="0.25">
      <c r="A40" s="5">
        <v>521</v>
      </c>
      <c r="B40" t="str">
        <f>LOOKUP(A40,Combined!$A$2:$A$379,Combined!$H$2:$H$379)</f>
        <v>2013/14</v>
      </c>
      <c r="C40" s="2">
        <f>LOOKUP(A40,Combined!$A$2:$A$379,Combined!$M$2:$M$379)</f>
        <v>41498</v>
      </c>
      <c r="D40" s="6">
        <f>Wide!D41-Wide!D40</f>
        <v>0</v>
      </c>
      <c r="E40" s="6">
        <f>Wide!E41-Wide!E40</f>
        <v>-75</v>
      </c>
      <c r="F40" s="6">
        <f>Wide!F41-Wide!F40</f>
        <v>-2.0999999999999943</v>
      </c>
      <c r="G40">
        <f>LOOKUP(C40,corn_price!$A$2:$A$2981,corn_price!$C$2:$C$2981)</f>
        <v>6.25</v>
      </c>
      <c r="H40" t="str">
        <f>IF(E40&gt;UseCutHigh,"Use_Up_High",IF(E40&gt;0,"Use_Up_Low",IF(E40=0,"Use_NoChg",IF(E40&gt;UseCutLow,"Use_Down_Low","Use_Down_High"))))</f>
        <v>Use_Down_High</v>
      </c>
      <c r="I40" t="str">
        <f>IF(F40&gt;YldCutHigh,"Yld_Up_High",IF(F40&gt;0,"Yld_Up_Low",IF(F40=0,"Yld_NoChg",IF(F40&gt;YldCutLow,"Yld_Down_Low","Yld_Down_High"))))</f>
        <v>Yld_Down_High</v>
      </c>
      <c r="J40" t="str">
        <f>IF(G40&gt;PCutHigh,"P_Up_High",IF(G40&gt;0,"P_Up_Low",IF(G40=0,"P_NoChg",IF(G40&gt;PCutLow,"P_Down_Low","P_Down_High"))))</f>
        <v>P_Up_Low</v>
      </c>
    </row>
    <row r="41" spans="1:10" x14ac:dyDescent="0.25">
      <c r="A41" s="5">
        <v>522</v>
      </c>
      <c r="B41" t="str">
        <f>LOOKUP(A41,Combined!$A$2:$A$379,Combined!$H$2:$H$379)</f>
        <v>2013/14</v>
      </c>
      <c r="C41" s="2">
        <f>LOOKUP(A41,Combined!$A$2:$A$379,Combined!$M$2:$M$379)</f>
        <v>41529</v>
      </c>
      <c r="D41" s="6">
        <f>Wide!D42-Wide!D41</f>
        <v>0</v>
      </c>
      <c r="E41" s="6">
        <f>Wide!E42-Wide!E41</f>
        <v>0</v>
      </c>
      <c r="F41" s="6">
        <f>Wide!F42-Wide!F41</f>
        <v>0.90000000000000568</v>
      </c>
      <c r="G41">
        <f>LOOKUP(C41,corn_price!$A$2:$A$2981,corn_price!$C$2:$C$2981)</f>
        <v>-0.75</v>
      </c>
      <c r="H41" t="str">
        <f>IF(E41&gt;UseCutHigh,"Use_Up_High",IF(E41&gt;0,"Use_Up_Low",IF(E41=0,"Use_NoChg",IF(E41&gt;UseCutLow,"Use_Down_Low","Use_Down_High"))))</f>
        <v>Use_NoChg</v>
      </c>
      <c r="I41" t="str">
        <f>IF(F41&gt;YldCutHigh,"Yld_Up_High",IF(F41&gt;0,"Yld_Up_Low",IF(F41=0,"Yld_NoChg",IF(F41&gt;YldCutLow,"Yld_Down_Low","Yld_Down_High"))))</f>
        <v>Yld_Up_Low</v>
      </c>
      <c r="J41" t="str">
        <f>IF(G41&gt;PCutHigh,"P_Up_High",IF(G41&gt;0,"P_Up_Low",IF(G41=0,"P_NoChg",IF(G41&gt;PCutLow,"P_Down_Low","P_Down_High"))))</f>
        <v>P_Down_Low</v>
      </c>
    </row>
    <row r="42" spans="1:10" x14ac:dyDescent="0.25">
      <c r="A42" s="5">
        <v>523</v>
      </c>
      <c r="B42" t="str">
        <f>LOOKUP(A42,Combined!$A$2:$A$379,Combined!$H$2:$H$379)</f>
        <v>2013/14</v>
      </c>
      <c r="C42" s="2">
        <f>LOOKUP(A42,Combined!$A$2:$A$379,Combined!$M$2:$M$379)</f>
        <v>41586</v>
      </c>
      <c r="D42" s="6">
        <f>Wide!D43-Wide!D42</f>
        <v>-1.8999999999999915</v>
      </c>
      <c r="E42" s="6">
        <f>Wide!E43-Wide!E42</f>
        <v>275</v>
      </c>
      <c r="F42" s="6">
        <f>Wide!F43-Wide!F42</f>
        <v>5.0999999999999943</v>
      </c>
      <c r="G42">
        <f>LOOKUP(C42,corn_price!$A$2:$A$2981,corn_price!$C$2:$C$2981)</f>
        <v>6.25</v>
      </c>
      <c r="H42" t="str">
        <f>IF(E42&gt;UseCutHigh,"Use_Up_High",IF(E42&gt;0,"Use_Up_Low",IF(E42=0,"Use_NoChg",IF(E42&gt;UseCutLow,"Use_Down_Low","Use_Down_High"))))</f>
        <v>Use_Up_High</v>
      </c>
      <c r="I42" t="str">
        <f>IF(F42&gt;YldCutHigh,"Yld_Up_High",IF(F42&gt;0,"Yld_Up_Low",IF(F42=0,"Yld_NoChg",IF(F42&gt;YldCutLow,"Yld_Down_Low","Yld_Down_High"))))</f>
        <v>Yld_Up_High</v>
      </c>
      <c r="J42" t="str">
        <f>IF(G42&gt;PCutHigh,"P_Up_High",IF(G42&gt;0,"P_Up_Low",IF(G42=0,"P_NoChg",IF(G42&gt;PCutLow,"P_Down_Low","P_Down_High"))))</f>
        <v>P_Up_Low</v>
      </c>
    </row>
    <row r="43" spans="1:10" x14ac:dyDescent="0.25">
      <c r="A43" s="5">
        <v>524</v>
      </c>
      <c r="B43" t="str">
        <f>LOOKUP(A43,Combined!$A$2:$A$379,Combined!$H$2:$H$379)</f>
        <v>2013/14</v>
      </c>
      <c r="C43" s="2">
        <f>LOOKUP(A43,Combined!$A$2:$A$379,Combined!$M$2:$M$379)</f>
        <v>41618</v>
      </c>
      <c r="D43" s="6">
        <f>Wide!D44-Wide!D43</f>
        <v>0</v>
      </c>
      <c r="E43" s="6">
        <f>Wide!E44-Wide!E43</f>
        <v>100</v>
      </c>
      <c r="F43" s="6">
        <f>Wide!F44-Wide!F43</f>
        <v>0</v>
      </c>
      <c r="G43">
        <f>LOOKUP(C43,corn_price!$A$2:$A$2981,corn_price!$C$2:$C$2981)</f>
        <v>-1</v>
      </c>
      <c r="H43" t="str">
        <f>IF(E43&gt;UseCutHigh,"Use_Up_High",IF(E43&gt;0,"Use_Up_Low",IF(E43=0,"Use_NoChg",IF(E43&gt;UseCutLow,"Use_Down_Low","Use_Down_High"))))</f>
        <v>Use_Up_Low</v>
      </c>
      <c r="I43" t="str">
        <f>IF(F43&gt;YldCutHigh,"Yld_Up_High",IF(F43&gt;0,"Yld_Up_Low",IF(F43=0,"Yld_NoChg",IF(F43&gt;YldCutLow,"Yld_Down_Low","Yld_Down_High"))))</f>
        <v>Yld_NoChg</v>
      </c>
      <c r="J43" t="str">
        <f>IF(G43&gt;PCutHigh,"P_Up_High",IF(G43&gt;0,"P_Up_Low",IF(G43=0,"P_NoChg",IF(G43&gt;PCutLow,"P_Down_Low","P_Down_High"))))</f>
        <v>P_Down_Low</v>
      </c>
    </row>
    <row r="44" spans="1:10" x14ac:dyDescent="0.25">
      <c r="A44" s="5">
        <v>525</v>
      </c>
      <c r="B44" t="str">
        <f>LOOKUP(A44,Combined!$A$2:$A$379,Combined!$H$2:$H$379)</f>
        <v>2013/14</v>
      </c>
      <c r="C44" s="2">
        <f>LOOKUP(A44,Combined!$A$2:$A$379,Combined!$M$2:$M$379)</f>
        <v>41649</v>
      </c>
      <c r="D44" s="6">
        <f>Wide!D45-Wide!D44</f>
        <v>0.5</v>
      </c>
      <c r="E44" s="6">
        <f>Wide!E45-Wide!E44</f>
        <v>100</v>
      </c>
      <c r="F44" s="6">
        <f>Wide!F45-Wide!F44</f>
        <v>-1.5999999999999943</v>
      </c>
      <c r="G44">
        <f>LOOKUP(C44,corn_price!$A$2:$A$2981,corn_price!$C$2:$C$2981)</f>
        <v>20.75</v>
      </c>
      <c r="H44" t="str">
        <f>IF(E44&gt;UseCutHigh,"Use_Up_High",IF(E44&gt;0,"Use_Up_Low",IF(E44=0,"Use_NoChg",IF(E44&gt;UseCutLow,"Use_Down_Low","Use_Down_High"))))</f>
        <v>Use_Up_Low</v>
      </c>
      <c r="I44" t="str">
        <f>IF(F44&gt;YldCutHigh,"Yld_Up_High",IF(F44&gt;0,"Yld_Up_Low",IF(F44=0,"Yld_NoChg",IF(F44&gt;YldCutLow,"Yld_Down_Low","Yld_Down_High"))))</f>
        <v>Yld_Down_High</v>
      </c>
      <c r="J44" t="str">
        <f>IF(G44&gt;PCutHigh,"P_Up_High",IF(G44&gt;0,"P_Up_Low",IF(G44=0,"P_NoChg",IF(G44&gt;PCutLow,"P_Down_Low","P_Down_High"))))</f>
        <v>P_Up_High</v>
      </c>
    </row>
    <row r="45" spans="1:10" x14ac:dyDescent="0.25">
      <c r="A45" s="5">
        <v>526</v>
      </c>
      <c r="B45" t="str">
        <f>LOOKUP(A45,Combined!$A$2:$A$379,Combined!$H$2:$H$379)</f>
        <v>2013/14</v>
      </c>
      <c r="C45" s="2">
        <f>LOOKUP(A45,Combined!$A$2:$A$379,Combined!$M$2:$M$379)</f>
        <v>41680</v>
      </c>
      <c r="D45" s="6">
        <f>Wide!D46-Wide!D45</f>
        <v>0</v>
      </c>
      <c r="E45" s="6">
        <f>Wide!E46-Wide!E45</f>
        <v>150</v>
      </c>
      <c r="F45" s="6">
        <f>Wide!F46-Wide!F45</f>
        <v>0</v>
      </c>
      <c r="G45">
        <f>LOOKUP(C45,corn_price!$A$2:$A$2981,corn_price!$C$2:$C$2981)</f>
        <v>-1.25</v>
      </c>
      <c r="H45" t="str">
        <f>IF(E45&gt;UseCutHigh,"Use_Up_High",IF(E45&gt;0,"Use_Up_Low",IF(E45=0,"Use_NoChg",IF(E45&gt;UseCutLow,"Use_Down_Low","Use_Down_High"))))</f>
        <v>Use_Up_High</v>
      </c>
      <c r="I45" t="str">
        <f>IF(F45&gt;YldCutHigh,"Yld_Up_High",IF(F45&gt;0,"Yld_Up_Low",IF(F45=0,"Yld_NoChg",IF(F45&gt;YldCutLow,"Yld_Down_Low","Yld_Down_High"))))</f>
        <v>Yld_NoChg</v>
      </c>
      <c r="J45" t="str">
        <f>IF(G45&gt;PCutHigh,"P_Up_High",IF(G45&gt;0,"P_Up_Low",IF(G45=0,"P_NoChg",IF(G45&gt;PCutLow,"P_Down_Low","P_Down_High"))))</f>
        <v>P_Down_Low</v>
      </c>
    </row>
    <row r="46" spans="1:10" x14ac:dyDescent="0.25">
      <c r="A46" s="5">
        <v>527</v>
      </c>
      <c r="B46" t="str">
        <f>LOOKUP(A46,Combined!$A$2:$A$379,Combined!$H$2:$H$379)</f>
        <v>2013/14</v>
      </c>
      <c r="C46" s="2">
        <f>LOOKUP(A46,Combined!$A$2:$A$379,Combined!$M$2:$M$379)</f>
        <v>41708</v>
      </c>
      <c r="D46" s="6">
        <f>Wide!D47-Wide!D46</f>
        <v>0</v>
      </c>
      <c r="E46" s="6">
        <f>Wide!E47-Wide!E46</f>
        <v>25</v>
      </c>
      <c r="F46" s="6">
        <f>Wide!F47-Wide!F46</f>
        <v>0</v>
      </c>
      <c r="G46">
        <f>LOOKUP(C46,corn_price!$A$2:$A$2981,corn_price!$C$2:$C$2981)</f>
        <v>-9</v>
      </c>
      <c r="H46" t="str">
        <f>IF(E46&gt;UseCutHigh,"Use_Up_High",IF(E46&gt;0,"Use_Up_Low",IF(E46=0,"Use_NoChg",IF(E46&gt;UseCutLow,"Use_Down_Low","Use_Down_High"))))</f>
        <v>Use_Up_Low</v>
      </c>
      <c r="I46" t="str">
        <f>IF(F46&gt;YldCutHigh,"Yld_Up_High",IF(F46&gt;0,"Yld_Up_Low",IF(F46=0,"Yld_NoChg",IF(F46&gt;YldCutLow,"Yld_Down_Low","Yld_Down_High"))))</f>
        <v>Yld_NoChg</v>
      </c>
      <c r="J46" t="str">
        <f>IF(G46&gt;PCutHigh,"P_Up_High",IF(G46&gt;0,"P_Up_Low",IF(G46=0,"P_NoChg",IF(G46&gt;PCutLow,"P_Down_Low","P_Down_High"))))</f>
        <v>P_Down_High</v>
      </c>
    </row>
    <row r="47" spans="1:10" x14ac:dyDescent="0.25">
      <c r="A47" s="5">
        <v>528</v>
      </c>
      <c r="B47" t="str">
        <f>LOOKUP(A47,Combined!$A$2:$A$379,Combined!$H$2:$H$379)</f>
        <v>2013/14</v>
      </c>
      <c r="C47" s="2">
        <f>LOOKUP(A47,Combined!$A$2:$A$379,Combined!$M$2:$M$379)</f>
        <v>41738</v>
      </c>
      <c r="D47" s="6">
        <f>Wide!D48-Wide!D47</f>
        <v>0</v>
      </c>
      <c r="E47" s="6">
        <f>Wide!E48-Wide!E47</f>
        <v>125</v>
      </c>
      <c r="F47" s="6">
        <f>Wide!F48-Wide!F47</f>
        <v>0</v>
      </c>
      <c r="G47">
        <f>LOOKUP(C47,corn_price!$A$2:$A$2981,corn_price!$C$2:$C$2981)</f>
        <v>-4.75</v>
      </c>
      <c r="H47" t="str">
        <f>IF(E47&gt;UseCutHigh,"Use_Up_High",IF(E47&gt;0,"Use_Up_Low",IF(E47=0,"Use_NoChg",IF(E47&gt;UseCutLow,"Use_Down_Low","Use_Down_High"))))</f>
        <v>Use_Up_High</v>
      </c>
      <c r="I47" t="str">
        <f>IF(F47&gt;YldCutHigh,"Yld_Up_High",IF(F47&gt;0,"Yld_Up_Low",IF(F47=0,"Yld_NoChg",IF(F47&gt;YldCutLow,"Yld_Down_Low","Yld_Down_High"))))</f>
        <v>Yld_NoChg</v>
      </c>
      <c r="J47" t="str">
        <f>IF(G47&gt;PCutHigh,"P_Up_High",IF(G47&gt;0,"P_Up_Low",IF(G47=0,"P_NoChg",IF(G47&gt;PCutLow,"P_Down_Low","P_Down_High"))))</f>
        <v>P_Down_Low</v>
      </c>
    </row>
    <row r="48" spans="1:10" x14ac:dyDescent="0.25">
      <c r="A48" s="5">
        <v>529</v>
      </c>
      <c r="B48" t="str">
        <f>LOOKUP(A48,Combined!$A$2:$A$379,Combined!$H$2:$H$379)</f>
        <v>2014/15</v>
      </c>
      <c r="C48" s="2">
        <f>LOOKUP(A48,Combined!$A$2:$A$379,Combined!$M$2:$M$379)</f>
        <v>41768</v>
      </c>
      <c r="D48" s="6">
        <f>Wide!D49-Wide!D48</f>
        <v>-3.4000000000000057</v>
      </c>
      <c r="E48" s="6">
        <f>Wide!E49-Wide!E48</f>
        <v>-65</v>
      </c>
      <c r="F48" s="6">
        <f>Wide!F49-Wide!F48</f>
        <v>6.5</v>
      </c>
      <c r="G48">
        <f>LOOKUP(C48,corn_price!$A$2:$A$2981,corn_price!$C$2:$C$2981)</f>
        <v>-8.25</v>
      </c>
      <c r="H48" t="str">
        <f>IF(E48&gt;UseCutHigh,"Use_Up_High",IF(E48&gt;0,"Use_Up_Low",IF(E48=0,"Use_NoChg",IF(E48&gt;UseCutLow,"Use_Down_Low","Use_Down_High"))))</f>
        <v>Use_Down_Low</v>
      </c>
      <c r="I48" t="str">
        <f>IF(F48&gt;YldCutHigh,"Yld_Up_High",IF(F48&gt;0,"Yld_Up_Low",IF(F48=0,"Yld_NoChg",IF(F48&gt;YldCutLow,"Yld_Down_Low","Yld_Down_High"))))</f>
        <v>Yld_Up_High</v>
      </c>
      <c r="J48" t="str">
        <f>IF(G48&gt;PCutHigh,"P_Up_High",IF(G48&gt;0,"P_Up_Low",IF(G48=0,"P_NoChg",IF(G48&gt;PCutLow,"P_Down_Low","P_Down_High"))))</f>
        <v>P_Down_High</v>
      </c>
    </row>
    <row r="49" spans="1:10" x14ac:dyDescent="0.25">
      <c r="A49" s="5">
        <v>530</v>
      </c>
      <c r="B49" t="str">
        <f>LOOKUP(A49,Combined!$A$2:$A$379,Combined!$H$2:$H$379)</f>
        <v>2014/15</v>
      </c>
      <c r="C49" s="2">
        <f>LOOKUP(A49,Combined!$A$2:$A$379,Combined!$M$2:$M$379)</f>
        <v>41801</v>
      </c>
      <c r="D49" s="6">
        <f>Wide!D50-Wide!D49</f>
        <v>0</v>
      </c>
      <c r="E49" s="6">
        <f>Wide!E50-Wide!E49</f>
        <v>0</v>
      </c>
      <c r="F49" s="6">
        <f>Wide!F50-Wide!F49</f>
        <v>0</v>
      </c>
      <c r="G49">
        <f>LOOKUP(C49,corn_price!$A$2:$A$2981,corn_price!$C$2:$C$2981)</f>
        <v>-4.5</v>
      </c>
      <c r="H49" t="str">
        <f>IF(E49&gt;UseCutHigh,"Use_Up_High",IF(E49&gt;0,"Use_Up_Low",IF(E49=0,"Use_NoChg",IF(E49&gt;UseCutLow,"Use_Down_Low","Use_Down_High"))))</f>
        <v>Use_NoChg</v>
      </c>
      <c r="I49" t="str">
        <f>IF(F49&gt;YldCutHigh,"Yld_Up_High",IF(F49&gt;0,"Yld_Up_Low",IF(F49=0,"Yld_NoChg",IF(F49&gt;YldCutLow,"Yld_Down_Low","Yld_Down_High"))))</f>
        <v>Yld_NoChg</v>
      </c>
      <c r="J49" t="str">
        <f>IF(G49&gt;PCutHigh,"P_Up_High",IF(G49&gt;0,"P_Up_Low",IF(G49=0,"P_NoChg",IF(G49&gt;PCutLow,"P_Down_Low","P_Down_High"))))</f>
        <v>P_Down_Low</v>
      </c>
    </row>
    <row r="50" spans="1:10" x14ac:dyDescent="0.25">
      <c r="A50" s="5">
        <v>531</v>
      </c>
      <c r="B50" t="str">
        <f>LOOKUP(A50,Combined!$A$2:$A$379,Combined!$H$2:$H$379)</f>
        <v>2014/15</v>
      </c>
      <c r="C50" s="2">
        <f>LOOKUP(A50,Combined!$A$2:$A$379,Combined!$M$2:$M$379)</f>
        <v>41831</v>
      </c>
      <c r="D50" s="6">
        <f>Wide!D51-Wide!D50</f>
        <v>-0.5</v>
      </c>
      <c r="E50" s="6">
        <f>Wide!E51-Wide!E50</f>
        <v>-50</v>
      </c>
      <c r="F50" s="6">
        <f>Wide!F51-Wide!F50</f>
        <v>0</v>
      </c>
      <c r="G50">
        <f>LOOKUP(C50,corn_price!$A$2:$A$2981,corn_price!$C$2:$C$2981)</f>
        <v>-0.75</v>
      </c>
      <c r="H50" t="str">
        <f>IF(E50&gt;UseCutHigh,"Use_Up_High",IF(E50&gt;0,"Use_Up_Low",IF(E50=0,"Use_NoChg",IF(E50&gt;UseCutLow,"Use_Down_Low","Use_Down_High"))))</f>
        <v>Use_Down_Low</v>
      </c>
      <c r="I50" t="str">
        <f>IF(F50&gt;YldCutHigh,"Yld_Up_High",IF(F50&gt;0,"Yld_Up_Low",IF(F50=0,"Yld_NoChg",IF(F50&gt;YldCutLow,"Yld_Down_Low","Yld_Down_High"))))</f>
        <v>Yld_NoChg</v>
      </c>
      <c r="J50" t="str">
        <f>IF(G50&gt;PCutHigh,"P_Up_High",IF(G50&gt;0,"P_Up_Low",IF(G50=0,"P_NoChg",IF(G50&gt;PCutLow,"P_Down_Low","P_Down_High"))))</f>
        <v>P_Down_Low</v>
      </c>
    </row>
    <row r="51" spans="1:10" x14ac:dyDescent="0.25">
      <c r="A51" s="5">
        <v>532</v>
      </c>
      <c r="B51" t="str">
        <f>LOOKUP(A51,Combined!$A$2:$A$379,Combined!$H$2:$H$379)</f>
        <v>2014/15</v>
      </c>
      <c r="C51" s="2">
        <f>LOOKUP(A51,Combined!$A$2:$A$379,Combined!$M$2:$M$379)</f>
        <v>41863</v>
      </c>
      <c r="D51" s="6">
        <f>Wide!D52-Wide!D51</f>
        <v>0</v>
      </c>
      <c r="E51" s="6">
        <f>Wide!E52-Wide!E51</f>
        <v>100</v>
      </c>
      <c r="F51" s="6">
        <f>Wide!F52-Wide!F51</f>
        <v>2.0999999999999943</v>
      </c>
      <c r="G51">
        <f>LOOKUP(C51,corn_price!$A$2:$A$2981,corn_price!$C$2:$C$2981)</f>
        <v>1.75</v>
      </c>
      <c r="H51" t="str">
        <f>IF(E51&gt;UseCutHigh,"Use_Up_High",IF(E51&gt;0,"Use_Up_Low",IF(E51=0,"Use_NoChg",IF(E51&gt;UseCutLow,"Use_Down_Low","Use_Down_High"))))</f>
        <v>Use_Up_Low</v>
      </c>
      <c r="I51" t="str">
        <f>IF(F51&gt;YldCutHigh,"Yld_Up_High",IF(F51&gt;0,"Yld_Up_Low",IF(F51=0,"Yld_NoChg",IF(F51&gt;YldCutLow,"Yld_Down_Low","Yld_Down_High"))))</f>
        <v>Yld_Up_Low</v>
      </c>
      <c r="J51" t="str">
        <f>IF(G51&gt;PCutHigh,"P_Up_High",IF(G51&gt;0,"P_Up_Low",IF(G51=0,"P_NoChg",IF(G51&gt;PCutLow,"P_Down_Low","P_Down_High"))))</f>
        <v>P_Up_Low</v>
      </c>
    </row>
    <row r="52" spans="1:10" x14ac:dyDescent="0.25">
      <c r="A52" s="5">
        <v>533</v>
      </c>
      <c r="B52" t="str">
        <f>LOOKUP(A52,Combined!$A$2:$A$379,Combined!$H$2:$H$379)</f>
        <v>2014/15</v>
      </c>
      <c r="C52" s="2">
        <f>LOOKUP(A52,Combined!$A$2:$A$379,Combined!$M$2:$M$379)</f>
        <v>41893</v>
      </c>
      <c r="D52" s="6">
        <f>Wide!D53-Wide!D52</f>
        <v>0</v>
      </c>
      <c r="E52" s="6">
        <f>Wide!E53-Wide!E52</f>
        <v>170</v>
      </c>
      <c r="F52" s="6">
        <f>Wide!F53-Wide!F52</f>
        <v>4.2999999999999829</v>
      </c>
      <c r="G52">
        <f>LOOKUP(C52,corn_price!$A$2:$A$2981,corn_price!$C$2:$C$2981)</f>
        <v>-7</v>
      </c>
      <c r="H52" t="str">
        <f>IF(E52&gt;UseCutHigh,"Use_Up_High",IF(E52&gt;0,"Use_Up_Low",IF(E52=0,"Use_NoChg",IF(E52&gt;UseCutLow,"Use_Down_Low","Use_Down_High"))))</f>
        <v>Use_Up_High</v>
      </c>
      <c r="I52" t="str">
        <f>IF(F52&gt;YldCutHigh,"Yld_Up_High",IF(F52&gt;0,"Yld_Up_Low",IF(F52=0,"Yld_NoChg",IF(F52&gt;YldCutLow,"Yld_Down_Low","Yld_Down_High"))))</f>
        <v>Yld_Up_High</v>
      </c>
      <c r="J52" t="str">
        <f>IF(G52&gt;PCutHigh,"P_Up_High",IF(G52&gt;0,"P_Up_Low",IF(G52=0,"P_NoChg",IF(G52&gt;PCutLow,"P_Down_Low","P_Down_High"))))</f>
        <v>P_Down_High</v>
      </c>
    </row>
    <row r="53" spans="1:10" x14ac:dyDescent="0.25">
      <c r="A53" s="5">
        <v>534</v>
      </c>
      <c r="B53" t="str">
        <f>LOOKUP(A53,Combined!$A$2:$A$379,Combined!$H$2:$H$379)</f>
        <v>2014/15</v>
      </c>
      <c r="C53" s="2">
        <f>LOOKUP(A53,Combined!$A$2:$A$379,Combined!$M$2:$M$379)</f>
        <v>41922</v>
      </c>
      <c r="D53" s="6">
        <f>Wide!D54-Wide!D53</f>
        <v>-0.70000000000000284</v>
      </c>
      <c r="E53" s="6">
        <f>Wide!E54-Wide!E53</f>
        <v>50</v>
      </c>
      <c r="F53" s="6">
        <f>Wide!F54-Wide!F53</f>
        <v>2.5</v>
      </c>
      <c r="G53">
        <f>LOOKUP(C53,corn_price!$A$2:$A$2981,corn_price!$C$2:$C$2981)</f>
        <v>-10.75</v>
      </c>
      <c r="H53" t="str">
        <f>IF(E53&gt;UseCutHigh,"Use_Up_High",IF(E53&gt;0,"Use_Up_Low",IF(E53=0,"Use_NoChg",IF(E53&gt;UseCutLow,"Use_Down_Low","Use_Down_High"))))</f>
        <v>Use_Up_Low</v>
      </c>
      <c r="I53" t="str">
        <f>IF(F53&gt;YldCutHigh,"Yld_Up_High",IF(F53&gt;0,"Yld_Up_Low",IF(F53=0,"Yld_NoChg",IF(F53&gt;YldCutLow,"Yld_Down_Low","Yld_Down_High"))))</f>
        <v>Yld_Up_High</v>
      </c>
      <c r="J53" t="str">
        <f>IF(G53&gt;PCutHigh,"P_Up_High",IF(G53&gt;0,"P_Up_Low",IF(G53=0,"P_NoChg",IF(G53&gt;PCutLow,"P_Down_Low","P_Down_High"))))</f>
        <v>P_Down_High</v>
      </c>
    </row>
    <row r="54" spans="1:10" x14ac:dyDescent="0.25">
      <c r="A54" s="5">
        <v>535</v>
      </c>
      <c r="B54" t="str">
        <f>LOOKUP(A54,Combined!$A$2:$A$379,Combined!$H$2:$H$379)</f>
        <v>2014/15</v>
      </c>
      <c r="C54" s="2">
        <f>LOOKUP(A54,Combined!$A$2:$A$379,Combined!$M$2:$M$379)</f>
        <v>41953</v>
      </c>
      <c r="D54" s="6">
        <f>Wide!D55-Wide!D54</f>
        <v>0</v>
      </c>
      <c r="E54" s="6">
        <f>Wide!E55-Wide!E54</f>
        <v>5</v>
      </c>
      <c r="F54" s="6">
        <f>Wide!F55-Wide!F54</f>
        <v>-0.79999999999998295</v>
      </c>
      <c r="G54">
        <f>LOOKUP(C54,corn_price!$A$2:$A$2981,corn_price!$C$2:$C$2981)</f>
        <v>1.75</v>
      </c>
      <c r="H54" t="str">
        <f>IF(E54&gt;UseCutHigh,"Use_Up_High",IF(E54&gt;0,"Use_Up_Low",IF(E54=0,"Use_NoChg",IF(E54&gt;UseCutLow,"Use_Down_Low","Use_Down_High"))))</f>
        <v>Use_Up_Low</v>
      </c>
      <c r="I54" t="str">
        <f>IF(F54&gt;YldCutHigh,"Yld_Up_High",IF(F54&gt;0,"Yld_Up_Low",IF(F54=0,"Yld_NoChg",IF(F54&gt;YldCutLow,"Yld_Down_Low","Yld_Down_High"))))</f>
        <v>Yld_Down_Low</v>
      </c>
      <c r="J54" t="str">
        <f>IF(G54&gt;PCutHigh,"P_Up_High",IF(G54&gt;0,"P_Up_Low",IF(G54=0,"P_NoChg",IF(G54&gt;PCutLow,"P_Down_Low","P_Down_High"))))</f>
        <v>P_Up_Low</v>
      </c>
    </row>
    <row r="55" spans="1:10" x14ac:dyDescent="0.25">
      <c r="A55" s="5">
        <v>536</v>
      </c>
      <c r="B55" t="str">
        <f>LOOKUP(A55,Combined!$A$2:$A$379,Combined!$H$2:$H$379)</f>
        <v>2014/15</v>
      </c>
      <c r="C55" s="2">
        <f>LOOKUP(A55,Combined!$A$2:$A$379,Combined!$M$2:$M$379)</f>
        <v>41983</v>
      </c>
      <c r="D55" s="6">
        <f>Wide!D56-Wide!D55</f>
        <v>0</v>
      </c>
      <c r="E55" s="6">
        <f>Wide!E56-Wide!E55</f>
        <v>10</v>
      </c>
      <c r="F55" s="6">
        <f>Wide!F56-Wide!F55</f>
        <v>0</v>
      </c>
      <c r="G55">
        <f>LOOKUP(C55,corn_price!$A$2:$A$2981,corn_price!$C$2:$C$2981)</f>
        <v>-0.5</v>
      </c>
      <c r="H55" t="str">
        <f>IF(E55&gt;UseCutHigh,"Use_Up_High",IF(E55&gt;0,"Use_Up_Low",IF(E55=0,"Use_NoChg",IF(E55&gt;UseCutLow,"Use_Down_Low","Use_Down_High"))))</f>
        <v>Use_Up_Low</v>
      </c>
      <c r="I55" t="str">
        <f>IF(F55&gt;YldCutHigh,"Yld_Up_High",IF(F55&gt;0,"Yld_Up_Low",IF(F55=0,"Yld_NoChg",IF(F55&gt;YldCutLow,"Yld_Down_Low","Yld_Down_High"))))</f>
        <v>Yld_NoChg</v>
      </c>
      <c r="J55" t="str">
        <f>IF(G55&gt;PCutHigh,"P_Up_High",IF(G55&gt;0,"P_Up_Low",IF(G55=0,"P_NoChg",IF(G55&gt;PCutLow,"P_Down_Low","P_Down_High"))))</f>
        <v>P_Down_Low</v>
      </c>
    </row>
    <row r="56" spans="1:10" x14ac:dyDescent="0.25">
      <c r="A56" s="5">
        <v>537</v>
      </c>
      <c r="B56" t="str">
        <f>LOOKUP(A56,Combined!$A$2:$A$379,Combined!$H$2:$H$379)</f>
        <v>2014/15</v>
      </c>
      <c r="C56" s="2">
        <f>LOOKUP(A56,Combined!$A$2:$A$379,Combined!$M$2:$M$379)</f>
        <v>42016</v>
      </c>
      <c r="D56" s="6">
        <f>Wide!D57-Wide!D56</f>
        <v>0</v>
      </c>
      <c r="E56" s="6">
        <f>Wide!E57-Wide!E56</f>
        <v>-75</v>
      </c>
      <c r="F56" s="6">
        <f>Wide!F57-Wide!F56</f>
        <v>-2.4000000000000057</v>
      </c>
      <c r="G56">
        <f>LOOKUP(C56,corn_price!$A$2:$A$2981,corn_price!$C$2:$C$2981)</f>
        <v>1.75</v>
      </c>
      <c r="H56" t="str">
        <f>IF(E56&gt;UseCutHigh,"Use_Up_High",IF(E56&gt;0,"Use_Up_Low",IF(E56=0,"Use_NoChg",IF(E56&gt;UseCutLow,"Use_Down_Low","Use_Down_High"))))</f>
        <v>Use_Down_High</v>
      </c>
      <c r="I56" t="str">
        <f>IF(F56&gt;YldCutHigh,"Yld_Up_High",IF(F56&gt;0,"Yld_Up_Low",IF(F56=0,"Yld_NoChg",IF(F56&gt;YldCutLow,"Yld_Down_Low","Yld_Down_High"))))</f>
        <v>Yld_Down_High</v>
      </c>
      <c r="J56" t="str">
        <f>IF(G56&gt;PCutHigh,"P_Up_High",IF(G56&gt;0,"P_Up_Low",IF(G56=0,"P_NoChg",IF(G56&gt;PCutLow,"P_Down_Low","P_Down_High"))))</f>
        <v>P_Up_Low</v>
      </c>
    </row>
    <row r="57" spans="1:10" x14ac:dyDescent="0.25">
      <c r="A57" s="5">
        <v>538</v>
      </c>
      <c r="B57" t="str">
        <f>LOOKUP(A57,Combined!$A$2:$A$379,Combined!$H$2:$H$379)</f>
        <v>2014/15</v>
      </c>
      <c r="C57" s="2">
        <f>LOOKUP(A57,Combined!$A$2:$A$379,Combined!$M$2:$M$379)</f>
        <v>42045</v>
      </c>
      <c r="D57" s="6">
        <f>Wide!D58-Wide!D57</f>
        <v>0</v>
      </c>
      <c r="E57" s="6">
        <f>Wide!E58-Wide!E57</f>
        <v>50</v>
      </c>
      <c r="F57" s="6">
        <f>Wide!F58-Wide!F57</f>
        <v>0</v>
      </c>
      <c r="G57">
        <f>LOOKUP(C57,corn_price!$A$2:$A$2981,corn_price!$C$2:$C$2981)</f>
        <v>-3.25</v>
      </c>
      <c r="H57" t="str">
        <f>IF(E57&gt;UseCutHigh,"Use_Up_High",IF(E57&gt;0,"Use_Up_Low",IF(E57=0,"Use_NoChg",IF(E57&gt;UseCutLow,"Use_Down_Low","Use_Down_High"))))</f>
        <v>Use_Up_Low</v>
      </c>
      <c r="I57" t="str">
        <f>IF(F57&gt;YldCutHigh,"Yld_Up_High",IF(F57&gt;0,"Yld_Up_Low",IF(F57=0,"Yld_NoChg",IF(F57&gt;YldCutLow,"Yld_Down_Low","Yld_Down_High"))))</f>
        <v>Yld_NoChg</v>
      </c>
      <c r="J57" t="str">
        <f>IF(G57&gt;PCutHigh,"P_Up_High",IF(G57&gt;0,"P_Up_Low",IF(G57=0,"P_NoChg",IF(G57&gt;PCutLow,"P_Down_Low","P_Down_High"))))</f>
        <v>P_Down_Low</v>
      </c>
    </row>
    <row r="58" spans="1:10" x14ac:dyDescent="0.25">
      <c r="A58" s="5">
        <v>539</v>
      </c>
      <c r="B58" t="str">
        <f>LOOKUP(A58,Combined!$A$2:$A$379,Combined!$H$2:$H$379)</f>
        <v>2014/15</v>
      </c>
      <c r="C58" s="2">
        <f>LOOKUP(A58,Combined!$A$2:$A$379,Combined!$M$2:$M$379)</f>
        <v>42073</v>
      </c>
      <c r="D58" s="6">
        <f>Wide!D59-Wide!D58</f>
        <v>0</v>
      </c>
      <c r="E58" s="6">
        <f>Wide!E59-Wide!E58</f>
        <v>50</v>
      </c>
      <c r="F58" s="6">
        <f>Wide!F59-Wide!F58</f>
        <v>0</v>
      </c>
      <c r="G58">
        <f>LOOKUP(C58,corn_price!$A$2:$A$2981,corn_price!$C$2:$C$2981)</f>
        <v>-1</v>
      </c>
      <c r="H58" t="str">
        <f>IF(E58&gt;UseCutHigh,"Use_Up_High",IF(E58&gt;0,"Use_Up_Low",IF(E58=0,"Use_NoChg",IF(E58&gt;UseCutLow,"Use_Down_Low","Use_Down_High"))))</f>
        <v>Use_Up_Low</v>
      </c>
      <c r="I58" t="str">
        <f>IF(F58&gt;YldCutHigh,"Yld_Up_High",IF(F58&gt;0,"Yld_Up_Low",IF(F58=0,"Yld_NoChg",IF(F58&gt;YldCutLow,"Yld_Down_Low","Yld_Down_High"))))</f>
        <v>Yld_NoChg</v>
      </c>
      <c r="J58" t="str">
        <f>IF(G58&gt;PCutHigh,"P_Up_High",IF(G58&gt;0,"P_Up_Low",IF(G58=0,"P_NoChg",IF(G58&gt;PCutLow,"P_Down_Low","P_Down_High"))))</f>
        <v>P_Down_Low</v>
      </c>
    </row>
    <row r="59" spans="1:10" x14ac:dyDescent="0.25">
      <c r="A59" s="5">
        <v>540</v>
      </c>
      <c r="B59" t="str">
        <f>LOOKUP(A59,Combined!$A$2:$A$379,Combined!$H$2:$H$379)</f>
        <v>2014/15</v>
      </c>
      <c r="C59" s="2">
        <f>LOOKUP(A59,Combined!$A$2:$A$379,Combined!$M$2:$M$379)</f>
        <v>42103</v>
      </c>
      <c r="D59" s="6">
        <f>Wide!D60-Wide!D59</f>
        <v>0</v>
      </c>
      <c r="E59" s="6">
        <f>Wide!E60-Wide!E59</f>
        <v>-50</v>
      </c>
      <c r="F59" s="6">
        <f>Wide!F60-Wide!F59</f>
        <v>0</v>
      </c>
      <c r="G59">
        <f>LOOKUP(C59,corn_price!$A$2:$A$2981,corn_price!$C$2:$C$2981)</f>
        <v>-1.25</v>
      </c>
      <c r="H59" t="str">
        <f>IF(E59&gt;UseCutHigh,"Use_Up_High",IF(E59&gt;0,"Use_Up_Low",IF(E59=0,"Use_NoChg",IF(E59&gt;UseCutLow,"Use_Down_Low","Use_Down_High"))))</f>
        <v>Use_Down_Low</v>
      </c>
      <c r="I59" t="str">
        <f>IF(F59&gt;YldCutHigh,"Yld_Up_High",IF(F59&gt;0,"Yld_Up_Low",IF(F59=0,"Yld_NoChg",IF(F59&gt;YldCutLow,"Yld_Down_Low","Yld_Down_High"))))</f>
        <v>Yld_NoChg</v>
      </c>
      <c r="J59" t="str">
        <f>IF(G59&gt;PCutHigh,"P_Up_High",IF(G59&gt;0,"P_Up_Low",IF(G59=0,"P_NoChg",IF(G59&gt;PCutLow,"P_Down_Low","P_Down_High"))))</f>
        <v>P_Down_Low</v>
      </c>
    </row>
    <row r="60" spans="1:10" x14ac:dyDescent="0.25">
      <c r="A60" s="5">
        <v>541</v>
      </c>
      <c r="B60" t="str">
        <f>LOOKUP(A60,Combined!$A$2:$A$379,Combined!$H$2:$H$379)</f>
        <v>2015/16</v>
      </c>
      <c r="C60" s="2">
        <f>LOOKUP(A60,Combined!$A$2:$A$379,Combined!$M$2:$M$379)</f>
        <v>42136</v>
      </c>
      <c r="D60" s="6">
        <f>Wide!D61-Wide!D60</f>
        <v>-1.3999999999999915</v>
      </c>
      <c r="E60" s="6">
        <f>Wide!E61-Wide!E60</f>
        <v>115</v>
      </c>
      <c r="F60" s="6">
        <f>Wide!F61-Wide!F60</f>
        <v>-4.1999999999999886</v>
      </c>
      <c r="G60">
        <f>LOOKUP(C60,corn_price!$A$2:$A$2981,corn_price!$C$2:$C$2981)</f>
        <v>-1.25</v>
      </c>
      <c r="H60" t="str">
        <f>IF(E60&gt;UseCutHigh,"Use_Up_High",IF(E60&gt;0,"Use_Up_Low",IF(E60=0,"Use_NoChg",IF(E60&gt;UseCutLow,"Use_Down_Low","Use_Down_High"))))</f>
        <v>Use_Up_High</v>
      </c>
      <c r="I60" t="str">
        <f>IF(F60&gt;YldCutHigh,"Yld_Up_High",IF(F60&gt;0,"Yld_Up_Low",IF(F60=0,"Yld_NoChg",IF(F60&gt;YldCutLow,"Yld_Down_Low","Yld_Down_High"))))</f>
        <v>Yld_Down_High</v>
      </c>
      <c r="J60" t="str">
        <f>IF(G60&gt;PCutHigh,"P_Up_High",IF(G60&gt;0,"P_Up_Low",IF(G60=0,"P_NoChg",IF(G60&gt;PCutLow,"P_Down_Low","P_Down_High"))))</f>
        <v>P_Down_Low</v>
      </c>
    </row>
    <row r="61" spans="1:10" x14ac:dyDescent="0.25">
      <c r="A61" s="5">
        <v>542</v>
      </c>
      <c r="B61" t="str">
        <f>LOOKUP(A61,Combined!$A$2:$A$379,Combined!$H$2:$H$379)</f>
        <v>2015/16</v>
      </c>
      <c r="C61" s="2">
        <f>LOOKUP(A61,Combined!$A$2:$A$379,Combined!$M$2:$M$379)</f>
        <v>42165</v>
      </c>
      <c r="D61" s="6">
        <f>Wide!D62-Wide!D61</f>
        <v>0</v>
      </c>
      <c r="E61" s="6">
        <f>Wide!E62-Wide!E61</f>
        <v>0</v>
      </c>
      <c r="F61" s="6">
        <f>Wide!F62-Wide!F61</f>
        <v>0</v>
      </c>
      <c r="G61">
        <f>LOOKUP(C61,corn_price!$A$2:$A$2981,corn_price!$C$2:$C$2981)</f>
        <v>-7.75</v>
      </c>
      <c r="H61" t="str">
        <f>IF(E61&gt;UseCutHigh,"Use_Up_High",IF(E61&gt;0,"Use_Up_Low",IF(E61=0,"Use_NoChg",IF(E61&gt;UseCutLow,"Use_Down_Low","Use_Down_High"))))</f>
        <v>Use_NoChg</v>
      </c>
      <c r="I61" t="str">
        <f>IF(F61&gt;YldCutHigh,"Yld_Up_High",IF(F61&gt;0,"Yld_Up_Low",IF(F61=0,"Yld_NoChg",IF(F61&gt;YldCutLow,"Yld_Down_Low","Yld_Down_High"))))</f>
        <v>Yld_NoChg</v>
      </c>
      <c r="J61" t="str">
        <f>IF(G61&gt;PCutHigh,"P_Up_High",IF(G61&gt;0,"P_Up_Low",IF(G61=0,"P_NoChg",IF(G61&gt;PCutLow,"P_Down_Low","P_Down_High"))))</f>
        <v>P_Down_High</v>
      </c>
    </row>
    <row r="62" spans="1:10" x14ac:dyDescent="0.25">
      <c r="A62" s="5">
        <v>543</v>
      </c>
      <c r="B62" t="str">
        <f>LOOKUP(A62,Combined!$A$2:$A$379,Combined!$H$2:$H$379)</f>
        <v>2015/16</v>
      </c>
      <c r="C62" s="2">
        <f>LOOKUP(A62,Combined!$A$2:$A$379,Combined!$M$2:$M$379)</f>
        <v>42195</v>
      </c>
      <c r="D62" s="6">
        <f>Wide!D63-Wide!D62</f>
        <v>-0.60000000000000853</v>
      </c>
      <c r="E62" s="6">
        <f>Wide!E63-Wide!E62</f>
        <v>-25</v>
      </c>
      <c r="F62" s="6">
        <f>Wide!F63-Wide!F62</f>
        <v>0</v>
      </c>
      <c r="G62">
        <f>LOOKUP(C62,corn_price!$A$2:$A$2981,corn_price!$C$2:$C$2981)</f>
        <v>6</v>
      </c>
      <c r="H62" t="str">
        <f>IF(E62&gt;UseCutHigh,"Use_Up_High",IF(E62&gt;0,"Use_Up_Low",IF(E62=0,"Use_NoChg",IF(E62&gt;UseCutLow,"Use_Down_Low","Use_Down_High"))))</f>
        <v>Use_Down_Low</v>
      </c>
      <c r="I62" t="str">
        <f>IF(F62&gt;YldCutHigh,"Yld_Up_High",IF(F62&gt;0,"Yld_Up_Low",IF(F62=0,"Yld_NoChg",IF(F62&gt;YldCutLow,"Yld_Down_Low","Yld_Down_High"))))</f>
        <v>Yld_NoChg</v>
      </c>
      <c r="J62" t="str">
        <f>IF(G62&gt;PCutHigh,"P_Up_High",IF(G62&gt;0,"P_Up_Low",IF(G62=0,"P_NoChg",IF(G62&gt;PCutLow,"P_Down_Low","P_Down_High"))))</f>
        <v>P_Up_Low</v>
      </c>
    </row>
    <row r="63" spans="1:10" x14ac:dyDescent="0.25">
      <c r="A63" s="5">
        <v>544</v>
      </c>
      <c r="B63" t="str">
        <f>LOOKUP(A63,Combined!$A$2:$A$379,Combined!$H$2:$H$379)</f>
        <v>2015/16</v>
      </c>
      <c r="C63" s="2">
        <f>LOOKUP(A63,Combined!$A$2:$A$379,Combined!$M$2:$M$379)</f>
        <v>42228</v>
      </c>
      <c r="D63" s="6">
        <f>Wide!D64-Wide!D63</f>
        <v>0</v>
      </c>
      <c r="E63" s="6">
        <f>Wide!E64-Wide!E63</f>
        <v>40</v>
      </c>
      <c r="F63" s="6">
        <f>Wide!F64-Wide!F63</f>
        <v>2</v>
      </c>
      <c r="G63">
        <f>LOOKUP(C63,corn_price!$A$2:$A$2981,corn_price!$C$2:$C$2981)</f>
        <v>-19.25</v>
      </c>
      <c r="H63" t="str">
        <f>IF(E63&gt;UseCutHigh,"Use_Up_High",IF(E63&gt;0,"Use_Up_Low",IF(E63=0,"Use_NoChg",IF(E63&gt;UseCutLow,"Use_Down_Low","Use_Down_High"))))</f>
        <v>Use_Up_Low</v>
      </c>
      <c r="I63" t="str">
        <f>IF(F63&gt;YldCutHigh,"Yld_Up_High",IF(F63&gt;0,"Yld_Up_Low",IF(F63=0,"Yld_NoChg",IF(F63&gt;YldCutLow,"Yld_Down_Low","Yld_Down_High"))))</f>
        <v>Yld_Up_Low</v>
      </c>
      <c r="J63" t="str">
        <f>IF(G63&gt;PCutHigh,"P_Up_High",IF(G63&gt;0,"P_Up_Low",IF(G63=0,"P_NoChg",IF(G63&gt;PCutLow,"P_Down_Low","P_Down_High"))))</f>
        <v>P_Down_High</v>
      </c>
    </row>
    <row r="64" spans="1:10" x14ac:dyDescent="0.25">
      <c r="A64" s="5">
        <v>545</v>
      </c>
      <c r="B64" t="str">
        <f>LOOKUP(A64,Combined!$A$2:$A$379,Combined!$H$2:$H$379)</f>
        <v>2015/16</v>
      </c>
      <c r="C64" s="2">
        <f>LOOKUP(A64,Combined!$A$2:$A$379,Combined!$M$2:$M$379)</f>
        <v>42258</v>
      </c>
      <c r="D64" s="6">
        <f>Wide!D65-Wide!D64</f>
        <v>0</v>
      </c>
      <c r="E64" s="6">
        <f>Wide!E65-Wide!E64</f>
        <v>-20</v>
      </c>
      <c r="F64" s="6">
        <f>Wide!F65-Wide!F64</f>
        <v>-1.3000000000000114</v>
      </c>
      <c r="G64">
        <f>LOOKUP(C64,corn_price!$A$2:$A$2981,corn_price!$C$2:$C$2981)</f>
        <v>12.75</v>
      </c>
      <c r="H64" t="str">
        <f>IF(E64&gt;UseCutHigh,"Use_Up_High",IF(E64&gt;0,"Use_Up_Low",IF(E64=0,"Use_NoChg",IF(E64&gt;UseCutLow,"Use_Down_Low","Use_Down_High"))))</f>
        <v>Use_Down_Low</v>
      </c>
      <c r="I64" t="str">
        <f>IF(F64&gt;YldCutHigh,"Yld_Up_High",IF(F64&gt;0,"Yld_Up_Low",IF(F64=0,"Yld_NoChg",IF(F64&gt;YldCutLow,"Yld_Down_Low","Yld_Down_High"))))</f>
        <v>Yld_Down_Low</v>
      </c>
      <c r="J64" t="str">
        <f>IF(G64&gt;PCutHigh,"P_Up_High",IF(G64&gt;0,"P_Up_Low",IF(G64=0,"P_NoChg",IF(G64&gt;PCutLow,"P_Down_Low","P_Down_High"))))</f>
        <v>P_Up_High</v>
      </c>
    </row>
    <row r="65" spans="1:10" x14ac:dyDescent="0.25">
      <c r="A65" s="5">
        <v>546</v>
      </c>
      <c r="B65" t="str">
        <f>LOOKUP(A65,Combined!$A$2:$A$379,Combined!$H$2:$H$379)</f>
        <v>2015/16</v>
      </c>
      <c r="C65" s="2">
        <f>LOOKUP(A65,Combined!$A$2:$A$379,Combined!$M$2:$M$379)</f>
        <v>42286</v>
      </c>
      <c r="D65" s="6">
        <f>Wide!D66-Wide!D65</f>
        <v>-0.39999999999999147</v>
      </c>
      <c r="E65" s="6">
        <f>Wide!E66-Wide!E65</f>
        <v>0</v>
      </c>
      <c r="F65" s="6">
        <f>Wide!F66-Wide!F65</f>
        <v>0.5</v>
      </c>
      <c r="G65">
        <f>LOOKUP(C65,corn_price!$A$2:$A$2981,corn_price!$C$2:$C$2981)</f>
        <v>-8.5</v>
      </c>
      <c r="H65" t="str">
        <f>IF(E65&gt;UseCutHigh,"Use_Up_High",IF(E65&gt;0,"Use_Up_Low",IF(E65=0,"Use_NoChg",IF(E65&gt;UseCutLow,"Use_Down_Low","Use_Down_High"))))</f>
        <v>Use_NoChg</v>
      </c>
      <c r="I65" t="str">
        <f>IF(F65&gt;YldCutHigh,"Yld_Up_High",IF(F65&gt;0,"Yld_Up_Low",IF(F65=0,"Yld_NoChg",IF(F65&gt;YldCutLow,"Yld_Down_Low","Yld_Down_High"))))</f>
        <v>Yld_Up_Low</v>
      </c>
      <c r="J65" t="str">
        <f>IF(G65&gt;PCutHigh,"P_Up_High",IF(G65&gt;0,"P_Up_Low",IF(G65=0,"P_NoChg",IF(G65&gt;PCutLow,"P_Down_Low","P_Down_High"))))</f>
        <v>P_Down_High</v>
      </c>
    </row>
    <row r="66" spans="1:10" x14ac:dyDescent="0.25">
      <c r="A66" s="5">
        <v>547</v>
      </c>
      <c r="B66" t="str">
        <f>LOOKUP(A66,Combined!$A$2:$A$379,Combined!$H$2:$H$379)</f>
        <v>2015/16</v>
      </c>
      <c r="C66" s="2">
        <f>LOOKUP(A66,Combined!$A$2:$A$379,Combined!$M$2:$M$379)</f>
        <v>42318</v>
      </c>
      <c r="D66" s="6">
        <f>Wide!D67-Wide!D66</f>
        <v>0</v>
      </c>
      <c r="E66" s="6">
        <f>Wide!E67-Wide!E66</f>
        <v>-100</v>
      </c>
      <c r="F66" s="6">
        <f>Wide!F67-Wide!F66</f>
        <v>1.3000000000000114</v>
      </c>
      <c r="G66">
        <f>LOOKUP(C66,corn_price!$A$2:$A$2981,corn_price!$C$2:$C$2981)</f>
        <v>-7.75</v>
      </c>
      <c r="H66" t="str">
        <f>IF(E66&gt;UseCutHigh,"Use_Up_High",IF(E66&gt;0,"Use_Up_Low",IF(E66=0,"Use_NoChg",IF(E66&gt;UseCutLow,"Use_Down_Low","Use_Down_High"))))</f>
        <v>Use_Down_High</v>
      </c>
      <c r="I66" t="str">
        <f>IF(F66&gt;YldCutHigh,"Yld_Up_High",IF(F66&gt;0,"Yld_Up_Low",IF(F66=0,"Yld_NoChg",IF(F66&gt;YldCutLow,"Yld_Down_Low","Yld_Down_High"))))</f>
        <v>Yld_Up_Low</v>
      </c>
      <c r="J66" t="str">
        <f>IF(G66&gt;PCutHigh,"P_Up_High",IF(G66&gt;0,"P_Up_Low",IF(G66=0,"P_NoChg",IF(G66&gt;PCutLow,"P_Down_Low","P_Down_High"))))</f>
        <v>P_Down_High</v>
      </c>
    </row>
    <row r="67" spans="1:10" x14ac:dyDescent="0.25">
      <c r="A67" s="5">
        <v>548</v>
      </c>
      <c r="B67" t="str">
        <f>LOOKUP(A67,Combined!$A$2:$A$379,Combined!$H$2:$H$379)</f>
        <v>2015/16</v>
      </c>
      <c r="C67" s="2">
        <f>LOOKUP(A67,Combined!$A$2:$A$379,Combined!$M$2:$M$379)</f>
        <v>42347</v>
      </c>
      <c r="D67" s="6">
        <f>Wide!D68-Wide!D67</f>
        <v>0</v>
      </c>
      <c r="E67" s="6">
        <f>Wide!E68-Wide!E67</f>
        <v>-25</v>
      </c>
      <c r="F67" s="6">
        <f>Wide!F68-Wide!F67</f>
        <v>0</v>
      </c>
      <c r="G67">
        <f>LOOKUP(C67,corn_price!$A$2:$A$2981,corn_price!$C$2:$C$2981)</f>
        <v>1.75</v>
      </c>
      <c r="H67" t="str">
        <f>IF(E67&gt;UseCutHigh,"Use_Up_High",IF(E67&gt;0,"Use_Up_Low",IF(E67=0,"Use_NoChg",IF(E67&gt;UseCutLow,"Use_Down_Low","Use_Down_High"))))</f>
        <v>Use_Down_Low</v>
      </c>
      <c r="I67" t="str">
        <f>IF(F67&gt;YldCutHigh,"Yld_Up_High",IF(F67&gt;0,"Yld_Up_Low",IF(F67=0,"Yld_NoChg",IF(F67&gt;YldCutLow,"Yld_Down_Low","Yld_Down_High"))))</f>
        <v>Yld_NoChg</v>
      </c>
      <c r="J67" t="str">
        <f>IF(G67&gt;PCutHigh,"P_Up_High",IF(G67&gt;0,"P_Up_Low",IF(G67=0,"P_NoChg",IF(G67&gt;PCutLow,"P_Down_Low","P_Down_High"))))</f>
        <v>P_Up_Low</v>
      </c>
    </row>
    <row r="68" spans="1:10" x14ac:dyDescent="0.25">
      <c r="A68" s="5">
        <v>549</v>
      </c>
      <c r="B68" t="str">
        <f>LOOKUP(A68,Combined!$A$2:$A$379,Combined!$H$2:$H$379)</f>
        <v>2015/16</v>
      </c>
      <c r="C68" s="2">
        <f>LOOKUP(A68,Combined!$A$2:$A$379,Combined!$M$2:$M$379)</f>
        <v>42381</v>
      </c>
      <c r="D68" s="6">
        <f>Wide!D69-Wide!D68</f>
        <v>0</v>
      </c>
      <c r="E68" s="6">
        <f>Wide!E69-Wide!E68</f>
        <v>-60</v>
      </c>
      <c r="F68" s="6">
        <f>Wide!F69-Wide!F68</f>
        <v>-0.90000000000000568</v>
      </c>
      <c r="G68">
        <f>LOOKUP(C68,corn_price!$A$2:$A$2981,corn_price!$C$2:$C$2981)</f>
        <v>5</v>
      </c>
      <c r="H68" t="str">
        <f>IF(E68&gt;UseCutHigh,"Use_Up_High",IF(E68&gt;0,"Use_Up_Low",IF(E68=0,"Use_NoChg",IF(E68&gt;UseCutLow,"Use_Down_Low","Use_Down_High"))))</f>
        <v>Use_Down_Low</v>
      </c>
      <c r="I68" t="str">
        <f>IF(F68&gt;YldCutHigh,"Yld_Up_High",IF(F68&gt;0,"Yld_Up_Low",IF(F68=0,"Yld_NoChg",IF(F68&gt;YldCutLow,"Yld_Down_Low","Yld_Down_High"))))</f>
        <v>Yld_Down_Low</v>
      </c>
      <c r="J68" t="str">
        <f>IF(G68&gt;PCutHigh,"P_Up_High",IF(G68&gt;0,"P_Up_Low",IF(G68=0,"P_NoChg",IF(G68&gt;PCutLow,"P_Down_Low","P_Down_High"))))</f>
        <v>P_Up_Low</v>
      </c>
    </row>
    <row r="69" spans="1:10" x14ac:dyDescent="0.25">
      <c r="A69" s="5">
        <v>550</v>
      </c>
      <c r="B69" t="str">
        <f>LOOKUP(A69,Combined!$A$2:$A$379,Combined!$H$2:$H$379)</f>
        <v>2015/16</v>
      </c>
      <c r="C69" s="2">
        <f>LOOKUP(A69,Combined!$A$2:$A$379,Combined!$M$2:$M$379)</f>
        <v>42409</v>
      </c>
      <c r="D69" s="6">
        <f>Wide!D70-Wide!D69</f>
        <v>0</v>
      </c>
      <c r="E69" s="6">
        <f>Wide!E70-Wide!E69</f>
        <v>-25</v>
      </c>
      <c r="F69" s="6">
        <f>Wide!F70-Wide!F69</f>
        <v>0</v>
      </c>
      <c r="G69">
        <f>LOOKUP(C69,corn_price!$A$2:$A$2981,corn_price!$C$2:$C$2981)</f>
        <v>-1.25</v>
      </c>
      <c r="H69" t="str">
        <f>IF(E69&gt;UseCutHigh,"Use_Up_High",IF(E69&gt;0,"Use_Up_Low",IF(E69=0,"Use_NoChg",IF(E69&gt;UseCutLow,"Use_Down_Low","Use_Down_High"))))</f>
        <v>Use_Down_Low</v>
      </c>
      <c r="I69" t="str">
        <f>IF(F69&gt;YldCutHigh,"Yld_Up_High",IF(F69&gt;0,"Yld_Up_Low",IF(F69=0,"Yld_NoChg",IF(F69&gt;YldCutLow,"Yld_Down_Low","Yld_Down_High"))))</f>
        <v>Yld_NoChg</v>
      </c>
      <c r="J69" t="str">
        <f>IF(G69&gt;PCutHigh,"P_Up_High",IF(G69&gt;0,"P_Up_Low",IF(G69=0,"P_NoChg",IF(G69&gt;PCutLow,"P_Down_Low","P_Down_High"))))</f>
        <v>P_Down_Low</v>
      </c>
    </row>
    <row r="70" spans="1:10" x14ac:dyDescent="0.25">
      <c r="A70" s="5">
        <v>551</v>
      </c>
      <c r="B70" t="str">
        <f>LOOKUP(A70,Combined!$A$2:$A$379,Combined!$H$2:$H$379)</f>
        <v>2015/16</v>
      </c>
      <c r="C70" s="2">
        <f>LOOKUP(A70,Combined!$A$2:$A$379,Combined!$M$2:$M$379)</f>
        <v>42438</v>
      </c>
      <c r="D70" s="6">
        <f>Wide!D71-Wide!D70</f>
        <v>0</v>
      </c>
      <c r="E70" s="6">
        <f>Wide!E71-Wide!E70</f>
        <v>0</v>
      </c>
      <c r="F70" s="6">
        <f>Wide!F71-Wide!F70</f>
        <v>0</v>
      </c>
      <c r="G70">
        <f>LOOKUP(C70,corn_price!$A$2:$A$2981,corn_price!$C$2:$C$2981)</f>
        <v>0.25</v>
      </c>
      <c r="H70" t="str">
        <f>IF(E70&gt;UseCutHigh,"Use_Up_High",IF(E70&gt;0,"Use_Up_Low",IF(E70=0,"Use_NoChg",IF(E70&gt;UseCutLow,"Use_Down_Low","Use_Down_High"))))</f>
        <v>Use_NoChg</v>
      </c>
      <c r="I70" t="str">
        <f>IF(F70&gt;YldCutHigh,"Yld_Up_High",IF(F70&gt;0,"Yld_Up_Low",IF(F70=0,"Yld_NoChg",IF(F70&gt;YldCutLow,"Yld_Down_Low","Yld_Down_High"))))</f>
        <v>Yld_NoChg</v>
      </c>
      <c r="J70" t="str">
        <f>IF(G70&gt;PCutHigh,"P_Up_High",IF(G70&gt;0,"P_Up_Low",IF(G70=0,"P_NoChg",IF(G70&gt;PCutLow,"P_Down_Low","P_Down_High"))))</f>
        <v>P_Up_Low</v>
      </c>
    </row>
    <row r="71" spans="1:10" x14ac:dyDescent="0.25">
      <c r="A71" s="5">
        <v>552</v>
      </c>
      <c r="B71" t="str">
        <f>LOOKUP(A71,Combined!$A$2:$A$379,Combined!$H$2:$H$379)</f>
        <v>2015/16</v>
      </c>
      <c r="C71" s="2">
        <f>LOOKUP(A71,Combined!$A$2:$A$379,Combined!$M$2:$M$379)</f>
        <v>42472</v>
      </c>
      <c r="D71" s="6">
        <f>Wide!D72-Wide!D71</f>
        <v>0</v>
      </c>
      <c r="E71" s="6">
        <f>Wide!E72-Wide!E71</f>
        <v>-24</v>
      </c>
      <c r="F71" s="6">
        <f>Wide!F72-Wide!F71</f>
        <v>0</v>
      </c>
      <c r="G71">
        <f>LOOKUP(C71,corn_price!$A$2:$A$2981,corn_price!$C$2:$C$2981)</f>
        <v>6</v>
      </c>
      <c r="H71" t="str">
        <f>IF(E71&gt;UseCutHigh,"Use_Up_High",IF(E71&gt;0,"Use_Up_Low",IF(E71=0,"Use_NoChg",IF(E71&gt;UseCutLow,"Use_Down_Low","Use_Down_High"))))</f>
        <v>Use_Down_Low</v>
      </c>
      <c r="I71" t="str">
        <f>IF(F71&gt;YldCutHigh,"Yld_Up_High",IF(F71&gt;0,"Yld_Up_Low",IF(F71=0,"Yld_NoChg",IF(F71&gt;YldCutLow,"Yld_Down_Low","Yld_Down_High"))))</f>
        <v>Yld_NoChg</v>
      </c>
      <c r="J71" t="str">
        <f>IF(G71&gt;PCutHigh,"P_Up_High",IF(G71&gt;0,"P_Up_Low",IF(G71=0,"P_NoChg",IF(G71&gt;PCutLow,"P_Down_Low","P_Down_High"))))</f>
        <v>P_Up_Low</v>
      </c>
    </row>
    <row r="72" spans="1:10" x14ac:dyDescent="0.25">
      <c r="A72" s="5">
        <v>553</v>
      </c>
      <c r="B72" t="str">
        <f>LOOKUP(A72,Combined!$A$2:$A$379,Combined!$H$2:$H$379)</f>
        <v>2016/17</v>
      </c>
      <c r="C72" s="2">
        <f>LOOKUP(A72,Combined!$A$2:$A$379,Combined!$M$2:$M$379)</f>
        <v>42500</v>
      </c>
      <c r="D72" s="6">
        <f>Wide!D73-Wide!D72</f>
        <v>5.2000000000000028</v>
      </c>
      <c r="E72" s="6">
        <f>Wide!E73-Wide!E72</f>
        <v>599</v>
      </c>
      <c r="F72" s="6">
        <f>Wide!F73-Wide!F72</f>
        <v>-0.40000000000000568</v>
      </c>
      <c r="G72">
        <f>LOOKUP(C72,corn_price!$A$2:$A$2981,corn_price!$C$2:$C$2981)</f>
        <v>10.75</v>
      </c>
      <c r="H72" t="str">
        <f>IF(E72&gt;UseCutHigh,"Use_Up_High",IF(E72&gt;0,"Use_Up_Low",IF(E72=0,"Use_NoChg",IF(E72&gt;UseCutLow,"Use_Down_Low","Use_Down_High"))))</f>
        <v>Use_Up_High</v>
      </c>
      <c r="I72" t="str">
        <f>IF(F72&gt;YldCutHigh,"Yld_Up_High",IF(F72&gt;0,"Yld_Up_Low",IF(F72=0,"Yld_NoChg",IF(F72&gt;YldCutLow,"Yld_Down_Low","Yld_Down_High"))))</f>
        <v>Yld_Down_Low</v>
      </c>
      <c r="J72" t="str">
        <f>IF(G72&gt;PCutHigh,"P_Up_High",IF(G72&gt;0,"P_Up_Low",IF(G72=0,"P_NoChg",IF(G72&gt;PCutLow,"P_Down_Low","P_Down_High"))))</f>
        <v>P_Up_High</v>
      </c>
    </row>
    <row r="73" spans="1:10" x14ac:dyDescent="0.25">
      <c r="A73" s="5">
        <v>554</v>
      </c>
      <c r="B73" t="str">
        <f>LOOKUP(A73,Combined!$A$2:$A$379,Combined!$H$2:$H$379)</f>
        <v>2016/17</v>
      </c>
      <c r="C73" s="2">
        <f>LOOKUP(A73,Combined!$A$2:$A$379,Combined!$M$2:$M$379)</f>
        <v>42531</v>
      </c>
      <c r="D73" s="6">
        <f>Wide!D74-Wide!D73</f>
        <v>0</v>
      </c>
      <c r="E73" s="6">
        <f>Wide!E74-Wide!E73</f>
        <v>50</v>
      </c>
      <c r="F73" s="6">
        <f>Wide!F74-Wide!F73</f>
        <v>0</v>
      </c>
      <c r="G73">
        <f>LOOKUP(C73,corn_price!$A$2:$A$2981,corn_price!$C$2:$C$2981)</f>
        <v>-3.5</v>
      </c>
      <c r="H73" t="str">
        <f>IF(E73&gt;UseCutHigh,"Use_Up_High",IF(E73&gt;0,"Use_Up_Low",IF(E73=0,"Use_NoChg",IF(E73&gt;UseCutLow,"Use_Down_Low","Use_Down_High"))))</f>
        <v>Use_Up_Low</v>
      </c>
      <c r="I73" t="str">
        <f>IF(F73&gt;YldCutHigh,"Yld_Up_High",IF(F73&gt;0,"Yld_Up_Low",IF(F73=0,"Yld_NoChg",IF(F73&gt;YldCutLow,"Yld_Down_Low","Yld_Down_High"))))</f>
        <v>Yld_NoChg</v>
      </c>
      <c r="J73" t="str">
        <f>IF(G73&gt;PCutHigh,"P_Up_High",IF(G73&gt;0,"P_Up_Low",IF(G73=0,"P_NoChg",IF(G73&gt;PCutLow,"P_Down_Low","P_Down_High"))))</f>
        <v>P_Down_Low</v>
      </c>
    </row>
    <row r="74" spans="1:10" x14ac:dyDescent="0.25">
      <c r="A74" s="5">
        <v>555</v>
      </c>
      <c r="B74" t="str">
        <f>LOOKUP(A74,Combined!$A$2:$A$379,Combined!$H$2:$H$379)</f>
        <v>2016/17</v>
      </c>
      <c r="C74" s="2">
        <f>LOOKUP(A74,Combined!$A$2:$A$379,Combined!$M$2:$M$379)</f>
        <v>42563</v>
      </c>
      <c r="D74" s="6">
        <f>Wide!D75-Wide!D74</f>
        <v>0.69999999999998863</v>
      </c>
      <c r="E74" s="6">
        <f>Wide!E75-Wide!E74</f>
        <v>30</v>
      </c>
      <c r="F74" s="6">
        <f>Wide!F75-Wide!F74</f>
        <v>0</v>
      </c>
      <c r="G74">
        <f>LOOKUP(C74,corn_price!$A$2:$A$2981,corn_price!$C$2:$C$2981)</f>
        <v>6</v>
      </c>
      <c r="H74" t="str">
        <f>IF(E74&gt;UseCutHigh,"Use_Up_High",IF(E74&gt;0,"Use_Up_Low",IF(E74=0,"Use_NoChg",IF(E74&gt;UseCutLow,"Use_Down_Low","Use_Down_High"))))</f>
        <v>Use_Up_Low</v>
      </c>
      <c r="I74" t="str">
        <f>IF(F74&gt;YldCutHigh,"Yld_Up_High",IF(F74&gt;0,"Yld_Up_Low",IF(F74=0,"Yld_NoChg",IF(F74&gt;YldCutLow,"Yld_Down_Low","Yld_Down_High"))))</f>
        <v>Yld_NoChg</v>
      </c>
      <c r="J74" t="str">
        <f>IF(G74&gt;PCutHigh,"P_Up_High",IF(G74&gt;0,"P_Up_Low",IF(G74=0,"P_NoChg",IF(G74&gt;PCutLow,"P_Down_Low","P_Down_High"))))</f>
        <v>P_Up_Low</v>
      </c>
    </row>
    <row r="75" spans="1:10" x14ac:dyDescent="0.25">
      <c r="A75" s="5">
        <v>556</v>
      </c>
      <c r="B75" t="str">
        <f>LOOKUP(A75,Combined!$A$2:$A$379,Combined!$H$2:$H$379)</f>
        <v>2016/17</v>
      </c>
      <c r="C75" s="2">
        <f>LOOKUP(A75,Combined!$A$2:$A$379,Combined!$M$2:$M$379)</f>
        <v>42594</v>
      </c>
      <c r="D75" s="6">
        <f>Wide!D76-Wide!D75</f>
        <v>0</v>
      </c>
      <c r="E75" s="6">
        <f>Wide!E76-Wide!E75</f>
        <v>300</v>
      </c>
      <c r="F75" s="6">
        <f>Wide!F76-Wide!F75</f>
        <v>7.0999999999999943</v>
      </c>
      <c r="G75">
        <f>LOOKUP(C75,corn_price!$A$2:$A$2981,corn_price!$C$2:$C$2981)</f>
        <v>1.25</v>
      </c>
      <c r="H75" t="str">
        <f>IF(E75&gt;UseCutHigh,"Use_Up_High",IF(E75&gt;0,"Use_Up_Low",IF(E75=0,"Use_NoChg",IF(E75&gt;UseCutLow,"Use_Down_Low","Use_Down_High"))))</f>
        <v>Use_Up_High</v>
      </c>
      <c r="I75" t="str">
        <f>IF(F75&gt;YldCutHigh,"Yld_Up_High",IF(F75&gt;0,"Yld_Up_Low",IF(F75=0,"Yld_NoChg",IF(F75&gt;YldCutLow,"Yld_Down_Low","Yld_Down_High"))))</f>
        <v>Yld_Up_High</v>
      </c>
      <c r="J75" t="str">
        <f>IF(G75&gt;PCutHigh,"P_Up_High",IF(G75&gt;0,"P_Up_Low",IF(G75=0,"P_NoChg",IF(G75&gt;PCutLow,"P_Down_Low","P_Down_High"))))</f>
        <v>P_Up_Low</v>
      </c>
    </row>
    <row r="76" spans="1:10" x14ac:dyDescent="0.25">
      <c r="A76" s="5">
        <v>557</v>
      </c>
      <c r="B76" t="str">
        <f>LOOKUP(A76,Combined!$A$2:$A$379,Combined!$H$2:$H$379)</f>
        <v>2016/17</v>
      </c>
      <c r="C76" s="2">
        <f>LOOKUP(A76,Combined!$A$2:$A$379,Combined!$M$2:$M$379)</f>
        <v>42625</v>
      </c>
      <c r="D76" s="6">
        <f>Wide!D77-Wide!D76</f>
        <v>0</v>
      </c>
      <c r="E76" s="6">
        <f>Wide!E77-Wide!E76</f>
        <v>-25</v>
      </c>
      <c r="F76" s="6">
        <f>Wide!F77-Wide!F76</f>
        <v>-0.69999999999998863</v>
      </c>
      <c r="G76">
        <f>LOOKUP(C76,corn_price!$A$2:$A$2981,corn_price!$C$2:$C$2981)</f>
        <v>-0.75</v>
      </c>
      <c r="H76" t="str">
        <f>IF(E76&gt;UseCutHigh,"Use_Up_High",IF(E76&gt;0,"Use_Up_Low",IF(E76=0,"Use_NoChg",IF(E76&gt;UseCutLow,"Use_Down_Low","Use_Down_High"))))</f>
        <v>Use_Down_Low</v>
      </c>
      <c r="I76" t="str">
        <f>IF(F76&gt;YldCutHigh,"Yld_Up_High",IF(F76&gt;0,"Yld_Up_Low",IF(F76=0,"Yld_NoChg",IF(F76&gt;YldCutLow,"Yld_Down_Low","Yld_Down_High"))))</f>
        <v>Yld_Down_Low</v>
      </c>
      <c r="J76" t="str">
        <f>IF(G76&gt;PCutHigh,"P_Up_High",IF(G76&gt;0,"P_Up_Low",IF(G76=0,"P_NoChg",IF(G76&gt;PCutLow,"P_Down_Low","P_Down_High"))))</f>
        <v>P_Down_Low</v>
      </c>
    </row>
    <row r="77" spans="1:10" x14ac:dyDescent="0.25">
      <c r="A77" s="5">
        <v>558</v>
      </c>
      <c r="B77" t="str">
        <f>LOOKUP(A77,Combined!$A$2:$A$379,Combined!$H$2:$H$379)</f>
        <v>2016/17</v>
      </c>
      <c r="C77" s="2">
        <f>LOOKUP(A77,Combined!$A$2:$A$379,Combined!$M$2:$M$379)</f>
        <v>42655</v>
      </c>
      <c r="D77" s="6">
        <f>Wide!D78-Wide!D77</f>
        <v>0.20000000000000284</v>
      </c>
      <c r="E77" s="6">
        <f>Wide!E78-Wide!E77</f>
        <v>50</v>
      </c>
      <c r="F77" s="6">
        <f>Wide!F78-Wide!F77</f>
        <v>-1</v>
      </c>
      <c r="G77">
        <f>LOOKUP(C77,corn_price!$A$2:$A$2981,corn_price!$C$2:$C$2981)</f>
        <v>-8.5</v>
      </c>
      <c r="H77" t="str">
        <f>IF(E77&gt;UseCutHigh,"Use_Up_High",IF(E77&gt;0,"Use_Up_Low",IF(E77=0,"Use_NoChg",IF(E77&gt;UseCutLow,"Use_Down_Low","Use_Down_High"))))</f>
        <v>Use_Up_Low</v>
      </c>
      <c r="I77" t="str">
        <f>IF(F77&gt;YldCutHigh,"Yld_Up_High",IF(F77&gt;0,"Yld_Up_Low",IF(F77=0,"Yld_NoChg",IF(F77&gt;YldCutLow,"Yld_Down_Low","Yld_Down_High"))))</f>
        <v>Yld_Down_Low</v>
      </c>
      <c r="J77" t="str">
        <f>IF(G77&gt;PCutHigh,"P_Up_High",IF(G77&gt;0,"P_Up_Low",IF(G77=0,"P_NoChg",IF(G77&gt;PCutLow,"P_Down_Low","P_Down_High"))))</f>
        <v>P_Down_High</v>
      </c>
    </row>
    <row r="78" spans="1:10" x14ac:dyDescent="0.25">
      <c r="A78" s="5">
        <v>559</v>
      </c>
      <c r="B78" t="str">
        <f>LOOKUP(A78,Combined!$A$2:$A$379,Combined!$H$2:$H$379)</f>
        <v>2016/17</v>
      </c>
      <c r="C78" s="2">
        <f>LOOKUP(A78,Combined!$A$2:$A$379,Combined!$M$2:$M$379)</f>
        <v>42683</v>
      </c>
      <c r="D78" s="6">
        <f>Wide!D79-Wide!D78</f>
        <v>0</v>
      </c>
      <c r="E78" s="6">
        <f>Wide!E79-Wide!E78</f>
        <v>85</v>
      </c>
      <c r="F78" s="6">
        <f>Wide!F79-Wide!F78</f>
        <v>1.9000000000000057</v>
      </c>
      <c r="G78">
        <f>LOOKUP(C78,corn_price!$A$2:$A$2981,corn_price!$C$2:$C$2981)</f>
        <v>-13.5</v>
      </c>
      <c r="H78" t="str">
        <f>IF(E78&gt;UseCutHigh,"Use_Up_High",IF(E78&gt;0,"Use_Up_Low",IF(E78=0,"Use_NoChg",IF(E78&gt;UseCutLow,"Use_Down_Low","Use_Down_High"))))</f>
        <v>Use_Up_Low</v>
      </c>
      <c r="I78" t="str">
        <f>IF(F78&gt;YldCutHigh,"Yld_Up_High",IF(F78&gt;0,"Yld_Up_Low",IF(F78=0,"Yld_NoChg",IF(F78&gt;YldCutLow,"Yld_Down_Low","Yld_Down_High"))))</f>
        <v>Yld_Up_Low</v>
      </c>
      <c r="J78" t="str">
        <f>IF(G78&gt;PCutHigh,"P_Up_High",IF(G78&gt;0,"P_Up_Low",IF(G78=0,"P_NoChg",IF(G78&gt;PCutLow,"P_Down_Low","P_Down_High"))))</f>
        <v>P_Down_High</v>
      </c>
    </row>
    <row r="79" spans="1:10" x14ac:dyDescent="0.25">
      <c r="A79" s="5">
        <v>560</v>
      </c>
      <c r="B79" t="str">
        <f>LOOKUP(A79,Combined!$A$2:$A$379,Combined!$H$2:$H$379)</f>
        <v>2016/17</v>
      </c>
      <c r="C79" s="2">
        <f>LOOKUP(A79,Combined!$A$2:$A$379,Combined!$M$2:$M$379)</f>
        <v>42713</v>
      </c>
      <c r="D79" s="6">
        <f>Wide!D80-Wide!D79</f>
        <v>0</v>
      </c>
      <c r="E79" s="6">
        <f>Wide!E80-Wide!E79</f>
        <v>0</v>
      </c>
      <c r="F79" s="6">
        <f>Wide!F80-Wide!F79</f>
        <v>0</v>
      </c>
      <c r="G79">
        <f>LOOKUP(C79,corn_price!$A$2:$A$2981,corn_price!$C$2:$C$2981)</f>
        <v>6</v>
      </c>
      <c r="H79" t="str">
        <f>IF(E79&gt;UseCutHigh,"Use_Up_High",IF(E79&gt;0,"Use_Up_Low",IF(E79=0,"Use_NoChg",IF(E79&gt;UseCutLow,"Use_Down_Low","Use_Down_High"))))</f>
        <v>Use_NoChg</v>
      </c>
      <c r="I79" t="str">
        <f>IF(F79&gt;YldCutHigh,"Yld_Up_High",IF(F79&gt;0,"Yld_Up_Low",IF(F79=0,"Yld_NoChg",IF(F79&gt;YldCutLow,"Yld_Down_Low","Yld_Down_High"))))</f>
        <v>Yld_NoChg</v>
      </c>
      <c r="J79" t="str">
        <f>IF(G79&gt;PCutHigh,"P_Up_High",IF(G79&gt;0,"P_Up_Low",IF(G79=0,"P_NoChg",IF(G79&gt;PCutLow,"P_Down_Low","P_Down_High"))))</f>
        <v>P_Up_Low</v>
      </c>
    </row>
    <row r="80" spans="1:10" x14ac:dyDescent="0.25">
      <c r="A80" s="5">
        <v>561</v>
      </c>
      <c r="B80" t="str">
        <f>LOOKUP(A80,Combined!$A$2:$A$379,Combined!$H$2:$H$379)</f>
        <v>2016/17</v>
      </c>
      <c r="C80" s="2">
        <f>LOOKUP(A80,Combined!$A$2:$A$379,Combined!$M$2:$M$379)</f>
        <v>42747</v>
      </c>
      <c r="D80" s="6">
        <f>Wide!D81-Wide!D80</f>
        <v>-9.9999999999994316E-2</v>
      </c>
      <c r="E80" s="6">
        <f>Wide!E81-Wide!E80</f>
        <v>-25</v>
      </c>
      <c r="F80" s="6">
        <f>Wide!F81-Wide!F80</f>
        <v>-0.70000000000001705</v>
      </c>
      <c r="G80">
        <f>LOOKUP(C80,corn_price!$A$2:$A$2981,corn_price!$C$2:$C$2981)</f>
        <v>1</v>
      </c>
      <c r="H80" t="str">
        <f>IF(E80&gt;UseCutHigh,"Use_Up_High",IF(E80&gt;0,"Use_Up_Low",IF(E80=0,"Use_NoChg",IF(E80&gt;UseCutLow,"Use_Down_Low","Use_Down_High"))))</f>
        <v>Use_Down_Low</v>
      </c>
      <c r="I80" t="str">
        <f>IF(F80&gt;YldCutHigh,"Yld_Up_High",IF(F80&gt;0,"Yld_Up_Low",IF(F80=0,"Yld_NoChg",IF(F80&gt;YldCutLow,"Yld_Down_Low","Yld_Down_High"))))</f>
        <v>Yld_Down_Low</v>
      </c>
      <c r="J80" t="str">
        <f>IF(G80&gt;PCutHigh,"P_Up_High",IF(G80&gt;0,"P_Up_Low",IF(G80=0,"P_NoChg",IF(G80&gt;PCutLow,"P_Down_Low","P_Down_High"))))</f>
        <v>P_Up_Low</v>
      </c>
    </row>
    <row r="81" spans="1:10" x14ac:dyDescent="0.25">
      <c r="A81" s="5">
        <v>562</v>
      </c>
      <c r="B81" t="str">
        <f>LOOKUP(A81,Combined!$A$2:$A$379,Combined!$H$2:$H$379)</f>
        <v>2016/17</v>
      </c>
      <c r="C81" s="2">
        <f>LOOKUP(A81,Combined!$A$2:$A$379,Combined!$M$2:$M$379)</f>
        <v>42775</v>
      </c>
      <c r="D81" s="6">
        <f>Wide!D82-Wide!D81</f>
        <v>0</v>
      </c>
      <c r="E81" s="6">
        <f>Wide!E82-Wide!E81</f>
        <v>35</v>
      </c>
      <c r="F81" s="6">
        <f>Wide!F82-Wide!F81</f>
        <v>0</v>
      </c>
      <c r="G81">
        <f>LOOKUP(C81,corn_price!$A$2:$A$2981,corn_price!$C$2:$C$2981)</f>
        <v>-1.25</v>
      </c>
      <c r="H81" t="str">
        <f>IF(E81&gt;UseCutHigh,"Use_Up_High",IF(E81&gt;0,"Use_Up_Low",IF(E81=0,"Use_NoChg",IF(E81&gt;UseCutLow,"Use_Down_Low","Use_Down_High"))))</f>
        <v>Use_Up_Low</v>
      </c>
      <c r="I81" t="str">
        <f>IF(F81&gt;YldCutHigh,"Yld_Up_High",IF(F81&gt;0,"Yld_Up_Low",IF(F81=0,"Yld_NoChg",IF(F81&gt;YldCutLow,"Yld_Down_Low","Yld_Down_High"))))</f>
        <v>Yld_NoChg</v>
      </c>
      <c r="J81" t="str">
        <f>IF(G81&gt;PCutHigh,"P_Up_High",IF(G81&gt;0,"P_Up_Low",IF(G81=0,"P_NoChg",IF(G81&gt;PCutLow,"P_Down_Low","P_Down_High"))))</f>
        <v>P_Down_Low</v>
      </c>
    </row>
    <row r="82" spans="1:10" x14ac:dyDescent="0.25">
      <c r="A82" s="5">
        <v>563</v>
      </c>
      <c r="B82" t="str">
        <f>LOOKUP(A82,Combined!$A$2:$A$379,Combined!$H$2:$H$379)</f>
        <v>2016/17</v>
      </c>
      <c r="C82" s="2">
        <f>LOOKUP(A82,Combined!$A$2:$A$379,Combined!$M$2:$M$379)</f>
        <v>42803</v>
      </c>
      <c r="D82" s="6">
        <f>Wide!D83-Wide!D82</f>
        <v>0</v>
      </c>
      <c r="E82" s="6">
        <f>Wide!E83-Wide!E82</f>
        <v>0</v>
      </c>
      <c r="F82" s="6">
        <f>Wide!F83-Wide!F82</f>
        <v>0</v>
      </c>
      <c r="G82">
        <f>LOOKUP(C82,corn_price!$A$2:$A$2981,corn_price!$C$2:$C$2981)</f>
        <v>-5.5</v>
      </c>
      <c r="H82" t="str">
        <f>IF(E82&gt;UseCutHigh,"Use_Up_High",IF(E82&gt;0,"Use_Up_Low",IF(E82=0,"Use_NoChg",IF(E82&gt;UseCutLow,"Use_Down_Low","Use_Down_High"))))</f>
        <v>Use_NoChg</v>
      </c>
      <c r="I82" t="str">
        <f>IF(F82&gt;YldCutHigh,"Yld_Up_High",IF(F82&gt;0,"Yld_Up_Low",IF(F82=0,"Yld_NoChg",IF(F82&gt;YldCutLow,"Yld_Down_Low","Yld_Down_High"))))</f>
        <v>Yld_NoChg</v>
      </c>
      <c r="J82" t="str">
        <f>IF(G82&gt;PCutHigh,"P_Up_High",IF(G82&gt;0,"P_Up_Low",IF(G82=0,"P_NoChg",IF(G82&gt;PCutLow,"P_Down_Low","P_Down_High"))))</f>
        <v>P_Down_High</v>
      </c>
    </row>
    <row r="83" spans="1:10" x14ac:dyDescent="0.25">
      <c r="A83" s="5">
        <v>564</v>
      </c>
      <c r="B83" t="str">
        <f>LOOKUP(A83,Combined!$A$2:$A$379,Combined!$H$2:$H$379)</f>
        <v>2016/17</v>
      </c>
      <c r="C83" s="2">
        <f>LOOKUP(A83,Combined!$A$2:$A$379,Combined!$M$2:$M$379)</f>
        <v>42836</v>
      </c>
      <c r="D83" s="6">
        <f>Wide!D84-Wide!D83</f>
        <v>0</v>
      </c>
      <c r="E83" s="6">
        <f>Wide!E84-Wide!E83</f>
        <v>0</v>
      </c>
      <c r="F83" s="6">
        <f>Wide!F84-Wide!F83</f>
        <v>0</v>
      </c>
      <c r="G83">
        <f>LOOKUP(C83,corn_price!$A$2:$A$2981,corn_price!$C$2:$C$2981)</f>
        <v>-0.5</v>
      </c>
      <c r="H83" t="str">
        <f>IF(E83&gt;UseCutHigh,"Use_Up_High",IF(E83&gt;0,"Use_Up_Low",IF(E83=0,"Use_NoChg",IF(E83&gt;UseCutLow,"Use_Down_Low","Use_Down_High"))))</f>
        <v>Use_NoChg</v>
      </c>
      <c r="I83" t="str">
        <f>IF(F83&gt;YldCutHigh,"Yld_Up_High",IF(F83&gt;0,"Yld_Up_Low",IF(F83=0,"Yld_NoChg",IF(F83&gt;YldCutLow,"Yld_Down_Low","Yld_Down_High"))))</f>
        <v>Yld_NoChg</v>
      </c>
      <c r="J83" t="str">
        <f>IF(G83&gt;PCutHigh,"P_Up_High",IF(G83&gt;0,"P_Up_Low",IF(G83=0,"P_NoChg",IF(G83&gt;PCutLow,"P_Down_Low","P_Down_High"))))</f>
        <v>P_Down_Low</v>
      </c>
    </row>
    <row r="84" spans="1:10" x14ac:dyDescent="0.25">
      <c r="A84" s="5">
        <v>565</v>
      </c>
      <c r="B84" t="str">
        <f>LOOKUP(A84,Combined!$A$2:$A$379,Combined!$H$2:$H$379)</f>
        <v>2017/18</v>
      </c>
      <c r="C84" s="2">
        <f>LOOKUP(A84,Combined!$A$2:$A$379,Combined!$M$2:$M$379)</f>
        <v>42865</v>
      </c>
      <c r="D84" s="6">
        <f>Wide!D85-Wide!D84</f>
        <v>-4.2999999999999972</v>
      </c>
      <c r="E84" s="6">
        <f>Wide!E85-Wide!E84</f>
        <v>-320</v>
      </c>
      <c r="F84" s="6">
        <f>Wide!F85-Wide!F84</f>
        <v>-3.9000000000000057</v>
      </c>
      <c r="G84">
        <f>LOOKUP(C84,corn_price!$A$2:$A$2981,corn_price!$C$2:$C$2981)</f>
        <v>7</v>
      </c>
      <c r="H84" t="str">
        <f>IF(E84&gt;UseCutHigh,"Use_Up_High",IF(E84&gt;0,"Use_Up_Low",IF(E84=0,"Use_NoChg",IF(E84&gt;UseCutLow,"Use_Down_Low","Use_Down_High"))))</f>
        <v>Use_Down_High</v>
      </c>
      <c r="I84" t="str">
        <f>IF(F84&gt;YldCutHigh,"Yld_Up_High",IF(F84&gt;0,"Yld_Up_Low",IF(F84=0,"Yld_NoChg",IF(F84&gt;YldCutLow,"Yld_Down_Low","Yld_Down_High"))))</f>
        <v>Yld_Down_High</v>
      </c>
      <c r="J84" t="str">
        <f>IF(G84&gt;PCutHigh,"P_Up_High",IF(G84&gt;0,"P_Up_Low",IF(G84=0,"P_NoChg",IF(G84&gt;PCutLow,"P_Down_Low","P_Down_High"))))</f>
        <v>P_Up_High</v>
      </c>
    </row>
    <row r="85" spans="1:10" x14ac:dyDescent="0.25">
      <c r="A85" s="5">
        <v>566</v>
      </c>
      <c r="B85" t="str">
        <f>LOOKUP(A85,Combined!$A$2:$A$379,Combined!$H$2:$H$379)</f>
        <v>2017/18</v>
      </c>
      <c r="C85" s="2">
        <f>LOOKUP(A85,Combined!$A$2:$A$379,Combined!$M$2:$M$379)</f>
        <v>42895</v>
      </c>
      <c r="D85" s="6">
        <f>Wide!D86-Wide!D85</f>
        <v>0</v>
      </c>
      <c r="E85" s="6">
        <f>Wide!E86-Wide!E85</f>
        <v>0</v>
      </c>
      <c r="F85" s="6">
        <f>Wide!F86-Wide!F85</f>
        <v>0</v>
      </c>
      <c r="G85">
        <f>LOOKUP(C85,corn_price!$A$2:$A$2981,corn_price!$C$2:$C$2981)</f>
        <v>2</v>
      </c>
      <c r="H85" t="str">
        <f>IF(E85&gt;UseCutHigh,"Use_Up_High",IF(E85&gt;0,"Use_Up_Low",IF(E85=0,"Use_NoChg",IF(E85&gt;UseCutLow,"Use_Down_Low","Use_Down_High"))))</f>
        <v>Use_NoChg</v>
      </c>
      <c r="I85" t="str">
        <f>IF(F85&gt;YldCutHigh,"Yld_Up_High",IF(F85&gt;0,"Yld_Up_Low",IF(F85=0,"Yld_NoChg",IF(F85&gt;YldCutLow,"Yld_Down_Low","Yld_Down_High"))))</f>
        <v>Yld_NoChg</v>
      </c>
      <c r="J85" t="str">
        <f>IF(G85&gt;PCutHigh,"P_Up_High",IF(G85&gt;0,"P_Up_Low",IF(G85=0,"P_NoChg",IF(G85&gt;PCutLow,"P_Down_Low","P_Down_High"))))</f>
        <v>P_Up_Low</v>
      </c>
    </row>
    <row r="86" spans="1:10" x14ac:dyDescent="0.25">
      <c r="A86" s="5">
        <v>567</v>
      </c>
      <c r="B86" t="str">
        <f>LOOKUP(A86,Combined!$A$2:$A$379,Combined!$H$2:$H$379)</f>
        <v>2017/18</v>
      </c>
      <c r="C86" s="2">
        <f>LOOKUP(A86,Combined!$A$2:$A$379,Combined!$M$2:$M$379)</f>
        <v>42928</v>
      </c>
      <c r="D86" s="6">
        <f>Wide!D87-Wide!D86</f>
        <v>1.0999999999999943</v>
      </c>
      <c r="E86" s="6">
        <f>Wide!E87-Wide!E86</f>
        <v>50</v>
      </c>
      <c r="F86" s="6">
        <f>Wide!F87-Wide!F86</f>
        <v>0</v>
      </c>
      <c r="G86">
        <f>LOOKUP(C86,corn_price!$A$2:$A$2981,corn_price!$C$2:$C$2981)</f>
        <v>-16</v>
      </c>
      <c r="H86" t="str">
        <f>IF(E86&gt;UseCutHigh,"Use_Up_High",IF(E86&gt;0,"Use_Up_Low",IF(E86=0,"Use_NoChg",IF(E86&gt;UseCutLow,"Use_Down_Low","Use_Down_High"))))</f>
        <v>Use_Up_Low</v>
      </c>
      <c r="I86" t="str">
        <f>IF(F86&gt;YldCutHigh,"Yld_Up_High",IF(F86&gt;0,"Yld_Up_Low",IF(F86=0,"Yld_NoChg",IF(F86&gt;YldCutLow,"Yld_Down_Low","Yld_Down_High"))))</f>
        <v>Yld_NoChg</v>
      </c>
      <c r="J86" t="str">
        <f>IF(G86&gt;PCutHigh,"P_Up_High",IF(G86&gt;0,"P_Up_Low",IF(G86=0,"P_NoChg",IF(G86&gt;PCutLow,"P_Down_Low","P_Down_High"))))</f>
        <v>P_Down_High</v>
      </c>
    </row>
    <row r="87" spans="1:10" x14ac:dyDescent="0.25">
      <c r="A87" s="5">
        <v>568</v>
      </c>
      <c r="B87" t="str">
        <f>LOOKUP(A87,Combined!$A$2:$A$379,Combined!$H$2:$H$379)</f>
        <v>2017/18</v>
      </c>
      <c r="C87" s="2">
        <f>LOOKUP(A87,Combined!$A$2:$A$379,Combined!$M$2:$M$379)</f>
        <v>42957</v>
      </c>
      <c r="D87" s="6">
        <f>Wide!D88-Wide!D87</f>
        <v>0</v>
      </c>
      <c r="E87" s="6">
        <f>Wide!E88-Wide!E87</f>
        <v>-50</v>
      </c>
      <c r="F87" s="6">
        <f>Wide!F88-Wide!F87</f>
        <v>-1.1999999999999886</v>
      </c>
      <c r="G87">
        <f>LOOKUP(C87,corn_price!$A$2:$A$2981,corn_price!$C$2:$C$2981)</f>
        <v>-15</v>
      </c>
      <c r="H87" t="str">
        <f>IF(E87&gt;UseCutHigh,"Use_Up_High",IF(E87&gt;0,"Use_Up_Low",IF(E87=0,"Use_NoChg",IF(E87&gt;UseCutLow,"Use_Down_Low","Use_Down_High"))))</f>
        <v>Use_Down_Low</v>
      </c>
      <c r="I87" t="str">
        <f>IF(F87&gt;YldCutHigh,"Yld_Up_High",IF(F87&gt;0,"Yld_Up_Low",IF(F87=0,"Yld_NoChg",IF(F87&gt;YldCutLow,"Yld_Down_Low","Yld_Down_High"))))</f>
        <v>Yld_Down_Low</v>
      </c>
      <c r="J87" t="str">
        <f>IF(G87&gt;PCutHigh,"P_Up_High",IF(G87&gt;0,"P_Up_Low",IF(G87=0,"P_NoChg",IF(G87&gt;PCutLow,"P_Down_Low","P_Down_High"))))</f>
        <v>P_Down_High</v>
      </c>
    </row>
    <row r="88" spans="1:10" x14ac:dyDescent="0.25">
      <c r="A88" s="5">
        <v>569</v>
      </c>
      <c r="B88" t="str">
        <f>LOOKUP(A88,Combined!$A$2:$A$379,Combined!$H$2:$H$379)</f>
        <v>2017/18</v>
      </c>
      <c r="C88" s="2">
        <f>LOOKUP(A88,Combined!$A$2:$A$379,Combined!$M$2:$M$379)</f>
        <v>42990</v>
      </c>
      <c r="D88" s="6">
        <f>Wide!D89-Wide!D88</f>
        <v>0</v>
      </c>
      <c r="E88" s="6">
        <f>Wide!E89-Wide!E88</f>
        <v>-50</v>
      </c>
      <c r="F88" s="6">
        <f>Wide!F89-Wide!F88</f>
        <v>0.40000000000000568</v>
      </c>
      <c r="G88">
        <f>LOOKUP(C88,corn_price!$A$2:$A$2981,corn_price!$C$2:$C$2981)</f>
        <v>-5.5</v>
      </c>
      <c r="H88" t="str">
        <f>IF(E88&gt;UseCutHigh,"Use_Up_High",IF(E88&gt;0,"Use_Up_Low",IF(E88=0,"Use_NoChg",IF(E88&gt;UseCutLow,"Use_Down_Low","Use_Down_High"))))</f>
        <v>Use_Down_Low</v>
      </c>
      <c r="I88" t="str">
        <f>IF(F88&gt;YldCutHigh,"Yld_Up_High",IF(F88&gt;0,"Yld_Up_Low",IF(F88=0,"Yld_NoChg",IF(F88&gt;YldCutLow,"Yld_Down_Low","Yld_Down_High"))))</f>
        <v>Yld_Up_Low</v>
      </c>
      <c r="J88" t="str">
        <f>IF(G88&gt;PCutHigh,"P_Up_High",IF(G88&gt;0,"P_Up_Low",IF(G88=0,"P_NoChg",IF(G88&gt;PCutLow,"P_Down_Low","P_Down_High"))))</f>
        <v>P_Down_High</v>
      </c>
    </row>
    <row r="89" spans="1:10" x14ac:dyDescent="0.25">
      <c r="A89" s="5">
        <v>570</v>
      </c>
      <c r="B89" t="str">
        <f>LOOKUP(A89,Combined!$A$2:$A$379,Combined!$H$2:$H$379)</f>
        <v>2017/18</v>
      </c>
      <c r="C89" s="2">
        <f>LOOKUP(A89,Combined!$A$2:$A$379,Combined!$M$2:$M$379)</f>
        <v>43020</v>
      </c>
      <c r="D89" s="6">
        <f>Wide!D90-Wide!D89</f>
        <v>-0.40000000000000568</v>
      </c>
      <c r="E89" s="6">
        <f>Wide!E90-Wide!E89</f>
        <v>35</v>
      </c>
      <c r="F89" s="6">
        <f>Wide!F90-Wide!F89</f>
        <v>1.9000000000000057</v>
      </c>
      <c r="G89">
        <f>LOOKUP(C89,corn_price!$A$2:$A$2981,corn_price!$C$2:$C$2981)</f>
        <v>3</v>
      </c>
      <c r="H89" t="str">
        <f>IF(E89&gt;UseCutHigh,"Use_Up_High",IF(E89&gt;0,"Use_Up_Low",IF(E89=0,"Use_NoChg",IF(E89&gt;UseCutLow,"Use_Down_Low","Use_Down_High"))))</f>
        <v>Use_Up_Low</v>
      </c>
      <c r="I89" t="str">
        <f>IF(F89&gt;YldCutHigh,"Yld_Up_High",IF(F89&gt;0,"Yld_Up_Low",IF(F89=0,"Yld_NoChg",IF(F89&gt;YldCutLow,"Yld_Down_Low","Yld_Down_High"))))</f>
        <v>Yld_Up_Low</v>
      </c>
      <c r="J89" t="str">
        <f>IF(G89&gt;PCutHigh,"P_Up_High",IF(G89&gt;0,"P_Up_Low",IF(G89=0,"P_NoChg",IF(G89&gt;PCutLow,"P_Down_Low","P_Down_High"))))</f>
        <v>P_Up_Low</v>
      </c>
    </row>
    <row r="90" spans="1:10" x14ac:dyDescent="0.25">
      <c r="A90" s="5">
        <v>571</v>
      </c>
      <c r="B90" t="str">
        <f>LOOKUP(A90,Combined!$A$2:$A$379,Combined!$H$2:$H$379)</f>
        <v>2017/18</v>
      </c>
      <c r="C90" s="2">
        <f>LOOKUP(A90,Combined!$A$2:$A$379,Combined!$M$2:$M$379)</f>
        <v>43048</v>
      </c>
      <c r="D90" s="6">
        <f>Wide!D91-Wide!D90</f>
        <v>0</v>
      </c>
      <c r="E90" s="6">
        <f>Wide!E91-Wide!E90</f>
        <v>150</v>
      </c>
      <c r="F90" s="6">
        <f>Wide!F91-Wide!F90</f>
        <v>3.5999999999999943</v>
      </c>
      <c r="G90">
        <f>LOOKUP(C90,corn_price!$A$2:$A$2981,corn_price!$C$2:$C$2981)</f>
        <v>-6.75</v>
      </c>
      <c r="H90" t="str">
        <f>IF(E90&gt;UseCutHigh,"Use_Up_High",IF(E90&gt;0,"Use_Up_Low",IF(E90=0,"Use_NoChg",IF(E90&gt;UseCutLow,"Use_Down_Low","Use_Down_High"))))</f>
        <v>Use_Up_High</v>
      </c>
      <c r="I90" t="str">
        <f>IF(F90&gt;YldCutHigh,"Yld_Up_High",IF(F90&gt;0,"Yld_Up_Low",IF(F90=0,"Yld_NoChg",IF(F90&gt;YldCutLow,"Yld_Down_Low","Yld_Down_High"))))</f>
        <v>Yld_Up_High</v>
      </c>
      <c r="J90" t="str">
        <f>IF(G90&gt;PCutHigh,"P_Up_High",IF(G90&gt;0,"P_Up_Low",IF(G90=0,"P_NoChg",IF(G90&gt;PCutLow,"P_Down_Low","P_Down_High"))))</f>
        <v>P_Down_High</v>
      </c>
    </row>
    <row r="91" spans="1:10" x14ac:dyDescent="0.25">
      <c r="A91" s="5">
        <v>572</v>
      </c>
      <c r="B91" t="str">
        <f>LOOKUP(A91,Combined!$A$2:$A$379,Combined!$H$2:$H$379)</f>
        <v>2017/18</v>
      </c>
      <c r="C91" s="2">
        <f>LOOKUP(A91,Combined!$A$2:$A$379,Combined!$M$2:$M$379)</f>
        <v>43081</v>
      </c>
      <c r="D91" s="6">
        <f>Wide!D92-Wide!D91</f>
        <v>0</v>
      </c>
      <c r="E91" s="6">
        <f>Wide!E92-Wide!E91</f>
        <v>50</v>
      </c>
      <c r="F91" s="6">
        <f>Wide!F92-Wide!F91</f>
        <v>0</v>
      </c>
      <c r="G91">
        <f>LOOKUP(C91,corn_price!$A$2:$A$2981,corn_price!$C$2:$C$2981)</f>
        <v>-0.75</v>
      </c>
      <c r="H91" t="str">
        <f>IF(E91&gt;UseCutHigh,"Use_Up_High",IF(E91&gt;0,"Use_Up_Low",IF(E91=0,"Use_NoChg",IF(E91&gt;UseCutLow,"Use_Down_Low","Use_Down_High"))))</f>
        <v>Use_Up_Low</v>
      </c>
      <c r="I91" t="str">
        <f>IF(F91&gt;YldCutHigh,"Yld_Up_High",IF(F91&gt;0,"Yld_Up_Low",IF(F91=0,"Yld_NoChg",IF(F91&gt;YldCutLow,"Yld_Down_Low","Yld_Down_High"))))</f>
        <v>Yld_NoChg</v>
      </c>
      <c r="J91" t="str">
        <f>IF(G91&gt;PCutHigh,"P_Up_High",IF(G91&gt;0,"P_Up_Low",IF(G91=0,"P_NoChg",IF(G91&gt;PCutLow,"P_Down_Low","P_Down_High"))))</f>
        <v>P_Down_Low</v>
      </c>
    </row>
    <row r="92" spans="1:10" x14ac:dyDescent="0.25">
      <c r="A92" s="5">
        <v>573</v>
      </c>
      <c r="B92" t="str">
        <f>LOOKUP(A92,Combined!$A$2:$A$379,Combined!$H$2:$H$379)</f>
        <v>2017/18</v>
      </c>
      <c r="C92" s="2">
        <f>LOOKUP(A92,Combined!$A$2:$A$379,Combined!$M$2:$M$379)</f>
        <v>43112</v>
      </c>
      <c r="D92" s="6">
        <f>Wide!D93-Wide!D92</f>
        <v>-0.39999999999999147</v>
      </c>
      <c r="E92" s="6">
        <f>Wide!E93-Wide!E92</f>
        <v>-15</v>
      </c>
      <c r="F92" s="6">
        <f>Wide!F93-Wide!F92</f>
        <v>1.1999999999999886</v>
      </c>
      <c r="G92">
        <f>LOOKUP(C92,corn_price!$A$2:$A$2981,corn_price!$C$2:$C$2981)</f>
        <v>-2.5</v>
      </c>
      <c r="H92" t="str">
        <f>IF(E92&gt;UseCutHigh,"Use_Up_High",IF(E92&gt;0,"Use_Up_Low",IF(E92=0,"Use_NoChg",IF(E92&gt;UseCutLow,"Use_Down_Low","Use_Down_High"))))</f>
        <v>Use_Down_Low</v>
      </c>
      <c r="I92" t="str">
        <f>IF(F92&gt;YldCutHigh,"Yld_Up_High",IF(F92&gt;0,"Yld_Up_Low",IF(F92=0,"Yld_NoChg",IF(F92&gt;YldCutLow,"Yld_Down_Low","Yld_Down_High"))))</f>
        <v>Yld_Up_Low</v>
      </c>
      <c r="J92" t="str">
        <f>IF(G92&gt;PCutHigh,"P_Up_High",IF(G92&gt;0,"P_Up_Low",IF(G92=0,"P_NoChg",IF(G92&gt;PCutLow,"P_Down_Low","P_Down_High"))))</f>
        <v>P_Down_Low</v>
      </c>
    </row>
    <row r="93" spans="1:10" x14ac:dyDescent="0.25">
      <c r="A93" s="5">
        <v>574</v>
      </c>
      <c r="B93" t="str">
        <f>LOOKUP(A93,Combined!$A$2:$A$379,Combined!$H$2:$H$379)</f>
        <v>2017/18</v>
      </c>
      <c r="C93" s="2">
        <f>LOOKUP(A93,Combined!$A$2:$A$379,Combined!$M$2:$M$379)</f>
        <v>43139</v>
      </c>
      <c r="D93" s="6">
        <f>Wide!D94-Wide!D93</f>
        <v>0</v>
      </c>
      <c r="E93" s="6">
        <f>Wide!E94-Wide!E93</f>
        <v>125</v>
      </c>
      <c r="F93" s="6">
        <f>Wide!F94-Wide!F93</f>
        <v>0</v>
      </c>
      <c r="G93">
        <f>LOOKUP(C93,corn_price!$A$2:$A$2981,corn_price!$C$2:$C$2981)</f>
        <v>0.5</v>
      </c>
      <c r="H93" t="str">
        <f>IF(E93&gt;UseCutHigh,"Use_Up_High",IF(E93&gt;0,"Use_Up_Low",IF(E93=0,"Use_NoChg",IF(E93&gt;UseCutLow,"Use_Down_Low","Use_Down_High"))))</f>
        <v>Use_Up_High</v>
      </c>
      <c r="I93" t="str">
        <f>IF(F93&gt;YldCutHigh,"Yld_Up_High",IF(F93&gt;0,"Yld_Up_Low",IF(F93=0,"Yld_NoChg",IF(F93&gt;YldCutLow,"Yld_Down_Low","Yld_Down_High"))))</f>
        <v>Yld_NoChg</v>
      </c>
      <c r="J93" t="str">
        <f>IF(G93&gt;PCutHigh,"P_Up_High",IF(G93&gt;0,"P_Up_Low",IF(G93=0,"P_NoChg",IF(G93&gt;PCutLow,"P_Down_Low","P_Down_High"))))</f>
        <v>P_Up_Low</v>
      </c>
    </row>
    <row r="94" spans="1:10" x14ac:dyDescent="0.25">
      <c r="A94" s="5">
        <v>575</v>
      </c>
      <c r="B94" t="str">
        <f>LOOKUP(A94,Combined!$A$2:$A$379,Combined!$H$2:$H$379)</f>
        <v>2017/18</v>
      </c>
      <c r="C94" s="2">
        <f>LOOKUP(A94,Combined!$A$2:$A$379,Combined!$M$2:$M$379)</f>
        <v>43167</v>
      </c>
      <c r="D94" s="6">
        <f>Wide!D95-Wide!D94</f>
        <v>0</v>
      </c>
      <c r="E94" s="6">
        <f>Wide!E95-Wide!E94</f>
        <v>225</v>
      </c>
      <c r="F94" s="6">
        <f>Wide!F95-Wide!F94</f>
        <v>0</v>
      </c>
      <c r="G94">
        <f>LOOKUP(C94,corn_price!$A$2:$A$2981,corn_price!$C$2:$C$2981)</f>
        <v>6.5</v>
      </c>
      <c r="H94" t="str">
        <f>IF(E94&gt;UseCutHigh,"Use_Up_High",IF(E94&gt;0,"Use_Up_Low",IF(E94=0,"Use_NoChg",IF(E94&gt;UseCutLow,"Use_Down_Low","Use_Down_High"))))</f>
        <v>Use_Up_High</v>
      </c>
      <c r="I94" t="str">
        <f>IF(F94&gt;YldCutHigh,"Yld_Up_High",IF(F94&gt;0,"Yld_Up_Low",IF(F94=0,"Yld_NoChg",IF(F94&gt;YldCutLow,"Yld_Down_Low","Yld_Down_High"))))</f>
        <v>Yld_NoChg</v>
      </c>
      <c r="J94" t="str">
        <f>IF(G94&gt;PCutHigh,"P_Up_High",IF(G94&gt;0,"P_Up_Low",IF(G94=0,"P_NoChg",IF(G94&gt;PCutLow,"P_Down_Low","P_Down_High"))))</f>
        <v>P_Up_High</v>
      </c>
    </row>
    <row r="95" spans="1:10" x14ac:dyDescent="0.25">
      <c r="A95" s="5">
        <v>576</v>
      </c>
      <c r="B95" t="str">
        <f>LOOKUP(A95,Combined!$A$2:$A$379,Combined!$H$2:$H$379)</f>
        <v>2017/18</v>
      </c>
      <c r="C95" s="2">
        <f>LOOKUP(A95,Combined!$A$2:$A$379,Combined!$M$2:$M$379)</f>
        <v>43200</v>
      </c>
      <c r="D95" s="6">
        <f>Wide!D96-Wide!D95</f>
        <v>0</v>
      </c>
      <c r="E95" s="6">
        <f>Wide!E96-Wide!E95</f>
        <v>-55</v>
      </c>
      <c r="F95" s="6">
        <f>Wide!F96-Wide!F95</f>
        <v>0</v>
      </c>
      <c r="G95">
        <f>LOOKUP(C95,corn_price!$A$2:$A$2981,corn_price!$C$2:$C$2981)</f>
        <v>-1.5</v>
      </c>
      <c r="H95" t="str">
        <f>IF(E95&gt;UseCutHigh,"Use_Up_High",IF(E95&gt;0,"Use_Up_Low",IF(E95=0,"Use_NoChg",IF(E95&gt;UseCutLow,"Use_Down_Low","Use_Down_High"))))</f>
        <v>Use_Down_Low</v>
      </c>
      <c r="I95" t="str">
        <f>IF(F95&gt;YldCutHigh,"Yld_Up_High",IF(F95&gt;0,"Yld_Up_Low",IF(F95=0,"Yld_NoChg",IF(F95&gt;YldCutLow,"Yld_Down_Low","Yld_Down_High"))))</f>
        <v>Yld_NoChg</v>
      </c>
      <c r="J95" t="str">
        <f>IF(G95&gt;PCutHigh,"P_Up_High",IF(G95&gt;0,"P_Up_Low",IF(G95=0,"P_NoChg",IF(G95&gt;PCutLow,"P_Down_Low","P_Down_High"))))</f>
        <v>P_Down_Low</v>
      </c>
    </row>
    <row r="96" spans="1:10" x14ac:dyDescent="0.25">
      <c r="A96" s="5">
        <v>577</v>
      </c>
      <c r="B96" t="str">
        <f>LOOKUP(A96,Combined!$A$2:$A$379,Combined!$H$2:$H$379)</f>
        <v>2018/19</v>
      </c>
      <c r="C96" s="2">
        <f>LOOKUP(A96,Combined!$A$2:$A$379,Combined!$M$2:$M$379)</f>
        <v>43230</v>
      </c>
      <c r="D96" s="6">
        <f>Wide!D97-Wide!D96</f>
        <v>-2</v>
      </c>
      <c r="E96" s="6">
        <f>Wide!E97-Wide!E96</f>
        <v>-175</v>
      </c>
      <c r="F96" s="6">
        <f>Wide!F97-Wide!F96</f>
        <v>-2.5999999999999943</v>
      </c>
      <c r="G96">
        <f>LOOKUP(C96,corn_price!$A$2:$A$2981,corn_price!$C$2:$C$2981)</f>
        <v>0</v>
      </c>
      <c r="H96" t="str">
        <f>IF(E96&gt;UseCutHigh,"Use_Up_High",IF(E96&gt;0,"Use_Up_Low",IF(E96=0,"Use_NoChg",IF(E96&gt;UseCutLow,"Use_Down_Low","Use_Down_High"))))</f>
        <v>Use_Down_High</v>
      </c>
      <c r="I96" t="str">
        <f>IF(F96&gt;YldCutHigh,"Yld_Up_High",IF(F96&gt;0,"Yld_Up_Low",IF(F96=0,"Yld_NoChg",IF(F96&gt;YldCutLow,"Yld_Down_Low","Yld_Down_High"))))</f>
        <v>Yld_Down_High</v>
      </c>
      <c r="J96" t="str">
        <f>IF(G96&gt;PCutHigh,"P_Up_High",IF(G96&gt;0,"P_Up_Low",IF(G96=0,"P_NoChg",IF(G96&gt;PCutLow,"P_Down_Low","P_Down_High"))))</f>
        <v>P_NoChg</v>
      </c>
    </row>
    <row r="97" spans="1:10" x14ac:dyDescent="0.25">
      <c r="A97" s="5">
        <v>578</v>
      </c>
      <c r="B97" t="str">
        <f>LOOKUP(A97,Combined!$A$2:$A$379,Combined!$H$2:$H$379)</f>
        <v>2018/19</v>
      </c>
      <c r="C97" s="2">
        <f>LOOKUP(A97,Combined!$A$2:$A$379,Combined!$M$2:$M$379)</f>
        <v>43263</v>
      </c>
      <c r="D97" s="6">
        <f>Wide!D98-Wide!D97</f>
        <v>0</v>
      </c>
      <c r="E97" s="6">
        <f>Wide!E98-Wide!E97</f>
        <v>25</v>
      </c>
      <c r="F97" s="6">
        <f>Wide!F98-Wide!F97</f>
        <v>0</v>
      </c>
      <c r="G97">
        <f>LOOKUP(C97,corn_price!$A$2:$A$2981,corn_price!$C$2:$C$2981)</f>
        <v>10.25</v>
      </c>
      <c r="H97" t="str">
        <f>IF(E97&gt;UseCutHigh,"Use_Up_High",IF(E97&gt;0,"Use_Up_Low",IF(E97=0,"Use_NoChg",IF(E97&gt;UseCutLow,"Use_Down_Low","Use_Down_High"))))</f>
        <v>Use_Up_Low</v>
      </c>
      <c r="I97" t="str">
        <f>IF(F97&gt;YldCutHigh,"Yld_Up_High",IF(F97&gt;0,"Yld_Up_Low",IF(F97=0,"Yld_NoChg",IF(F97&gt;YldCutLow,"Yld_Down_Low","Yld_Down_High"))))</f>
        <v>Yld_NoChg</v>
      </c>
      <c r="J97" t="str">
        <f>IF(G97&gt;PCutHigh,"P_Up_High",IF(G97&gt;0,"P_Up_Low",IF(G97=0,"P_NoChg",IF(G97&gt;PCutLow,"P_Down_Low","P_Down_High"))))</f>
        <v>P_Up_High</v>
      </c>
    </row>
    <row r="98" spans="1:10" x14ac:dyDescent="0.25">
      <c r="A98" s="5">
        <v>579</v>
      </c>
      <c r="B98" t="str">
        <f>LOOKUP(A98,Combined!$A$2:$A$379,Combined!$H$2:$H$379)</f>
        <v>2018/19</v>
      </c>
      <c r="C98" s="2">
        <f>LOOKUP(A98,Combined!$A$2:$A$379,Combined!$M$2:$M$379)</f>
        <v>43293</v>
      </c>
      <c r="D98" s="6">
        <f>Wide!D99-Wide!D98</f>
        <v>1.0999999999999943</v>
      </c>
      <c r="E98" s="6">
        <f>Wide!E99-Wide!E98</f>
        <v>140</v>
      </c>
      <c r="F98" s="6">
        <f>Wide!F99-Wide!F98</f>
        <v>0</v>
      </c>
      <c r="G98">
        <f>LOOKUP(C98,corn_price!$A$2:$A$2981,corn_price!$C$2:$C$2981)</f>
        <v>5.25</v>
      </c>
      <c r="H98" t="str">
        <f>IF(E98&gt;UseCutHigh,"Use_Up_High",IF(E98&gt;0,"Use_Up_Low",IF(E98=0,"Use_NoChg",IF(E98&gt;UseCutLow,"Use_Down_Low","Use_Down_High"))))</f>
        <v>Use_Up_High</v>
      </c>
      <c r="I98" t="str">
        <f>IF(F98&gt;YldCutHigh,"Yld_Up_High",IF(F98&gt;0,"Yld_Up_Low",IF(F98=0,"Yld_NoChg",IF(F98&gt;YldCutLow,"Yld_Down_Low","Yld_Down_High"))))</f>
        <v>Yld_NoChg</v>
      </c>
      <c r="J98" t="str">
        <f>IF(G98&gt;PCutHigh,"P_Up_High",IF(G98&gt;0,"P_Up_Low",IF(G98=0,"P_NoChg",IF(G98&gt;PCutLow,"P_Down_Low","P_Down_High"))))</f>
        <v>P_Up_Low</v>
      </c>
    </row>
    <row r="99" spans="1:10" x14ac:dyDescent="0.25">
      <c r="A99" s="5">
        <v>580</v>
      </c>
      <c r="B99" t="str">
        <f>LOOKUP(A99,Combined!$A$2:$A$379,Combined!$H$2:$H$379)</f>
        <v>2018/19</v>
      </c>
      <c r="C99" s="2">
        <f>LOOKUP(A99,Combined!$A$2:$A$379,Combined!$M$2:$M$379)</f>
        <v>43322</v>
      </c>
      <c r="D99" s="6">
        <f>Wide!D100-Wide!D99</f>
        <v>0</v>
      </c>
      <c r="E99" s="6">
        <f>Wide!E100-Wide!E99</f>
        <v>225</v>
      </c>
      <c r="F99" s="6">
        <f>Wide!F100-Wide!F99</f>
        <v>4.4000000000000057</v>
      </c>
      <c r="G99">
        <f>LOOKUP(C99,corn_price!$A$2:$A$2981,corn_price!$C$2:$C$2981)</f>
        <v>-11.5</v>
      </c>
      <c r="H99" t="str">
        <f>IF(E99&gt;UseCutHigh,"Use_Up_High",IF(E99&gt;0,"Use_Up_Low",IF(E99=0,"Use_NoChg",IF(E99&gt;UseCutLow,"Use_Down_Low","Use_Down_High"))))</f>
        <v>Use_Up_High</v>
      </c>
      <c r="I99" t="str">
        <f>IF(F99&gt;YldCutHigh,"Yld_Up_High",IF(F99&gt;0,"Yld_Up_Low",IF(F99=0,"Yld_NoChg",IF(F99&gt;YldCutLow,"Yld_Down_Low","Yld_Down_High"))))</f>
        <v>Yld_Up_High</v>
      </c>
      <c r="J99" t="str">
        <f>IF(G99&gt;PCutHigh,"P_Up_High",IF(G99&gt;0,"P_Up_Low",IF(G99=0,"P_NoChg",IF(G99&gt;PCutLow,"P_Down_Low","P_Down_High"))))</f>
        <v>P_Down_High</v>
      </c>
    </row>
    <row r="100" spans="1:10" x14ac:dyDescent="0.25">
      <c r="A100" s="5">
        <v>581</v>
      </c>
      <c r="B100" t="str">
        <f>LOOKUP(A100,Combined!$A$2:$A$379,Combined!$H$2:$H$379)</f>
        <v>2018/19</v>
      </c>
      <c r="C100" s="2">
        <f>LOOKUP(A100,Combined!$A$2:$A$379,Combined!$M$2:$M$379)</f>
        <v>43355</v>
      </c>
      <c r="D100" s="6">
        <f>Wide!D101-Wide!D100</f>
        <v>0</v>
      </c>
      <c r="E100" s="6">
        <f>Wide!E101-Wide!E100</f>
        <v>125</v>
      </c>
      <c r="F100" s="6">
        <f>Wide!F101-Wide!F100</f>
        <v>2.9000000000000057</v>
      </c>
      <c r="G100">
        <f>LOOKUP(C100,corn_price!$A$2:$A$2981,corn_price!$C$2:$C$2981)</f>
        <v>-13.75</v>
      </c>
      <c r="H100" t="str">
        <f>IF(E100&gt;UseCutHigh,"Use_Up_High",IF(E100&gt;0,"Use_Up_Low",IF(E100=0,"Use_NoChg",IF(E100&gt;UseCutLow,"Use_Down_Low","Use_Down_High"))))</f>
        <v>Use_Up_High</v>
      </c>
      <c r="I100" t="str">
        <f>IF(F100&gt;YldCutHigh,"Yld_Up_High",IF(F100&gt;0,"Yld_Up_Low",IF(F100=0,"Yld_NoChg",IF(F100&gt;YldCutLow,"Yld_Down_Low","Yld_Down_High"))))</f>
        <v>Yld_Up_High</v>
      </c>
      <c r="J100" t="str">
        <f>IF(G100&gt;PCutHigh,"P_Up_High",IF(G100&gt;0,"P_Up_Low",IF(G100=0,"P_NoChg",IF(G100&gt;PCutLow,"P_Down_Low","P_Down_High"))))</f>
        <v>P_Down_High</v>
      </c>
    </row>
    <row r="101" spans="1:10" x14ac:dyDescent="0.25">
      <c r="A101" s="5">
        <v>582</v>
      </c>
      <c r="B101" t="str">
        <f>LOOKUP(A101,Combined!$A$2:$A$379,Combined!$H$2:$H$379)</f>
        <v>2018/19</v>
      </c>
      <c r="C101" s="2">
        <f>LOOKUP(A101,Combined!$A$2:$A$379,Combined!$M$2:$M$379)</f>
        <v>43384</v>
      </c>
      <c r="D101" s="6">
        <f>Wide!D102-Wide!D101</f>
        <v>0</v>
      </c>
      <c r="E101" s="6">
        <f>Wide!E102-Wide!E101</f>
        <v>50</v>
      </c>
      <c r="F101" s="6">
        <f>Wide!F102-Wide!F101</f>
        <v>-0.60000000000002274</v>
      </c>
      <c r="G101">
        <f>LOOKUP(C101,corn_price!$A$2:$A$2981,corn_price!$C$2:$C$2981)</f>
        <v>6.5</v>
      </c>
      <c r="H101" t="str">
        <f>IF(E101&gt;UseCutHigh,"Use_Up_High",IF(E101&gt;0,"Use_Up_Low",IF(E101=0,"Use_NoChg",IF(E101&gt;UseCutLow,"Use_Down_Low","Use_Down_High"))))</f>
        <v>Use_Up_Low</v>
      </c>
      <c r="I101" t="str">
        <f>IF(F101&gt;YldCutHigh,"Yld_Up_High",IF(F101&gt;0,"Yld_Up_Low",IF(F101=0,"Yld_NoChg",IF(F101&gt;YldCutLow,"Yld_Down_Low","Yld_Down_High"))))</f>
        <v>Yld_Down_Low</v>
      </c>
      <c r="J101" t="str">
        <f>IF(G101&gt;PCutHigh,"P_Up_High",IF(G101&gt;0,"P_Up_Low",IF(G101=0,"P_NoChg",IF(G101&gt;PCutLow,"P_Down_Low","P_Down_High"))))</f>
        <v>P_Up_High</v>
      </c>
    </row>
    <row r="102" spans="1:10" x14ac:dyDescent="0.25">
      <c r="A102" s="5">
        <v>583</v>
      </c>
      <c r="B102" t="str">
        <f>LOOKUP(A102,Combined!$A$2:$A$379,Combined!$H$2:$H$379)</f>
        <v>2018/19</v>
      </c>
      <c r="C102" s="2">
        <f>LOOKUP(A102,Combined!$A$2:$A$379,Combined!$M$2:$M$379)</f>
        <v>43412</v>
      </c>
      <c r="D102" s="6">
        <f>Wide!D103-Wide!D102</f>
        <v>0</v>
      </c>
      <c r="E102" s="6">
        <f>Wide!E103-Wide!E102</f>
        <v>-75</v>
      </c>
      <c r="F102" s="6">
        <f>Wide!F103-Wide!F102</f>
        <v>-1.7999999999999829</v>
      </c>
      <c r="G102">
        <f>LOOKUP(C102,corn_price!$A$2:$A$2981,corn_price!$C$2:$C$2981)</f>
        <v>1.25</v>
      </c>
      <c r="H102" t="str">
        <f>IF(E102&gt;UseCutHigh,"Use_Up_High",IF(E102&gt;0,"Use_Up_Low",IF(E102=0,"Use_NoChg",IF(E102&gt;UseCutLow,"Use_Down_Low","Use_Down_High"))))</f>
        <v>Use_Down_High</v>
      </c>
      <c r="I102" t="str">
        <f>IF(F102&gt;YldCutHigh,"Yld_Up_High",IF(F102&gt;0,"Yld_Up_Low",IF(F102=0,"Yld_NoChg",IF(F102&gt;YldCutLow,"Yld_Down_Low","Yld_Down_High"))))</f>
        <v>Yld_Down_High</v>
      </c>
      <c r="J102" t="str">
        <f>IF(G102&gt;PCutHigh,"P_Up_High",IF(G102&gt;0,"P_Up_Low",IF(G102=0,"P_NoChg",IF(G102&gt;PCutLow,"P_Down_Low","P_Down_High"))))</f>
        <v>P_Up_Low</v>
      </c>
    </row>
    <row r="103" spans="1:10" x14ac:dyDescent="0.25">
      <c r="A103" s="5">
        <v>584</v>
      </c>
      <c r="B103" t="str">
        <f>LOOKUP(A103,Combined!$A$2:$A$379,Combined!$H$2:$H$379)</f>
        <v>2018/19</v>
      </c>
      <c r="C103" s="2">
        <f>LOOKUP(A103,Combined!$A$2:$A$379,Combined!$M$2:$M$379)</f>
        <v>43445</v>
      </c>
      <c r="D103" s="6">
        <f>Wide!D104-Wide!D103</f>
        <v>0</v>
      </c>
      <c r="E103" s="6">
        <f>Wide!E104-Wide!E103</f>
        <v>-50</v>
      </c>
      <c r="F103" s="6">
        <f>Wide!F104-Wide!F103</f>
        <v>0</v>
      </c>
      <c r="G103">
        <f>LOOKUP(C103,corn_price!$A$2:$A$2981,corn_price!$C$2:$C$2981)</f>
        <v>0.75</v>
      </c>
      <c r="H103" t="str">
        <f>IF(E103&gt;UseCutHigh,"Use_Up_High",IF(E103&gt;0,"Use_Up_Low",IF(E103=0,"Use_NoChg",IF(E103&gt;UseCutLow,"Use_Down_Low","Use_Down_High"))))</f>
        <v>Use_Down_Low</v>
      </c>
      <c r="I103" t="str">
        <f>IF(F103&gt;YldCutHigh,"Yld_Up_High",IF(F103&gt;0,"Yld_Up_Low",IF(F103=0,"Yld_NoChg",IF(F103&gt;YldCutLow,"Yld_Down_Low","Yld_Down_High"))))</f>
        <v>Yld_NoChg</v>
      </c>
      <c r="J103" t="str">
        <f>IF(G103&gt;PCutHigh,"P_Up_High",IF(G103&gt;0,"P_Up_Low",IF(G103=0,"P_NoChg",IF(G103&gt;PCutLow,"P_Down_Low","P_Down_High"))))</f>
        <v>P_Up_Low</v>
      </c>
    </row>
    <row r="104" spans="1:10" x14ac:dyDescent="0.25">
      <c r="A104" s="5">
        <v>585</v>
      </c>
      <c r="B104" t="str">
        <f>LOOKUP(A104,Combined!$A$2:$A$379,Combined!$H$2:$H$379)</f>
        <v>2018/19</v>
      </c>
      <c r="C104" s="2">
        <f>LOOKUP(A104,Combined!$A$2:$A$379,Combined!$M$2:$M$379)</f>
        <v>43504</v>
      </c>
      <c r="D104" s="6">
        <f>Wide!D105-Wide!D104</f>
        <v>-9.9999999999994316E-2</v>
      </c>
      <c r="E104" s="6">
        <f>Wide!E105-Wide!E104</f>
        <v>-165</v>
      </c>
      <c r="F104" s="6">
        <f>Wide!F105-Wide!F104</f>
        <v>-2.5</v>
      </c>
      <c r="G104">
        <f>LOOKUP(C104,corn_price!$A$2:$A$2981,corn_price!$C$2:$C$2981)</f>
        <v>-2.25</v>
      </c>
      <c r="H104" t="str">
        <f>IF(E104&gt;UseCutHigh,"Use_Up_High",IF(E104&gt;0,"Use_Up_Low",IF(E104=0,"Use_NoChg",IF(E104&gt;UseCutLow,"Use_Down_Low","Use_Down_High"))))</f>
        <v>Use_Down_High</v>
      </c>
      <c r="I104" t="str">
        <f>IF(F104&gt;YldCutHigh,"Yld_Up_High",IF(F104&gt;0,"Yld_Up_Low",IF(F104=0,"Yld_NoChg",IF(F104&gt;YldCutLow,"Yld_Down_Low","Yld_Down_High"))))</f>
        <v>Yld_Down_High</v>
      </c>
      <c r="J104" t="str">
        <f>IF(G104&gt;PCutHigh,"P_Up_High",IF(G104&gt;0,"P_Up_Low",IF(G104=0,"P_NoChg",IF(G104&gt;PCutLow,"P_Down_Low","P_Down_High"))))</f>
        <v>P_Down_Low</v>
      </c>
    </row>
    <row r="105" spans="1:10" x14ac:dyDescent="0.25">
      <c r="A105" s="5">
        <v>586</v>
      </c>
      <c r="B105" t="str">
        <f>LOOKUP(A105,Combined!$A$2:$A$379,Combined!$H$2:$H$379)</f>
        <v>2018/19</v>
      </c>
      <c r="C105" s="2">
        <f>LOOKUP(A105,Combined!$A$2:$A$379,Combined!$M$2:$M$379)</f>
        <v>43532</v>
      </c>
      <c r="D105" s="6">
        <f>Wide!D106-Wide!D105</f>
        <v>0</v>
      </c>
      <c r="E105" s="6">
        <f>Wide!E106-Wide!E105</f>
        <v>-100</v>
      </c>
      <c r="F105" s="6">
        <f>Wide!F106-Wide!F105</f>
        <v>0</v>
      </c>
      <c r="G105">
        <f>LOOKUP(C105,corn_price!$A$2:$A$2981,corn_price!$C$2:$C$2981)</f>
        <v>-1.25</v>
      </c>
      <c r="H105" t="str">
        <f>IF(E105&gt;UseCutHigh,"Use_Up_High",IF(E105&gt;0,"Use_Up_Low",IF(E105=0,"Use_NoChg",IF(E105&gt;UseCutLow,"Use_Down_Low","Use_Down_High"))))</f>
        <v>Use_Down_High</v>
      </c>
      <c r="I105" t="str">
        <f>IF(F105&gt;YldCutHigh,"Yld_Up_High",IF(F105&gt;0,"Yld_Up_Low",IF(F105=0,"Yld_NoChg",IF(F105&gt;YldCutLow,"Yld_Down_Low","Yld_Down_High"))))</f>
        <v>Yld_NoChg</v>
      </c>
      <c r="J105" t="str">
        <f>IF(G105&gt;PCutHigh,"P_Up_High",IF(G105&gt;0,"P_Up_Low",IF(G105=0,"P_NoChg",IF(G105&gt;PCutLow,"P_Down_Low","P_Down_High"))))</f>
        <v>P_Down_Low</v>
      </c>
    </row>
    <row r="106" spans="1:10" x14ac:dyDescent="0.25">
      <c r="A106" s="5">
        <v>587</v>
      </c>
      <c r="B106" t="str">
        <f>LOOKUP(A106,Combined!$A$2:$A$379,Combined!$H$2:$H$379)</f>
        <v>2018/19</v>
      </c>
      <c r="C106" s="2">
        <f>LOOKUP(A106,Combined!$A$2:$A$379,Combined!$M$2:$M$379)</f>
        <v>43564</v>
      </c>
      <c r="D106" s="6">
        <f>Wide!D107-Wide!D106</f>
        <v>0</v>
      </c>
      <c r="E106" s="6">
        <f>Wide!E107-Wide!E106</f>
        <v>-200</v>
      </c>
      <c r="F106" s="6">
        <f>Wide!F107-Wide!F106</f>
        <v>0</v>
      </c>
      <c r="G106">
        <f>LOOKUP(C106,corn_price!$A$2:$A$2981,corn_price!$C$2:$C$2981)</f>
        <v>0</v>
      </c>
      <c r="H106" t="str">
        <f>IF(E106&gt;UseCutHigh,"Use_Up_High",IF(E106&gt;0,"Use_Up_Low",IF(E106=0,"Use_NoChg",IF(E106&gt;UseCutLow,"Use_Down_Low","Use_Down_High"))))</f>
        <v>Use_Down_High</v>
      </c>
      <c r="I106" t="str">
        <f>IF(F106&gt;YldCutHigh,"Yld_Up_High",IF(F106&gt;0,"Yld_Up_Low",IF(F106=0,"Yld_NoChg",IF(F106&gt;YldCutLow,"Yld_Down_Low","Yld_Down_High"))))</f>
        <v>Yld_NoChg</v>
      </c>
      <c r="J106" t="str">
        <f>IF(G106&gt;PCutHigh,"P_Up_High",IF(G106&gt;0,"P_Up_Low",IF(G106=0,"P_NoChg",IF(G106&gt;PCutLow,"P_Down_Low","P_Down_High"))))</f>
        <v>P_NoChg</v>
      </c>
    </row>
    <row r="107" spans="1:10" x14ac:dyDescent="0.25">
      <c r="A107" s="5">
        <v>588</v>
      </c>
      <c r="B107" t="str">
        <f>LOOKUP(A107,Combined!$A$2:$A$379,Combined!$H$2:$H$379)</f>
        <v>2019/20</v>
      </c>
      <c r="C107" s="2">
        <f>LOOKUP(A107,Combined!$A$2:$A$379,Combined!$M$2:$M$379)</f>
        <v>43595</v>
      </c>
      <c r="D107" s="6">
        <f>Wide!D108-Wide!D107</f>
        <v>3.7000000000000028</v>
      </c>
      <c r="E107" s="6">
        <f>Wide!E108-Wide!E107</f>
        <v>110</v>
      </c>
      <c r="F107" s="6">
        <f>Wide!F108-Wide!F107</f>
        <v>-0.40000000000000568</v>
      </c>
      <c r="G107">
        <f>LOOKUP(C107,corn_price!$A$2:$A$2981,corn_price!$C$2:$C$2981)</f>
        <v>-2</v>
      </c>
      <c r="H107" t="str">
        <f>IF(E107&gt;UseCutHigh,"Use_Up_High",IF(E107&gt;0,"Use_Up_Low",IF(E107=0,"Use_NoChg",IF(E107&gt;UseCutLow,"Use_Down_Low","Use_Down_High"))))</f>
        <v>Use_Up_High</v>
      </c>
      <c r="I107" t="str">
        <f>IF(F107&gt;YldCutHigh,"Yld_Up_High",IF(F107&gt;0,"Yld_Up_Low",IF(F107=0,"Yld_NoChg",IF(F107&gt;YldCutLow,"Yld_Down_Low","Yld_Down_High"))))</f>
        <v>Yld_Down_Low</v>
      </c>
      <c r="J107" t="str">
        <f>IF(G107&gt;PCutHigh,"P_Up_High",IF(G107&gt;0,"P_Up_Low",IF(G107=0,"P_NoChg",IF(G107&gt;PCutLow,"P_Down_Low","P_Down_High"))))</f>
        <v>P_Down_Low</v>
      </c>
    </row>
    <row r="108" spans="1:10" x14ac:dyDescent="0.25">
      <c r="A108" s="5">
        <v>589</v>
      </c>
      <c r="B108" t="str">
        <f>LOOKUP(A108,Combined!$A$2:$A$379,Combined!$H$2:$H$379)</f>
        <v>2019/20</v>
      </c>
      <c r="C108" s="2">
        <f>LOOKUP(A108,Combined!$A$2:$A$379,Combined!$M$2:$M$379)</f>
        <v>43627</v>
      </c>
      <c r="D108" s="6">
        <f>Wide!D109-Wide!D108</f>
        <v>-3</v>
      </c>
      <c r="E108" s="6">
        <f>Wide!E109-Wide!E108</f>
        <v>-425</v>
      </c>
      <c r="F108" s="6">
        <f>Wide!F109-Wide!F108</f>
        <v>-10</v>
      </c>
      <c r="G108">
        <f>LOOKUP(C108,corn_price!$A$2:$A$2981,corn_price!$C$2:$C$2981)</f>
        <v>12</v>
      </c>
      <c r="H108" t="str">
        <f>IF(E108&gt;UseCutHigh,"Use_Up_High",IF(E108&gt;0,"Use_Up_Low",IF(E108=0,"Use_NoChg",IF(E108&gt;UseCutLow,"Use_Down_Low","Use_Down_High"))))</f>
        <v>Use_Down_High</v>
      </c>
      <c r="I108" t="str">
        <f>IF(F108&gt;YldCutHigh,"Yld_Up_High",IF(F108&gt;0,"Yld_Up_Low",IF(F108=0,"Yld_NoChg",IF(F108&gt;YldCutLow,"Yld_Down_Low","Yld_Down_High"))))</f>
        <v>Yld_Down_High</v>
      </c>
      <c r="J108" t="str">
        <f>IF(G108&gt;PCutHigh,"P_Up_High",IF(G108&gt;0,"P_Up_Low",IF(G108=0,"P_NoChg",IF(G108&gt;PCutLow,"P_Down_Low","P_Down_High"))))</f>
        <v>P_Up_High</v>
      </c>
    </row>
    <row r="109" spans="1:10" x14ac:dyDescent="0.25">
      <c r="A109" s="5">
        <v>590</v>
      </c>
      <c r="B109" t="str">
        <f>LOOKUP(A109,Combined!$A$2:$A$379,Combined!$H$2:$H$379)</f>
        <v>2019/20</v>
      </c>
      <c r="C109" s="2">
        <f>LOOKUP(A109,Combined!$A$2:$A$379,Combined!$M$2:$M$379)</f>
        <v>43657</v>
      </c>
      <c r="D109" s="6">
        <f>Wide!D110-Wide!D109</f>
        <v>1.1999999999999886</v>
      </c>
      <c r="E109" s="6">
        <f>Wide!E110-Wide!E109</f>
        <v>5</v>
      </c>
      <c r="F109" s="6">
        <f>Wide!F110-Wide!F109</f>
        <v>0</v>
      </c>
      <c r="G109">
        <f>LOOKUP(C109,corn_price!$A$2:$A$2981,corn_price!$C$2:$C$2981)</f>
        <v>13.5</v>
      </c>
      <c r="H109" t="str">
        <f>IF(E109&gt;UseCutHigh,"Use_Up_High",IF(E109&gt;0,"Use_Up_Low",IF(E109=0,"Use_NoChg",IF(E109&gt;UseCutLow,"Use_Down_Low","Use_Down_High"))))</f>
        <v>Use_Up_Low</v>
      </c>
      <c r="I109" t="str">
        <f>IF(F109&gt;YldCutHigh,"Yld_Up_High",IF(F109&gt;0,"Yld_Up_Low",IF(F109=0,"Yld_NoChg",IF(F109&gt;YldCutLow,"Yld_Down_Low","Yld_Down_High"))))</f>
        <v>Yld_NoChg</v>
      </c>
      <c r="J109" t="str">
        <f>IF(G109&gt;PCutHigh,"P_Up_High",IF(G109&gt;0,"P_Up_Low",IF(G109=0,"P_NoChg",IF(G109&gt;PCutLow,"P_Down_Low","P_Down_High"))))</f>
        <v>P_Up_High</v>
      </c>
    </row>
    <row r="110" spans="1:10" x14ac:dyDescent="0.25">
      <c r="A110" s="5">
        <v>591</v>
      </c>
      <c r="B110" t="str">
        <f>LOOKUP(A110,Combined!$A$2:$A$379,Combined!$H$2:$H$379)</f>
        <v>2019/20</v>
      </c>
      <c r="C110" s="2">
        <f>LOOKUP(A110,Combined!$A$2:$A$379,Combined!$M$2:$M$379)</f>
        <v>43689</v>
      </c>
      <c r="D110" s="6">
        <f>Wide!D111-Wide!D110</f>
        <v>-1.5999999999999943</v>
      </c>
      <c r="E110" s="6">
        <f>Wide!E111-Wide!E110</f>
        <v>-125</v>
      </c>
      <c r="F110" s="6">
        <f>Wide!F111-Wide!F110</f>
        <v>3.5</v>
      </c>
      <c r="G110">
        <f>LOOKUP(C110,corn_price!$A$2:$A$2981,corn_price!$C$2:$C$2981)</f>
        <v>-25</v>
      </c>
      <c r="H110" t="str">
        <f>IF(E110&gt;UseCutHigh,"Use_Up_High",IF(E110&gt;0,"Use_Up_Low",IF(E110=0,"Use_NoChg",IF(E110&gt;UseCutLow,"Use_Down_Low","Use_Down_High"))))</f>
        <v>Use_Down_High</v>
      </c>
      <c r="I110" t="str">
        <f>IF(F110&gt;YldCutHigh,"Yld_Up_High",IF(F110&gt;0,"Yld_Up_Low",IF(F110=0,"Yld_NoChg",IF(F110&gt;YldCutLow,"Yld_Down_Low","Yld_Down_High"))))</f>
        <v>Yld_Up_High</v>
      </c>
      <c r="J110" t="str">
        <f>IF(G110&gt;PCutHigh,"P_Up_High",IF(G110&gt;0,"P_Up_Low",IF(G110=0,"P_NoChg",IF(G110&gt;PCutLow,"P_Down_Low","P_Down_High"))))</f>
        <v>P_Down_High</v>
      </c>
    </row>
    <row r="111" spans="1:10" x14ac:dyDescent="0.25">
      <c r="A111" s="5">
        <v>592</v>
      </c>
      <c r="B111" t="str">
        <f>LOOKUP(A111,Combined!$A$2:$A$379,Combined!$H$2:$H$379)</f>
        <v>2019/20</v>
      </c>
      <c r="C111" s="2">
        <f>LOOKUP(A111,Combined!$A$2:$A$379,Combined!$M$2:$M$379)</f>
        <v>43720</v>
      </c>
      <c r="D111" s="6">
        <f>Wide!D112-Wide!D111</f>
        <v>0</v>
      </c>
      <c r="E111" s="6">
        <f>Wide!E112-Wide!E111</f>
        <v>-25</v>
      </c>
      <c r="F111" s="6">
        <f>Wide!F112-Wide!F111</f>
        <v>-1.3000000000000114</v>
      </c>
      <c r="G111">
        <f>LOOKUP(C111,corn_price!$A$2:$A$2981,corn_price!$C$2:$C$2981)</f>
        <v>6.25</v>
      </c>
      <c r="H111" t="str">
        <f>IF(E111&gt;UseCutHigh,"Use_Up_High",IF(E111&gt;0,"Use_Up_Low",IF(E111=0,"Use_NoChg",IF(E111&gt;UseCutLow,"Use_Down_Low","Use_Down_High"))))</f>
        <v>Use_Down_Low</v>
      </c>
      <c r="I111" t="str">
        <f>IF(F111&gt;YldCutHigh,"Yld_Up_High",IF(F111&gt;0,"Yld_Up_Low",IF(F111=0,"Yld_NoChg",IF(F111&gt;YldCutLow,"Yld_Down_Low","Yld_Down_High"))))</f>
        <v>Yld_Down_Low</v>
      </c>
      <c r="J111" t="str">
        <f>IF(G111&gt;PCutHigh,"P_Up_High",IF(G111&gt;0,"P_Up_Low",IF(G111=0,"P_NoChg",IF(G111&gt;PCutLow,"P_Down_Low","P_Down_High"))))</f>
        <v>P_Up_Low</v>
      </c>
    </row>
    <row r="112" spans="1:10" x14ac:dyDescent="0.25">
      <c r="A112" s="5">
        <v>593</v>
      </c>
      <c r="B112" t="str">
        <f>LOOKUP(A112,Combined!$A$2:$A$379,Combined!$H$2:$H$379)</f>
        <v>2019/20</v>
      </c>
      <c r="C112" s="2">
        <f>LOOKUP(A112,Combined!$A$2:$A$379,Combined!$M$2:$M$379)</f>
        <v>43748</v>
      </c>
      <c r="D112" s="6">
        <f>Wide!D113-Wide!D112</f>
        <v>-0.20000000000000284</v>
      </c>
      <c r="E112" s="6">
        <f>Wide!E113-Wide!E112</f>
        <v>-90</v>
      </c>
      <c r="F112" s="6">
        <f>Wide!F113-Wide!F112</f>
        <v>0.20000000000001705</v>
      </c>
      <c r="G112">
        <f>LOOKUP(C112,corn_price!$A$2:$A$2981,corn_price!$C$2:$C$2981)</f>
        <v>-14</v>
      </c>
      <c r="H112" t="str">
        <f>IF(E112&gt;UseCutHigh,"Use_Up_High",IF(E112&gt;0,"Use_Up_Low",IF(E112=0,"Use_NoChg",IF(E112&gt;UseCutLow,"Use_Down_Low","Use_Down_High"))))</f>
        <v>Use_Down_High</v>
      </c>
      <c r="I112" t="str">
        <f>IF(F112&gt;YldCutHigh,"Yld_Up_High",IF(F112&gt;0,"Yld_Up_Low",IF(F112=0,"Yld_NoChg",IF(F112&gt;YldCutLow,"Yld_Down_Low","Yld_Down_High"))))</f>
        <v>Yld_Up_Low</v>
      </c>
      <c r="J112" t="str">
        <f>IF(G112&gt;PCutHigh,"P_Up_High",IF(G112&gt;0,"P_Up_Low",IF(G112=0,"P_NoChg",IF(G112&gt;PCutLow,"P_Down_Low","P_Down_High"))))</f>
        <v>P_Down_High</v>
      </c>
    </row>
    <row r="113" spans="1:10" x14ac:dyDescent="0.25">
      <c r="A113" s="5">
        <v>594</v>
      </c>
      <c r="B113" t="str">
        <f>LOOKUP(A113,Combined!$A$2:$A$379,Combined!$H$2:$H$379)</f>
        <v>2019/20</v>
      </c>
      <c r="C113" s="2">
        <f>LOOKUP(A113,Combined!$A$2:$A$379,Combined!$M$2:$M$379)</f>
        <v>43777</v>
      </c>
      <c r="D113" s="6">
        <f>Wide!D114-Wide!D113</f>
        <v>0</v>
      </c>
      <c r="E113" s="6">
        <f>Wide!E114-Wide!E113</f>
        <v>-100</v>
      </c>
      <c r="F113" s="6">
        <f>Wide!F114-Wide!F113</f>
        <v>-1.4000000000000057</v>
      </c>
      <c r="G113">
        <f>LOOKUP(C113,corn_price!$A$2:$A$2981,corn_price!$C$2:$C$2981)</f>
        <v>2</v>
      </c>
      <c r="H113" t="str">
        <f>IF(E113&gt;UseCutHigh,"Use_Up_High",IF(E113&gt;0,"Use_Up_Low",IF(E113=0,"Use_NoChg",IF(E113&gt;UseCutLow,"Use_Down_Low","Use_Down_High"))))</f>
        <v>Use_Down_High</v>
      </c>
      <c r="I113" t="str">
        <f>IF(F113&gt;YldCutHigh,"Yld_Up_High",IF(F113&gt;0,"Yld_Up_Low",IF(F113=0,"Yld_NoChg",IF(F113&gt;YldCutLow,"Yld_Down_Low","Yld_Down_High"))))</f>
        <v>Yld_Down_Low</v>
      </c>
      <c r="J113" t="str">
        <f>IF(G113&gt;PCutHigh,"P_Up_High",IF(G113&gt;0,"P_Up_Low",IF(G113=0,"P_NoChg",IF(G113&gt;PCutLow,"P_Down_Low","P_Down_High"))))</f>
        <v>P_Up_Low</v>
      </c>
    </row>
    <row r="114" spans="1:10" x14ac:dyDescent="0.25">
      <c r="A114" s="5">
        <v>595</v>
      </c>
      <c r="B114" t="str">
        <f>LOOKUP(A114,Combined!$A$2:$A$379,Combined!$H$2:$H$379)</f>
        <v>2019/20</v>
      </c>
      <c r="C114" s="2">
        <f>LOOKUP(A114,Combined!$A$2:$A$379,Combined!$M$2:$M$379)</f>
        <v>43809</v>
      </c>
      <c r="D114" s="6">
        <f>Wide!D115-Wide!D114</f>
        <v>0</v>
      </c>
      <c r="E114" s="6">
        <f>Wide!E115-Wide!E114</f>
        <v>0</v>
      </c>
      <c r="F114" s="6">
        <f>Wide!F115-Wide!F114</f>
        <v>0</v>
      </c>
      <c r="G114">
        <f>LOOKUP(C114,corn_price!$A$2:$A$2981,corn_price!$C$2:$C$2981)</f>
        <v>-2.5</v>
      </c>
      <c r="H114" t="str">
        <f>IF(E114&gt;UseCutHigh,"Use_Up_High",IF(E114&gt;0,"Use_Up_Low",IF(E114=0,"Use_NoChg",IF(E114&gt;UseCutLow,"Use_Down_Low","Use_Down_High"))))</f>
        <v>Use_NoChg</v>
      </c>
      <c r="I114" t="str">
        <f>IF(F114&gt;YldCutHigh,"Yld_Up_High",IF(F114&gt;0,"Yld_Up_Low",IF(F114=0,"Yld_NoChg",IF(F114&gt;YldCutLow,"Yld_Down_Low","Yld_Down_High"))))</f>
        <v>Yld_NoChg</v>
      </c>
      <c r="J114" t="str">
        <f>IF(G114&gt;PCutHigh,"P_Up_High",IF(G114&gt;0,"P_Up_Low",IF(G114=0,"P_NoChg",IF(G114&gt;PCutLow,"P_Down_Low","P_Down_High"))))</f>
        <v>P_Down_Low</v>
      </c>
    </row>
    <row r="115" spans="1:10" x14ac:dyDescent="0.25">
      <c r="A115" s="5">
        <v>596</v>
      </c>
      <c r="B115" t="str">
        <f>LOOKUP(A115,Combined!$A$2:$A$379,Combined!$H$2:$H$379)</f>
        <v>2019/20</v>
      </c>
      <c r="C115" s="2">
        <f>LOOKUP(A115,Combined!$A$2:$A$379,Combined!$M$2:$M$379)</f>
        <v>43840</v>
      </c>
      <c r="D115" s="6">
        <f>Wide!D116-Wide!D115</f>
        <v>-0.29999999999999716</v>
      </c>
      <c r="E115" s="6">
        <f>Wide!E116-Wide!E115</f>
        <v>155</v>
      </c>
      <c r="F115" s="6">
        <f>Wide!F116-Wide!F115</f>
        <v>1</v>
      </c>
      <c r="G115">
        <f>LOOKUP(C115,corn_price!$A$2:$A$2981,corn_price!$C$2:$C$2981)</f>
        <v>2.5</v>
      </c>
      <c r="H115" t="str">
        <f>IF(E115&gt;UseCutHigh,"Use_Up_High",IF(E115&gt;0,"Use_Up_Low",IF(E115=0,"Use_NoChg",IF(E115&gt;UseCutLow,"Use_Down_Low","Use_Down_High"))))</f>
        <v>Use_Up_High</v>
      </c>
      <c r="I115" t="str">
        <f>IF(F115&gt;YldCutHigh,"Yld_Up_High",IF(F115&gt;0,"Yld_Up_Low",IF(F115=0,"Yld_NoChg",IF(F115&gt;YldCutLow,"Yld_Down_Low","Yld_Down_High"))))</f>
        <v>Yld_Up_Low</v>
      </c>
      <c r="J115" t="str">
        <f>IF(G115&gt;PCutHigh,"P_Up_High",IF(G115&gt;0,"P_Up_Low",IF(G115=0,"P_NoChg",IF(G115&gt;PCutLow,"P_Down_Low","P_Down_High"))))</f>
        <v>P_Up_Low</v>
      </c>
    </row>
    <row r="116" spans="1:10" x14ac:dyDescent="0.25">
      <c r="A116" s="5">
        <v>597</v>
      </c>
      <c r="B116" t="str">
        <f>LOOKUP(A116,Combined!$A$2:$A$379,Combined!$H$2:$H$379)</f>
        <v>2019/20</v>
      </c>
      <c r="C116" s="2">
        <f>LOOKUP(A116,Combined!$A$2:$A$379,Combined!$M$2:$M$379)</f>
        <v>43872</v>
      </c>
      <c r="D116" s="6">
        <f>Wide!D117-Wide!D116</f>
        <v>0</v>
      </c>
      <c r="E116" s="6">
        <f>Wide!E117-Wide!E116</f>
        <v>0</v>
      </c>
      <c r="F116" s="6">
        <f>Wide!F117-Wide!F116</f>
        <v>0</v>
      </c>
      <c r="G116">
        <f>LOOKUP(C116,corn_price!$A$2:$A$2981,corn_price!$C$2:$C$2981)</f>
        <v>-2</v>
      </c>
      <c r="H116" t="str">
        <f>IF(E116&gt;UseCutHigh,"Use_Up_High",IF(E116&gt;0,"Use_Up_Low",IF(E116=0,"Use_NoChg",IF(E116&gt;UseCutLow,"Use_Down_Low","Use_Down_High"))))</f>
        <v>Use_NoChg</v>
      </c>
      <c r="I116" t="str">
        <f>IF(F116&gt;YldCutHigh,"Yld_Up_High",IF(F116&gt;0,"Yld_Up_Low",IF(F116=0,"Yld_NoChg",IF(F116&gt;YldCutLow,"Yld_Down_Low","Yld_Down_High"))))</f>
        <v>Yld_NoChg</v>
      </c>
      <c r="J116" t="str">
        <f>IF(G116&gt;PCutHigh,"P_Up_High",IF(G116&gt;0,"P_Up_Low",IF(G116=0,"P_NoChg",IF(G116&gt;PCutLow,"P_Down_Low","P_Down_High"))))</f>
        <v>P_Down_Low</v>
      </c>
    </row>
    <row r="117" spans="1:10" x14ac:dyDescent="0.25">
      <c r="A117" s="5">
        <v>598</v>
      </c>
      <c r="B117" t="str">
        <f>LOOKUP(A117,Combined!$A$2:$A$379,Combined!$H$2:$H$379)</f>
        <v>2019/20</v>
      </c>
      <c r="C117" s="2">
        <f>LOOKUP(A117,Combined!$A$2:$A$379,Combined!$M$2:$M$379)</f>
        <v>43900</v>
      </c>
      <c r="D117" s="6">
        <f>Wide!D118-Wide!D117</f>
        <v>0</v>
      </c>
      <c r="E117" s="6">
        <f>Wide!E118-Wide!E117</f>
        <v>0</v>
      </c>
      <c r="F117" s="6">
        <f>Wide!F118-Wide!F117</f>
        <v>0</v>
      </c>
      <c r="G117">
        <f>LOOKUP(C117,corn_price!$A$2:$A$2981,corn_price!$C$2:$C$2981)</f>
        <v>5.75</v>
      </c>
      <c r="H117" t="str">
        <f>IF(E117&gt;UseCutHigh,"Use_Up_High",IF(E117&gt;0,"Use_Up_Low",IF(E117=0,"Use_NoChg",IF(E117&gt;UseCutLow,"Use_Down_Low","Use_Down_High"))))</f>
        <v>Use_NoChg</v>
      </c>
      <c r="I117" t="str">
        <f>IF(F117&gt;YldCutHigh,"Yld_Up_High",IF(F117&gt;0,"Yld_Up_Low",IF(F117=0,"Yld_NoChg",IF(F117&gt;YldCutLow,"Yld_Down_Low","Yld_Down_High"))))</f>
        <v>Yld_NoChg</v>
      </c>
      <c r="J117" t="str">
        <f>IF(G117&gt;PCutHigh,"P_Up_High",IF(G117&gt;0,"P_Up_Low",IF(G117=0,"P_NoChg",IF(G117&gt;PCutLow,"P_Down_Low","P_Down_High"))))</f>
        <v>P_Up_Low</v>
      </c>
    </row>
    <row r="118" spans="1:10" x14ac:dyDescent="0.25">
      <c r="A118" s="5">
        <v>599</v>
      </c>
      <c r="B118" t="str">
        <f>LOOKUP(A118,Combined!$A$2:$A$379,Combined!$H$2:$H$379)</f>
        <v>2019/20</v>
      </c>
      <c r="C118" s="2">
        <f>LOOKUP(A118,Combined!$A$2:$A$379,Combined!$M$2:$M$379)</f>
        <v>43930</v>
      </c>
      <c r="D118" s="6">
        <f>Wide!D119-Wide!D118</f>
        <v>0</v>
      </c>
      <c r="E118" s="6">
        <f>Wide!E119-Wide!E118</f>
        <v>-205</v>
      </c>
      <c r="F118" s="6">
        <f>Wide!F119-Wide!F118</f>
        <v>0</v>
      </c>
      <c r="G118">
        <f>LOOKUP(C118,corn_price!$A$2:$A$2981,corn_price!$C$2:$C$2981)</f>
        <v>1.75</v>
      </c>
      <c r="H118" t="str">
        <f>IF(E118&gt;UseCutHigh,"Use_Up_High",IF(E118&gt;0,"Use_Up_Low",IF(E118=0,"Use_NoChg",IF(E118&gt;UseCutLow,"Use_Down_Low","Use_Down_High"))))</f>
        <v>Use_Down_High</v>
      </c>
      <c r="I118" t="str">
        <f>IF(F118&gt;YldCutHigh,"Yld_Up_High",IF(F118&gt;0,"Yld_Up_Low",IF(F118=0,"Yld_NoChg",IF(F118&gt;YldCutLow,"Yld_Down_Low","Yld_Down_High"))))</f>
        <v>Yld_NoChg</v>
      </c>
      <c r="J118" t="str">
        <f>IF(G118&gt;PCutHigh,"P_Up_High",IF(G118&gt;0,"P_Up_Low",IF(G118=0,"P_NoChg",IF(G118&gt;PCutLow,"P_Down_Low","P_Down_High"))))</f>
        <v>P_Up_Low</v>
      </c>
    </row>
    <row r="119" spans="1:10" x14ac:dyDescent="0.25">
      <c r="A119" s="5">
        <v>600</v>
      </c>
      <c r="B119" t="str">
        <f>LOOKUP(A119,Combined!$A$2:$A$379,Combined!$H$2:$H$379)</f>
        <v>2020/21</v>
      </c>
      <c r="C119" s="2">
        <f>LOOKUP(A119,Combined!$A$2:$A$379,Combined!$M$2:$M$379)</f>
        <v>43963</v>
      </c>
      <c r="D119" s="6">
        <f>Wide!D120-Wide!D119</f>
        <v>8.0999999999999943</v>
      </c>
      <c r="E119" s="6">
        <f>Wide!E120-Wide!E119</f>
        <v>935</v>
      </c>
      <c r="F119" s="6">
        <f>Wide!F120-Wide!F119</f>
        <v>10.5</v>
      </c>
      <c r="G119">
        <f>LOOKUP(C119,corn_price!$A$2:$A$2981,corn_price!$C$2:$C$2981)</f>
        <v>5.25</v>
      </c>
      <c r="H119" t="str">
        <f>IF(E119&gt;UseCutHigh,"Use_Up_High",IF(E119&gt;0,"Use_Up_Low",IF(E119=0,"Use_NoChg",IF(E119&gt;UseCutLow,"Use_Down_Low","Use_Down_High"))))</f>
        <v>Use_Up_High</v>
      </c>
      <c r="I119" t="str">
        <f>IF(F119&gt;YldCutHigh,"Yld_Up_High",IF(F119&gt;0,"Yld_Up_Low",IF(F119=0,"Yld_NoChg",IF(F119&gt;YldCutLow,"Yld_Down_Low","Yld_Down_High"))))</f>
        <v>Yld_Up_High</v>
      </c>
      <c r="J119" t="str">
        <f>IF(G119&gt;PCutHigh,"P_Up_High",IF(G119&gt;0,"P_Up_Low",IF(G119=0,"P_NoChg",IF(G119&gt;PCutLow,"P_Down_Low","P_Down_High"))))</f>
        <v>P_Up_Low</v>
      </c>
    </row>
    <row r="120" spans="1:10" x14ac:dyDescent="0.25">
      <c r="A120" s="5">
        <v>601</v>
      </c>
      <c r="B120" t="str">
        <f>LOOKUP(A120,Combined!$A$2:$A$379,Combined!$H$2:$H$379)</f>
        <v>2020/21</v>
      </c>
      <c r="C120" s="2">
        <f>LOOKUP(A120,Combined!$A$2:$A$379,Combined!$M$2:$M$379)</f>
        <v>43993</v>
      </c>
      <c r="D120" s="6">
        <f>Wide!D121-Wide!D120</f>
        <v>0</v>
      </c>
      <c r="E120" s="6">
        <f>Wide!E121-Wide!E120</f>
        <v>0</v>
      </c>
      <c r="F120" s="6">
        <f>Wide!F121-Wide!F120</f>
        <v>0</v>
      </c>
      <c r="G120">
        <f>LOOKUP(C120,corn_price!$A$2:$A$2981,corn_price!$C$2:$C$2981)</f>
        <v>3.5</v>
      </c>
      <c r="H120" t="str">
        <f>IF(E120&gt;UseCutHigh,"Use_Up_High",IF(E120&gt;0,"Use_Up_Low",IF(E120=0,"Use_NoChg",IF(E120&gt;UseCutLow,"Use_Down_Low","Use_Down_High"))))</f>
        <v>Use_NoChg</v>
      </c>
      <c r="I120" t="str">
        <f>IF(F120&gt;YldCutHigh,"Yld_Up_High",IF(F120&gt;0,"Yld_Up_Low",IF(F120=0,"Yld_NoChg",IF(F120&gt;YldCutLow,"Yld_Down_Low","Yld_Down_High"))))</f>
        <v>Yld_NoChg</v>
      </c>
      <c r="J120" t="str">
        <f>IF(G120&gt;PCutHigh,"P_Up_High",IF(G120&gt;0,"P_Up_Low",IF(G120=0,"P_NoChg",IF(G120&gt;PCutLow,"P_Down_Low","P_Down_High"))))</f>
        <v>P_Up_Low</v>
      </c>
    </row>
    <row r="121" spans="1:10" x14ac:dyDescent="0.25">
      <c r="A121" s="5">
        <v>602</v>
      </c>
      <c r="B121" t="str">
        <f>LOOKUP(A121,Combined!$A$2:$A$379,Combined!$H$2:$H$379)</f>
        <v>2020/21</v>
      </c>
      <c r="C121" s="2">
        <f>LOOKUP(A121,Combined!$A$2:$A$379,Combined!$M$2:$M$379)</f>
        <v>44022</v>
      </c>
      <c r="D121" s="6">
        <f>Wide!D122-Wide!D121</f>
        <v>-5.5999999999999943</v>
      </c>
      <c r="E121" s="6">
        <f>Wide!E122-Wide!E121</f>
        <v>-175</v>
      </c>
      <c r="F121" s="6">
        <f>Wide!F122-Wide!F121</f>
        <v>0</v>
      </c>
      <c r="G121">
        <f>LOOKUP(C121,corn_price!$A$2:$A$2981,corn_price!$C$2:$C$2981)</f>
        <v>-10.75</v>
      </c>
      <c r="H121" t="str">
        <f>IF(E121&gt;UseCutHigh,"Use_Up_High",IF(E121&gt;0,"Use_Up_Low",IF(E121=0,"Use_NoChg",IF(E121&gt;UseCutLow,"Use_Down_Low","Use_Down_High"))))</f>
        <v>Use_Down_High</v>
      </c>
      <c r="I121" t="str">
        <f>IF(F121&gt;YldCutHigh,"Yld_Up_High",IF(F121&gt;0,"Yld_Up_Low",IF(F121=0,"Yld_NoChg",IF(F121&gt;YldCutLow,"Yld_Down_Low","Yld_Down_High"))))</f>
        <v>Yld_NoChg</v>
      </c>
      <c r="J121" t="str">
        <f>IF(G121&gt;PCutHigh,"P_Up_High",IF(G121&gt;0,"P_Up_Low",IF(G121=0,"P_NoChg",IF(G121&gt;PCutLow,"P_Down_Low","P_Down_High"))))</f>
        <v>P_Down_High</v>
      </c>
    </row>
    <row r="122" spans="1:10" x14ac:dyDescent="0.25">
      <c r="A122" s="5">
        <v>603</v>
      </c>
      <c r="B122" t="str">
        <f>LOOKUP(A122,Combined!$A$2:$A$379,Combined!$H$2:$H$379)</f>
        <v>2020/21</v>
      </c>
      <c r="C122" s="2">
        <f>LOOKUP(A122,Combined!$A$2:$A$379,Combined!$M$2:$M$379)</f>
        <v>44055</v>
      </c>
      <c r="D122" s="6">
        <f>Wide!D123-Wide!D122</f>
        <v>0</v>
      </c>
      <c r="E122" s="6">
        <f>Wide!E123-Wide!E122</f>
        <v>150</v>
      </c>
      <c r="F122" s="6">
        <f>Wide!F123-Wide!F122</f>
        <v>3.3000000000000114</v>
      </c>
      <c r="G122">
        <f>LOOKUP(C122,corn_price!$A$2:$A$2981,corn_price!$C$2:$C$2981)</f>
        <v>3</v>
      </c>
      <c r="H122" t="str">
        <f>IF(E122&gt;UseCutHigh,"Use_Up_High",IF(E122&gt;0,"Use_Up_Low",IF(E122=0,"Use_NoChg",IF(E122&gt;UseCutLow,"Use_Down_Low","Use_Down_High"))))</f>
        <v>Use_Up_High</v>
      </c>
      <c r="I122" t="str">
        <f>IF(F122&gt;YldCutHigh,"Yld_Up_High",IF(F122&gt;0,"Yld_Up_Low",IF(F122=0,"Yld_NoChg",IF(F122&gt;YldCutLow,"Yld_Down_Low","Yld_Down_High"))))</f>
        <v>Yld_Up_High</v>
      </c>
      <c r="J122" t="str">
        <f>IF(G122&gt;PCutHigh,"P_Up_High",IF(G122&gt;0,"P_Up_Low",IF(G122=0,"P_NoChg",IF(G122&gt;PCutLow,"P_Down_Low","P_Down_High"))))</f>
        <v>P_Up_Low</v>
      </c>
    </row>
    <row r="123" spans="1:10" x14ac:dyDescent="0.25">
      <c r="A123" s="5">
        <v>604</v>
      </c>
      <c r="B123" t="str">
        <f>LOOKUP(A123,Combined!$A$2:$A$379,Combined!$H$2:$H$379)</f>
        <v>2020/21</v>
      </c>
      <c r="C123" s="2">
        <f>LOOKUP(A123,Combined!$A$2:$A$379,Combined!$M$2:$M$379)</f>
        <v>44085</v>
      </c>
      <c r="D123" s="6">
        <f>Wide!D124-Wide!D123</f>
        <v>-0.5</v>
      </c>
      <c r="E123" s="6">
        <f>Wide!E124-Wide!E123</f>
        <v>-100</v>
      </c>
      <c r="F123" s="6">
        <f>Wide!F124-Wide!F123</f>
        <v>-3.3000000000000114</v>
      </c>
      <c r="G123">
        <f>LOOKUP(C123,corn_price!$A$2:$A$2981,corn_price!$C$2:$C$2981)</f>
        <v>7.75</v>
      </c>
      <c r="H123" t="str">
        <f>IF(E123&gt;UseCutHigh,"Use_Up_High",IF(E123&gt;0,"Use_Up_Low",IF(E123=0,"Use_NoChg",IF(E123&gt;UseCutLow,"Use_Down_Low","Use_Down_High"))))</f>
        <v>Use_Down_High</v>
      </c>
      <c r="I123" t="str">
        <f>IF(F123&gt;YldCutHigh,"Yld_Up_High",IF(F123&gt;0,"Yld_Up_Low",IF(F123=0,"Yld_NoChg",IF(F123&gt;YldCutLow,"Yld_Down_Low","Yld_Down_High"))))</f>
        <v>Yld_Down_High</v>
      </c>
      <c r="J123" t="str">
        <f>IF(G123&gt;PCutHigh,"P_Up_High",IF(G123&gt;0,"P_Up_Low",IF(G123=0,"P_NoChg",IF(G123&gt;PCutLow,"P_Down_Low","P_Down_High"))))</f>
        <v>P_Up_High</v>
      </c>
    </row>
    <row r="124" spans="1:10" x14ac:dyDescent="0.25">
      <c r="A124" s="5">
        <v>605</v>
      </c>
      <c r="B124" t="str">
        <f>LOOKUP(A124,Combined!$A$2:$A$379,Combined!$H$2:$H$379)</f>
        <v>2020/21</v>
      </c>
      <c r="C124" s="2">
        <f>LOOKUP(A124,Combined!$A$2:$A$379,Combined!$M$2:$M$379)</f>
        <v>44113</v>
      </c>
      <c r="D124" s="6">
        <f>Wide!D125-Wide!D124</f>
        <v>-1</v>
      </c>
      <c r="E124" s="6">
        <f>Wide!E125-Wide!E124</f>
        <v>-100</v>
      </c>
      <c r="F124" s="6">
        <f>Wide!F125-Wide!F124</f>
        <v>-9.9999999999994316E-2</v>
      </c>
      <c r="G124">
        <f>LOOKUP(C124,corn_price!$A$2:$A$2981,corn_price!$C$2:$C$2981)</f>
        <v>8</v>
      </c>
      <c r="H124" t="str">
        <f>IF(E124&gt;UseCutHigh,"Use_Up_High",IF(E124&gt;0,"Use_Up_Low",IF(E124=0,"Use_NoChg",IF(E124&gt;UseCutLow,"Use_Down_Low","Use_Down_High"))))</f>
        <v>Use_Down_High</v>
      </c>
      <c r="I124" t="str">
        <f>IF(F124&gt;YldCutHigh,"Yld_Up_High",IF(F124&gt;0,"Yld_Up_Low",IF(F124=0,"Yld_NoChg",IF(F124&gt;YldCutLow,"Yld_Down_Low","Yld_Down_High"))))</f>
        <v>Yld_Down_Low</v>
      </c>
      <c r="J124" t="str">
        <f>IF(G124&gt;PCutHigh,"P_Up_High",IF(G124&gt;0,"P_Up_Low",IF(G124=0,"P_NoChg",IF(G124&gt;PCutLow,"P_Down_Low","P_Down_High"))))</f>
        <v>P_Up_High</v>
      </c>
    </row>
    <row r="125" spans="1:10" x14ac:dyDescent="0.25">
      <c r="A125" s="5">
        <v>606</v>
      </c>
      <c r="B125" t="str">
        <f>LOOKUP(A125,Combined!$A$2:$A$379,Combined!$H$2:$H$379)</f>
        <v>2020/21</v>
      </c>
      <c r="C125" s="2">
        <f>LOOKUP(A125,Combined!$A$2:$A$379,Combined!$M$2:$M$379)</f>
        <v>44145</v>
      </c>
      <c r="D125" s="6">
        <f>Wide!D126-Wide!D125</f>
        <v>0</v>
      </c>
      <c r="E125" s="6">
        <f>Wide!E126-Wide!E125</f>
        <v>250</v>
      </c>
      <c r="F125" s="6">
        <f>Wide!F126-Wide!F125</f>
        <v>-2.5999999999999943</v>
      </c>
      <c r="G125">
        <f>LOOKUP(C125,corn_price!$A$2:$A$2981,corn_price!$C$2:$C$2981)</f>
        <v>15.5</v>
      </c>
      <c r="H125" t="str">
        <f>IF(E125&gt;UseCutHigh,"Use_Up_High",IF(E125&gt;0,"Use_Up_Low",IF(E125=0,"Use_NoChg",IF(E125&gt;UseCutLow,"Use_Down_Low","Use_Down_High"))))</f>
        <v>Use_Up_High</v>
      </c>
      <c r="I125" t="str">
        <f>IF(F125&gt;YldCutHigh,"Yld_Up_High",IF(F125&gt;0,"Yld_Up_Low",IF(F125=0,"Yld_NoChg",IF(F125&gt;YldCutLow,"Yld_Down_Low","Yld_Down_High"))))</f>
        <v>Yld_Down_High</v>
      </c>
      <c r="J125" t="str">
        <f>IF(G125&gt;PCutHigh,"P_Up_High",IF(G125&gt;0,"P_Up_Low",IF(G125=0,"P_NoChg",IF(G125&gt;PCutLow,"P_Down_Low","P_Down_High"))))</f>
        <v>P_Up_High</v>
      </c>
    </row>
    <row r="126" spans="1:10" x14ac:dyDescent="0.25">
      <c r="A126" s="5">
        <v>607</v>
      </c>
      <c r="B126" t="str">
        <f>LOOKUP(A126,Combined!$A$2:$A$379,Combined!$H$2:$H$379)</f>
        <v>2020/21</v>
      </c>
      <c r="C126" s="2">
        <f>LOOKUP(A126,Combined!$A$2:$A$379,Combined!$M$2:$M$379)</f>
        <v>44175</v>
      </c>
      <c r="D126" s="6">
        <f>Wide!D127-Wide!D126</f>
        <v>0</v>
      </c>
      <c r="E126" s="6">
        <f>Wide!E127-Wide!E126</f>
        <v>0</v>
      </c>
      <c r="F126" s="6">
        <f>Wide!F127-Wide!F126</f>
        <v>0</v>
      </c>
      <c r="G126">
        <f>LOOKUP(C126,corn_price!$A$2:$A$2981,corn_price!$C$2:$C$2981)</f>
        <v>-1.75</v>
      </c>
      <c r="H126" t="str">
        <f>IF(E126&gt;UseCutHigh,"Use_Up_High",IF(E126&gt;0,"Use_Up_Low",IF(E126=0,"Use_NoChg",IF(E126&gt;UseCutLow,"Use_Down_Low","Use_Down_High"))))</f>
        <v>Use_NoChg</v>
      </c>
      <c r="I126" t="str">
        <f>IF(F126&gt;YldCutHigh,"Yld_Up_High",IF(F126&gt;0,"Yld_Up_Low",IF(F126=0,"Yld_NoChg",IF(F126&gt;YldCutLow,"Yld_Down_Low","Yld_Down_High"))))</f>
        <v>Yld_NoChg</v>
      </c>
      <c r="J126" t="str">
        <f>IF(G126&gt;PCutHigh,"P_Up_High",IF(G126&gt;0,"P_Up_Low",IF(G126=0,"P_NoChg",IF(G126&gt;PCutLow,"P_Down_Low","P_Down_High"))))</f>
        <v>P_Down_Low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zoomScaleNormal="100" workbookViewId="0">
      <selection activeCell="F23" sqref="F23"/>
    </sheetView>
  </sheetViews>
  <sheetFormatPr defaultRowHeight="15" x14ac:dyDescent="0.25"/>
  <cols>
    <col min="3" max="3" width="10.85546875" customWidth="1"/>
    <col min="4" max="4" width="15.42578125" customWidth="1"/>
    <col min="5" max="5" width="13.28515625" customWidth="1"/>
    <col min="6" max="6" width="11.85546875" customWidth="1"/>
    <col min="8" max="8" width="15.85546875" customWidth="1"/>
    <col min="9" max="9" width="16.7109375" bestFit="1" customWidth="1"/>
    <col min="10" max="10" width="15.140625" customWidth="1"/>
    <col min="11" max="11" width="10.85546875" customWidth="1"/>
    <col min="12" max="12" width="12.42578125" customWidth="1"/>
    <col min="13" max="13" width="12.140625" customWidth="1"/>
    <col min="14" max="14" width="11.42578125" bestFit="1" customWidth="1"/>
    <col min="24" max="24" width="12.42578125" customWidth="1"/>
    <col min="32" max="32" width="11.28515625" customWidth="1"/>
  </cols>
  <sheetData>
    <row r="1" spans="1:33" x14ac:dyDescent="0.25">
      <c r="A1" t="s">
        <v>42</v>
      </c>
      <c r="B1" t="s">
        <v>46</v>
      </c>
      <c r="C1" t="s">
        <v>47</v>
      </c>
      <c r="D1" t="s">
        <v>54</v>
      </c>
      <c r="E1" t="s">
        <v>55</v>
      </c>
      <c r="F1" t="s">
        <v>56</v>
      </c>
      <c r="H1" s="4" t="s">
        <v>57</v>
      </c>
      <c r="I1" s="4" t="s">
        <v>40</v>
      </c>
      <c r="P1" t="s">
        <v>57</v>
      </c>
      <c r="Q1" t="s">
        <v>40</v>
      </c>
      <c r="X1" t="s">
        <v>57</v>
      </c>
      <c r="Y1" t="s">
        <v>40</v>
      </c>
    </row>
    <row r="2" spans="1:33" x14ac:dyDescent="0.25">
      <c r="A2" s="5">
        <v>483</v>
      </c>
      <c r="B2" t="str">
        <f>LOOKUP(A2,Combined!$A$2:$A$379,Combined!$H$2:$H$379)</f>
        <v>2010/11</v>
      </c>
      <c r="C2" s="2">
        <f>LOOKUP(A2,Combined!$A$2:$A$379,Combined!$M$2:$M$379)</f>
        <v>40339</v>
      </c>
      <c r="D2" t="s">
        <v>68</v>
      </c>
      <c r="E2" t="s">
        <v>65</v>
      </c>
      <c r="F2" t="s">
        <v>69</v>
      </c>
      <c r="H2" s="4" t="s">
        <v>38</v>
      </c>
      <c r="I2" t="s">
        <v>74</v>
      </c>
      <c r="J2" t="s">
        <v>79</v>
      </c>
      <c r="K2" t="s">
        <v>65</v>
      </c>
      <c r="L2" t="s">
        <v>78</v>
      </c>
      <c r="M2" t="s">
        <v>72</v>
      </c>
      <c r="N2" t="s">
        <v>39</v>
      </c>
      <c r="P2" t="s">
        <v>38</v>
      </c>
      <c r="Q2" t="s">
        <v>74</v>
      </c>
      <c r="R2" t="s">
        <v>79</v>
      </c>
      <c r="S2" t="s">
        <v>65</v>
      </c>
      <c r="T2" t="s">
        <v>78</v>
      </c>
      <c r="U2" t="s">
        <v>72</v>
      </c>
      <c r="V2" t="s">
        <v>39</v>
      </c>
      <c r="X2" t="s">
        <v>38</v>
      </c>
      <c r="Y2" t="s">
        <v>74</v>
      </c>
      <c r="Z2" t="s">
        <v>79</v>
      </c>
      <c r="AA2" t="s">
        <v>65</v>
      </c>
      <c r="AB2" t="s">
        <v>78</v>
      </c>
      <c r="AC2" t="s">
        <v>72</v>
      </c>
      <c r="AD2" t="s">
        <v>39</v>
      </c>
    </row>
    <row r="3" spans="1:33" x14ac:dyDescent="0.25">
      <c r="A3" s="5">
        <v>484</v>
      </c>
      <c r="B3" t="str">
        <f>LOOKUP(A3,Combined!$A$2:$A$379,Combined!$H$2:$H$379)</f>
        <v>2010/11</v>
      </c>
      <c r="C3" s="2">
        <f>LOOKUP(A3,Combined!$A$2:$A$379,Combined!$M$2:$M$379)</f>
        <v>40368</v>
      </c>
      <c r="D3" t="s">
        <v>70</v>
      </c>
      <c r="E3" t="s">
        <v>65</v>
      </c>
      <c r="F3" t="s">
        <v>71</v>
      </c>
      <c r="H3" s="5" t="s">
        <v>77</v>
      </c>
      <c r="I3" s="7">
        <v>0.6</v>
      </c>
      <c r="J3" s="7">
        <v>0.25</v>
      </c>
      <c r="K3" s="7">
        <v>0.11666666666666667</v>
      </c>
      <c r="L3" s="7">
        <v>0.14285714285714285</v>
      </c>
      <c r="M3" s="7">
        <v>0.13333333333333333</v>
      </c>
      <c r="N3" s="7">
        <v>0.216</v>
      </c>
      <c r="P3" t="s">
        <v>77</v>
      </c>
      <c r="Q3">
        <v>12</v>
      </c>
      <c r="R3">
        <v>4</v>
      </c>
      <c r="S3">
        <v>7</v>
      </c>
      <c r="T3">
        <v>2</v>
      </c>
      <c r="U3">
        <v>2</v>
      </c>
      <c r="V3">
        <v>27</v>
      </c>
      <c r="X3" t="s">
        <v>77</v>
      </c>
      <c r="Y3">
        <v>12</v>
      </c>
      <c r="Z3">
        <v>4</v>
      </c>
      <c r="AA3">
        <v>7</v>
      </c>
      <c r="AB3">
        <v>2</v>
      </c>
      <c r="AC3">
        <v>2</v>
      </c>
      <c r="AD3">
        <v>27</v>
      </c>
    </row>
    <row r="4" spans="1:33" x14ac:dyDescent="0.25">
      <c r="A4" s="5">
        <v>485</v>
      </c>
      <c r="B4" t="str">
        <f>LOOKUP(A4,Combined!$A$2:$A$379,Combined!$H$2:$H$379)</f>
        <v>2010/11</v>
      </c>
      <c r="C4" s="2">
        <f>LOOKUP(A4,Combined!$A$2:$A$379,Combined!$M$2:$M$379)</f>
        <v>40402</v>
      </c>
      <c r="D4" t="s">
        <v>68</v>
      </c>
      <c r="E4" t="s">
        <v>72</v>
      </c>
      <c r="F4" t="s">
        <v>73</v>
      </c>
      <c r="H4" s="5" t="s">
        <v>70</v>
      </c>
      <c r="I4" s="7">
        <v>0.15</v>
      </c>
      <c r="J4" s="7">
        <v>0.375</v>
      </c>
      <c r="K4" s="7">
        <v>0.2</v>
      </c>
      <c r="L4" s="7">
        <v>7.1428571428571425E-2</v>
      </c>
      <c r="M4" s="7">
        <v>0.13333333333333333</v>
      </c>
      <c r="N4" s="7">
        <v>0.192</v>
      </c>
      <c r="P4" t="s">
        <v>70</v>
      </c>
      <c r="Q4">
        <v>3</v>
      </c>
      <c r="R4">
        <v>6</v>
      </c>
      <c r="S4">
        <v>12</v>
      </c>
      <c r="T4">
        <v>1</v>
      </c>
      <c r="U4">
        <v>2</v>
      </c>
      <c r="V4">
        <v>24</v>
      </c>
      <c r="X4" t="s">
        <v>70</v>
      </c>
      <c r="Y4">
        <v>3</v>
      </c>
      <c r="Z4">
        <v>6</v>
      </c>
      <c r="AA4">
        <v>12</v>
      </c>
      <c r="AB4">
        <v>1</v>
      </c>
      <c r="AC4">
        <v>2</v>
      </c>
      <c r="AD4">
        <v>24</v>
      </c>
    </row>
    <row r="5" spans="1:33" x14ac:dyDescent="0.25">
      <c r="A5" s="5">
        <v>486</v>
      </c>
      <c r="B5" t="str">
        <f>LOOKUP(A5,Combined!$A$2:$A$379,Combined!$H$2:$H$379)</f>
        <v>2010/11</v>
      </c>
      <c r="C5" s="2">
        <f>LOOKUP(A5,Combined!$A$2:$A$379,Combined!$M$2:$M$379)</f>
        <v>40431</v>
      </c>
      <c r="D5" t="s">
        <v>70</v>
      </c>
      <c r="E5" t="s">
        <v>74</v>
      </c>
      <c r="F5" t="s">
        <v>73</v>
      </c>
      <c r="H5" s="5" t="s">
        <v>66</v>
      </c>
      <c r="I5" s="7">
        <v>0.05</v>
      </c>
      <c r="J5" s="7">
        <v>0</v>
      </c>
      <c r="K5" s="7">
        <v>0.31666666666666665</v>
      </c>
      <c r="L5" s="7">
        <v>0</v>
      </c>
      <c r="M5" s="7">
        <v>0.13333333333333333</v>
      </c>
      <c r="N5" s="7">
        <v>0.17599999999999999</v>
      </c>
      <c r="P5" t="s">
        <v>66</v>
      </c>
      <c r="Q5">
        <v>1</v>
      </c>
      <c r="S5">
        <v>19</v>
      </c>
      <c r="U5">
        <v>2</v>
      </c>
      <c r="V5">
        <v>22</v>
      </c>
      <c r="X5" t="s">
        <v>66</v>
      </c>
      <c r="Y5">
        <v>1</v>
      </c>
      <c r="AA5">
        <v>19</v>
      </c>
      <c r="AC5">
        <v>2</v>
      </c>
      <c r="AD5">
        <v>22</v>
      </c>
    </row>
    <row r="6" spans="1:33" x14ac:dyDescent="0.25">
      <c r="A6" s="5">
        <v>487</v>
      </c>
      <c r="B6" t="str">
        <f>LOOKUP(A6,Combined!$A$2:$A$379,Combined!$H$2:$H$379)</f>
        <v>2010/11</v>
      </c>
      <c r="C6" s="2">
        <f>LOOKUP(A6,Combined!$A$2:$A$379,Combined!$M$2:$M$379)</f>
        <v>40459</v>
      </c>
      <c r="D6" t="s">
        <v>75</v>
      </c>
      <c r="E6" t="s">
        <v>74</v>
      </c>
      <c r="F6" t="s">
        <v>73</v>
      </c>
      <c r="H6" s="5" t="s">
        <v>68</v>
      </c>
      <c r="I6" s="7">
        <v>0.1</v>
      </c>
      <c r="J6" s="7">
        <v>0.125</v>
      </c>
      <c r="K6" s="7">
        <v>0.11666666666666667</v>
      </c>
      <c r="L6" s="7">
        <v>0.7142857142857143</v>
      </c>
      <c r="M6" s="7">
        <v>0.13333333333333333</v>
      </c>
      <c r="N6" s="7">
        <v>0.184</v>
      </c>
      <c r="P6" t="s">
        <v>68</v>
      </c>
      <c r="Q6">
        <v>2</v>
      </c>
      <c r="R6">
        <v>2</v>
      </c>
      <c r="S6">
        <v>7</v>
      </c>
      <c r="T6">
        <v>10</v>
      </c>
      <c r="U6">
        <v>2</v>
      </c>
      <c r="V6">
        <v>23</v>
      </c>
      <c r="X6" t="s">
        <v>68</v>
      </c>
      <c r="Y6">
        <v>2</v>
      </c>
      <c r="Z6">
        <v>2</v>
      </c>
      <c r="AA6">
        <v>7</v>
      </c>
      <c r="AB6">
        <v>10</v>
      </c>
      <c r="AC6">
        <v>2</v>
      </c>
      <c r="AD6">
        <v>23</v>
      </c>
    </row>
    <row r="7" spans="1:33" x14ac:dyDescent="0.25">
      <c r="A7" s="5">
        <v>488</v>
      </c>
      <c r="B7" t="str">
        <f>LOOKUP(A7,Combined!$A$2:$A$379,Combined!$H$2:$H$379)</f>
        <v>2010/11</v>
      </c>
      <c r="C7" s="2">
        <f>LOOKUP(A7,Combined!$A$2:$A$379,Combined!$M$2:$M$379)</f>
        <v>40491</v>
      </c>
      <c r="D7" t="s">
        <v>70</v>
      </c>
      <c r="E7" t="s">
        <v>74</v>
      </c>
      <c r="F7" t="s">
        <v>76</v>
      </c>
      <c r="H7" s="5" t="s">
        <v>75</v>
      </c>
      <c r="I7" s="7">
        <v>0.1</v>
      </c>
      <c r="J7" s="7">
        <v>0.25</v>
      </c>
      <c r="K7" s="7">
        <v>0.25</v>
      </c>
      <c r="L7" s="7">
        <v>7.1428571428571425E-2</v>
      </c>
      <c r="M7" s="7">
        <v>0.46666666666666667</v>
      </c>
      <c r="N7" s="7">
        <v>0.23200000000000001</v>
      </c>
      <c r="P7" t="s">
        <v>75</v>
      </c>
      <c r="Q7">
        <v>2</v>
      </c>
      <c r="R7">
        <v>4</v>
      </c>
      <c r="S7">
        <v>15</v>
      </c>
      <c r="T7">
        <v>1</v>
      </c>
      <c r="U7">
        <v>7</v>
      </c>
      <c r="V7">
        <v>29</v>
      </c>
      <c r="X7" t="s">
        <v>75</v>
      </c>
      <c r="Y7">
        <v>2</v>
      </c>
      <c r="Z7">
        <v>4</v>
      </c>
      <c r="AA7">
        <v>15</v>
      </c>
      <c r="AB7">
        <v>1</v>
      </c>
      <c r="AC7">
        <v>7</v>
      </c>
      <c r="AD7">
        <v>29</v>
      </c>
    </row>
    <row r="8" spans="1:33" x14ac:dyDescent="0.25">
      <c r="A8" s="5">
        <v>489</v>
      </c>
      <c r="B8" t="str">
        <f>LOOKUP(A8,Combined!$A$2:$A$379,Combined!$H$2:$H$379)</f>
        <v>2010/11</v>
      </c>
      <c r="C8" s="2">
        <f>LOOKUP(A8,Combined!$A$2:$A$379,Combined!$M$2:$M$379)</f>
        <v>40522</v>
      </c>
      <c r="D8" t="s">
        <v>66</v>
      </c>
      <c r="E8" t="s">
        <v>65</v>
      </c>
      <c r="F8" t="s">
        <v>67</v>
      </c>
      <c r="H8" s="5" t="s">
        <v>39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P8" t="s">
        <v>39</v>
      </c>
      <c r="Q8">
        <v>20</v>
      </c>
      <c r="R8">
        <v>16</v>
      </c>
      <c r="S8">
        <v>60</v>
      </c>
      <c r="T8">
        <v>14</v>
      </c>
      <c r="U8">
        <v>15</v>
      </c>
      <c r="V8">
        <v>125</v>
      </c>
      <c r="X8" t="s">
        <v>39</v>
      </c>
      <c r="Y8">
        <v>20</v>
      </c>
      <c r="Z8">
        <v>16</v>
      </c>
      <c r="AA8">
        <v>60</v>
      </c>
      <c r="AB8">
        <v>14</v>
      </c>
      <c r="AC8">
        <v>15</v>
      </c>
      <c r="AD8">
        <v>125</v>
      </c>
    </row>
    <row r="9" spans="1:33" x14ac:dyDescent="0.25">
      <c r="A9" s="5">
        <v>490</v>
      </c>
      <c r="B9" t="str">
        <f>LOOKUP(A9,Combined!$A$2:$A$379,Combined!$H$2:$H$379)</f>
        <v>2010/11</v>
      </c>
      <c r="C9" s="2">
        <f>LOOKUP(A9,Combined!$A$2:$A$379,Combined!$M$2:$M$379)</f>
        <v>40555</v>
      </c>
      <c r="D9" t="s">
        <v>66</v>
      </c>
      <c r="E9" t="s">
        <v>74</v>
      </c>
      <c r="F9" t="s">
        <v>73</v>
      </c>
    </row>
    <row r="10" spans="1:33" x14ac:dyDescent="0.25">
      <c r="A10" s="5">
        <v>491</v>
      </c>
      <c r="B10" t="str">
        <f>LOOKUP(A10,Combined!$A$2:$A$379,Combined!$H$2:$H$379)</f>
        <v>2010/11</v>
      </c>
      <c r="C10" s="2">
        <f>LOOKUP(A10,Combined!$A$2:$A$379,Combined!$M$2:$M$379)</f>
        <v>40583</v>
      </c>
      <c r="D10" t="s">
        <v>75</v>
      </c>
      <c r="E10" t="s">
        <v>65</v>
      </c>
      <c r="F10" t="s">
        <v>73</v>
      </c>
      <c r="H10" s="4" t="s">
        <v>58</v>
      </c>
      <c r="I10" s="4" t="s">
        <v>40</v>
      </c>
      <c r="P10" t="s">
        <v>58</v>
      </c>
      <c r="Q10" t="s">
        <v>40</v>
      </c>
      <c r="X10" t="s">
        <v>58</v>
      </c>
      <c r="Y10" t="s">
        <v>40</v>
      </c>
    </row>
    <row r="11" spans="1:33" x14ac:dyDescent="0.25">
      <c r="A11" s="5">
        <v>492</v>
      </c>
      <c r="B11" t="str">
        <f>LOOKUP(A11,Combined!$A$2:$A$379,Combined!$H$2:$H$379)</f>
        <v>2010/11</v>
      </c>
      <c r="C11" s="2">
        <f>LOOKUP(A11,Combined!$A$2:$A$379,Combined!$M$2:$M$379)</f>
        <v>40612</v>
      </c>
      <c r="D11" t="s">
        <v>66</v>
      </c>
      <c r="E11" t="s">
        <v>65</v>
      </c>
      <c r="F11" t="s">
        <v>76</v>
      </c>
      <c r="H11" s="4" t="s">
        <v>38</v>
      </c>
      <c r="I11" t="s">
        <v>77</v>
      </c>
      <c r="J11" t="s">
        <v>70</v>
      </c>
      <c r="K11" t="s">
        <v>66</v>
      </c>
      <c r="L11" t="s">
        <v>68</v>
      </c>
      <c r="M11" t="s">
        <v>75</v>
      </c>
      <c r="N11" t="s">
        <v>39</v>
      </c>
      <c r="P11" t="s">
        <v>38</v>
      </c>
      <c r="Q11" t="s">
        <v>77</v>
      </c>
      <c r="R11" t="s">
        <v>70</v>
      </c>
      <c r="S11" t="s">
        <v>66</v>
      </c>
      <c r="T11" t="s">
        <v>68</v>
      </c>
      <c r="U11" t="s">
        <v>75</v>
      </c>
      <c r="V11" t="s">
        <v>39</v>
      </c>
      <c r="X11" t="s">
        <v>38</v>
      </c>
      <c r="Y11" t="s">
        <v>77</v>
      </c>
      <c r="Z11" t="s">
        <v>70</v>
      </c>
      <c r="AA11" t="s">
        <v>66</v>
      </c>
      <c r="AB11" t="s">
        <v>68</v>
      </c>
      <c r="AC11" t="s">
        <v>75</v>
      </c>
      <c r="AD11" t="s">
        <v>39</v>
      </c>
    </row>
    <row r="12" spans="1:33" x14ac:dyDescent="0.25">
      <c r="A12" s="5">
        <v>493</v>
      </c>
      <c r="B12" t="str">
        <f>LOOKUP(A12,Combined!$A$2:$A$379,Combined!$H$2:$H$379)</f>
        <v>2010/11</v>
      </c>
      <c r="C12" s="2">
        <f>LOOKUP(A12,Combined!$A$2:$A$379,Combined!$M$2:$M$379)</f>
        <v>40641</v>
      </c>
      <c r="D12" t="s">
        <v>66</v>
      </c>
      <c r="E12" t="s">
        <v>65</v>
      </c>
      <c r="F12" t="s">
        <v>73</v>
      </c>
      <c r="H12" s="5" t="s">
        <v>76</v>
      </c>
      <c r="I12" s="7">
        <v>0.25925925925925924</v>
      </c>
      <c r="J12" s="7">
        <v>0.20833333333333334</v>
      </c>
      <c r="K12" s="7">
        <v>0.27272727272727271</v>
      </c>
      <c r="L12" s="7">
        <v>0.2608695652173913</v>
      </c>
      <c r="M12" s="7">
        <v>0.31034482758620691</v>
      </c>
      <c r="N12" s="7">
        <v>0.26400000000000001</v>
      </c>
      <c r="P12" t="s">
        <v>76</v>
      </c>
      <c r="Q12">
        <v>7</v>
      </c>
      <c r="R12">
        <v>5</v>
      </c>
      <c r="S12">
        <v>6</v>
      </c>
      <c r="T12">
        <v>6</v>
      </c>
      <c r="U12">
        <v>9</v>
      </c>
      <c r="V12">
        <v>33</v>
      </c>
      <c r="X12" t="s">
        <v>76</v>
      </c>
      <c r="Y12">
        <f>Y$17*$AD12/$AD$17</f>
        <v>7.1280000000000001</v>
      </c>
      <c r="Z12">
        <f t="shared" ref="Z12:AC16" si="0">Z$17*$AD12/$AD$17</f>
        <v>6.3360000000000003</v>
      </c>
      <c r="AA12">
        <f t="shared" si="0"/>
        <v>5.8079999999999998</v>
      </c>
      <c r="AB12">
        <f t="shared" si="0"/>
        <v>6.0720000000000001</v>
      </c>
      <c r="AC12">
        <f t="shared" si="0"/>
        <v>7.6559999999999997</v>
      </c>
      <c r="AD12">
        <v>33</v>
      </c>
      <c r="AF12" t="s">
        <v>80</v>
      </c>
      <c r="AG12">
        <f>_xlfn.CHISQ.TEST(Q12:U16,Y12:AC16)</f>
        <v>0.5305883017726889</v>
      </c>
    </row>
    <row r="13" spans="1:33" x14ac:dyDescent="0.25">
      <c r="A13" s="5">
        <v>494</v>
      </c>
      <c r="B13" t="str">
        <f>LOOKUP(A13,Combined!$A$2:$A$379,Combined!$H$2:$H$379)</f>
        <v>2011/12</v>
      </c>
      <c r="C13" s="2">
        <f>LOOKUP(A13,Combined!$A$2:$A$379,Combined!$M$2:$M$379)</f>
        <v>40674</v>
      </c>
      <c r="D13" t="s">
        <v>77</v>
      </c>
      <c r="E13" t="s">
        <v>78</v>
      </c>
      <c r="F13" t="s">
        <v>76</v>
      </c>
      <c r="H13" s="5" t="s">
        <v>71</v>
      </c>
      <c r="I13" s="7">
        <v>0.14814814814814814</v>
      </c>
      <c r="J13" s="7">
        <v>0.41666666666666669</v>
      </c>
      <c r="K13" s="7">
        <v>0.31818181818181818</v>
      </c>
      <c r="L13" s="7">
        <v>0.17391304347826086</v>
      </c>
      <c r="M13" s="7">
        <v>0.27586206896551724</v>
      </c>
      <c r="N13" s="7">
        <v>0.26400000000000001</v>
      </c>
      <c r="P13" t="s">
        <v>71</v>
      </c>
      <c r="Q13">
        <v>4</v>
      </c>
      <c r="R13">
        <v>10</v>
      </c>
      <c r="S13">
        <v>7</v>
      </c>
      <c r="T13">
        <v>4</v>
      </c>
      <c r="U13">
        <v>8</v>
      </c>
      <c r="V13">
        <v>33</v>
      </c>
      <c r="X13" t="s">
        <v>71</v>
      </c>
      <c r="Y13">
        <f t="shared" ref="Y13:Y16" si="1">Y$17*$AD13/$AD$17</f>
        <v>7.1280000000000001</v>
      </c>
      <c r="Z13">
        <f t="shared" si="0"/>
        <v>6.3360000000000003</v>
      </c>
      <c r="AA13">
        <f t="shared" si="0"/>
        <v>5.8079999999999998</v>
      </c>
      <c r="AB13">
        <f t="shared" si="0"/>
        <v>6.0720000000000001</v>
      </c>
      <c r="AC13">
        <f t="shared" si="0"/>
        <v>7.6559999999999997</v>
      </c>
      <c r="AD13">
        <v>33</v>
      </c>
    </row>
    <row r="14" spans="1:33" x14ac:dyDescent="0.25">
      <c r="A14" s="5">
        <v>495</v>
      </c>
      <c r="B14" t="str">
        <f>LOOKUP(A14,Combined!$A$2:$A$379,Combined!$H$2:$H$379)</f>
        <v>2011/12</v>
      </c>
      <c r="C14" s="2">
        <f>LOOKUP(A14,Combined!$A$2:$A$379,Combined!$M$2:$M$379)</f>
        <v>40703</v>
      </c>
      <c r="D14" t="s">
        <v>77</v>
      </c>
      <c r="E14" t="s">
        <v>65</v>
      </c>
      <c r="F14" t="s">
        <v>73</v>
      </c>
      <c r="H14" s="5" t="s">
        <v>67</v>
      </c>
      <c r="I14" s="7">
        <v>7.407407407407407E-2</v>
      </c>
      <c r="J14" s="7">
        <v>0</v>
      </c>
      <c r="K14" s="7">
        <v>4.5454545454545456E-2</v>
      </c>
      <c r="L14" s="7">
        <v>0</v>
      </c>
      <c r="M14" s="7">
        <v>0</v>
      </c>
      <c r="N14" s="7">
        <v>2.4E-2</v>
      </c>
      <c r="P14" t="s">
        <v>67</v>
      </c>
      <c r="Q14">
        <v>2</v>
      </c>
      <c r="S14">
        <v>1</v>
      </c>
      <c r="V14">
        <v>3</v>
      </c>
      <c r="X14" t="s">
        <v>67</v>
      </c>
      <c r="Y14">
        <f t="shared" si="1"/>
        <v>0.64800000000000002</v>
      </c>
      <c r="Z14">
        <f t="shared" si="0"/>
        <v>0.57599999999999996</v>
      </c>
      <c r="AA14">
        <f t="shared" si="0"/>
        <v>0.52800000000000002</v>
      </c>
      <c r="AB14">
        <f t="shared" si="0"/>
        <v>0.55200000000000005</v>
      </c>
      <c r="AC14">
        <f t="shared" si="0"/>
        <v>0.69599999999999995</v>
      </c>
      <c r="AD14">
        <v>3</v>
      </c>
    </row>
    <row r="15" spans="1:33" x14ac:dyDescent="0.25">
      <c r="A15" s="5">
        <v>496</v>
      </c>
      <c r="B15" t="str">
        <f>LOOKUP(A15,Combined!$A$2:$A$379,Combined!$H$2:$H$379)</f>
        <v>2011/12</v>
      </c>
      <c r="C15" s="2">
        <f>LOOKUP(A15,Combined!$A$2:$A$379,Combined!$M$2:$M$379)</f>
        <v>40736</v>
      </c>
      <c r="D15" t="s">
        <v>68</v>
      </c>
      <c r="E15" t="s">
        <v>65</v>
      </c>
      <c r="F15" t="s">
        <v>73</v>
      </c>
      <c r="H15" s="5" t="s">
        <v>73</v>
      </c>
      <c r="I15" s="7">
        <v>0.29629629629629628</v>
      </c>
      <c r="J15" s="7">
        <v>8.3333333333333329E-2</v>
      </c>
      <c r="K15" s="7">
        <v>0.13636363636363635</v>
      </c>
      <c r="L15" s="7">
        <v>0.21739130434782608</v>
      </c>
      <c r="M15" s="7">
        <v>0.27586206896551724</v>
      </c>
      <c r="N15" s="7">
        <v>0.20799999999999999</v>
      </c>
      <c r="P15" t="s">
        <v>73</v>
      </c>
      <c r="Q15">
        <v>8</v>
      </c>
      <c r="R15">
        <v>2</v>
      </c>
      <c r="S15">
        <v>3</v>
      </c>
      <c r="T15">
        <v>5</v>
      </c>
      <c r="U15">
        <v>8</v>
      </c>
      <c r="V15">
        <v>26</v>
      </c>
      <c r="X15" t="s">
        <v>73</v>
      </c>
      <c r="Y15">
        <f t="shared" si="1"/>
        <v>5.6159999999999997</v>
      </c>
      <c r="Z15">
        <f t="shared" si="0"/>
        <v>4.992</v>
      </c>
      <c r="AA15">
        <f t="shared" si="0"/>
        <v>4.5759999999999996</v>
      </c>
      <c r="AB15">
        <f t="shared" si="0"/>
        <v>4.7839999999999998</v>
      </c>
      <c r="AC15">
        <f t="shared" si="0"/>
        <v>6.032</v>
      </c>
      <c r="AD15">
        <v>26</v>
      </c>
    </row>
    <row r="16" spans="1:33" x14ac:dyDescent="0.25">
      <c r="A16" s="5">
        <v>497</v>
      </c>
      <c r="B16" t="str">
        <f>LOOKUP(A16,Combined!$A$2:$A$379,Combined!$H$2:$H$379)</f>
        <v>2011/12</v>
      </c>
      <c r="C16" s="2">
        <f>LOOKUP(A16,Combined!$A$2:$A$379,Combined!$M$2:$M$379)</f>
        <v>40766</v>
      </c>
      <c r="D16" t="s">
        <v>77</v>
      </c>
      <c r="E16" t="s">
        <v>74</v>
      </c>
      <c r="F16" t="s">
        <v>73</v>
      </c>
      <c r="H16" s="5" t="s">
        <v>69</v>
      </c>
      <c r="I16" s="7">
        <v>0.22222222222222221</v>
      </c>
      <c r="J16" s="7">
        <v>0.29166666666666669</v>
      </c>
      <c r="K16" s="7">
        <v>0.22727272727272727</v>
      </c>
      <c r="L16" s="7">
        <v>0.34782608695652173</v>
      </c>
      <c r="M16" s="7">
        <v>0.13793103448275862</v>
      </c>
      <c r="N16" s="7">
        <v>0.24</v>
      </c>
      <c r="P16" t="s">
        <v>69</v>
      </c>
      <c r="Q16">
        <v>6</v>
      </c>
      <c r="R16">
        <v>7</v>
      </c>
      <c r="S16">
        <v>5</v>
      </c>
      <c r="T16">
        <v>8</v>
      </c>
      <c r="U16">
        <v>4</v>
      </c>
      <c r="V16">
        <v>30</v>
      </c>
      <c r="X16" t="s">
        <v>69</v>
      </c>
      <c r="Y16">
        <f t="shared" si="1"/>
        <v>6.48</v>
      </c>
      <c r="Z16">
        <f t="shared" si="0"/>
        <v>5.76</v>
      </c>
      <c r="AA16">
        <f t="shared" si="0"/>
        <v>5.28</v>
      </c>
      <c r="AB16">
        <f t="shared" si="0"/>
        <v>5.52</v>
      </c>
      <c r="AC16">
        <f t="shared" si="0"/>
        <v>6.96</v>
      </c>
      <c r="AD16">
        <v>30</v>
      </c>
    </row>
    <row r="17" spans="1:33" x14ac:dyDescent="0.25">
      <c r="A17" s="5">
        <v>498</v>
      </c>
      <c r="B17" t="str">
        <f>LOOKUP(A17,Combined!$A$2:$A$379,Combined!$H$2:$H$379)</f>
        <v>2011/12</v>
      </c>
      <c r="C17" s="2">
        <f>LOOKUP(A17,Combined!$A$2:$A$379,Combined!$M$2:$M$379)</f>
        <v>40798</v>
      </c>
      <c r="D17" t="s">
        <v>77</v>
      </c>
      <c r="E17" t="s">
        <v>74</v>
      </c>
      <c r="F17" t="s">
        <v>71</v>
      </c>
      <c r="H17" s="5" t="s">
        <v>39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P17" t="s">
        <v>39</v>
      </c>
      <c r="Q17">
        <v>27</v>
      </c>
      <c r="R17">
        <v>24</v>
      </c>
      <c r="S17">
        <v>22</v>
      </c>
      <c r="T17">
        <v>23</v>
      </c>
      <c r="U17">
        <v>29</v>
      </c>
      <c r="V17">
        <v>125</v>
      </c>
      <c r="X17" t="s">
        <v>39</v>
      </c>
      <c r="Y17">
        <v>27</v>
      </c>
      <c r="Z17">
        <v>24</v>
      </c>
      <c r="AA17">
        <v>22</v>
      </c>
      <c r="AB17">
        <v>23</v>
      </c>
      <c r="AC17">
        <v>29</v>
      </c>
      <c r="AD17">
        <v>125</v>
      </c>
    </row>
    <row r="18" spans="1:33" x14ac:dyDescent="0.25">
      <c r="A18" s="5">
        <v>499</v>
      </c>
      <c r="B18" t="str">
        <f>LOOKUP(A18,Combined!$A$2:$A$379,Combined!$H$2:$H$379)</f>
        <v>2011/12</v>
      </c>
      <c r="C18" s="2">
        <f>LOOKUP(A18,Combined!$A$2:$A$379,Combined!$M$2:$M$379)</f>
        <v>40828</v>
      </c>
      <c r="D18" t="s">
        <v>70</v>
      </c>
      <c r="E18" t="s">
        <v>65</v>
      </c>
      <c r="F18" t="s">
        <v>71</v>
      </c>
    </row>
    <row r="19" spans="1:33" x14ac:dyDescent="0.25">
      <c r="A19" s="5">
        <v>500</v>
      </c>
      <c r="B19" t="str">
        <f>LOOKUP(A19,Combined!$A$2:$A$379,Combined!$H$2:$H$379)</f>
        <v>2011/12</v>
      </c>
      <c r="C19" s="2">
        <f>LOOKUP(A19,Combined!$A$2:$A$379,Combined!$M$2:$M$379)</f>
        <v>40856</v>
      </c>
      <c r="D19" t="s">
        <v>77</v>
      </c>
      <c r="E19" t="s">
        <v>79</v>
      </c>
      <c r="F19" t="s">
        <v>71</v>
      </c>
      <c r="H19" s="4" t="s">
        <v>58</v>
      </c>
      <c r="I19" s="4" t="s">
        <v>40</v>
      </c>
      <c r="P19" t="s">
        <v>58</v>
      </c>
      <c r="Q19" t="s">
        <v>40</v>
      </c>
      <c r="X19" t="s">
        <v>58</v>
      </c>
      <c r="Y19" t="s">
        <v>40</v>
      </c>
    </row>
    <row r="20" spans="1:33" x14ac:dyDescent="0.25">
      <c r="A20" s="5">
        <v>501</v>
      </c>
      <c r="B20" t="str">
        <f>LOOKUP(A20,Combined!$A$2:$A$379,Combined!$H$2:$H$379)</f>
        <v>2011/12</v>
      </c>
      <c r="C20" s="2">
        <f>LOOKUP(A20,Combined!$A$2:$A$379,Combined!$M$2:$M$379)</f>
        <v>40886</v>
      </c>
      <c r="D20" t="s">
        <v>70</v>
      </c>
      <c r="E20" t="s">
        <v>65</v>
      </c>
      <c r="F20" t="s">
        <v>71</v>
      </c>
      <c r="H20" s="4" t="s">
        <v>38</v>
      </c>
      <c r="I20" t="s">
        <v>74</v>
      </c>
      <c r="J20" t="s">
        <v>79</v>
      </c>
      <c r="K20" t="s">
        <v>65</v>
      </c>
      <c r="L20" t="s">
        <v>78</v>
      </c>
      <c r="M20" t="s">
        <v>72</v>
      </c>
      <c r="N20" t="s">
        <v>39</v>
      </c>
      <c r="P20" t="s">
        <v>38</v>
      </c>
      <c r="Q20" t="s">
        <v>74</v>
      </c>
      <c r="R20" t="s">
        <v>79</v>
      </c>
      <c r="S20" t="s">
        <v>65</v>
      </c>
      <c r="T20" t="s">
        <v>78</v>
      </c>
      <c r="U20" t="s">
        <v>72</v>
      </c>
      <c r="V20" t="s">
        <v>39</v>
      </c>
      <c r="X20" t="s">
        <v>38</v>
      </c>
      <c r="Y20" t="s">
        <v>74</v>
      </c>
      <c r="Z20" t="s">
        <v>79</v>
      </c>
      <c r="AA20" t="s">
        <v>65</v>
      </c>
      <c r="AB20" t="s">
        <v>78</v>
      </c>
      <c r="AC20" t="s">
        <v>72</v>
      </c>
      <c r="AD20" t="s">
        <v>39</v>
      </c>
    </row>
    <row r="21" spans="1:33" x14ac:dyDescent="0.25">
      <c r="A21" s="5">
        <v>502</v>
      </c>
      <c r="B21" t="str">
        <f>LOOKUP(A21,Combined!$A$2:$A$379,Combined!$H$2:$H$379)</f>
        <v>2011/12</v>
      </c>
      <c r="C21" s="2">
        <f>LOOKUP(A21,Combined!$A$2:$A$379,Combined!$M$2:$M$379)</f>
        <v>40920</v>
      </c>
      <c r="D21" t="s">
        <v>75</v>
      </c>
      <c r="E21" t="s">
        <v>72</v>
      </c>
      <c r="F21" t="s">
        <v>76</v>
      </c>
      <c r="H21" s="5" t="s">
        <v>76</v>
      </c>
      <c r="I21" s="7">
        <v>0.2</v>
      </c>
      <c r="J21" s="7">
        <v>0.1875</v>
      </c>
      <c r="K21" s="7">
        <v>0.15</v>
      </c>
      <c r="L21" s="7">
        <v>0.7142857142857143</v>
      </c>
      <c r="M21" s="7">
        <v>0.46666666666666667</v>
      </c>
      <c r="N21" s="7">
        <v>0.26400000000000001</v>
      </c>
      <c r="P21" t="s">
        <v>76</v>
      </c>
      <c r="Q21">
        <v>4</v>
      </c>
      <c r="R21">
        <v>3</v>
      </c>
      <c r="S21">
        <v>9</v>
      </c>
      <c r="T21">
        <v>10</v>
      </c>
      <c r="U21">
        <v>7</v>
      </c>
      <c r="V21">
        <v>33</v>
      </c>
      <c r="X21" t="s">
        <v>76</v>
      </c>
      <c r="Y21">
        <f>Y$26*$AD21/$AD$26</f>
        <v>5.28</v>
      </c>
      <c r="Z21">
        <f t="shared" ref="Z21:AC21" si="2">Z$26*$AD21/$AD$26</f>
        <v>4.2240000000000002</v>
      </c>
      <c r="AA21">
        <f t="shared" si="2"/>
        <v>15.84</v>
      </c>
      <c r="AB21">
        <f t="shared" si="2"/>
        <v>3.6960000000000002</v>
      </c>
      <c r="AC21">
        <f t="shared" si="2"/>
        <v>3.96</v>
      </c>
      <c r="AD21">
        <v>33</v>
      </c>
      <c r="AF21" s="8" t="s">
        <v>80</v>
      </c>
      <c r="AG21" s="8">
        <f>_xlfn.CHISQ.TEST(Q21:U25,Y21:AC25)</f>
        <v>1.0304630907687686E-2</v>
      </c>
    </row>
    <row r="22" spans="1:33" x14ac:dyDescent="0.25">
      <c r="A22" s="5">
        <v>503</v>
      </c>
      <c r="B22" t="str">
        <f>LOOKUP(A22,Combined!$A$2:$A$379,Combined!$H$2:$H$379)</f>
        <v>2011/12</v>
      </c>
      <c r="C22" s="2">
        <f>LOOKUP(A22,Combined!$A$2:$A$379,Combined!$M$2:$M$379)</f>
        <v>40948</v>
      </c>
      <c r="D22" t="s">
        <v>75</v>
      </c>
      <c r="E22" t="s">
        <v>65</v>
      </c>
      <c r="F22" t="s">
        <v>76</v>
      </c>
      <c r="H22" s="5" t="s">
        <v>71</v>
      </c>
      <c r="I22" s="7">
        <v>0.15</v>
      </c>
      <c r="J22" s="7">
        <v>0.1875</v>
      </c>
      <c r="K22" s="7">
        <v>0.4</v>
      </c>
      <c r="L22" s="7">
        <v>0</v>
      </c>
      <c r="M22" s="7">
        <v>0.2</v>
      </c>
      <c r="N22" s="7">
        <v>0.26400000000000001</v>
      </c>
      <c r="P22" t="s">
        <v>71</v>
      </c>
      <c r="Q22">
        <v>3</v>
      </c>
      <c r="R22">
        <v>3</v>
      </c>
      <c r="S22">
        <v>24</v>
      </c>
      <c r="U22">
        <v>3</v>
      </c>
      <c r="V22">
        <v>33</v>
      </c>
      <c r="X22" t="s">
        <v>71</v>
      </c>
      <c r="Y22">
        <f t="shared" ref="Y22:AC25" si="3">Y$26*$AD22/$AD$26</f>
        <v>5.28</v>
      </c>
      <c r="Z22">
        <f t="shared" si="3"/>
        <v>4.2240000000000002</v>
      </c>
      <c r="AA22">
        <f t="shared" si="3"/>
        <v>15.84</v>
      </c>
      <c r="AB22">
        <f t="shared" si="3"/>
        <v>3.6960000000000002</v>
      </c>
      <c r="AC22">
        <f t="shared" si="3"/>
        <v>3.96</v>
      </c>
      <c r="AD22">
        <v>33</v>
      </c>
    </row>
    <row r="23" spans="1:33" x14ac:dyDescent="0.25">
      <c r="A23" s="5">
        <v>504</v>
      </c>
      <c r="B23" t="str">
        <f>LOOKUP(A23,Combined!$A$2:$A$379,Combined!$H$2:$H$379)</f>
        <v>2011/12</v>
      </c>
      <c r="C23" s="2">
        <f>LOOKUP(A23,Combined!$A$2:$A$379,Combined!$M$2:$M$379)</f>
        <v>40977</v>
      </c>
      <c r="D23" t="s">
        <v>66</v>
      </c>
      <c r="E23" t="s">
        <v>65</v>
      </c>
      <c r="F23" t="s">
        <v>73</v>
      </c>
      <c r="H23" s="5" t="s">
        <v>67</v>
      </c>
      <c r="I23" s="7">
        <v>0.05</v>
      </c>
      <c r="J23" s="7">
        <v>0</v>
      </c>
      <c r="K23" s="7">
        <v>3.3333333333333333E-2</v>
      </c>
      <c r="L23" s="7">
        <v>0</v>
      </c>
      <c r="M23" s="7">
        <v>0</v>
      </c>
      <c r="N23" s="7">
        <v>2.4E-2</v>
      </c>
      <c r="P23" t="s">
        <v>67</v>
      </c>
      <c r="Q23">
        <v>1</v>
      </c>
      <c r="S23">
        <v>2</v>
      </c>
      <c r="V23">
        <v>3</v>
      </c>
      <c r="X23" t="s">
        <v>67</v>
      </c>
      <c r="Y23">
        <f t="shared" si="3"/>
        <v>0.48</v>
      </c>
      <c r="Z23">
        <f t="shared" si="3"/>
        <v>0.38400000000000001</v>
      </c>
      <c r="AA23">
        <f t="shared" si="3"/>
        <v>1.44</v>
      </c>
      <c r="AB23">
        <f t="shared" si="3"/>
        <v>0.33600000000000002</v>
      </c>
      <c r="AC23">
        <f t="shared" si="3"/>
        <v>0.36</v>
      </c>
      <c r="AD23">
        <v>3</v>
      </c>
    </row>
    <row r="24" spans="1:33" x14ac:dyDescent="0.25">
      <c r="A24" s="5">
        <v>505</v>
      </c>
      <c r="B24" t="str">
        <f>LOOKUP(A24,Combined!$A$2:$A$379,Combined!$H$2:$H$379)</f>
        <v>2011/12</v>
      </c>
      <c r="C24" s="2">
        <f>LOOKUP(A24,Combined!$A$2:$A$379,Combined!$M$2:$M$379)</f>
        <v>41009</v>
      </c>
      <c r="D24" t="s">
        <v>66</v>
      </c>
      <c r="E24" t="s">
        <v>65</v>
      </c>
      <c r="F24" t="s">
        <v>76</v>
      </c>
      <c r="H24" s="5" t="s">
        <v>73</v>
      </c>
      <c r="I24" s="7">
        <v>0.45</v>
      </c>
      <c r="J24" s="7">
        <v>0.3125</v>
      </c>
      <c r="K24" s="7">
        <v>0.16666666666666666</v>
      </c>
      <c r="L24" s="7">
        <v>0</v>
      </c>
      <c r="M24" s="7">
        <v>0.13333333333333333</v>
      </c>
      <c r="N24" s="7">
        <v>0.20799999999999999</v>
      </c>
      <c r="P24" t="s">
        <v>73</v>
      </c>
      <c r="Q24">
        <v>9</v>
      </c>
      <c r="R24">
        <v>5</v>
      </c>
      <c r="S24">
        <v>10</v>
      </c>
      <c r="U24">
        <v>2</v>
      </c>
      <c r="V24">
        <v>26</v>
      </c>
      <c r="X24" t="s">
        <v>73</v>
      </c>
      <c r="Y24">
        <f t="shared" si="3"/>
        <v>4.16</v>
      </c>
      <c r="Z24">
        <f t="shared" si="3"/>
        <v>3.3279999999999998</v>
      </c>
      <c r="AA24">
        <f t="shared" si="3"/>
        <v>12.48</v>
      </c>
      <c r="AB24">
        <f t="shared" si="3"/>
        <v>2.9119999999999999</v>
      </c>
      <c r="AC24">
        <f t="shared" si="3"/>
        <v>3.12</v>
      </c>
      <c r="AD24">
        <v>26</v>
      </c>
    </row>
    <row r="25" spans="1:33" x14ac:dyDescent="0.25">
      <c r="A25" s="5">
        <v>506</v>
      </c>
      <c r="B25" t="str">
        <f>LOOKUP(A25,Combined!$A$2:$A$379,Combined!$H$2:$H$379)</f>
        <v>2012/13</v>
      </c>
      <c r="C25" s="2">
        <f>LOOKUP(A25,Combined!$A$2:$A$379,Combined!$M$2:$M$379)</f>
        <v>41039</v>
      </c>
      <c r="D25" t="s">
        <v>68</v>
      </c>
      <c r="E25" t="s">
        <v>78</v>
      </c>
      <c r="F25" t="s">
        <v>76</v>
      </c>
      <c r="H25" s="5" t="s">
        <v>69</v>
      </c>
      <c r="I25" s="7">
        <v>0.15</v>
      </c>
      <c r="J25" s="7">
        <v>0.3125</v>
      </c>
      <c r="K25" s="7">
        <v>0.25</v>
      </c>
      <c r="L25" s="7">
        <v>0.2857142857142857</v>
      </c>
      <c r="M25" s="7">
        <v>0.2</v>
      </c>
      <c r="N25" s="7">
        <v>0.24</v>
      </c>
      <c r="P25" t="s">
        <v>69</v>
      </c>
      <c r="Q25">
        <v>3</v>
      </c>
      <c r="R25">
        <v>5</v>
      </c>
      <c r="S25">
        <v>15</v>
      </c>
      <c r="T25">
        <v>4</v>
      </c>
      <c r="U25">
        <v>3</v>
      </c>
      <c r="V25">
        <v>30</v>
      </c>
      <c r="X25" t="s">
        <v>69</v>
      </c>
      <c r="Y25">
        <f t="shared" si="3"/>
        <v>4.8</v>
      </c>
      <c r="Z25">
        <f t="shared" si="3"/>
        <v>3.84</v>
      </c>
      <c r="AA25">
        <f t="shared" si="3"/>
        <v>14.4</v>
      </c>
      <c r="AB25">
        <f t="shared" si="3"/>
        <v>3.36</v>
      </c>
      <c r="AC25">
        <f t="shared" si="3"/>
        <v>3.6</v>
      </c>
      <c r="AD25">
        <v>30</v>
      </c>
    </row>
    <row r="26" spans="1:33" x14ac:dyDescent="0.25">
      <c r="A26" s="5">
        <v>507</v>
      </c>
      <c r="B26" t="str">
        <f>LOOKUP(A26,Combined!$A$2:$A$379,Combined!$H$2:$H$379)</f>
        <v>2012/13</v>
      </c>
      <c r="C26" s="2">
        <f>LOOKUP(A26,Combined!$A$2:$A$379,Combined!$M$2:$M$379)</f>
        <v>41072</v>
      </c>
      <c r="D26" t="s">
        <v>66</v>
      </c>
      <c r="E26" t="s">
        <v>65</v>
      </c>
      <c r="F26" t="s">
        <v>76</v>
      </c>
      <c r="H26" s="5" t="s">
        <v>39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P26" t="s">
        <v>39</v>
      </c>
      <c r="Q26">
        <v>20</v>
      </c>
      <c r="R26">
        <v>16</v>
      </c>
      <c r="S26">
        <v>60</v>
      </c>
      <c r="T26">
        <v>14</v>
      </c>
      <c r="U26">
        <v>15</v>
      </c>
      <c r="V26">
        <v>125</v>
      </c>
      <c r="X26" t="s">
        <v>39</v>
      </c>
      <c r="Y26">
        <v>20</v>
      </c>
      <c r="Z26">
        <v>16</v>
      </c>
      <c r="AA26">
        <v>60</v>
      </c>
      <c r="AB26">
        <v>14</v>
      </c>
      <c r="AC26">
        <v>15</v>
      </c>
      <c r="AD26">
        <v>125</v>
      </c>
    </row>
    <row r="27" spans="1:33" x14ac:dyDescent="0.25">
      <c r="A27" s="5">
        <v>508</v>
      </c>
      <c r="B27" t="str">
        <f>LOOKUP(A27,Combined!$A$2:$A$379,Combined!$H$2:$H$379)</f>
        <v>2012/13</v>
      </c>
      <c r="C27" s="2">
        <f>LOOKUP(A27,Combined!$A$2:$A$379,Combined!$M$2:$M$379)</f>
        <v>41101</v>
      </c>
      <c r="D27" t="s">
        <v>77</v>
      </c>
      <c r="E27" t="s">
        <v>74</v>
      </c>
      <c r="F27" t="s">
        <v>76</v>
      </c>
    </row>
    <row r="28" spans="1:33" x14ac:dyDescent="0.25">
      <c r="A28" s="5">
        <v>509</v>
      </c>
      <c r="B28" t="str">
        <f>LOOKUP(A28,Combined!$A$2:$A$379,Combined!$H$2:$H$379)</f>
        <v>2012/13</v>
      </c>
      <c r="C28" s="2">
        <f>LOOKUP(A28,Combined!$A$2:$A$379,Combined!$M$2:$M$379)</f>
        <v>41131</v>
      </c>
      <c r="D28" t="s">
        <v>77</v>
      </c>
      <c r="E28" t="s">
        <v>74</v>
      </c>
      <c r="F28" t="s">
        <v>76</v>
      </c>
    </row>
    <row r="29" spans="1:33" x14ac:dyDescent="0.25">
      <c r="A29" s="5">
        <v>510</v>
      </c>
      <c r="B29" t="str">
        <f>LOOKUP(A29,Combined!$A$2:$A$379,Combined!$H$2:$H$379)</f>
        <v>2012/13</v>
      </c>
      <c r="C29" s="2">
        <f>LOOKUP(A29,Combined!$A$2:$A$379,Combined!$M$2:$M$379)</f>
        <v>41164</v>
      </c>
      <c r="D29" t="s">
        <v>75</v>
      </c>
      <c r="E29" t="s">
        <v>79</v>
      </c>
      <c r="F29" t="s">
        <v>76</v>
      </c>
    </row>
    <row r="30" spans="1:33" x14ac:dyDescent="0.25">
      <c r="A30" s="5">
        <v>511</v>
      </c>
      <c r="B30" t="str">
        <f>LOOKUP(A30,Combined!$A$2:$A$379,Combined!$H$2:$H$379)</f>
        <v>2012/13</v>
      </c>
      <c r="C30" s="2">
        <f>LOOKUP(A30,Combined!$A$2:$A$379,Combined!$M$2:$M$379)</f>
        <v>41193</v>
      </c>
      <c r="D30" t="s">
        <v>77</v>
      </c>
      <c r="E30" t="s">
        <v>79</v>
      </c>
      <c r="F30" t="s">
        <v>73</v>
      </c>
    </row>
    <row r="31" spans="1:33" x14ac:dyDescent="0.25">
      <c r="A31" s="5">
        <v>512</v>
      </c>
      <c r="B31" t="str">
        <f>LOOKUP(A31,Combined!$A$2:$A$379,Combined!$H$2:$H$379)</f>
        <v>2012/13</v>
      </c>
      <c r="C31" s="2">
        <f>LOOKUP(A31,Combined!$A$2:$A$379,Combined!$M$2:$M$379)</f>
        <v>41222</v>
      </c>
      <c r="D31" t="s">
        <v>75</v>
      </c>
      <c r="E31" t="s">
        <v>72</v>
      </c>
      <c r="F31" t="s">
        <v>71</v>
      </c>
    </row>
    <row r="32" spans="1:33" x14ac:dyDescent="0.25">
      <c r="A32" s="5">
        <v>513</v>
      </c>
      <c r="B32" t="str">
        <f>LOOKUP(A32,Combined!$A$2:$A$379,Combined!$H$2:$H$379)</f>
        <v>2012/13</v>
      </c>
      <c r="C32" s="2">
        <f>LOOKUP(A32,Combined!$A$2:$A$379,Combined!$M$2:$M$379)</f>
        <v>41254</v>
      </c>
      <c r="D32" t="s">
        <v>66</v>
      </c>
      <c r="E32" t="s">
        <v>65</v>
      </c>
      <c r="F32" t="s">
        <v>71</v>
      </c>
    </row>
    <row r="33" spans="1:6" x14ac:dyDescent="0.25">
      <c r="A33" s="5">
        <v>514</v>
      </c>
      <c r="B33" t="str">
        <f>LOOKUP(A33,Combined!$A$2:$A$379,Combined!$H$2:$H$379)</f>
        <v>2012/13</v>
      </c>
      <c r="C33" s="2">
        <f>LOOKUP(A33,Combined!$A$2:$A$379,Combined!$M$2:$M$379)</f>
        <v>41285</v>
      </c>
      <c r="D33" t="s">
        <v>75</v>
      </c>
      <c r="E33" t="s">
        <v>72</v>
      </c>
      <c r="F33" t="s">
        <v>73</v>
      </c>
    </row>
    <row r="34" spans="1:6" x14ac:dyDescent="0.25">
      <c r="A34" s="5">
        <v>515</v>
      </c>
      <c r="B34" t="str">
        <f>LOOKUP(A34,Combined!$A$2:$A$379,Combined!$H$2:$H$379)</f>
        <v>2012/13</v>
      </c>
      <c r="C34" s="2">
        <f>LOOKUP(A34,Combined!$A$2:$A$379,Combined!$M$2:$M$379)</f>
        <v>41313</v>
      </c>
      <c r="D34" t="s">
        <v>70</v>
      </c>
      <c r="E34" t="s">
        <v>65</v>
      </c>
      <c r="F34" t="s">
        <v>71</v>
      </c>
    </row>
    <row r="35" spans="1:6" x14ac:dyDescent="0.25">
      <c r="A35" s="5">
        <v>516</v>
      </c>
      <c r="B35" t="str">
        <f>LOOKUP(A35,Combined!$A$2:$A$379,Combined!$H$2:$H$379)</f>
        <v>2012/13</v>
      </c>
      <c r="C35" s="2">
        <f>LOOKUP(A35,Combined!$A$2:$A$379,Combined!$M$2:$M$379)</f>
        <v>41341</v>
      </c>
      <c r="D35" t="s">
        <v>75</v>
      </c>
      <c r="E35" t="s">
        <v>65</v>
      </c>
      <c r="F35" t="s">
        <v>73</v>
      </c>
    </row>
    <row r="36" spans="1:6" x14ac:dyDescent="0.25">
      <c r="A36" s="5">
        <v>517</v>
      </c>
      <c r="B36" t="str">
        <f>LOOKUP(A36,Combined!$A$2:$A$379,Combined!$H$2:$H$379)</f>
        <v>2012/13</v>
      </c>
      <c r="C36" s="2">
        <f>LOOKUP(A36,Combined!$A$2:$A$379,Combined!$M$2:$M$379)</f>
        <v>41374</v>
      </c>
      <c r="D36" t="s">
        <v>77</v>
      </c>
      <c r="E36" t="s">
        <v>65</v>
      </c>
      <c r="F36" t="s">
        <v>69</v>
      </c>
    </row>
    <row r="37" spans="1:6" x14ac:dyDescent="0.25">
      <c r="A37" s="5">
        <v>518</v>
      </c>
      <c r="B37" t="str">
        <f>LOOKUP(A37,Combined!$A$2:$A$379,Combined!$H$2:$H$379)</f>
        <v>2013/14</v>
      </c>
      <c r="C37" s="2">
        <f>LOOKUP(A37,Combined!$A$2:$A$379,Combined!$M$2:$M$379)</f>
        <v>41404</v>
      </c>
      <c r="D37" t="s">
        <v>68</v>
      </c>
      <c r="E37" t="s">
        <v>78</v>
      </c>
      <c r="F37" t="s">
        <v>76</v>
      </c>
    </row>
    <row r="38" spans="1:6" x14ac:dyDescent="0.25">
      <c r="A38" s="5">
        <v>519</v>
      </c>
      <c r="B38" t="str">
        <f>LOOKUP(A38,Combined!$A$2:$A$379,Combined!$H$2:$H$379)</f>
        <v>2013/14</v>
      </c>
      <c r="C38" s="2">
        <f>LOOKUP(A38,Combined!$A$2:$A$379,Combined!$M$2:$M$379)</f>
        <v>41437</v>
      </c>
      <c r="D38" t="s">
        <v>70</v>
      </c>
      <c r="E38" t="s">
        <v>74</v>
      </c>
      <c r="F38" t="s">
        <v>76</v>
      </c>
    </row>
    <row r="39" spans="1:6" x14ac:dyDescent="0.25">
      <c r="A39" s="5">
        <v>520</v>
      </c>
      <c r="B39" t="str">
        <f>LOOKUP(A39,Combined!$A$2:$A$379,Combined!$H$2:$H$379)</f>
        <v>2013/14</v>
      </c>
      <c r="C39" s="2">
        <f>LOOKUP(A39,Combined!$A$2:$A$379,Combined!$M$2:$M$379)</f>
        <v>41466</v>
      </c>
      <c r="D39" t="s">
        <v>77</v>
      </c>
      <c r="E39" t="s">
        <v>65</v>
      </c>
      <c r="F39" t="s">
        <v>73</v>
      </c>
    </row>
    <row r="40" spans="1:6" x14ac:dyDescent="0.25">
      <c r="A40" s="5">
        <v>521</v>
      </c>
      <c r="B40" t="str">
        <f>LOOKUP(A40,Combined!$A$2:$A$379,Combined!$H$2:$H$379)</f>
        <v>2013/14</v>
      </c>
      <c r="C40" s="2">
        <f>LOOKUP(A40,Combined!$A$2:$A$379,Combined!$M$2:$M$379)</f>
        <v>41498</v>
      </c>
      <c r="D40" t="s">
        <v>77</v>
      </c>
      <c r="E40" t="s">
        <v>74</v>
      </c>
      <c r="F40" t="s">
        <v>69</v>
      </c>
    </row>
    <row r="41" spans="1:6" x14ac:dyDescent="0.25">
      <c r="A41" s="5">
        <v>522</v>
      </c>
      <c r="B41" t="str">
        <f>LOOKUP(A41,Combined!$A$2:$A$379,Combined!$H$2:$H$379)</f>
        <v>2013/14</v>
      </c>
      <c r="C41" s="2">
        <f>LOOKUP(A41,Combined!$A$2:$A$379,Combined!$M$2:$M$379)</f>
        <v>41529</v>
      </c>
      <c r="D41" t="s">
        <v>66</v>
      </c>
      <c r="E41" t="s">
        <v>72</v>
      </c>
      <c r="F41" t="s">
        <v>71</v>
      </c>
    </row>
    <row r="42" spans="1:6" x14ac:dyDescent="0.25">
      <c r="A42" s="5">
        <v>523</v>
      </c>
      <c r="B42" t="str">
        <f>LOOKUP(A42,Combined!$A$2:$A$379,Combined!$H$2:$H$379)</f>
        <v>2013/14</v>
      </c>
      <c r="C42" s="2">
        <f>LOOKUP(A42,Combined!$A$2:$A$379,Combined!$M$2:$M$379)</f>
        <v>41586</v>
      </c>
      <c r="D42" t="s">
        <v>68</v>
      </c>
      <c r="E42" t="s">
        <v>78</v>
      </c>
      <c r="F42" t="s">
        <v>69</v>
      </c>
    </row>
    <row r="43" spans="1:6" x14ac:dyDescent="0.25">
      <c r="A43" s="5">
        <v>524</v>
      </c>
      <c r="B43" t="str">
        <f>LOOKUP(A43,Combined!$A$2:$A$379,Combined!$H$2:$H$379)</f>
        <v>2013/14</v>
      </c>
      <c r="C43" s="2">
        <f>LOOKUP(A43,Combined!$A$2:$A$379,Combined!$M$2:$M$379)</f>
        <v>41618</v>
      </c>
      <c r="D43" t="s">
        <v>75</v>
      </c>
      <c r="E43" t="s">
        <v>65</v>
      </c>
      <c r="F43" t="s">
        <v>71</v>
      </c>
    </row>
    <row r="44" spans="1:6" x14ac:dyDescent="0.25">
      <c r="A44" s="5">
        <v>525</v>
      </c>
      <c r="B44" t="str">
        <f>LOOKUP(A44,Combined!$A$2:$A$379,Combined!$H$2:$H$379)</f>
        <v>2013/14</v>
      </c>
      <c r="C44" s="2">
        <f>LOOKUP(A44,Combined!$A$2:$A$379,Combined!$M$2:$M$379)</f>
        <v>41649</v>
      </c>
      <c r="D44" t="s">
        <v>75</v>
      </c>
      <c r="E44" t="s">
        <v>74</v>
      </c>
      <c r="F44" t="s">
        <v>73</v>
      </c>
    </row>
    <row r="45" spans="1:6" x14ac:dyDescent="0.25">
      <c r="A45" s="5">
        <v>526</v>
      </c>
      <c r="B45" t="str">
        <f>LOOKUP(A45,Combined!$A$2:$A$379,Combined!$H$2:$H$379)</f>
        <v>2013/14</v>
      </c>
      <c r="C45" s="2">
        <f>LOOKUP(A45,Combined!$A$2:$A$379,Combined!$M$2:$M$379)</f>
        <v>41680</v>
      </c>
      <c r="D45" t="s">
        <v>68</v>
      </c>
      <c r="E45" t="s">
        <v>65</v>
      </c>
      <c r="F45" t="s">
        <v>71</v>
      </c>
    </row>
    <row r="46" spans="1:6" x14ac:dyDescent="0.25">
      <c r="A46" s="5">
        <v>527</v>
      </c>
      <c r="B46" t="str">
        <f>LOOKUP(A46,Combined!$A$2:$A$379,Combined!$H$2:$H$379)</f>
        <v>2013/14</v>
      </c>
      <c r="C46" s="2">
        <f>LOOKUP(A46,Combined!$A$2:$A$379,Combined!$M$2:$M$379)</f>
        <v>41708</v>
      </c>
      <c r="D46" t="s">
        <v>75</v>
      </c>
      <c r="E46" t="s">
        <v>65</v>
      </c>
      <c r="F46" t="s">
        <v>76</v>
      </c>
    </row>
    <row r="47" spans="1:6" x14ac:dyDescent="0.25">
      <c r="A47" s="5">
        <v>528</v>
      </c>
      <c r="B47" t="str">
        <f>LOOKUP(A47,Combined!$A$2:$A$379,Combined!$H$2:$H$379)</f>
        <v>2013/14</v>
      </c>
      <c r="C47" s="2">
        <f>LOOKUP(A47,Combined!$A$2:$A$379,Combined!$M$2:$M$379)</f>
        <v>41738</v>
      </c>
      <c r="D47" t="s">
        <v>68</v>
      </c>
      <c r="E47" t="s">
        <v>65</v>
      </c>
      <c r="F47" t="s">
        <v>71</v>
      </c>
    </row>
    <row r="48" spans="1:6" x14ac:dyDescent="0.25">
      <c r="A48" s="5">
        <v>529</v>
      </c>
      <c r="B48" t="str">
        <f>LOOKUP(A48,Combined!$A$2:$A$379,Combined!$H$2:$H$379)</f>
        <v>2014/15</v>
      </c>
      <c r="C48" s="2">
        <f>LOOKUP(A48,Combined!$A$2:$A$379,Combined!$M$2:$M$379)</f>
        <v>41768</v>
      </c>
      <c r="D48" t="s">
        <v>70</v>
      </c>
      <c r="E48" t="s">
        <v>78</v>
      </c>
      <c r="F48" t="s">
        <v>76</v>
      </c>
    </row>
    <row r="49" spans="1:6" x14ac:dyDescent="0.25">
      <c r="A49" s="5">
        <v>530</v>
      </c>
      <c r="B49" t="str">
        <f>LOOKUP(A49,Combined!$A$2:$A$379,Combined!$H$2:$H$379)</f>
        <v>2014/15</v>
      </c>
      <c r="C49" s="2">
        <f>LOOKUP(A49,Combined!$A$2:$A$379,Combined!$M$2:$M$379)</f>
        <v>41801</v>
      </c>
      <c r="D49" t="s">
        <v>66</v>
      </c>
      <c r="E49" t="s">
        <v>65</v>
      </c>
      <c r="F49" t="s">
        <v>71</v>
      </c>
    </row>
    <row r="50" spans="1:6" x14ac:dyDescent="0.25">
      <c r="A50" s="5">
        <v>531</v>
      </c>
      <c r="B50" t="str">
        <f>LOOKUP(A50,Combined!$A$2:$A$379,Combined!$H$2:$H$379)</f>
        <v>2014/15</v>
      </c>
      <c r="C50" s="2">
        <f>LOOKUP(A50,Combined!$A$2:$A$379,Combined!$M$2:$M$379)</f>
        <v>41831</v>
      </c>
      <c r="D50" t="s">
        <v>70</v>
      </c>
      <c r="E50" t="s">
        <v>65</v>
      </c>
      <c r="F50" t="s">
        <v>71</v>
      </c>
    </row>
    <row r="51" spans="1:6" x14ac:dyDescent="0.25">
      <c r="A51" s="5">
        <v>532</v>
      </c>
      <c r="B51" t="str">
        <f>LOOKUP(A51,Combined!$A$2:$A$379,Combined!$H$2:$H$379)</f>
        <v>2014/15</v>
      </c>
      <c r="C51" s="2">
        <f>LOOKUP(A51,Combined!$A$2:$A$379,Combined!$M$2:$M$379)</f>
        <v>41863</v>
      </c>
      <c r="D51" t="s">
        <v>75</v>
      </c>
      <c r="E51" t="s">
        <v>72</v>
      </c>
      <c r="F51" t="s">
        <v>69</v>
      </c>
    </row>
    <row r="52" spans="1:6" x14ac:dyDescent="0.25">
      <c r="A52" s="5">
        <v>533</v>
      </c>
      <c r="B52" t="str">
        <f>LOOKUP(A52,Combined!$A$2:$A$379,Combined!$H$2:$H$379)</f>
        <v>2014/15</v>
      </c>
      <c r="C52" s="2">
        <f>LOOKUP(A52,Combined!$A$2:$A$379,Combined!$M$2:$M$379)</f>
        <v>41893</v>
      </c>
      <c r="D52" t="s">
        <v>68</v>
      </c>
      <c r="E52" t="s">
        <v>78</v>
      </c>
      <c r="F52" t="s">
        <v>76</v>
      </c>
    </row>
    <row r="53" spans="1:6" x14ac:dyDescent="0.25">
      <c r="A53" s="5">
        <v>534</v>
      </c>
      <c r="B53" t="str">
        <f>LOOKUP(A53,Combined!$A$2:$A$379,Combined!$H$2:$H$379)</f>
        <v>2014/15</v>
      </c>
      <c r="C53" s="2">
        <f>LOOKUP(A53,Combined!$A$2:$A$379,Combined!$M$2:$M$379)</f>
        <v>41922</v>
      </c>
      <c r="D53" t="s">
        <v>75</v>
      </c>
      <c r="E53" t="s">
        <v>78</v>
      </c>
      <c r="F53" t="s">
        <v>76</v>
      </c>
    </row>
    <row r="54" spans="1:6" x14ac:dyDescent="0.25">
      <c r="A54" s="5">
        <v>535</v>
      </c>
      <c r="B54" t="str">
        <f>LOOKUP(A54,Combined!$A$2:$A$379,Combined!$H$2:$H$379)</f>
        <v>2014/15</v>
      </c>
      <c r="C54" s="2">
        <f>LOOKUP(A54,Combined!$A$2:$A$379,Combined!$M$2:$M$379)</f>
        <v>41953</v>
      </c>
      <c r="D54" t="s">
        <v>75</v>
      </c>
      <c r="E54" t="s">
        <v>79</v>
      </c>
      <c r="F54" t="s">
        <v>69</v>
      </c>
    </row>
    <row r="55" spans="1:6" x14ac:dyDescent="0.25">
      <c r="A55" s="5">
        <v>536</v>
      </c>
      <c r="B55" t="str">
        <f>LOOKUP(A55,Combined!$A$2:$A$379,Combined!$H$2:$H$379)</f>
        <v>2014/15</v>
      </c>
      <c r="C55" s="2">
        <f>LOOKUP(A55,Combined!$A$2:$A$379,Combined!$M$2:$M$379)</f>
        <v>41983</v>
      </c>
      <c r="D55" t="s">
        <v>75</v>
      </c>
      <c r="E55" t="s">
        <v>65</v>
      </c>
      <c r="F55" t="s">
        <v>71</v>
      </c>
    </row>
    <row r="56" spans="1:6" x14ac:dyDescent="0.25">
      <c r="A56" s="5">
        <v>537</v>
      </c>
      <c r="B56" t="str">
        <f>LOOKUP(A56,Combined!$A$2:$A$379,Combined!$H$2:$H$379)</f>
        <v>2014/15</v>
      </c>
      <c r="C56" s="2">
        <f>LOOKUP(A56,Combined!$A$2:$A$379,Combined!$M$2:$M$379)</f>
        <v>42016</v>
      </c>
      <c r="D56" t="s">
        <v>77</v>
      </c>
      <c r="E56" t="s">
        <v>74</v>
      </c>
      <c r="F56" t="s">
        <v>69</v>
      </c>
    </row>
    <row r="57" spans="1:6" x14ac:dyDescent="0.25">
      <c r="A57" s="5">
        <v>538</v>
      </c>
      <c r="B57" t="str">
        <f>LOOKUP(A57,Combined!$A$2:$A$379,Combined!$H$2:$H$379)</f>
        <v>2014/15</v>
      </c>
      <c r="C57" s="2">
        <f>LOOKUP(A57,Combined!$A$2:$A$379,Combined!$M$2:$M$379)</f>
        <v>42045</v>
      </c>
      <c r="D57" t="s">
        <v>75</v>
      </c>
      <c r="E57" t="s">
        <v>65</v>
      </c>
      <c r="F57" t="s">
        <v>71</v>
      </c>
    </row>
    <row r="58" spans="1:6" x14ac:dyDescent="0.25">
      <c r="A58" s="5">
        <v>539</v>
      </c>
      <c r="B58" t="str">
        <f>LOOKUP(A58,Combined!$A$2:$A$379,Combined!$H$2:$H$379)</f>
        <v>2014/15</v>
      </c>
      <c r="C58" s="2">
        <f>LOOKUP(A58,Combined!$A$2:$A$379,Combined!$M$2:$M$379)</f>
        <v>42073</v>
      </c>
      <c r="D58" t="s">
        <v>75</v>
      </c>
      <c r="E58" t="s">
        <v>65</v>
      </c>
      <c r="F58" t="s">
        <v>71</v>
      </c>
    </row>
    <row r="59" spans="1:6" x14ac:dyDescent="0.25">
      <c r="A59" s="5">
        <v>540</v>
      </c>
      <c r="B59" t="str">
        <f>LOOKUP(A59,Combined!$A$2:$A$379,Combined!$H$2:$H$379)</f>
        <v>2014/15</v>
      </c>
      <c r="C59" s="2">
        <f>LOOKUP(A59,Combined!$A$2:$A$379,Combined!$M$2:$M$379)</f>
        <v>42103</v>
      </c>
      <c r="D59" t="s">
        <v>70</v>
      </c>
      <c r="E59" t="s">
        <v>65</v>
      </c>
      <c r="F59" t="s">
        <v>71</v>
      </c>
    </row>
    <row r="60" spans="1:6" x14ac:dyDescent="0.25">
      <c r="A60" s="5">
        <v>541</v>
      </c>
      <c r="B60" t="str">
        <f>LOOKUP(A60,Combined!$A$2:$A$379,Combined!$H$2:$H$379)</f>
        <v>2015/16</v>
      </c>
      <c r="C60" s="2">
        <f>LOOKUP(A60,Combined!$A$2:$A$379,Combined!$M$2:$M$379)</f>
        <v>42136</v>
      </c>
      <c r="D60" t="s">
        <v>68</v>
      </c>
      <c r="E60" t="s">
        <v>74</v>
      </c>
      <c r="F60" t="s">
        <v>71</v>
      </c>
    </row>
    <row r="61" spans="1:6" x14ac:dyDescent="0.25">
      <c r="A61" s="5">
        <v>542</v>
      </c>
      <c r="B61" t="str">
        <f>LOOKUP(A61,Combined!$A$2:$A$379,Combined!$H$2:$H$379)</f>
        <v>2015/16</v>
      </c>
      <c r="C61" s="2">
        <f>LOOKUP(A61,Combined!$A$2:$A$379,Combined!$M$2:$M$379)</f>
        <v>42165</v>
      </c>
      <c r="D61" t="s">
        <v>66</v>
      </c>
      <c r="E61" t="s">
        <v>65</v>
      </c>
      <c r="F61" t="s">
        <v>76</v>
      </c>
    </row>
    <row r="62" spans="1:6" x14ac:dyDescent="0.25">
      <c r="A62" s="5">
        <v>543</v>
      </c>
      <c r="B62" t="str">
        <f>LOOKUP(A62,Combined!$A$2:$A$379,Combined!$H$2:$H$379)</f>
        <v>2015/16</v>
      </c>
      <c r="C62" s="2">
        <f>LOOKUP(A62,Combined!$A$2:$A$379,Combined!$M$2:$M$379)</f>
        <v>42195</v>
      </c>
      <c r="D62" t="s">
        <v>70</v>
      </c>
      <c r="E62" t="s">
        <v>65</v>
      </c>
      <c r="F62" t="s">
        <v>69</v>
      </c>
    </row>
    <row r="63" spans="1:6" x14ac:dyDescent="0.25">
      <c r="A63" s="5">
        <v>544</v>
      </c>
      <c r="B63" t="str">
        <f>LOOKUP(A63,Combined!$A$2:$A$379,Combined!$H$2:$H$379)</f>
        <v>2015/16</v>
      </c>
      <c r="C63" s="2">
        <f>LOOKUP(A63,Combined!$A$2:$A$379,Combined!$M$2:$M$379)</f>
        <v>42228</v>
      </c>
      <c r="D63" t="s">
        <v>75</v>
      </c>
      <c r="E63" t="s">
        <v>72</v>
      </c>
      <c r="F63" t="s">
        <v>76</v>
      </c>
    </row>
    <row r="64" spans="1:6" x14ac:dyDescent="0.25">
      <c r="A64" s="5">
        <v>545</v>
      </c>
      <c r="B64" t="str">
        <f>LOOKUP(A64,Combined!$A$2:$A$379,Combined!$H$2:$H$379)</f>
        <v>2015/16</v>
      </c>
      <c r="C64" s="2">
        <f>LOOKUP(A64,Combined!$A$2:$A$379,Combined!$M$2:$M$379)</f>
        <v>42258</v>
      </c>
      <c r="D64" t="s">
        <v>70</v>
      </c>
      <c r="E64" t="s">
        <v>79</v>
      </c>
      <c r="F64" t="s">
        <v>73</v>
      </c>
    </row>
    <row r="65" spans="1:6" x14ac:dyDescent="0.25">
      <c r="A65" s="5">
        <v>546</v>
      </c>
      <c r="B65" t="str">
        <f>LOOKUP(A65,Combined!$A$2:$A$379,Combined!$H$2:$H$379)</f>
        <v>2015/16</v>
      </c>
      <c r="C65" s="2">
        <f>LOOKUP(A65,Combined!$A$2:$A$379,Combined!$M$2:$M$379)</f>
        <v>42286</v>
      </c>
      <c r="D65" t="s">
        <v>66</v>
      </c>
      <c r="E65" t="s">
        <v>72</v>
      </c>
      <c r="F65" t="s">
        <v>76</v>
      </c>
    </row>
    <row r="66" spans="1:6" x14ac:dyDescent="0.25">
      <c r="A66" s="5">
        <v>547</v>
      </c>
      <c r="B66" t="str">
        <f>LOOKUP(A66,Combined!$A$2:$A$379,Combined!$H$2:$H$379)</f>
        <v>2015/16</v>
      </c>
      <c r="C66" s="2">
        <f>LOOKUP(A66,Combined!$A$2:$A$379,Combined!$M$2:$M$379)</f>
        <v>42318</v>
      </c>
      <c r="D66" t="s">
        <v>77</v>
      </c>
      <c r="E66" t="s">
        <v>72</v>
      </c>
      <c r="F66" t="s">
        <v>76</v>
      </c>
    </row>
    <row r="67" spans="1:6" x14ac:dyDescent="0.25">
      <c r="A67" s="5">
        <v>548</v>
      </c>
      <c r="B67" t="str">
        <f>LOOKUP(A67,Combined!$A$2:$A$379,Combined!$H$2:$H$379)</f>
        <v>2015/16</v>
      </c>
      <c r="C67" s="2">
        <f>LOOKUP(A67,Combined!$A$2:$A$379,Combined!$M$2:$M$379)</f>
        <v>42347</v>
      </c>
      <c r="D67" t="s">
        <v>70</v>
      </c>
      <c r="E67" t="s">
        <v>65</v>
      </c>
      <c r="F67" t="s">
        <v>69</v>
      </c>
    </row>
    <row r="68" spans="1:6" x14ac:dyDescent="0.25">
      <c r="A68" s="5">
        <v>549</v>
      </c>
      <c r="B68" t="str">
        <f>LOOKUP(A68,Combined!$A$2:$A$379,Combined!$H$2:$H$379)</f>
        <v>2015/16</v>
      </c>
      <c r="C68" s="2">
        <f>LOOKUP(A68,Combined!$A$2:$A$379,Combined!$M$2:$M$379)</f>
        <v>42381</v>
      </c>
      <c r="D68" t="s">
        <v>70</v>
      </c>
      <c r="E68" t="s">
        <v>79</v>
      </c>
      <c r="F68" t="s">
        <v>69</v>
      </c>
    </row>
    <row r="69" spans="1:6" x14ac:dyDescent="0.25">
      <c r="A69" s="5">
        <v>550</v>
      </c>
      <c r="B69" t="str">
        <f>LOOKUP(A69,Combined!$A$2:$A$379,Combined!$H$2:$H$379)</f>
        <v>2015/16</v>
      </c>
      <c r="C69" s="2">
        <f>LOOKUP(A69,Combined!$A$2:$A$379,Combined!$M$2:$M$379)</f>
        <v>42409</v>
      </c>
      <c r="D69" t="s">
        <v>70</v>
      </c>
      <c r="E69" t="s">
        <v>65</v>
      </c>
      <c r="F69" t="s">
        <v>71</v>
      </c>
    </row>
    <row r="70" spans="1:6" x14ac:dyDescent="0.25">
      <c r="A70" s="5">
        <v>551</v>
      </c>
      <c r="B70" t="str">
        <f>LOOKUP(A70,Combined!$A$2:$A$379,Combined!$H$2:$H$379)</f>
        <v>2015/16</v>
      </c>
      <c r="C70" s="2">
        <f>LOOKUP(A70,Combined!$A$2:$A$379,Combined!$M$2:$M$379)</f>
        <v>42438</v>
      </c>
      <c r="D70" t="s">
        <v>66</v>
      </c>
      <c r="E70" t="s">
        <v>65</v>
      </c>
      <c r="F70" t="s">
        <v>69</v>
      </c>
    </row>
    <row r="71" spans="1:6" x14ac:dyDescent="0.25">
      <c r="A71" s="5">
        <v>552</v>
      </c>
      <c r="B71" t="str">
        <f>LOOKUP(A71,Combined!$A$2:$A$379,Combined!$H$2:$H$379)</f>
        <v>2015/16</v>
      </c>
      <c r="C71" s="2">
        <f>LOOKUP(A71,Combined!$A$2:$A$379,Combined!$M$2:$M$379)</f>
        <v>42472</v>
      </c>
      <c r="D71" t="s">
        <v>70</v>
      </c>
      <c r="E71" t="s">
        <v>65</v>
      </c>
      <c r="F71" t="s">
        <v>69</v>
      </c>
    </row>
    <row r="72" spans="1:6" x14ac:dyDescent="0.25">
      <c r="A72" s="5">
        <v>553</v>
      </c>
      <c r="B72" t="str">
        <f>LOOKUP(A72,Combined!$A$2:$A$379,Combined!$H$2:$H$379)</f>
        <v>2016/17</v>
      </c>
      <c r="C72" s="2">
        <f>LOOKUP(A72,Combined!$A$2:$A$379,Combined!$M$2:$M$379)</f>
        <v>42500</v>
      </c>
      <c r="D72" t="s">
        <v>68</v>
      </c>
      <c r="E72" t="s">
        <v>79</v>
      </c>
      <c r="F72" t="s">
        <v>73</v>
      </c>
    </row>
    <row r="73" spans="1:6" x14ac:dyDescent="0.25">
      <c r="A73" s="5">
        <v>554</v>
      </c>
      <c r="B73" t="str">
        <f>LOOKUP(A73,Combined!$A$2:$A$379,Combined!$H$2:$H$379)</f>
        <v>2016/17</v>
      </c>
      <c r="C73" s="2">
        <f>LOOKUP(A73,Combined!$A$2:$A$379,Combined!$M$2:$M$379)</f>
        <v>42531</v>
      </c>
      <c r="D73" t="s">
        <v>75</v>
      </c>
      <c r="E73" t="s">
        <v>65</v>
      </c>
      <c r="F73" t="s">
        <v>71</v>
      </c>
    </row>
    <row r="74" spans="1:6" x14ac:dyDescent="0.25">
      <c r="A74" s="5">
        <v>555</v>
      </c>
      <c r="B74" t="str">
        <f>LOOKUP(A74,Combined!$A$2:$A$379,Combined!$H$2:$H$379)</f>
        <v>2016/17</v>
      </c>
      <c r="C74" s="2">
        <f>LOOKUP(A74,Combined!$A$2:$A$379,Combined!$M$2:$M$379)</f>
        <v>42563</v>
      </c>
      <c r="D74" t="s">
        <v>75</v>
      </c>
      <c r="E74" t="s">
        <v>65</v>
      </c>
      <c r="F74" t="s">
        <v>69</v>
      </c>
    </row>
    <row r="75" spans="1:6" x14ac:dyDescent="0.25">
      <c r="A75" s="5">
        <v>556</v>
      </c>
      <c r="B75" t="str">
        <f>LOOKUP(A75,Combined!$A$2:$A$379,Combined!$H$2:$H$379)</f>
        <v>2016/17</v>
      </c>
      <c r="C75" s="2">
        <f>LOOKUP(A75,Combined!$A$2:$A$379,Combined!$M$2:$M$379)</f>
        <v>42594</v>
      </c>
      <c r="D75" t="s">
        <v>68</v>
      </c>
      <c r="E75" t="s">
        <v>78</v>
      </c>
      <c r="F75" t="s">
        <v>69</v>
      </c>
    </row>
    <row r="76" spans="1:6" x14ac:dyDescent="0.25">
      <c r="A76" s="5">
        <v>557</v>
      </c>
      <c r="B76" t="str">
        <f>LOOKUP(A76,Combined!$A$2:$A$379,Combined!$H$2:$H$379)</f>
        <v>2016/17</v>
      </c>
      <c r="C76" s="2">
        <f>LOOKUP(A76,Combined!$A$2:$A$379,Combined!$M$2:$M$379)</f>
        <v>42625</v>
      </c>
      <c r="D76" t="s">
        <v>70</v>
      </c>
      <c r="E76" t="s">
        <v>79</v>
      </c>
      <c r="F76" t="s">
        <v>71</v>
      </c>
    </row>
    <row r="77" spans="1:6" x14ac:dyDescent="0.25">
      <c r="A77" s="5">
        <v>558</v>
      </c>
      <c r="B77" t="str">
        <f>LOOKUP(A77,Combined!$A$2:$A$379,Combined!$H$2:$H$379)</f>
        <v>2016/17</v>
      </c>
      <c r="C77" s="2">
        <f>LOOKUP(A77,Combined!$A$2:$A$379,Combined!$M$2:$M$379)</f>
        <v>42655</v>
      </c>
      <c r="D77" t="s">
        <v>75</v>
      </c>
      <c r="E77" t="s">
        <v>79</v>
      </c>
      <c r="F77" t="s">
        <v>76</v>
      </c>
    </row>
    <row r="78" spans="1:6" x14ac:dyDescent="0.25">
      <c r="A78" s="5">
        <v>559</v>
      </c>
      <c r="B78" t="str">
        <f>LOOKUP(A78,Combined!$A$2:$A$379,Combined!$H$2:$H$379)</f>
        <v>2016/17</v>
      </c>
      <c r="C78" s="2">
        <f>LOOKUP(A78,Combined!$A$2:$A$379,Combined!$M$2:$M$379)</f>
        <v>42683</v>
      </c>
      <c r="D78" t="s">
        <v>75</v>
      </c>
      <c r="E78" t="s">
        <v>72</v>
      </c>
      <c r="F78" t="s">
        <v>76</v>
      </c>
    </row>
    <row r="79" spans="1:6" x14ac:dyDescent="0.25">
      <c r="A79" s="5">
        <v>560</v>
      </c>
      <c r="B79" t="str">
        <f>LOOKUP(A79,Combined!$A$2:$A$379,Combined!$H$2:$H$379)</f>
        <v>2016/17</v>
      </c>
      <c r="C79" s="2">
        <f>LOOKUP(A79,Combined!$A$2:$A$379,Combined!$M$2:$M$379)</f>
        <v>42713</v>
      </c>
      <c r="D79" t="s">
        <v>66</v>
      </c>
      <c r="E79" t="s">
        <v>65</v>
      </c>
      <c r="F79" t="s">
        <v>69</v>
      </c>
    </row>
    <row r="80" spans="1:6" x14ac:dyDescent="0.25">
      <c r="A80" s="5">
        <v>561</v>
      </c>
      <c r="B80" t="str">
        <f>LOOKUP(A80,Combined!$A$2:$A$379,Combined!$H$2:$H$379)</f>
        <v>2016/17</v>
      </c>
      <c r="C80" s="2">
        <f>LOOKUP(A80,Combined!$A$2:$A$379,Combined!$M$2:$M$379)</f>
        <v>42747</v>
      </c>
      <c r="D80" t="s">
        <v>70</v>
      </c>
      <c r="E80" t="s">
        <v>79</v>
      </c>
      <c r="F80" t="s">
        <v>69</v>
      </c>
    </row>
    <row r="81" spans="1:6" x14ac:dyDescent="0.25">
      <c r="A81" s="5">
        <v>562</v>
      </c>
      <c r="B81" t="str">
        <f>LOOKUP(A81,Combined!$A$2:$A$379,Combined!$H$2:$H$379)</f>
        <v>2016/17</v>
      </c>
      <c r="C81" s="2">
        <f>LOOKUP(A81,Combined!$A$2:$A$379,Combined!$M$2:$M$379)</f>
        <v>42775</v>
      </c>
      <c r="D81" t="s">
        <v>75</v>
      </c>
      <c r="E81" t="s">
        <v>65</v>
      </c>
      <c r="F81" t="s">
        <v>71</v>
      </c>
    </row>
    <row r="82" spans="1:6" x14ac:dyDescent="0.25">
      <c r="A82" s="5">
        <v>563</v>
      </c>
      <c r="B82" t="str">
        <f>LOOKUP(A82,Combined!$A$2:$A$379,Combined!$H$2:$H$379)</f>
        <v>2016/17</v>
      </c>
      <c r="C82" s="2">
        <f>LOOKUP(A82,Combined!$A$2:$A$379,Combined!$M$2:$M$379)</f>
        <v>42803</v>
      </c>
      <c r="D82" t="s">
        <v>66</v>
      </c>
      <c r="E82" t="s">
        <v>65</v>
      </c>
      <c r="F82" t="s">
        <v>76</v>
      </c>
    </row>
    <row r="83" spans="1:6" x14ac:dyDescent="0.25">
      <c r="A83" s="5">
        <v>564</v>
      </c>
      <c r="B83" t="str">
        <f>LOOKUP(A83,Combined!$A$2:$A$379,Combined!$H$2:$H$379)</f>
        <v>2016/17</v>
      </c>
      <c r="C83" s="2">
        <f>LOOKUP(A83,Combined!$A$2:$A$379,Combined!$M$2:$M$379)</f>
        <v>42836</v>
      </c>
      <c r="D83" t="s">
        <v>66</v>
      </c>
      <c r="E83" t="s">
        <v>65</v>
      </c>
      <c r="F83" t="s">
        <v>71</v>
      </c>
    </row>
    <row r="84" spans="1:6" x14ac:dyDescent="0.25">
      <c r="A84" s="5">
        <v>565</v>
      </c>
      <c r="B84" t="str">
        <f>LOOKUP(A84,Combined!$A$2:$A$379,Combined!$H$2:$H$379)</f>
        <v>2017/18</v>
      </c>
      <c r="C84" s="2">
        <f>LOOKUP(A84,Combined!$A$2:$A$379,Combined!$M$2:$M$379)</f>
        <v>42865</v>
      </c>
      <c r="D84" t="s">
        <v>77</v>
      </c>
      <c r="E84" t="s">
        <v>74</v>
      </c>
      <c r="F84" t="s">
        <v>73</v>
      </c>
    </row>
    <row r="85" spans="1:6" x14ac:dyDescent="0.25">
      <c r="A85" s="5">
        <v>566</v>
      </c>
      <c r="B85" t="str">
        <f>LOOKUP(A85,Combined!$A$2:$A$379,Combined!$H$2:$H$379)</f>
        <v>2017/18</v>
      </c>
      <c r="C85" s="2">
        <f>LOOKUP(A85,Combined!$A$2:$A$379,Combined!$M$2:$M$379)</f>
        <v>42895</v>
      </c>
      <c r="D85" t="s">
        <v>66</v>
      </c>
      <c r="E85" t="s">
        <v>65</v>
      </c>
      <c r="F85" t="s">
        <v>69</v>
      </c>
    </row>
    <row r="86" spans="1:6" x14ac:dyDescent="0.25">
      <c r="A86" s="5">
        <v>567</v>
      </c>
      <c r="B86" t="str">
        <f>LOOKUP(A86,Combined!$A$2:$A$379,Combined!$H$2:$H$379)</f>
        <v>2017/18</v>
      </c>
      <c r="C86" s="2">
        <f>LOOKUP(A86,Combined!$A$2:$A$379,Combined!$M$2:$M$379)</f>
        <v>42928</v>
      </c>
      <c r="D86" t="s">
        <v>75</v>
      </c>
      <c r="E86" t="s">
        <v>65</v>
      </c>
      <c r="F86" t="s">
        <v>76</v>
      </c>
    </row>
    <row r="87" spans="1:6" x14ac:dyDescent="0.25">
      <c r="A87" s="5">
        <v>568</v>
      </c>
      <c r="B87" t="str">
        <f>LOOKUP(A87,Combined!$A$2:$A$379,Combined!$H$2:$H$379)</f>
        <v>2017/18</v>
      </c>
      <c r="C87" s="2">
        <f>LOOKUP(A87,Combined!$A$2:$A$379,Combined!$M$2:$M$379)</f>
        <v>42957</v>
      </c>
      <c r="D87" t="s">
        <v>70</v>
      </c>
      <c r="E87" t="s">
        <v>79</v>
      </c>
      <c r="F87" t="s">
        <v>76</v>
      </c>
    </row>
    <row r="88" spans="1:6" x14ac:dyDescent="0.25">
      <c r="A88" s="5">
        <v>569</v>
      </c>
      <c r="B88" t="str">
        <f>LOOKUP(A88,Combined!$A$2:$A$379,Combined!$H$2:$H$379)</f>
        <v>2017/18</v>
      </c>
      <c r="C88" s="2">
        <f>LOOKUP(A88,Combined!$A$2:$A$379,Combined!$M$2:$M$379)</f>
        <v>42990</v>
      </c>
      <c r="D88" t="s">
        <v>70</v>
      </c>
      <c r="E88" t="s">
        <v>72</v>
      </c>
      <c r="F88" t="s">
        <v>76</v>
      </c>
    </row>
    <row r="89" spans="1:6" x14ac:dyDescent="0.25">
      <c r="A89" s="5">
        <v>570</v>
      </c>
      <c r="B89" t="str">
        <f>LOOKUP(A89,Combined!$A$2:$A$379,Combined!$H$2:$H$379)</f>
        <v>2017/18</v>
      </c>
      <c r="C89" s="2">
        <f>LOOKUP(A89,Combined!$A$2:$A$379,Combined!$M$2:$M$379)</f>
        <v>43020</v>
      </c>
      <c r="D89" t="s">
        <v>75</v>
      </c>
      <c r="E89" t="s">
        <v>72</v>
      </c>
      <c r="F89" t="s">
        <v>69</v>
      </c>
    </row>
    <row r="90" spans="1:6" x14ac:dyDescent="0.25">
      <c r="A90" s="5">
        <v>571</v>
      </c>
      <c r="B90" t="str">
        <f>LOOKUP(A90,Combined!$A$2:$A$379,Combined!$H$2:$H$379)</f>
        <v>2017/18</v>
      </c>
      <c r="C90" s="2">
        <f>LOOKUP(A90,Combined!$A$2:$A$379,Combined!$M$2:$M$379)</f>
        <v>43048</v>
      </c>
      <c r="D90" t="s">
        <v>68</v>
      </c>
      <c r="E90" t="s">
        <v>78</v>
      </c>
      <c r="F90" t="s">
        <v>76</v>
      </c>
    </row>
    <row r="91" spans="1:6" x14ac:dyDescent="0.25">
      <c r="A91" s="5">
        <v>572</v>
      </c>
      <c r="B91" t="str">
        <f>LOOKUP(A91,Combined!$A$2:$A$379,Combined!$H$2:$H$379)</f>
        <v>2017/18</v>
      </c>
      <c r="C91" s="2">
        <f>LOOKUP(A91,Combined!$A$2:$A$379,Combined!$M$2:$M$379)</f>
        <v>43081</v>
      </c>
      <c r="D91" t="s">
        <v>75</v>
      </c>
      <c r="E91" t="s">
        <v>65</v>
      </c>
      <c r="F91" t="s">
        <v>71</v>
      </c>
    </row>
    <row r="92" spans="1:6" x14ac:dyDescent="0.25">
      <c r="A92" s="5">
        <v>573</v>
      </c>
      <c r="B92" t="str">
        <f>LOOKUP(A92,Combined!$A$2:$A$379,Combined!$H$2:$H$379)</f>
        <v>2017/18</v>
      </c>
      <c r="C92" s="2">
        <f>LOOKUP(A92,Combined!$A$2:$A$379,Combined!$M$2:$M$379)</f>
        <v>43112</v>
      </c>
      <c r="D92" t="s">
        <v>70</v>
      </c>
      <c r="E92" t="s">
        <v>72</v>
      </c>
      <c r="F92" t="s">
        <v>71</v>
      </c>
    </row>
    <row r="93" spans="1:6" x14ac:dyDescent="0.25">
      <c r="A93" s="5">
        <v>574</v>
      </c>
      <c r="B93" t="str">
        <f>LOOKUP(A93,Combined!$A$2:$A$379,Combined!$H$2:$H$379)</f>
        <v>2017/18</v>
      </c>
      <c r="C93" s="2">
        <f>LOOKUP(A93,Combined!$A$2:$A$379,Combined!$M$2:$M$379)</f>
        <v>43139</v>
      </c>
      <c r="D93" t="s">
        <v>68</v>
      </c>
      <c r="E93" t="s">
        <v>65</v>
      </c>
      <c r="F93" t="s">
        <v>69</v>
      </c>
    </row>
    <row r="94" spans="1:6" x14ac:dyDescent="0.25">
      <c r="A94" s="5">
        <v>575</v>
      </c>
      <c r="B94" t="str">
        <f>LOOKUP(A94,Combined!$A$2:$A$379,Combined!$H$2:$H$379)</f>
        <v>2017/18</v>
      </c>
      <c r="C94" s="2">
        <f>LOOKUP(A94,Combined!$A$2:$A$379,Combined!$M$2:$M$379)</f>
        <v>43167</v>
      </c>
      <c r="D94" t="s">
        <v>68</v>
      </c>
      <c r="E94" t="s">
        <v>65</v>
      </c>
      <c r="F94" t="s">
        <v>73</v>
      </c>
    </row>
    <row r="95" spans="1:6" x14ac:dyDescent="0.25">
      <c r="A95" s="5">
        <v>576</v>
      </c>
      <c r="B95" t="str">
        <f>LOOKUP(A95,Combined!$A$2:$A$379,Combined!$H$2:$H$379)</f>
        <v>2017/18</v>
      </c>
      <c r="C95" s="2">
        <f>LOOKUP(A95,Combined!$A$2:$A$379,Combined!$M$2:$M$379)</f>
        <v>43200</v>
      </c>
      <c r="D95" t="s">
        <v>70</v>
      </c>
      <c r="E95" t="s">
        <v>65</v>
      </c>
      <c r="F95" t="s">
        <v>71</v>
      </c>
    </row>
    <row r="96" spans="1:6" x14ac:dyDescent="0.25">
      <c r="A96" s="5">
        <v>577</v>
      </c>
      <c r="B96" t="str">
        <f>LOOKUP(A96,Combined!$A$2:$A$379,Combined!$H$2:$H$379)</f>
        <v>2018/19</v>
      </c>
      <c r="C96" s="2">
        <f>LOOKUP(A96,Combined!$A$2:$A$379,Combined!$M$2:$M$379)</f>
        <v>43230</v>
      </c>
      <c r="D96" t="s">
        <v>77</v>
      </c>
      <c r="E96" t="s">
        <v>74</v>
      </c>
      <c r="F96" t="s">
        <v>67</v>
      </c>
    </row>
    <row r="97" spans="1:6" x14ac:dyDescent="0.25">
      <c r="A97" s="5">
        <v>578</v>
      </c>
      <c r="B97" t="str">
        <f>LOOKUP(A97,Combined!$A$2:$A$379,Combined!$H$2:$H$379)</f>
        <v>2018/19</v>
      </c>
      <c r="C97" s="2">
        <f>LOOKUP(A97,Combined!$A$2:$A$379,Combined!$M$2:$M$379)</f>
        <v>43263</v>
      </c>
      <c r="D97" t="s">
        <v>75</v>
      </c>
      <c r="E97" t="s">
        <v>65</v>
      </c>
      <c r="F97" t="s">
        <v>73</v>
      </c>
    </row>
    <row r="98" spans="1:6" x14ac:dyDescent="0.25">
      <c r="A98" s="5">
        <v>579</v>
      </c>
      <c r="B98" t="str">
        <f>LOOKUP(A98,Combined!$A$2:$A$379,Combined!$H$2:$H$379)</f>
        <v>2018/19</v>
      </c>
      <c r="C98" s="2">
        <f>LOOKUP(A98,Combined!$A$2:$A$379,Combined!$M$2:$M$379)</f>
        <v>43293</v>
      </c>
      <c r="D98" t="s">
        <v>68</v>
      </c>
      <c r="E98" t="s">
        <v>65</v>
      </c>
      <c r="F98" t="s">
        <v>69</v>
      </c>
    </row>
    <row r="99" spans="1:6" x14ac:dyDescent="0.25">
      <c r="A99" s="5">
        <v>580</v>
      </c>
      <c r="B99" t="str">
        <f>LOOKUP(A99,Combined!$A$2:$A$379,Combined!$H$2:$H$379)</f>
        <v>2018/19</v>
      </c>
      <c r="C99" s="2">
        <f>LOOKUP(A99,Combined!$A$2:$A$379,Combined!$M$2:$M$379)</f>
        <v>43322</v>
      </c>
      <c r="D99" t="s">
        <v>68</v>
      </c>
      <c r="E99" t="s">
        <v>78</v>
      </c>
      <c r="F99" t="s">
        <v>76</v>
      </c>
    </row>
    <row r="100" spans="1:6" x14ac:dyDescent="0.25">
      <c r="A100" s="5">
        <v>581</v>
      </c>
      <c r="B100" t="str">
        <f>LOOKUP(A100,Combined!$A$2:$A$379,Combined!$H$2:$H$379)</f>
        <v>2018/19</v>
      </c>
      <c r="C100" s="2">
        <f>LOOKUP(A100,Combined!$A$2:$A$379,Combined!$M$2:$M$379)</f>
        <v>43355</v>
      </c>
      <c r="D100" t="s">
        <v>68</v>
      </c>
      <c r="E100" t="s">
        <v>78</v>
      </c>
      <c r="F100" t="s">
        <v>76</v>
      </c>
    </row>
    <row r="101" spans="1:6" x14ac:dyDescent="0.25">
      <c r="A101" s="5">
        <v>582</v>
      </c>
      <c r="B101" t="str">
        <f>LOOKUP(A101,Combined!$A$2:$A$379,Combined!$H$2:$H$379)</f>
        <v>2018/19</v>
      </c>
      <c r="C101" s="2">
        <f>LOOKUP(A101,Combined!$A$2:$A$379,Combined!$M$2:$M$379)</f>
        <v>43384</v>
      </c>
      <c r="D101" t="s">
        <v>75</v>
      </c>
      <c r="E101" t="s">
        <v>79</v>
      </c>
      <c r="F101" t="s">
        <v>73</v>
      </c>
    </row>
    <row r="102" spans="1:6" x14ac:dyDescent="0.25">
      <c r="A102" s="5">
        <v>583</v>
      </c>
      <c r="B102" t="str">
        <f>LOOKUP(A102,Combined!$A$2:$A$379,Combined!$H$2:$H$379)</f>
        <v>2018/19</v>
      </c>
      <c r="C102" s="2">
        <f>LOOKUP(A102,Combined!$A$2:$A$379,Combined!$M$2:$M$379)</f>
        <v>43412</v>
      </c>
      <c r="D102" t="s">
        <v>77</v>
      </c>
      <c r="E102" t="s">
        <v>74</v>
      </c>
      <c r="F102" t="s">
        <v>69</v>
      </c>
    </row>
    <row r="103" spans="1:6" x14ac:dyDescent="0.25">
      <c r="A103" s="5">
        <v>584</v>
      </c>
      <c r="B103" t="str">
        <f>LOOKUP(A103,Combined!$A$2:$A$379,Combined!$H$2:$H$379)</f>
        <v>2018/19</v>
      </c>
      <c r="C103" s="2">
        <f>LOOKUP(A103,Combined!$A$2:$A$379,Combined!$M$2:$M$379)</f>
        <v>43445</v>
      </c>
      <c r="D103" t="s">
        <v>70</v>
      </c>
      <c r="E103" t="s">
        <v>65</v>
      </c>
      <c r="F103" t="s">
        <v>69</v>
      </c>
    </row>
    <row r="104" spans="1:6" x14ac:dyDescent="0.25">
      <c r="A104" s="5">
        <v>585</v>
      </c>
      <c r="B104" t="str">
        <f>LOOKUP(A104,Combined!$A$2:$A$379,Combined!$H$2:$H$379)</f>
        <v>2018/19</v>
      </c>
      <c r="C104" s="2">
        <f>LOOKUP(A104,Combined!$A$2:$A$379,Combined!$M$2:$M$379)</f>
        <v>43504</v>
      </c>
      <c r="D104" t="s">
        <v>77</v>
      </c>
      <c r="E104" t="s">
        <v>74</v>
      </c>
      <c r="F104" t="s">
        <v>71</v>
      </c>
    </row>
    <row r="105" spans="1:6" x14ac:dyDescent="0.25">
      <c r="A105" s="5">
        <v>586</v>
      </c>
      <c r="B105" t="str">
        <f>LOOKUP(A105,Combined!$A$2:$A$379,Combined!$H$2:$H$379)</f>
        <v>2018/19</v>
      </c>
      <c r="C105" s="2">
        <f>LOOKUP(A105,Combined!$A$2:$A$379,Combined!$M$2:$M$379)</f>
        <v>43532</v>
      </c>
      <c r="D105" t="s">
        <v>77</v>
      </c>
      <c r="E105" t="s">
        <v>65</v>
      </c>
      <c r="F105" t="s">
        <v>71</v>
      </c>
    </row>
    <row r="106" spans="1:6" x14ac:dyDescent="0.25">
      <c r="A106" s="5">
        <v>587</v>
      </c>
      <c r="B106" t="str">
        <f>LOOKUP(A106,Combined!$A$2:$A$379,Combined!$H$2:$H$379)</f>
        <v>2018/19</v>
      </c>
      <c r="C106" s="2">
        <f>LOOKUP(A106,Combined!$A$2:$A$379,Combined!$M$2:$M$379)</f>
        <v>43564</v>
      </c>
      <c r="D106" t="s">
        <v>77</v>
      </c>
      <c r="E106" t="s">
        <v>65</v>
      </c>
      <c r="F106" t="s">
        <v>67</v>
      </c>
    </row>
    <row r="107" spans="1:6" x14ac:dyDescent="0.25">
      <c r="A107" s="5">
        <v>588</v>
      </c>
      <c r="B107" t="str">
        <f>LOOKUP(A107,Combined!$A$2:$A$379,Combined!$H$2:$H$379)</f>
        <v>2019/20</v>
      </c>
      <c r="C107" s="2">
        <f>LOOKUP(A107,Combined!$A$2:$A$379,Combined!$M$2:$M$379)</f>
        <v>43595</v>
      </c>
      <c r="D107" t="s">
        <v>68</v>
      </c>
      <c r="E107" t="s">
        <v>79</v>
      </c>
      <c r="F107" t="s">
        <v>71</v>
      </c>
    </row>
    <row r="108" spans="1:6" x14ac:dyDescent="0.25">
      <c r="A108" s="5">
        <v>589</v>
      </c>
      <c r="B108" t="str">
        <f>LOOKUP(A108,Combined!$A$2:$A$379,Combined!$H$2:$H$379)</f>
        <v>2019/20</v>
      </c>
      <c r="C108" s="2">
        <f>LOOKUP(A108,Combined!$A$2:$A$379,Combined!$M$2:$M$379)</f>
        <v>43627</v>
      </c>
      <c r="D108" t="s">
        <v>77</v>
      </c>
      <c r="E108" t="s">
        <v>74</v>
      </c>
      <c r="F108" t="s">
        <v>73</v>
      </c>
    </row>
    <row r="109" spans="1:6" x14ac:dyDescent="0.25">
      <c r="A109" s="5">
        <v>590</v>
      </c>
      <c r="B109" t="str">
        <f>LOOKUP(A109,Combined!$A$2:$A$379,Combined!$H$2:$H$379)</f>
        <v>2019/20</v>
      </c>
      <c r="C109" s="2">
        <f>LOOKUP(A109,Combined!$A$2:$A$379,Combined!$M$2:$M$379)</f>
        <v>43657</v>
      </c>
      <c r="D109" t="s">
        <v>75</v>
      </c>
      <c r="E109" t="s">
        <v>65</v>
      </c>
      <c r="F109" t="s">
        <v>73</v>
      </c>
    </row>
    <row r="110" spans="1:6" x14ac:dyDescent="0.25">
      <c r="A110" s="5">
        <v>591</v>
      </c>
      <c r="B110" t="str">
        <f>LOOKUP(A110,Combined!$A$2:$A$379,Combined!$H$2:$H$379)</f>
        <v>2019/20</v>
      </c>
      <c r="C110" s="2">
        <f>LOOKUP(A110,Combined!$A$2:$A$379,Combined!$M$2:$M$379)</f>
        <v>43689</v>
      </c>
      <c r="D110" t="s">
        <v>77</v>
      </c>
      <c r="E110" t="s">
        <v>78</v>
      </c>
      <c r="F110" t="s">
        <v>76</v>
      </c>
    </row>
    <row r="111" spans="1:6" x14ac:dyDescent="0.25">
      <c r="A111" s="5">
        <v>592</v>
      </c>
      <c r="B111" t="str">
        <f>LOOKUP(A111,Combined!$A$2:$A$379,Combined!$H$2:$H$379)</f>
        <v>2019/20</v>
      </c>
      <c r="C111" s="2">
        <f>LOOKUP(A111,Combined!$A$2:$A$379,Combined!$M$2:$M$379)</f>
        <v>43720</v>
      </c>
      <c r="D111" t="s">
        <v>70</v>
      </c>
      <c r="E111" t="s">
        <v>79</v>
      </c>
      <c r="F111" t="s">
        <v>69</v>
      </c>
    </row>
    <row r="112" spans="1:6" x14ac:dyDescent="0.25">
      <c r="A112" s="5">
        <v>593</v>
      </c>
      <c r="B112" t="str">
        <f>LOOKUP(A112,Combined!$A$2:$A$379,Combined!$H$2:$H$379)</f>
        <v>2019/20</v>
      </c>
      <c r="C112" s="2">
        <f>LOOKUP(A112,Combined!$A$2:$A$379,Combined!$M$2:$M$379)</f>
        <v>43748</v>
      </c>
      <c r="D112" t="s">
        <v>77</v>
      </c>
      <c r="E112" t="s">
        <v>72</v>
      </c>
      <c r="F112" t="s">
        <v>76</v>
      </c>
    </row>
    <row r="113" spans="1:6" x14ac:dyDescent="0.25">
      <c r="A113" s="5">
        <v>594</v>
      </c>
      <c r="B113" t="str">
        <f>LOOKUP(A113,Combined!$A$2:$A$379,Combined!$H$2:$H$379)</f>
        <v>2019/20</v>
      </c>
      <c r="C113" s="2">
        <f>LOOKUP(A113,Combined!$A$2:$A$379,Combined!$M$2:$M$379)</f>
        <v>43777</v>
      </c>
      <c r="D113" t="s">
        <v>77</v>
      </c>
      <c r="E113" t="s">
        <v>79</v>
      </c>
      <c r="F113" t="s">
        <v>69</v>
      </c>
    </row>
    <row r="114" spans="1:6" x14ac:dyDescent="0.25">
      <c r="A114" s="5">
        <v>595</v>
      </c>
      <c r="B114" t="str">
        <f>LOOKUP(A114,Combined!$A$2:$A$379,Combined!$H$2:$H$379)</f>
        <v>2019/20</v>
      </c>
      <c r="C114" s="2">
        <f>LOOKUP(A114,Combined!$A$2:$A$379,Combined!$M$2:$M$379)</f>
        <v>43809</v>
      </c>
      <c r="D114" t="s">
        <v>66</v>
      </c>
      <c r="E114" t="s">
        <v>65</v>
      </c>
      <c r="F114" t="s">
        <v>71</v>
      </c>
    </row>
    <row r="115" spans="1:6" x14ac:dyDescent="0.25">
      <c r="A115" s="5">
        <v>596</v>
      </c>
      <c r="B115" t="str">
        <f>LOOKUP(A115,Combined!$A$2:$A$379,Combined!$H$2:$H$379)</f>
        <v>2019/20</v>
      </c>
      <c r="C115" s="2">
        <f>LOOKUP(A115,Combined!$A$2:$A$379,Combined!$M$2:$M$379)</f>
        <v>43840</v>
      </c>
      <c r="D115" t="s">
        <v>68</v>
      </c>
      <c r="E115" t="s">
        <v>72</v>
      </c>
      <c r="F115" t="s">
        <v>69</v>
      </c>
    </row>
    <row r="116" spans="1:6" x14ac:dyDescent="0.25">
      <c r="A116" s="5">
        <v>597</v>
      </c>
      <c r="B116" t="str">
        <f>LOOKUP(A116,Combined!$A$2:$A$379,Combined!$H$2:$H$379)</f>
        <v>2019/20</v>
      </c>
      <c r="C116" s="2">
        <f>LOOKUP(A116,Combined!$A$2:$A$379,Combined!$M$2:$M$379)</f>
        <v>43872</v>
      </c>
      <c r="D116" t="s">
        <v>66</v>
      </c>
      <c r="E116" t="s">
        <v>65</v>
      </c>
      <c r="F116" t="s">
        <v>71</v>
      </c>
    </row>
    <row r="117" spans="1:6" x14ac:dyDescent="0.25">
      <c r="A117" s="5">
        <v>598</v>
      </c>
      <c r="B117" t="str">
        <f>LOOKUP(A117,Combined!$A$2:$A$379,Combined!$H$2:$H$379)</f>
        <v>2019/20</v>
      </c>
      <c r="C117" s="2">
        <f>LOOKUP(A117,Combined!$A$2:$A$379,Combined!$M$2:$M$379)</f>
        <v>43900</v>
      </c>
      <c r="D117" t="s">
        <v>66</v>
      </c>
      <c r="E117" t="s">
        <v>65</v>
      </c>
      <c r="F117" t="s">
        <v>69</v>
      </c>
    </row>
    <row r="118" spans="1:6" x14ac:dyDescent="0.25">
      <c r="A118" s="5">
        <v>599</v>
      </c>
      <c r="B118" t="str">
        <f>LOOKUP(A118,Combined!$A$2:$A$379,Combined!$H$2:$H$379)</f>
        <v>2019/20</v>
      </c>
      <c r="C118" s="2">
        <f>LOOKUP(A118,Combined!$A$2:$A$379,Combined!$M$2:$M$379)</f>
        <v>43930</v>
      </c>
      <c r="D118" t="s">
        <v>77</v>
      </c>
      <c r="E118" t="s">
        <v>65</v>
      </c>
      <c r="F118" t="s">
        <v>69</v>
      </c>
    </row>
    <row r="119" spans="1:6" x14ac:dyDescent="0.25">
      <c r="A119" s="5">
        <v>600</v>
      </c>
      <c r="B119" t="str">
        <f>LOOKUP(A119,Combined!$A$2:$A$379,Combined!$H$2:$H$379)</f>
        <v>2020/21</v>
      </c>
      <c r="C119" s="2">
        <f>LOOKUP(A119,Combined!$A$2:$A$379,Combined!$M$2:$M$379)</f>
        <v>43963</v>
      </c>
      <c r="D119" t="s">
        <v>68</v>
      </c>
      <c r="E119" t="s">
        <v>78</v>
      </c>
      <c r="F119" t="s">
        <v>69</v>
      </c>
    </row>
    <row r="120" spans="1:6" x14ac:dyDescent="0.25">
      <c r="A120" s="5">
        <v>601</v>
      </c>
      <c r="B120" t="str">
        <f>LOOKUP(A120,Combined!$A$2:$A$379,Combined!$H$2:$H$379)</f>
        <v>2020/21</v>
      </c>
      <c r="C120" s="2">
        <f>LOOKUP(A120,Combined!$A$2:$A$379,Combined!$M$2:$M$379)</f>
        <v>43993</v>
      </c>
      <c r="D120" t="s">
        <v>66</v>
      </c>
      <c r="E120" t="s">
        <v>65</v>
      </c>
      <c r="F120" t="s">
        <v>69</v>
      </c>
    </row>
    <row r="121" spans="1:6" x14ac:dyDescent="0.25">
      <c r="A121" s="5">
        <v>602</v>
      </c>
      <c r="B121" t="str">
        <f>LOOKUP(A121,Combined!$A$2:$A$379,Combined!$H$2:$H$379)</f>
        <v>2020/21</v>
      </c>
      <c r="C121" s="2">
        <f>LOOKUP(A121,Combined!$A$2:$A$379,Combined!$M$2:$M$379)</f>
        <v>44022</v>
      </c>
      <c r="D121" t="s">
        <v>77</v>
      </c>
      <c r="E121" t="s">
        <v>65</v>
      </c>
      <c r="F121" t="s">
        <v>76</v>
      </c>
    </row>
    <row r="122" spans="1:6" x14ac:dyDescent="0.25">
      <c r="A122" s="5">
        <v>603</v>
      </c>
      <c r="B122" t="str">
        <f>LOOKUP(A122,Combined!$A$2:$A$379,Combined!$H$2:$H$379)</f>
        <v>2020/21</v>
      </c>
      <c r="C122" s="2">
        <f>LOOKUP(A122,Combined!$A$2:$A$379,Combined!$M$2:$M$379)</f>
        <v>44055</v>
      </c>
      <c r="D122" t="s">
        <v>68</v>
      </c>
      <c r="E122" t="s">
        <v>78</v>
      </c>
      <c r="F122" t="s">
        <v>69</v>
      </c>
    </row>
    <row r="123" spans="1:6" x14ac:dyDescent="0.25">
      <c r="A123" s="5">
        <v>604</v>
      </c>
      <c r="B123" t="str">
        <f>LOOKUP(A123,Combined!$A$2:$A$379,Combined!$H$2:$H$379)</f>
        <v>2020/21</v>
      </c>
      <c r="C123" s="2">
        <f>LOOKUP(A123,Combined!$A$2:$A$379,Combined!$M$2:$M$379)</f>
        <v>44085</v>
      </c>
      <c r="D123" t="s">
        <v>77</v>
      </c>
      <c r="E123" t="s">
        <v>74</v>
      </c>
      <c r="F123" t="s">
        <v>73</v>
      </c>
    </row>
    <row r="124" spans="1:6" x14ac:dyDescent="0.25">
      <c r="A124" s="5">
        <v>605</v>
      </c>
      <c r="B124" t="str">
        <f>LOOKUP(A124,Combined!$A$2:$A$379,Combined!$H$2:$H$379)</f>
        <v>2020/21</v>
      </c>
      <c r="C124" s="2">
        <f>LOOKUP(A124,Combined!$A$2:$A$379,Combined!$M$2:$M$379)</f>
        <v>44113</v>
      </c>
      <c r="D124" t="s">
        <v>77</v>
      </c>
      <c r="E124" t="s">
        <v>79</v>
      </c>
      <c r="F124" t="s">
        <v>73</v>
      </c>
    </row>
    <row r="125" spans="1:6" x14ac:dyDescent="0.25">
      <c r="A125" s="5">
        <v>606</v>
      </c>
      <c r="B125" t="str">
        <f>LOOKUP(A125,Combined!$A$2:$A$379,Combined!$H$2:$H$379)</f>
        <v>2020/21</v>
      </c>
      <c r="C125" s="2">
        <f>LOOKUP(A125,Combined!$A$2:$A$379,Combined!$M$2:$M$379)</f>
        <v>44145</v>
      </c>
      <c r="D125" t="s">
        <v>68</v>
      </c>
      <c r="E125" t="s">
        <v>74</v>
      </c>
      <c r="F125" t="s">
        <v>73</v>
      </c>
    </row>
    <row r="126" spans="1:6" x14ac:dyDescent="0.25">
      <c r="A126" s="5">
        <v>607</v>
      </c>
      <c r="B126" t="str">
        <f>LOOKUP(A126,Combined!$A$2:$A$379,Combined!$H$2:$H$379)</f>
        <v>2020/21</v>
      </c>
      <c r="C126" s="2">
        <f>LOOKUP(A126,Combined!$A$2:$A$379,Combined!$M$2:$M$379)</f>
        <v>44175</v>
      </c>
      <c r="D126" t="s">
        <v>66</v>
      </c>
      <c r="E126" t="s">
        <v>65</v>
      </c>
      <c r="F126" t="s">
        <v>71</v>
      </c>
    </row>
  </sheetData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workbookViewId="0">
      <selection activeCell="J3" sqref="J3"/>
    </sheetView>
  </sheetViews>
  <sheetFormatPr defaultRowHeight="15" x14ac:dyDescent="0.25"/>
  <cols>
    <col min="7" max="7" width="13.5703125" customWidth="1"/>
    <col min="8" max="8" width="14" customWidth="1"/>
  </cols>
  <sheetData>
    <row r="1" spans="1:20" x14ac:dyDescent="0.25">
      <c r="A1" t="s">
        <v>42</v>
      </c>
      <c r="B1" t="s">
        <v>46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81</v>
      </c>
      <c r="J1" t="s">
        <v>82</v>
      </c>
      <c r="L1" t="s">
        <v>83</v>
      </c>
    </row>
    <row r="2" spans="1:20" ht="15.75" thickBot="1" x14ac:dyDescent="0.3">
      <c r="A2">
        <v>483</v>
      </c>
      <c r="B2" t="s">
        <v>20</v>
      </c>
      <c r="C2">
        <v>0</v>
      </c>
      <c r="D2">
        <v>110</v>
      </c>
      <c r="E2">
        <v>0</v>
      </c>
      <c r="F2">
        <v>5</v>
      </c>
      <c r="G2" t="s">
        <v>68</v>
      </c>
      <c r="H2" t="s">
        <v>65</v>
      </c>
      <c r="I2">
        <f>IF(G2="Use_Up_High",2,IF(G2="Use_Up_Low",1,IF(G2="Use_Down_Low",-1,IF(G2="Use_Down_High",-2,0))))</f>
        <v>2</v>
      </c>
      <c r="J2">
        <f>IF(H2="Yld_Up_High",2,IF(H2="Yld_Up_Low",1,IF(H2="Yld_Down_Low",-1,IF(H2="Yld_Down_High",-2,0))))</f>
        <v>0</v>
      </c>
    </row>
    <row r="3" spans="1:20" x14ac:dyDescent="0.25">
      <c r="A3">
        <v>484</v>
      </c>
      <c r="B3" t="s">
        <v>20</v>
      </c>
      <c r="C3">
        <v>-0.79999999999999716</v>
      </c>
      <c r="D3">
        <v>-50</v>
      </c>
      <c r="E3">
        <v>0</v>
      </c>
      <c r="F3">
        <v>-2.25</v>
      </c>
      <c r="G3" t="s">
        <v>70</v>
      </c>
      <c r="H3" t="s">
        <v>65</v>
      </c>
      <c r="I3">
        <f>IF(G3="Use_Up_High",2,IF(G3="Use_Up_Low",1,IF(G3="Use_Down_Low",-1,IF(G3="Use_Down_High",-2,0))))</f>
        <v>-1</v>
      </c>
      <c r="J3">
        <f>IF(H3="Yld_Up_High",2,IF(H3="Yld_Up_Low",1,IF(H3="Yld_Down_Low",-1,IF(H3="Yld_Down_High",-2,0))))</f>
        <v>0</v>
      </c>
      <c r="L3" s="12" t="s">
        <v>84</v>
      </c>
      <c r="M3" s="12"/>
    </row>
    <row r="4" spans="1:20" x14ac:dyDescent="0.25">
      <c r="A4">
        <v>485</v>
      </c>
      <c r="B4" t="s">
        <v>20</v>
      </c>
      <c r="C4">
        <v>0</v>
      </c>
      <c r="D4">
        <v>130</v>
      </c>
      <c r="E4">
        <v>1.5</v>
      </c>
      <c r="F4">
        <v>10.75</v>
      </c>
      <c r="G4" t="s">
        <v>68</v>
      </c>
      <c r="H4" t="s">
        <v>72</v>
      </c>
      <c r="I4">
        <f>IF(G4="Use_Up_High",2,IF(G4="Use_Up_Low",1,IF(G4="Use_Down_Low",-1,IF(G4="Use_Down_High",-2,0))))</f>
        <v>2</v>
      </c>
      <c r="J4">
        <f>IF(H4="Yld_Up_High",2,IF(H4="Yld_Up_Low",1,IF(H4="Yld_Down_Low",-1,IF(H4="Yld_Down_High",-2,0))))</f>
        <v>1</v>
      </c>
      <c r="L4" s="9" t="s">
        <v>85</v>
      </c>
      <c r="M4" s="9">
        <v>0.42367882217699193</v>
      </c>
    </row>
    <row r="5" spans="1:20" x14ac:dyDescent="0.25">
      <c r="A5">
        <v>486</v>
      </c>
      <c r="B5" t="s">
        <v>20</v>
      </c>
      <c r="C5">
        <v>0</v>
      </c>
      <c r="D5">
        <v>-50</v>
      </c>
      <c r="E5">
        <v>-2.5</v>
      </c>
      <c r="F5">
        <v>7.75</v>
      </c>
      <c r="G5" t="s">
        <v>70</v>
      </c>
      <c r="H5" t="s">
        <v>74</v>
      </c>
      <c r="I5">
        <f>IF(G5="Use_Up_High",2,IF(G5="Use_Up_Low",1,IF(G5="Use_Down_Low",-1,IF(G5="Use_Down_High",-2,0))))</f>
        <v>-1</v>
      </c>
      <c r="J5">
        <f>IF(H5="Yld_Up_High",2,IF(H5="Yld_Up_Low",1,IF(H5="Yld_Down_Low",-1,IF(H5="Yld_Down_High",-2,0))))</f>
        <v>-2</v>
      </c>
      <c r="L5" s="9" t="s">
        <v>86</v>
      </c>
      <c r="M5" s="9">
        <v>0.17950374436128316</v>
      </c>
    </row>
    <row r="6" spans="1:20" x14ac:dyDescent="0.25">
      <c r="A6">
        <v>487</v>
      </c>
      <c r="B6" t="s">
        <v>20</v>
      </c>
      <c r="C6">
        <v>0.29999999999999716</v>
      </c>
      <c r="D6">
        <v>40</v>
      </c>
      <c r="E6">
        <v>-6.6999999999999886</v>
      </c>
      <c r="F6">
        <v>30</v>
      </c>
      <c r="G6" t="s">
        <v>75</v>
      </c>
      <c r="H6" t="s">
        <v>74</v>
      </c>
      <c r="I6">
        <f>IF(G6="Use_Up_High",2,IF(G6="Use_Up_Low",1,IF(G6="Use_Down_Low",-1,IF(G6="Use_Down_High",-2,0))))</f>
        <v>1</v>
      </c>
      <c r="J6">
        <f>IF(H6="Yld_Up_High",2,IF(H6="Yld_Up_Low",1,IF(H6="Yld_Down_Low",-1,IF(H6="Yld_Down_High",-2,0))))</f>
        <v>-2</v>
      </c>
      <c r="L6" s="9" t="s">
        <v>87</v>
      </c>
      <c r="M6" s="9">
        <v>0.16605298607212388</v>
      </c>
    </row>
    <row r="7" spans="1:20" x14ac:dyDescent="0.25">
      <c r="A7">
        <v>488</v>
      </c>
      <c r="B7" t="s">
        <v>20</v>
      </c>
      <c r="C7">
        <v>0</v>
      </c>
      <c r="D7">
        <v>-50</v>
      </c>
      <c r="E7">
        <v>-1.5</v>
      </c>
      <c r="F7">
        <v>-9</v>
      </c>
      <c r="G7" t="s">
        <v>70</v>
      </c>
      <c r="H7" t="s">
        <v>74</v>
      </c>
      <c r="I7">
        <f>IF(G7="Use_Up_High",2,IF(G7="Use_Up_Low",1,IF(G7="Use_Down_Low",-1,IF(G7="Use_Down_High",-2,0))))</f>
        <v>-1</v>
      </c>
      <c r="J7">
        <f>IF(H7="Yld_Up_High",2,IF(H7="Yld_Up_Low",1,IF(H7="Yld_Down_Low",-1,IF(H7="Yld_Down_High",-2,0))))</f>
        <v>-2</v>
      </c>
      <c r="L7" s="9" t="s">
        <v>88</v>
      </c>
      <c r="M7" s="9">
        <v>10.150477316859481</v>
      </c>
    </row>
    <row r="8" spans="1:20" ht="15.75" thickBot="1" x14ac:dyDescent="0.3">
      <c r="A8">
        <v>489</v>
      </c>
      <c r="B8" t="s">
        <v>20</v>
      </c>
      <c r="C8">
        <v>0</v>
      </c>
      <c r="D8">
        <v>0</v>
      </c>
      <c r="E8">
        <v>0</v>
      </c>
      <c r="F8">
        <v>0</v>
      </c>
      <c r="G8" t="s">
        <v>66</v>
      </c>
      <c r="H8" t="s">
        <v>65</v>
      </c>
      <c r="I8">
        <f>IF(G8="Use_Up_High",2,IF(G8="Use_Up_Low",1,IF(G8="Use_Down_Low",-1,IF(G8="Use_Down_High",-2,0))))</f>
        <v>0</v>
      </c>
      <c r="J8">
        <f>IF(H8="Yld_Up_High",2,IF(H8="Yld_Up_Low",1,IF(H8="Yld_Down_Low",-1,IF(H8="Yld_Down_High",-2,0))))</f>
        <v>0</v>
      </c>
      <c r="L8" s="10" t="s">
        <v>89</v>
      </c>
      <c r="M8" s="10">
        <v>125</v>
      </c>
    </row>
    <row r="9" spans="1:20" x14ac:dyDescent="0.25">
      <c r="A9">
        <v>490</v>
      </c>
      <c r="B9" t="s">
        <v>20</v>
      </c>
      <c r="C9">
        <v>0.10000000000000853</v>
      </c>
      <c r="D9">
        <v>0</v>
      </c>
      <c r="E9">
        <v>-1.5</v>
      </c>
      <c r="F9">
        <v>24</v>
      </c>
      <c r="G9" t="s">
        <v>66</v>
      </c>
      <c r="H9" t="s">
        <v>74</v>
      </c>
      <c r="I9">
        <f>IF(G9="Use_Up_High",2,IF(G9="Use_Up_Low",1,IF(G9="Use_Down_Low",-1,IF(G9="Use_Down_High",-2,0))))</f>
        <v>0</v>
      </c>
      <c r="J9">
        <f>IF(H9="Yld_Up_High",2,IF(H9="Yld_Up_Low",1,IF(H9="Yld_Down_Low",-1,IF(H9="Yld_Down_High",-2,0))))</f>
        <v>-2</v>
      </c>
    </row>
    <row r="10" spans="1:20" ht="15.75" thickBot="1" x14ac:dyDescent="0.3">
      <c r="A10">
        <v>491</v>
      </c>
      <c r="B10" t="s">
        <v>20</v>
      </c>
      <c r="C10">
        <v>0</v>
      </c>
      <c r="D10">
        <v>70</v>
      </c>
      <c r="E10">
        <v>0</v>
      </c>
      <c r="F10">
        <v>24.25</v>
      </c>
      <c r="G10" t="s">
        <v>75</v>
      </c>
      <c r="H10" t="s">
        <v>65</v>
      </c>
      <c r="I10">
        <f>IF(G10="Use_Up_High",2,IF(G10="Use_Up_Low",1,IF(G10="Use_Down_Low",-1,IF(G10="Use_Down_High",-2,0))))</f>
        <v>1</v>
      </c>
      <c r="J10">
        <f>IF(H10="Yld_Up_High",2,IF(H10="Yld_Up_Low",1,IF(H10="Yld_Down_Low",-1,IF(H10="Yld_Down_High",-2,0))))</f>
        <v>0</v>
      </c>
      <c r="L10" t="s">
        <v>90</v>
      </c>
    </row>
    <row r="11" spans="1:20" x14ac:dyDescent="0.25">
      <c r="A11">
        <v>492</v>
      </c>
      <c r="B11" t="s">
        <v>20</v>
      </c>
      <c r="C11">
        <v>0</v>
      </c>
      <c r="D11">
        <v>0</v>
      </c>
      <c r="E11">
        <v>0</v>
      </c>
      <c r="F11">
        <v>-18.75</v>
      </c>
      <c r="G11" t="s">
        <v>66</v>
      </c>
      <c r="H11" t="s">
        <v>65</v>
      </c>
      <c r="I11">
        <f>IF(G11="Use_Up_High",2,IF(G11="Use_Up_Low",1,IF(G11="Use_Down_Low",-1,IF(G11="Use_Down_High",-2,0))))</f>
        <v>0</v>
      </c>
      <c r="J11">
        <f>IF(H11="Yld_Up_High",2,IF(H11="Yld_Up_Low",1,IF(H11="Yld_Down_Low",-1,IF(H11="Yld_Down_High",-2,0))))</f>
        <v>0</v>
      </c>
      <c r="L11" s="11"/>
      <c r="M11" s="11" t="s">
        <v>95</v>
      </c>
      <c r="N11" s="11" t="s">
        <v>96</v>
      </c>
      <c r="O11" s="11" t="s">
        <v>97</v>
      </c>
      <c r="P11" s="11" t="s">
        <v>98</v>
      </c>
      <c r="Q11" s="11" t="s">
        <v>99</v>
      </c>
    </row>
    <row r="12" spans="1:20" x14ac:dyDescent="0.25">
      <c r="A12">
        <v>493</v>
      </c>
      <c r="B12" t="s">
        <v>20</v>
      </c>
      <c r="C12">
        <v>0</v>
      </c>
      <c r="D12">
        <v>0</v>
      </c>
      <c r="E12">
        <v>0</v>
      </c>
      <c r="F12">
        <v>9</v>
      </c>
      <c r="G12" t="s">
        <v>66</v>
      </c>
      <c r="H12" t="s">
        <v>65</v>
      </c>
      <c r="I12">
        <f>IF(G12="Use_Up_High",2,IF(G12="Use_Up_Low",1,IF(G12="Use_Down_Low",-1,IF(G12="Use_Down_High",-2,0))))</f>
        <v>0</v>
      </c>
      <c r="J12">
        <f>IF(H12="Yld_Up_High",2,IF(H12="Yld_Up_Low",1,IF(H12="Yld_Down_Low",-1,IF(H12="Yld_Down_High",-2,0))))</f>
        <v>0</v>
      </c>
      <c r="L12" s="9" t="s">
        <v>91</v>
      </c>
      <c r="M12" s="9">
        <v>2</v>
      </c>
      <c r="N12" s="9">
        <v>2749.980849270376</v>
      </c>
      <c r="O12" s="9">
        <v>1374.990424635188</v>
      </c>
      <c r="P12" s="9">
        <v>13.345250914660708</v>
      </c>
      <c r="Q12" s="9">
        <v>5.7368409836312826E-6</v>
      </c>
    </row>
    <row r="13" spans="1:20" x14ac:dyDescent="0.25">
      <c r="A13">
        <v>494</v>
      </c>
      <c r="B13" t="s">
        <v>28</v>
      </c>
      <c r="C13">
        <v>3.6999999999999886</v>
      </c>
      <c r="D13">
        <v>-145</v>
      </c>
      <c r="E13">
        <v>5.8999999999999773</v>
      </c>
      <c r="F13">
        <v>-37.25</v>
      </c>
      <c r="G13" t="s">
        <v>77</v>
      </c>
      <c r="H13" t="s">
        <v>78</v>
      </c>
      <c r="I13">
        <f>IF(G13="Use_Up_High",2,IF(G13="Use_Up_Low",1,IF(G13="Use_Down_Low",-1,IF(G13="Use_Down_High",-2,0))))</f>
        <v>-2</v>
      </c>
      <c r="J13">
        <f>IF(H13="Yld_Up_High",2,IF(H13="Yld_Up_Low",1,IF(H13="Yld_Down_Low",-1,IF(H13="Yld_Down_High",-2,0))))</f>
        <v>2</v>
      </c>
      <c r="L13" s="9" t="s">
        <v>92</v>
      </c>
      <c r="M13" s="9">
        <v>122</v>
      </c>
      <c r="N13" s="9">
        <v>12569.92715072962</v>
      </c>
      <c r="O13" s="9">
        <v>103.03218976007885</v>
      </c>
      <c r="P13" s="9"/>
      <c r="Q13" s="9"/>
    </row>
    <row r="14" spans="1:20" ht="15.75" thickBot="1" x14ac:dyDescent="0.3">
      <c r="A14">
        <v>495</v>
      </c>
      <c r="B14" t="s">
        <v>28</v>
      </c>
      <c r="C14">
        <v>-1.8999999999999915</v>
      </c>
      <c r="D14">
        <v>-100</v>
      </c>
      <c r="E14">
        <v>0</v>
      </c>
      <c r="F14">
        <v>21.5</v>
      </c>
      <c r="G14" t="s">
        <v>77</v>
      </c>
      <c r="H14" t="s">
        <v>65</v>
      </c>
      <c r="I14">
        <f>IF(G14="Use_Up_High",2,IF(G14="Use_Up_Low",1,IF(G14="Use_Down_Low",-1,IF(G14="Use_Down_High",-2,0))))</f>
        <v>-2</v>
      </c>
      <c r="J14">
        <f>IF(H14="Yld_Up_High",2,IF(H14="Yld_Up_Low",1,IF(H14="Yld_Down_Low",-1,IF(H14="Yld_Down_High",-2,0))))</f>
        <v>0</v>
      </c>
      <c r="L14" s="10" t="s">
        <v>93</v>
      </c>
      <c r="M14" s="10">
        <v>124</v>
      </c>
      <c r="N14" s="10">
        <v>15319.907999999996</v>
      </c>
      <c r="O14" s="10"/>
      <c r="P14" s="10"/>
      <c r="Q14" s="10"/>
    </row>
    <row r="15" spans="1:20" ht="15.75" thickBot="1" x14ac:dyDescent="0.3">
      <c r="A15">
        <v>496</v>
      </c>
      <c r="B15" t="s">
        <v>28</v>
      </c>
      <c r="C15">
        <v>1.7000000000000028</v>
      </c>
      <c r="D15">
        <v>245</v>
      </c>
      <c r="E15">
        <v>0</v>
      </c>
      <c r="F15">
        <v>15.5</v>
      </c>
      <c r="G15" t="s">
        <v>68</v>
      </c>
      <c r="H15" t="s">
        <v>65</v>
      </c>
      <c r="I15">
        <f>IF(G15="Use_Up_High",2,IF(G15="Use_Up_Low",1,IF(G15="Use_Down_Low",-1,IF(G15="Use_Down_High",-2,0))))</f>
        <v>2</v>
      </c>
      <c r="J15">
        <f>IF(H15="Yld_Up_High",2,IF(H15="Yld_Up_Low",1,IF(H15="Yld_Down_Low",-1,IF(H15="Yld_Down_High",-2,0))))</f>
        <v>0</v>
      </c>
    </row>
    <row r="16" spans="1:20" x14ac:dyDescent="0.25">
      <c r="A16">
        <v>497</v>
      </c>
      <c r="B16" t="s">
        <v>28</v>
      </c>
      <c r="C16">
        <v>-0.5</v>
      </c>
      <c r="D16">
        <v>-340</v>
      </c>
      <c r="E16">
        <v>-5.6999999999999886</v>
      </c>
      <c r="F16">
        <v>24.5</v>
      </c>
      <c r="G16" t="s">
        <v>77</v>
      </c>
      <c r="H16" t="s">
        <v>74</v>
      </c>
      <c r="I16">
        <f>IF(G16="Use_Up_High",2,IF(G16="Use_Up_Low",1,IF(G16="Use_Down_Low",-1,IF(G16="Use_Down_High",-2,0))))</f>
        <v>-2</v>
      </c>
      <c r="J16">
        <f>IF(H16="Yld_Up_High",2,IF(H16="Yld_Up_Low",1,IF(H16="Yld_Down_Low",-1,IF(H16="Yld_Down_High",-2,0))))</f>
        <v>-2</v>
      </c>
      <c r="L16" s="11"/>
      <c r="M16" s="11" t="s">
        <v>100</v>
      </c>
      <c r="N16" s="11" t="s">
        <v>88</v>
      </c>
      <c r="O16" s="11" t="s">
        <v>101</v>
      </c>
      <c r="P16" s="11" t="s">
        <v>102</v>
      </c>
      <c r="Q16" s="11" t="s">
        <v>103</v>
      </c>
      <c r="R16" s="11" t="s">
        <v>104</v>
      </c>
      <c r="S16" s="11" t="s">
        <v>105</v>
      </c>
      <c r="T16" s="11" t="s">
        <v>106</v>
      </c>
    </row>
    <row r="17" spans="1:20" x14ac:dyDescent="0.25">
      <c r="A17">
        <v>498</v>
      </c>
      <c r="B17" t="s">
        <v>28</v>
      </c>
      <c r="C17">
        <v>0</v>
      </c>
      <c r="D17">
        <v>-400</v>
      </c>
      <c r="E17">
        <v>-4.9000000000000057</v>
      </c>
      <c r="F17">
        <v>-2.25</v>
      </c>
      <c r="G17" t="s">
        <v>77</v>
      </c>
      <c r="H17" t="s">
        <v>74</v>
      </c>
      <c r="I17">
        <f>IF(G17="Use_Up_High",2,IF(G17="Use_Up_Low",1,IF(G17="Use_Down_Low",-1,IF(G17="Use_Down_High",-2,0))))</f>
        <v>-2</v>
      </c>
      <c r="J17">
        <f>IF(H17="Yld_Up_High",2,IF(H17="Yld_Up_Low",1,IF(H17="Yld_Down_Low",-1,IF(H17="Yld_Down_High",-2,0))))</f>
        <v>-2</v>
      </c>
      <c r="L17" s="9" t="s">
        <v>94</v>
      </c>
      <c r="M17" s="9">
        <v>-0.57024192396477891</v>
      </c>
      <c r="N17" s="9">
        <v>0.91181315398118234</v>
      </c>
      <c r="O17" s="9">
        <v>-0.62539339498994262</v>
      </c>
      <c r="P17" s="9">
        <v>0.53288099639429376</v>
      </c>
      <c r="Q17" s="9">
        <v>-2.3752671327884478</v>
      </c>
      <c r="R17" s="9">
        <v>1.2347832848588898</v>
      </c>
      <c r="S17" s="9">
        <v>-2.3752671327884478</v>
      </c>
      <c r="T17" s="9">
        <v>1.2347832848588898</v>
      </c>
    </row>
    <row r="18" spans="1:20" x14ac:dyDescent="0.25">
      <c r="A18">
        <v>499</v>
      </c>
      <c r="B18" t="s">
        <v>28</v>
      </c>
      <c r="C18">
        <v>-0.5</v>
      </c>
      <c r="D18">
        <v>-50</v>
      </c>
      <c r="E18">
        <v>0</v>
      </c>
      <c r="F18">
        <v>-4.25</v>
      </c>
      <c r="G18" t="s">
        <v>70</v>
      </c>
      <c r="H18" t="s">
        <v>65</v>
      </c>
      <c r="I18">
        <f>IF(G18="Use_Up_High",2,IF(G18="Use_Up_Low",1,IF(G18="Use_Down_Low",-1,IF(G18="Use_Down_High",-2,0))))</f>
        <v>-1</v>
      </c>
      <c r="J18">
        <f>IF(H18="Yld_Up_High",2,IF(H18="Yld_Up_Low",1,IF(H18="Yld_Down_Low",-1,IF(H18="Yld_Down_High",-2,0))))</f>
        <v>0</v>
      </c>
      <c r="L18" s="9" t="s">
        <v>81</v>
      </c>
      <c r="M18" s="9">
        <v>1.6203299298256921</v>
      </c>
      <c r="N18" s="9">
        <v>0.70106564630911772</v>
      </c>
      <c r="O18" s="9">
        <v>2.311238524318231</v>
      </c>
      <c r="P18" s="9">
        <v>2.2497730735597622E-2</v>
      </c>
      <c r="Q18" s="9">
        <v>0.2325004615810049</v>
      </c>
      <c r="R18" s="9">
        <v>3.0081593980703794</v>
      </c>
      <c r="S18" s="9">
        <v>0.2325004615810049</v>
      </c>
      <c r="T18" s="9">
        <v>3.0081593980703794</v>
      </c>
    </row>
    <row r="19" spans="1:20" ht="15.75" thickBot="1" x14ac:dyDescent="0.3">
      <c r="A19">
        <v>500</v>
      </c>
      <c r="B19" t="s">
        <v>28</v>
      </c>
      <c r="C19">
        <v>0</v>
      </c>
      <c r="D19">
        <v>-100</v>
      </c>
      <c r="E19">
        <v>-1.4000000000000057</v>
      </c>
      <c r="F19">
        <v>-4.5</v>
      </c>
      <c r="G19" t="s">
        <v>77</v>
      </c>
      <c r="H19" t="s">
        <v>79</v>
      </c>
      <c r="I19">
        <f>IF(G19="Use_Up_High",2,IF(G19="Use_Up_Low",1,IF(G19="Use_Down_Low",-1,IF(G19="Use_Down_High",-2,0))))</f>
        <v>-2</v>
      </c>
      <c r="J19">
        <f>IF(H19="Yld_Up_High",2,IF(H19="Yld_Up_Low",1,IF(H19="Yld_Down_Low",-1,IF(H19="Yld_Down_High",-2,0))))</f>
        <v>-1</v>
      </c>
      <c r="L19" s="10" t="s">
        <v>82</v>
      </c>
      <c r="M19" s="10">
        <v>-4.4724023296211115</v>
      </c>
      <c r="N19" s="10">
        <v>0.86629147957020447</v>
      </c>
      <c r="O19" s="10">
        <v>-5.1626992012434618</v>
      </c>
      <c r="P19" s="10">
        <v>9.584458313824641E-7</v>
      </c>
      <c r="Q19" s="10">
        <v>-6.1873128373122999</v>
      </c>
      <c r="R19" s="10">
        <v>-2.7574918219299231</v>
      </c>
      <c r="S19" s="10">
        <v>-6.1873128373122999</v>
      </c>
      <c r="T19" s="10">
        <v>-2.7574918219299231</v>
      </c>
    </row>
    <row r="20" spans="1:20" x14ac:dyDescent="0.25">
      <c r="A20">
        <v>501</v>
      </c>
      <c r="B20" t="s">
        <v>28</v>
      </c>
      <c r="C20">
        <v>0</v>
      </c>
      <c r="D20">
        <v>-5</v>
      </c>
      <c r="E20">
        <v>0</v>
      </c>
      <c r="F20">
        <v>-4.5</v>
      </c>
      <c r="G20" t="s">
        <v>70</v>
      </c>
      <c r="H20" t="s">
        <v>65</v>
      </c>
      <c r="I20">
        <f>IF(G20="Use_Up_High",2,IF(G20="Use_Up_Low",1,IF(G20="Use_Down_Low",-1,IF(G20="Use_Down_High",-2,0))))</f>
        <v>-1</v>
      </c>
      <c r="J20">
        <f>IF(H20="Yld_Up_High",2,IF(H20="Yld_Up_Low",1,IF(H20="Yld_Down_Low",-1,IF(H20="Yld_Down_High",-2,0))))</f>
        <v>0</v>
      </c>
    </row>
    <row r="21" spans="1:20" x14ac:dyDescent="0.25">
      <c r="A21">
        <v>502</v>
      </c>
      <c r="B21" t="s">
        <v>28</v>
      </c>
      <c r="C21">
        <v>9.9999999999994316E-2</v>
      </c>
      <c r="D21">
        <v>50</v>
      </c>
      <c r="E21">
        <v>0.5</v>
      </c>
      <c r="F21">
        <v>-40</v>
      </c>
      <c r="G21" t="s">
        <v>75</v>
      </c>
      <c r="H21" t="s">
        <v>72</v>
      </c>
      <c r="I21">
        <f>IF(G21="Use_Up_High",2,IF(G21="Use_Up_Low",1,IF(G21="Use_Down_Low",-1,IF(G21="Use_Down_High",-2,0))))</f>
        <v>1</v>
      </c>
      <c r="J21">
        <f>IF(H21="Yld_Up_High",2,IF(H21="Yld_Up_Low",1,IF(H21="Yld_Down_Low",-1,IF(H21="Yld_Down_High",-2,0))))</f>
        <v>1</v>
      </c>
    </row>
    <row r="22" spans="1:20" x14ac:dyDescent="0.25">
      <c r="A22">
        <v>503</v>
      </c>
      <c r="B22" t="s">
        <v>28</v>
      </c>
      <c r="C22">
        <v>0</v>
      </c>
      <c r="D22">
        <v>50</v>
      </c>
      <c r="E22">
        <v>0</v>
      </c>
      <c r="F22">
        <v>-5.5</v>
      </c>
      <c r="G22" t="s">
        <v>75</v>
      </c>
      <c r="H22" t="s">
        <v>65</v>
      </c>
      <c r="I22">
        <f>IF(G22="Use_Up_High",2,IF(G22="Use_Up_Low",1,IF(G22="Use_Down_Low",-1,IF(G22="Use_Down_High",-2,0))))</f>
        <v>1</v>
      </c>
      <c r="J22">
        <f>IF(H22="Yld_Up_High",2,IF(H22="Yld_Up_Low",1,IF(H22="Yld_Down_Low",-1,IF(H22="Yld_Down_High",-2,0))))</f>
        <v>0</v>
      </c>
    </row>
    <row r="23" spans="1:20" x14ac:dyDescent="0.25">
      <c r="A23">
        <v>504</v>
      </c>
      <c r="B23" t="s">
        <v>28</v>
      </c>
      <c r="C23">
        <v>0</v>
      </c>
      <c r="D23">
        <v>0</v>
      </c>
      <c r="E23">
        <v>0</v>
      </c>
      <c r="F23">
        <v>9</v>
      </c>
      <c r="G23" t="s">
        <v>66</v>
      </c>
      <c r="H23" t="s">
        <v>65</v>
      </c>
      <c r="I23">
        <f>IF(G23="Use_Up_High",2,IF(G23="Use_Up_Low",1,IF(G23="Use_Down_Low",-1,IF(G23="Use_Down_High",-2,0))))</f>
        <v>0</v>
      </c>
      <c r="J23">
        <f>IF(H23="Yld_Up_High",2,IF(H23="Yld_Up_Low",1,IF(H23="Yld_Down_Low",-1,IF(H23="Yld_Down_High",-2,0))))</f>
        <v>0</v>
      </c>
    </row>
    <row r="24" spans="1:20" x14ac:dyDescent="0.25">
      <c r="A24">
        <v>505</v>
      </c>
      <c r="B24" t="s">
        <v>28</v>
      </c>
      <c r="C24">
        <v>0</v>
      </c>
      <c r="D24">
        <v>0</v>
      </c>
      <c r="E24">
        <v>0</v>
      </c>
      <c r="F24">
        <v>-14.25</v>
      </c>
      <c r="G24" t="s">
        <v>66</v>
      </c>
      <c r="H24" t="s">
        <v>65</v>
      </c>
      <c r="I24">
        <f>IF(G24="Use_Up_High",2,IF(G24="Use_Up_Low",1,IF(G24="Use_Down_Low",-1,IF(G24="Use_Down_High",-2,0))))</f>
        <v>0</v>
      </c>
      <c r="J24">
        <f>IF(H24="Yld_Up_High",2,IF(H24="Yld_Up_Low",1,IF(H24="Yld_Down_Low",-1,IF(H24="Yld_Down_High",-2,0))))</f>
        <v>0</v>
      </c>
    </row>
    <row r="25" spans="1:20" x14ac:dyDescent="0.25">
      <c r="A25">
        <v>506</v>
      </c>
      <c r="B25" t="s">
        <v>29</v>
      </c>
      <c r="C25">
        <v>5.0999999999999943</v>
      </c>
      <c r="D25">
        <v>1070</v>
      </c>
      <c r="E25">
        <v>18.800000000000011</v>
      </c>
      <c r="F25">
        <v>-15.75</v>
      </c>
      <c r="G25" t="s">
        <v>68</v>
      </c>
      <c r="H25" t="s">
        <v>78</v>
      </c>
      <c r="I25">
        <f>IF(G25="Use_Up_High",2,IF(G25="Use_Up_Low",1,IF(G25="Use_Down_Low",-1,IF(G25="Use_Down_High",-2,0))))</f>
        <v>2</v>
      </c>
      <c r="J25">
        <f>IF(H25="Yld_Up_High",2,IF(H25="Yld_Up_Low",1,IF(H25="Yld_Down_Low",-1,IF(H25="Yld_Down_High",-2,0))))</f>
        <v>2</v>
      </c>
    </row>
    <row r="26" spans="1:20" x14ac:dyDescent="0.25">
      <c r="A26">
        <v>507</v>
      </c>
      <c r="B26" t="s">
        <v>29</v>
      </c>
      <c r="C26">
        <v>0</v>
      </c>
      <c r="D26">
        <v>0</v>
      </c>
      <c r="E26">
        <v>0</v>
      </c>
      <c r="F26">
        <v>-8</v>
      </c>
      <c r="G26" t="s">
        <v>66</v>
      </c>
      <c r="H26" t="s">
        <v>65</v>
      </c>
      <c r="I26">
        <f>IF(G26="Use_Up_High",2,IF(G26="Use_Up_Low",1,IF(G26="Use_Down_Low",-1,IF(G26="Use_Down_High",-2,0))))</f>
        <v>0</v>
      </c>
      <c r="J26">
        <f>IF(H26="Yld_Up_High",2,IF(H26="Yld_Up_Low",1,IF(H26="Yld_Down_Low",-1,IF(H26="Yld_Down_High",-2,0))))</f>
        <v>0</v>
      </c>
    </row>
    <row r="27" spans="1:20" x14ac:dyDescent="0.25">
      <c r="A27">
        <v>508</v>
      </c>
      <c r="B27" t="s">
        <v>29</v>
      </c>
      <c r="C27">
        <v>-0.19999999999998863</v>
      </c>
      <c r="D27">
        <v>-1055</v>
      </c>
      <c r="E27">
        <v>-20</v>
      </c>
      <c r="F27">
        <v>-10.25</v>
      </c>
      <c r="G27" t="s">
        <v>77</v>
      </c>
      <c r="H27" t="s">
        <v>74</v>
      </c>
      <c r="I27">
        <f>IF(G27="Use_Up_High",2,IF(G27="Use_Up_Low",1,IF(G27="Use_Down_Low",-1,IF(G27="Use_Down_High",-2,0))))</f>
        <v>-2</v>
      </c>
      <c r="J27">
        <f>IF(H27="Yld_Up_High",2,IF(H27="Yld_Up_Low",1,IF(H27="Yld_Down_Low",-1,IF(H27="Yld_Down_High",-2,0))))</f>
        <v>-2</v>
      </c>
    </row>
    <row r="28" spans="1:20" x14ac:dyDescent="0.25">
      <c r="A28">
        <v>509</v>
      </c>
      <c r="B28" t="s">
        <v>29</v>
      </c>
      <c r="C28">
        <v>-1.5</v>
      </c>
      <c r="D28">
        <v>-1495</v>
      </c>
      <c r="E28">
        <v>-22.599999999999994</v>
      </c>
      <c r="F28">
        <v>-18.25</v>
      </c>
      <c r="G28" t="s">
        <v>77</v>
      </c>
      <c r="H28" t="s">
        <v>74</v>
      </c>
      <c r="I28">
        <f>IF(G28="Use_Up_High",2,IF(G28="Use_Up_Low",1,IF(G28="Use_Down_Low",-1,IF(G28="Use_Down_High",-2,0))))</f>
        <v>-2</v>
      </c>
      <c r="J28">
        <f>IF(H28="Yld_Up_High",2,IF(H28="Yld_Up_Low",1,IF(H28="Yld_Down_Low",-1,IF(H28="Yld_Down_High",-2,0))))</f>
        <v>-2</v>
      </c>
    </row>
    <row r="29" spans="1:20" x14ac:dyDescent="0.25">
      <c r="A29">
        <v>510</v>
      </c>
      <c r="B29" t="s">
        <v>29</v>
      </c>
      <c r="C29">
        <v>0</v>
      </c>
      <c r="D29">
        <v>25</v>
      </c>
      <c r="E29">
        <v>-0.60000000000000853</v>
      </c>
      <c r="F29">
        <v>-11.25</v>
      </c>
      <c r="G29" t="s">
        <v>75</v>
      </c>
      <c r="H29" t="s">
        <v>79</v>
      </c>
      <c r="I29">
        <f>IF(G29="Use_Up_High",2,IF(G29="Use_Up_Low",1,IF(G29="Use_Down_Low",-1,IF(G29="Use_Down_High",-2,0))))</f>
        <v>1</v>
      </c>
      <c r="J29">
        <f>IF(H29="Yld_Up_High",2,IF(H29="Yld_Up_Low",1,IF(H29="Yld_Down_Low",-1,IF(H29="Yld_Down_High",-2,0))))</f>
        <v>-1</v>
      </c>
    </row>
    <row r="30" spans="1:20" x14ac:dyDescent="0.25">
      <c r="A30">
        <v>511</v>
      </c>
      <c r="B30" t="s">
        <v>29</v>
      </c>
      <c r="C30">
        <v>0.29999999999999716</v>
      </c>
      <c r="D30">
        <v>-100</v>
      </c>
      <c r="E30">
        <v>-0.79999999999999716</v>
      </c>
      <c r="F30">
        <v>36.5</v>
      </c>
      <c r="G30" t="s">
        <v>77</v>
      </c>
      <c r="H30" t="s">
        <v>79</v>
      </c>
      <c r="I30">
        <f>IF(G30="Use_Up_High",2,IF(G30="Use_Up_Low",1,IF(G30="Use_Down_Low",-1,IF(G30="Use_Down_High",-2,0))))</f>
        <v>-2</v>
      </c>
      <c r="J30">
        <f>IF(H30="Yld_Up_High",2,IF(H30="Yld_Up_Low",1,IF(H30="Yld_Down_Low",-1,IF(H30="Yld_Down_High",-2,0))))</f>
        <v>-1</v>
      </c>
    </row>
    <row r="31" spans="1:20" x14ac:dyDescent="0.25">
      <c r="A31">
        <v>512</v>
      </c>
      <c r="B31" t="s">
        <v>29</v>
      </c>
      <c r="C31">
        <v>0</v>
      </c>
      <c r="D31">
        <v>17</v>
      </c>
      <c r="E31">
        <v>0.29999999999999716</v>
      </c>
      <c r="F31">
        <v>-2.5</v>
      </c>
      <c r="G31" t="s">
        <v>75</v>
      </c>
      <c r="H31" t="s">
        <v>72</v>
      </c>
      <c r="I31">
        <f>IF(G31="Use_Up_High",2,IF(G31="Use_Up_Low",1,IF(G31="Use_Down_Low",-1,IF(G31="Use_Down_High",-2,0))))</f>
        <v>1</v>
      </c>
      <c r="J31">
        <f>IF(H31="Yld_Up_High",2,IF(H31="Yld_Up_Low",1,IF(H31="Yld_Down_Low",-1,IF(H31="Yld_Down_High",-2,0))))</f>
        <v>1</v>
      </c>
    </row>
    <row r="32" spans="1:20" x14ac:dyDescent="0.25">
      <c r="A32">
        <v>513</v>
      </c>
      <c r="B32" t="s">
        <v>29</v>
      </c>
      <c r="C32">
        <v>0</v>
      </c>
      <c r="D32">
        <v>0</v>
      </c>
      <c r="E32">
        <v>0</v>
      </c>
      <c r="F32">
        <v>-2.5</v>
      </c>
      <c r="G32" t="s">
        <v>66</v>
      </c>
      <c r="H32" t="s">
        <v>65</v>
      </c>
      <c r="I32">
        <f>IF(G32="Use_Up_High",2,IF(G32="Use_Up_Low",1,IF(G32="Use_Down_Low",-1,IF(G32="Use_Down_High",-2,0))))</f>
        <v>0</v>
      </c>
      <c r="J32">
        <f>IF(H32="Yld_Up_High",2,IF(H32="Yld_Up_Low",1,IF(H32="Yld_Down_Low",-1,IF(H32="Yld_Down_High",-2,0))))</f>
        <v>0</v>
      </c>
    </row>
    <row r="33" spans="1:10" x14ac:dyDescent="0.25">
      <c r="A33">
        <v>514</v>
      </c>
      <c r="B33" t="s">
        <v>29</v>
      </c>
      <c r="C33">
        <v>-0.29999999999999716</v>
      </c>
      <c r="D33">
        <v>100</v>
      </c>
      <c r="E33">
        <v>1.1000000000000085</v>
      </c>
      <c r="F33">
        <v>10</v>
      </c>
      <c r="G33" t="s">
        <v>75</v>
      </c>
      <c r="H33" t="s">
        <v>72</v>
      </c>
      <c r="I33">
        <f>IF(G33="Use_Up_High",2,IF(G33="Use_Up_Low",1,IF(G33="Use_Down_Low",-1,IF(G33="Use_Down_High",-2,0))))</f>
        <v>1</v>
      </c>
      <c r="J33">
        <f>IF(H33="Yld_Up_High",2,IF(H33="Yld_Up_Low",1,IF(H33="Yld_Down_Low",-1,IF(H33="Yld_Down_High",-2,0))))</f>
        <v>1</v>
      </c>
    </row>
    <row r="34" spans="1:10" x14ac:dyDescent="0.25">
      <c r="A34">
        <v>515</v>
      </c>
      <c r="B34" t="s">
        <v>29</v>
      </c>
      <c r="C34">
        <v>0</v>
      </c>
      <c r="D34">
        <v>-30</v>
      </c>
      <c r="E34">
        <v>0</v>
      </c>
      <c r="F34">
        <v>-1.75</v>
      </c>
      <c r="G34" t="s">
        <v>70</v>
      </c>
      <c r="H34" t="s">
        <v>65</v>
      </c>
      <c r="I34">
        <f>IF(G34="Use_Up_High",2,IF(G34="Use_Up_Low",1,IF(G34="Use_Down_Low",-1,IF(G34="Use_Down_High",-2,0))))</f>
        <v>-1</v>
      </c>
      <c r="J34">
        <f>IF(H34="Yld_Up_High",2,IF(H34="Yld_Up_Low",1,IF(H34="Yld_Down_Low",-1,IF(H34="Yld_Down_High",-2,0))))</f>
        <v>0</v>
      </c>
    </row>
    <row r="35" spans="1:10" x14ac:dyDescent="0.25">
      <c r="A35">
        <v>516</v>
      </c>
      <c r="B35" t="s">
        <v>29</v>
      </c>
      <c r="C35">
        <v>0</v>
      </c>
      <c r="D35">
        <v>25</v>
      </c>
      <c r="E35">
        <v>0</v>
      </c>
      <c r="F35">
        <v>13.75</v>
      </c>
      <c r="G35" t="s">
        <v>75</v>
      </c>
      <c r="H35" t="s">
        <v>65</v>
      </c>
      <c r="I35">
        <f>IF(G35="Use_Up_High",2,IF(G35="Use_Up_Low",1,IF(G35="Use_Down_Low",-1,IF(G35="Use_Down_High",-2,0))))</f>
        <v>1</v>
      </c>
      <c r="J35">
        <f>IF(H35="Yld_Up_High",2,IF(H35="Yld_Up_Low",1,IF(H35="Yld_Down_Low",-1,IF(H35="Yld_Down_High",-2,0))))</f>
        <v>0</v>
      </c>
    </row>
    <row r="36" spans="1:10" x14ac:dyDescent="0.25">
      <c r="A36">
        <v>517</v>
      </c>
      <c r="B36" t="s">
        <v>29</v>
      </c>
      <c r="C36">
        <v>0</v>
      </c>
      <c r="D36">
        <v>-125</v>
      </c>
      <c r="E36">
        <v>0</v>
      </c>
      <c r="F36">
        <v>4.75</v>
      </c>
      <c r="G36" t="s">
        <v>77</v>
      </c>
      <c r="H36" t="s">
        <v>65</v>
      </c>
      <c r="I36">
        <f>IF(G36="Use_Up_High",2,IF(G36="Use_Up_Low",1,IF(G36="Use_Down_Low",-1,IF(G36="Use_Down_High",-2,0))))</f>
        <v>-2</v>
      </c>
      <c r="J36">
        <f>IF(H36="Yld_Up_High",2,IF(H36="Yld_Up_Low",1,IF(H36="Yld_Down_Low",-1,IF(H36="Yld_Down_High",-2,0))))</f>
        <v>0</v>
      </c>
    </row>
    <row r="37" spans="1:10" x14ac:dyDescent="0.25">
      <c r="A37">
        <v>518</v>
      </c>
      <c r="B37" t="s">
        <v>30</v>
      </c>
      <c r="C37">
        <v>2.0999999999999943</v>
      </c>
      <c r="D37">
        <v>1783</v>
      </c>
      <c r="E37">
        <v>34.599999999999994</v>
      </c>
      <c r="F37">
        <v>-6.75</v>
      </c>
      <c r="G37" t="s">
        <v>68</v>
      </c>
      <c r="H37" t="s">
        <v>78</v>
      </c>
      <c r="I37">
        <f>IF(G37="Use_Up_High",2,IF(G37="Use_Up_Low",1,IF(G37="Use_Down_Low",-1,IF(G37="Use_Down_High",-2,0))))</f>
        <v>2</v>
      </c>
      <c r="J37">
        <f>IF(H37="Yld_Up_High",2,IF(H37="Yld_Up_Low",1,IF(H37="Yld_Down_Low",-1,IF(H37="Yld_Down_High",-2,0))))</f>
        <v>2</v>
      </c>
    </row>
    <row r="38" spans="1:10" x14ac:dyDescent="0.25">
      <c r="A38">
        <v>519</v>
      </c>
      <c r="B38" t="s">
        <v>30</v>
      </c>
      <c r="C38">
        <v>0</v>
      </c>
      <c r="D38">
        <v>-70</v>
      </c>
      <c r="E38">
        <v>-1.5</v>
      </c>
      <c r="F38">
        <v>-8.75</v>
      </c>
      <c r="G38" t="s">
        <v>70</v>
      </c>
      <c r="H38" t="s">
        <v>74</v>
      </c>
      <c r="I38">
        <f>IF(G38="Use_Up_High",2,IF(G38="Use_Up_Low",1,IF(G38="Use_Down_Low",-1,IF(G38="Use_Down_High",-2,0))))</f>
        <v>-1</v>
      </c>
      <c r="J38">
        <f>IF(H38="Yld_Up_High",2,IF(H38="Yld_Up_Low",1,IF(H38="Yld_Down_Low",-1,IF(H38="Yld_Down_High",-2,0))))</f>
        <v>-2</v>
      </c>
    </row>
    <row r="39" spans="1:10" x14ac:dyDescent="0.25">
      <c r="A39">
        <v>520</v>
      </c>
      <c r="B39" t="s">
        <v>30</v>
      </c>
      <c r="C39">
        <v>-0.40000000000000568</v>
      </c>
      <c r="D39">
        <v>-100</v>
      </c>
      <c r="E39">
        <v>0</v>
      </c>
      <c r="F39">
        <v>7</v>
      </c>
      <c r="G39" t="s">
        <v>77</v>
      </c>
      <c r="H39" t="s">
        <v>65</v>
      </c>
      <c r="I39">
        <f>IF(G39="Use_Up_High",2,IF(G39="Use_Up_Low",1,IF(G39="Use_Down_Low",-1,IF(G39="Use_Down_High",-2,0))))</f>
        <v>-2</v>
      </c>
      <c r="J39">
        <f>IF(H39="Yld_Up_High",2,IF(H39="Yld_Up_Low",1,IF(H39="Yld_Down_Low",-1,IF(H39="Yld_Down_High",-2,0))))</f>
        <v>0</v>
      </c>
    </row>
    <row r="40" spans="1:10" x14ac:dyDescent="0.25">
      <c r="A40">
        <v>521</v>
      </c>
      <c r="B40" t="s">
        <v>30</v>
      </c>
      <c r="C40">
        <v>0</v>
      </c>
      <c r="D40">
        <v>-75</v>
      </c>
      <c r="E40">
        <v>-2.0999999999999943</v>
      </c>
      <c r="F40">
        <v>6.25</v>
      </c>
      <c r="G40" t="s">
        <v>77</v>
      </c>
      <c r="H40" t="s">
        <v>74</v>
      </c>
      <c r="I40">
        <f>IF(G40="Use_Up_High",2,IF(G40="Use_Up_Low",1,IF(G40="Use_Down_Low",-1,IF(G40="Use_Down_High",-2,0))))</f>
        <v>-2</v>
      </c>
      <c r="J40">
        <f>IF(H40="Yld_Up_High",2,IF(H40="Yld_Up_Low",1,IF(H40="Yld_Down_Low",-1,IF(H40="Yld_Down_High",-2,0))))</f>
        <v>-2</v>
      </c>
    </row>
    <row r="41" spans="1:10" x14ac:dyDescent="0.25">
      <c r="A41">
        <v>522</v>
      </c>
      <c r="B41" t="s">
        <v>30</v>
      </c>
      <c r="C41">
        <v>0</v>
      </c>
      <c r="D41">
        <v>0</v>
      </c>
      <c r="E41">
        <v>0.90000000000000568</v>
      </c>
      <c r="F41">
        <v>-0.75</v>
      </c>
      <c r="G41" t="s">
        <v>66</v>
      </c>
      <c r="H41" t="s">
        <v>72</v>
      </c>
      <c r="I41">
        <f>IF(G41="Use_Up_High",2,IF(G41="Use_Up_Low",1,IF(G41="Use_Down_Low",-1,IF(G41="Use_Down_High",-2,0))))</f>
        <v>0</v>
      </c>
      <c r="J41">
        <f>IF(H41="Yld_Up_High",2,IF(H41="Yld_Up_Low",1,IF(H41="Yld_Down_Low",-1,IF(H41="Yld_Down_High",-2,0))))</f>
        <v>1</v>
      </c>
    </row>
    <row r="42" spans="1:10" x14ac:dyDescent="0.25">
      <c r="A42">
        <v>523</v>
      </c>
      <c r="B42" t="s">
        <v>30</v>
      </c>
      <c r="C42">
        <v>-1.8999999999999915</v>
      </c>
      <c r="D42">
        <v>275</v>
      </c>
      <c r="E42">
        <v>5.0999999999999943</v>
      </c>
      <c r="F42">
        <v>6.25</v>
      </c>
      <c r="G42" t="s">
        <v>68</v>
      </c>
      <c r="H42" t="s">
        <v>78</v>
      </c>
      <c r="I42">
        <f>IF(G42="Use_Up_High",2,IF(G42="Use_Up_Low",1,IF(G42="Use_Down_Low",-1,IF(G42="Use_Down_High",-2,0))))</f>
        <v>2</v>
      </c>
      <c r="J42">
        <f>IF(H42="Yld_Up_High",2,IF(H42="Yld_Up_Low",1,IF(H42="Yld_Down_Low",-1,IF(H42="Yld_Down_High",-2,0))))</f>
        <v>2</v>
      </c>
    </row>
    <row r="43" spans="1:10" x14ac:dyDescent="0.25">
      <c r="A43">
        <v>524</v>
      </c>
      <c r="B43" t="s">
        <v>30</v>
      </c>
      <c r="C43">
        <v>0</v>
      </c>
      <c r="D43">
        <v>100</v>
      </c>
      <c r="E43">
        <v>0</v>
      </c>
      <c r="F43">
        <v>-1</v>
      </c>
      <c r="G43" t="s">
        <v>75</v>
      </c>
      <c r="H43" t="s">
        <v>65</v>
      </c>
      <c r="I43">
        <f>IF(G43="Use_Up_High",2,IF(G43="Use_Up_Low",1,IF(G43="Use_Down_Low",-1,IF(G43="Use_Down_High",-2,0))))</f>
        <v>1</v>
      </c>
      <c r="J43">
        <f>IF(H43="Yld_Up_High",2,IF(H43="Yld_Up_Low",1,IF(H43="Yld_Down_Low",-1,IF(H43="Yld_Down_High",-2,0))))</f>
        <v>0</v>
      </c>
    </row>
    <row r="44" spans="1:10" x14ac:dyDescent="0.25">
      <c r="A44">
        <v>525</v>
      </c>
      <c r="B44" t="s">
        <v>30</v>
      </c>
      <c r="C44">
        <v>0.5</v>
      </c>
      <c r="D44">
        <v>100</v>
      </c>
      <c r="E44">
        <v>-1.5999999999999943</v>
      </c>
      <c r="F44">
        <v>20.75</v>
      </c>
      <c r="G44" t="s">
        <v>75</v>
      </c>
      <c r="H44" t="s">
        <v>74</v>
      </c>
      <c r="I44">
        <f>IF(G44="Use_Up_High",2,IF(G44="Use_Up_Low",1,IF(G44="Use_Down_Low",-1,IF(G44="Use_Down_High",-2,0))))</f>
        <v>1</v>
      </c>
      <c r="J44">
        <f>IF(H44="Yld_Up_High",2,IF(H44="Yld_Up_Low",1,IF(H44="Yld_Down_Low",-1,IF(H44="Yld_Down_High",-2,0))))</f>
        <v>-2</v>
      </c>
    </row>
    <row r="45" spans="1:10" x14ac:dyDescent="0.25">
      <c r="A45">
        <v>526</v>
      </c>
      <c r="B45" t="s">
        <v>30</v>
      </c>
      <c r="C45">
        <v>0</v>
      </c>
      <c r="D45">
        <v>150</v>
      </c>
      <c r="E45">
        <v>0</v>
      </c>
      <c r="F45">
        <v>-1.25</v>
      </c>
      <c r="G45" t="s">
        <v>68</v>
      </c>
      <c r="H45" t="s">
        <v>65</v>
      </c>
      <c r="I45">
        <f>IF(G45="Use_Up_High",2,IF(G45="Use_Up_Low",1,IF(G45="Use_Down_Low",-1,IF(G45="Use_Down_High",-2,0))))</f>
        <v>2</v>
      </c>
      <c r="J45">
        <f>IF(H45="Yld_Up_High",2,IF(H45="Yld_Up_Low",1,IF(H45="Yld_Down_Low",-1,IF(H45="Yld_Down_High",-2,0))))</f>
        <v>0</v>
      </c>
    </row>
    <row r="46" spans="1:10" x14ac:dyDescent="0.25">
      <c r="A46">
        <v>527</v>
      </c>
      <c r="B46" t="s">
        <v>30</v>
      </c>
      <c r="C46">
        <v>0</v>
      </c>
      <c r="D46">
        <v>25</v>
      </c>
      <c r="E46">
        <v>0</v>
      </c>
      <c r="F46">
        <v>-9</v>
      </c>
      <c r="G46" t="s">
        <v>75</v>
      </c>
      <c r="H46" t="s">
        <v>65</v>
      </c>
      <c r="I46">
        <f>IF(G46="Use_Up_High",2,IF(G46="Use_Up_Low",1,IF(G46="Use_Down_Low",-1,IF(G46="Use_Down_High",-2,0))))</f>
        <v>1</v>
      </c>
      <c r="J46">
        <f>IF(H46="Yld_Up_High",2,IF(H46="Yld_Up_Low",1,IF(H46="Yld_Down_Low",-1,IF(H46="Yld_Down_High",-2,0))))</f>
        <v>0</v>
      </c>
    </row>
    <row r="47" spans="1:10" x14ac:dyDescent="0.25">
      <c r="A47">
        <v>528</v>
      </c>
      <c r="B47" t="s">
        <v>30</v>
      </c>
      <c r="C47">
        <v>0</v>
      </c>
      <c r="D47">
        <v>125</v>
      </c>
      <c r="E47">
        <v>0</v>
      </c>
      <c r="F47">
        <v>-4.75</v>
      </c>
      <c r="G47" t="s">
        <v>68</v>
      </c>
      <c r="H47" t="s">
        <v>65</v>
      </c>
      <c r="I47">
        <f>IF(G47="Use_Up_High",2,IF(G47="Use_Up_Low",1,IF(G47="Use_Down_Low",-1,IF(G47="Use_Down_High",-2,0))))</f>
        <v>2</v>
      </c>
      <c r="J47">
        <f>IF(H47="Yld_Up_High",2,IF(H47="Yld_Up_Low",1,IF(H47="Yld_Down_Low",-1,IF(H47="Yld_Down_High",-2,0))))</f>
        <v>0</v>
      </c>
    </row>
    <row r="48" spans="1:10" x14ac:dyDescent="0.25">
      <c r="A48">
        <v>529</v>
      </c>
      <c r="B48" t="s">
        <v>31</v>
      </c>
      <c r="C48">
        <v>-3.4000000000000057</v>
      </c>
      <c r="D48">
        <v>-65</v>
      </c>
      <c r="E48">
        <v>6.5</v>
      </c>
      <c r="F48">
        <v>-8.25</v>
      </c>
      <c r="G48" t="s">
        <v>70</v>
      </c>
      <c r="H48" t="s">
        <v>78</v>
      </c>
      <c r="I48">
        <f>IF(G48="Use_Up_High",2,IF(G48="Use_Up_Low",1,IF(G48="Use_Down_Low",-1,IF(G48="Use_Down_High",-2,0))))</f>
        <v>-1</v>
      </c>
      <c r="J48">
        <f>IF(H48="Yld_Up_High",2,IF(H48="Yld_Up_Low",1,IF(H48="Yld_Down_Low",-1,IF(H48="Yld_Down_High",-2,0))))</f>
        <v>2</v>
      </c>
    </row>
    <row r="49" spans="1:10" x14ac:dyDescent="0.25">
      <c r="A49">
        <v>530</v>
      </c>
      <c r="B49" t="s">
        <v>31</v>
      </c>
      <c r="C49">
        <v>0</v>
      </c>
      <c r="D49">
        <v>0</v>
      </c>
      <c r="E49">
        <v>0</v>
      </c>
      <c r="F49">
        <v>-4.5</v>
      </c>
      <c r="G49" t="s">
        <v>66</v>
      </c>
      <c r="H49" t="s">
        <v>65</v>
      </c>
      <c r="I49">
        <f>IF(G49="Use_Up_High",2,IF(G49="Use_Up_Low",1,IF(G49="Use_Down_Low",-1,IF(G49="Use_Down_High",-2,0))))</f>
        <v>0</v>
      </c>
      <c r="J49">
        <f>IF(H49="Yld_Up_High",2,IF(H49="Yld_Up_Low",1,IF(H49="Yld_Down_Low",-1,IF(H49="Yld_Down_High",-2,0))))</f>
        <v>0</v>
      </c>
    </row>
    <row r="50" spans="1:10" x14ac:dyDescent="0.25">
      <c r="A50">
        <v>531</v>
      </c>
      <c r="B50" t="s">
        <v>31</v>
      </c>
      <c r="C50">
        <v>-0.5</v>
      </c>
      <c r="D50">
        <v>-50</v>
      </c>
      <c r="E50">
        <v>0</v>
      </c>
      <c r="F50">
        <v>-0.75</v>
      </c>
      <c r="G50" t="s">
        <v>70</v>
      </c>
      <c r="H50" t="s">
        <v>65</v>
      </c>
      <c r="I50">
        <f>IF(G50="Use_Up_High",2,IF(G50="Use_Up_Low",1,IF(G50="Use_Down_Low",-1,IF(G50="Use_Down_High",-2,0))))</f>
        <v>-1</v>
      </c>
      <c r="J50">
        <f>IF(H50="Yld_Up_High",2,IF(H50="Yld_Up_Low",1,IF(H50="Yld_Down_Low",-1,IF(H50="Yld_Down_High",-2,0))))</f>
        <v>0</v>
      </c>
    </row>
    <row r="51" spans="1:10" x14ac:dyDescent="0.25">
      <c r="A51">
        <v>532</v>
      </c>
      <c r="B51" t="s">
        <v>31</v>
      </c>
      <c r="C51">
        <v>0</v>
      </c>
      <c r="D51">
        <v>100</v>
      </c>
      <c r="E51">
        <v>2.0999999999999943</v>
      </c>
      <c r="F51">
        <v>1.75</v>
      </c>
      <c r="G51" t="s">
        <v>75</v>
      </c>
      <c r="H51" t="s">
        <v>72</v>
      </c>
      <c r="I51">
        <f>IF(G51="Use_Up_High",2,IF(G51="Use_Up_Low",1,IF(G51="Use_Down_Low",-1,IF(G51="Use_Down_High",-2,0))))</f>
        <v>1</v>
      </c>
      <c r="J51">
        <f>IF(H51="Yld_Up_High",2,IF(H51="Yld_Up_Low",1,IF(H51="Yld_Down_Low",-1,IF(H51="Yld_Down_High",-2,0))))</f>
        <v>1</v>
      </c>
    </row>
    <row r="52" spans="1:10" x14ac:dyDescent="0.25">
      <c r="A52">
        <v>533</v>
      </c>
      <c r="B52" t="s">
        <v>31</v>
      </c>
      <c r="C52">
        <v>0</v>
      </c>
      <c r="D52">
        <v>170</v>
      </c>
      <c r="E52">
        <v>4.2999999999999829</v>
      </c>
      <c r="F52">
        <v>-7</v>
      </c>
      <c r="G52" t="s">
        <v>68</v>
      </c>
      <c r="H52" t="s">
        <v>78</v>
      </c>
      <c r="I52">
        <f>IF(G52="Use_Up_High",2,IF(G52="Use_Up_Low",1,IF(G52="Use_Down_Low",-1,IF(G52="Use_Down_High",-2,0))))</f>
        <v>2</v>
      </c>
      <c r="J52">
        <f>IF(H52="Yld_Up_High",2,IF(H52="Yld_Up_Low",1,IF(H52="Yld_Down_Low",-1,IF(H52="Yld_Down_High",-2,0))))</f>
        <v>2</v>
      </c>
    </row>
    <row r="53" spans="1:10" x14ac:dyDescent="0.25">
      <c r="A53">
        <v>534</v>
      </c>
      <c r="B53" t="s">
        <v>31</v>
      </c>
      <c r="C53">
        <v>-0.70000000000000284</v>
      </c>
      <c r="D53">
        <v>50</v>
      </c>
      <c r="E53">
        <v>2.5</v>
      </c>
      <c r="F53">
        <v>-10.75</v>
      </c>
      <c r="G53" t="s">
        <v>75</v>
      </c>
      <c r="H53" t="s">
        <v>78</v>
      </c>
      <c r="I53">
        <f>IF(G53="Use_Up_High",2,IF(G53="Use_Up_Low",1,IF(G53="Use_Down_Low",-1,IF(G53="Use_Down_High",-2,0))))</f>
        <v>1</v>
      </c>
      <c r="J53">
        <f>IF(H53="Yld_Up_High",2,IF(H53="Yld_Up_Low",1,IF(H53="Yld_Down_Low",-1,IF(H53="Yld_Down_High",-2,0))))</f>
        <v>2</v>
      </c>
    </row>
    <row r="54" spans="1:10" x14ac:dyDescent="0.25">
      <c r="A54">
        <v>535</v>
      </c>
      <c r="B54" t="s">
        <v>31</v>
      </c>
      <c r="C54">
        <v>0</v>
      </c>
      <c r="D54">
        <v>5</v>
      </c>
      <c r="E54">
        <v>-0.79999999999998295</v>
      </c>
      <c r="F54">
        <v>1.75</v>
      </c>
      <c r="G54" t="s">
        <v>75</v>
      </c>
      <c r="H54" t="s">
        <v>79</v>
      </c>
      <c r="I54">
        <f>IF(G54="Use_Up_High",2,IF(G54="Use_Up_Low",1,IF(G54="Use_Down_Low",-1,IF(G54="Use_Down_High",-2,0))))</f>
        <v>1</v>
      </c>
      <c r="J54">
        <f>IF(H54="Yld_Up_High",2,IF(H54="Yld_Up_Low",1,IF(H54="Yld_Down_Low",-1,IF(H54="Yld_Down_High",-2,0))))</f>
        <v>-1</v>
      </c>
    </row>
    <row r="55" spans="1:10" x14ac:dyDescent="0.25">
      <c r="A55">
        <v>536</v>
      </c>
      <c r="B55" t="s">
        <v>31</v>
      </c>
      <c r="C55">
        <v>0</v>
      </c>
      <c r="D55">
        <v>10</v>
      </c>
      <c r="E55">
        <v>0</v>
      </c>
      <c r="F55">
        <v>-0.5</v>
      </c>
      <c r="G55" t="s">
        <v>75</v>
      </c>
      <c r="H55" t="s">
        <v>65</v>
      </c>
      <c r="I55">
        <f>IF(G55="Use_Up_High",2,IF(G55="Use_Up_Low",1,IF(G55="Use_Down_Low",-1,IF(G55="Use_Down_High",-2,0))))</f>
        <v>1</v>
      </c>
      <c r="J55">
        <f>IF(H55="Yld_Up_High",2,IF(H55="Yld_Up_Low",1,IF(H55="Yld_Down_Low",-1,IF(H55="Yld_Down_High",-2,0))))</f>
        <v>0</v>
      </c>
    </row>
    <row r="56" spans="1:10" x14ac:dyDescent="0.25">
      <c r="A56">
        <v>537</v>
      </c>
      <c r="B56" t="s">
        <v>31</v>
      </c>
      <c r="C56">
        <v>0</v>
      </c>
      <c r="D56">
        <v>-75</v>
      </c>
      <c r="E56">
        <v>-2.4000000000000057</v>
      </c>
      <c r="F56">
        <v>1.75</v>
      </c>
      <c r="G56" t="s">
        <v>77</v>
      </c>
      <c r="H56" t="s">
        <v>74</v>
      </c>
      <c r="I56">
        <f>IF(G56="Use_Up_High",2,IF(G56="Use_Up_Low",1,IF(G56="Use_Down_Low",-1,IF(G56="Use_Down_High",-2,0))))</f>
        <v>-2</v>
      </c>
      <c r="J56">
        <f>IF(H56="Yld_Up_High",2,IF(H56="Yld_Up_Low",1,IF(H56="Yld_Down_Low",-1,IF(H56="Yld_Down_High",-2,0))))</f>
        <v>-2</v>
      </c>
    </row>
    <row r="57" spans="1:10" x14ac:dyDescent="0.25">
      <c r="A57">
        <v>538</v>
      </c>
      <c r="B57" t="s">
        <v>31</v>
      </c>
      <c r="C57">
        <v>0</v>
      </c>
      <c r="D57">
        <v>50</v>
      </c>
      <c r="E57">
        <v>0</v>
      </c>
      <c r="F57">
        <v>-3.25</v>
      </c>
      <c r="G57" t="s">
        <v>75</v>
      </c>
      <c r="H57" t="s">
        <v>65</v>
      </c>
      <c r="I57">
        <f>IF(G57="Use_Up_High",2,IF(G57="Use_Up_Low",1,IF(G57="Use_Down_Low",-1,IF(G57="Use_Down_High",-2,0))))</f>
        <v>1</v>
      </c>
      <c r="J57">
        <f>IF(H57="Yld_Up_High",2,IF(H57="Yld_Up_Low",1,IF(H57="Yld_Down_Low",-1,IF(H57="Yld_Down_High",-2,0))))</f>
        <v>0</v>
      </c>
    </row>
    <row r="58" spans="1:10" x14ac:dyDescent="0.25">
      <c r="A58">
        <v>539</v>
      </c>
      <c r="B58" t="s">
        <v>31</v>
      </c>
      <c r="C58">
        <v>0</v>
      </c>
      <c r="D58">
        <v>50</v>
      </c>
      <c r="E58">
        <v>0</v>
      </c>
      <c r="F58">
        <v>-1</v>
      </c>
      <c r="G58" t="s">
        <v>75</v>
      </c>
      <c r="H58" t="s">
        <v>65</v>
      </c>
      <c r="I58">
        <f>IF(G58="Use_Up_High",2,IF(G58="Use_Up_Low",1,IF(G58="Use_Down_Low",-1,IF(G58="Use_Down_High",-2,0))))</f>
        <v>1</v>
      </c>
      <c r="J58">
        <f>IF(H58="Yld_Up_High",2,IF(H58="Yld_Up_Low",1,IF(H58="Yld_Down_Low",-1,IF(H58="Yld_Down_High",-2,0))))</f>
        <v>0</v>
      </c>
    </row>
    <row r="59" spans="1:10" x14ac:dyDescent="0.25">
      <c r="A59">
        <v>540</v>
      </c>
      <c r="B59" t="s">
        <v>31</v>
      </c>
      <c r="C59">
        <v>0</v>
      </c>
      <c r="D59">
        <v>-50</v>
      </c>
      <c r="E59">
        <v>0</v>
      </c>
      <c r="F59">
        <v>-1.25</v>
      </c>
      <c r="G59" t="s">
        <v>70</v>
      </c>
      <c r="H59" t="s">
        <v>65</v>
      </c>
      <c r="I59">
        <f>IF(G59="Use_Up_High",2,IF(G59="Use_Up_Low",1,IF(G59="Use_Down_Low",-1,IF(G59="Use_Down_High",-2,0))))</f>
        <v>-1</v>
      </c>
      <c r="J59">
        <f>IF(H59="Yld_Up_High",2,IF(H59="Yld_Up_Low",1,IF(H59="Yld_Down_Low",-1,IF(H59="Yld_Down_High",-2,0))))</f>
        <v>0</v>
      </c>
    </row>
    <row r="60" spans="1:10" x14ac:dyDescent="0.25">
      <c r="A60">
        <v>541</v>
      </c>
      <c r="B60" t="s">
        <v>32</v>
      </c>
      <c r="C60">
        <v>-1.3999999999999915</v>
      </c>
      <c r="D60">
        <v>115</v>
      </c>
      <c r="E60">
        <v>-4.1999999999999886</v>
      </c>
      <c r="F60">
        <v>-1.25</v>
      </c>
      <c r="G60" t="s">
        <v>68</v>
      </c>
      <c r="H60" t="s">
        <v>74</v>
      </c>
      <c r="I60">
        <f>IF(G60="Use_Up_High",2,IF(G60="Use_Up_Low",1,IF(G60="Use_Down_Low",-1,IF(G60="Use_Down_High",-2,0))))</f>
        <v>2</v>
      </c>
      <c r="J60">
        <f>IF(H60="Yld_Up_High",2,IF(H60="Yld_Up_Low",1,IF(H60="Yld_Down_Low",-1,IF(H60="Yld_Down_High",-2,0))))</f>
        <v>-2</v>
      </c>
    </row>
    <row r="61" spans="1:10" x14ac:dyDescent="0.25">
      <c r="A61">
        <v>542</v>
      </c>
      <c r="B61" t="s">
        <v>32</v>
      </c>
      <c r="C61">
        <v>0</v>
      </c>
      <c r="D61">
        <v>0</v>
      </c>
      <c r="E61">
        <v>0</v>
      </c>
      <c r="F61">
        <v>-7.75</v>
      </c>
      <c r="G61" t="s">
        <v>66</v>
      </c>
      <c r="H61" t="s">
        <v>65</v>
      </c>
      <c r="I61">
        <f>IF(G61="Use_Up_High",2,IF(G61="Use_Up_Low",1,IF(G61="Use_Down_Low",-1,IF(G61="Use_Down_High",-2,0))))</f>
        <v>0</v>
      </c>
      <c r="J61">
        <f>IF(H61="Yld_Up_High",2,IF(H61="Yld_Up_Low",1,IF(H61="Yld_Down_Low",-1,IF(H61="Yld_Down_High",-2,0))))</f>
        <v>0</v>
      </c>
    </row>
    <row r="62" spans="1:10" x14ac:dyDescent="0.25">
      <c r="A62">
        <v>543</v>
      </c>
      <c r="B62" t="s">
        <v>32</v>
      </c>
      <c r="C62">
        <v>-0.60000000000000853</v>
      </c>
      <c r="D62">
        <v>-25</v>
      </c>
      <c r="E62">
        <v>0</v>
      </c>
      <c r="F62">
        <v>6</v>
      </c>
      <c r="G62" t="s">
        <v>70</v>
      </c>
      <c r="H62" t="s">
        <v>65</v>
      </c>
      <c r="I62">
        <f>IF(G62="Use_Up_High",2,IF(G62="Use_Up_Low",1,IF(G62="Use_Down_Low",-1,IF(G62="Use_Down_High",-2,0))))</f>
        <v>-1</v>
      </c>
      <c r="J62">
        <f>IF(H62="Yld_Up_High",2,IF(H62="Yld_Up_Low",1,IF(H62="Yld_Down_Low",-1,IF(H62="Yld_Down_High",-2,0))))</f>
        <v>0</v>
      </c>
    </row>
    <row r="63" spans="1:10" x14ac:dyDescent="0.25">
      <c r="A63">
        <v>544</v>
      </c>
      <c r="B63" t="s">
        <v>32</v>
      </c>
      <c r="C63">
        <v>0</v>
      </c>
      <c r="D63">
        <v>40</v>
      </c>
      <c r="E63">
        <v>2</v>
      </c>
      <c r="F63">
        <v>-19.25</v>
      </c>
      <c r="G63" t="s">
        <v>75</v>
      </c>
      <c r="H63" t="s">
        <v>72</v>
      </c>
      <c r="I63">
        <f>IF(G63="Use_Up_High",2,IF(G63="Use_Up_Low",1,IF(G63="Use_Down_Low",-1,IF(G63="Use_Down_High",-2,0))))</f>
        <v>1</v>
      </c>
      <c r="J63">
        <f>IF(H63="Yld_Up_High",2,IF(H63="Yld_Up_Low",1,IF(H63="Yld_Down_Low",-1,IF(H63="Yld_Down_High",-2,0))))</f>
        <v>1</v>
      </c>
    </row>
    <row r="64" spans="1:10" x14ac:dyDescent="0.25">
      <c r="A64">
        <v>545</v>
      </c>
      <c r="B64" t="s">
        <v>32</v>
      </c>
      <c r="C64">
        <v>0</v>
      </c>
      <c r="D64">
        <v>-20</v>
      </c>
      <c r="E64">
        <v>-1.3000000000000114</v>
      </c>
      <c r="F64">
        <v>12.75</v>
      </c>
      <c r="G64" t="s">
        <v>70</v>
      </c>
      <c r="H64" t="s">
        <v>79</v>
      </c>
      <c r="I64">
        <f>IF(G64="Use_Up_High",2,IF(G64="Use_Up_Low",1,IF(G64="Use_Down_Low",-1,IF(G64="Use_Down_High",-2,0))))</f>
        <v>-1</v>
      </c>
      <c r="J64">
        <f>IF(H64="Yld_Up_High",2,IF(H64="Yld_Up_Low",1,IF(H64="Yld_Down_Low",-1,IF(H64="Yld_Down_High",-2,0))))</f>
        <v>-1</v>
      </c>
    </row>
    <row r="65" spans="1:10" x14ac:dyDescent="0.25">
      <c r="A65">
        <v>546</v>
      </c>
      <c r="B65" t="s">
        <v>32</v>
      </c>
      <c r="C65">
        <v>-0.39999999999999147</v>
      </c>
      <c r="D65">
        <v>0</v>
      </c>
      <c r="E65">
        <v>0.5</v>
      </c>
      <c r="F65">
        <v>-8.5</v>
      </c>
      <c r="G65" t="s">
        <v>66</v>
      </c>
      <c r="H65" t="s">
        <v>72</v>
      </c>
      <c r="I65">
        <f>IF(G65="Use_Up_High",2,IF(G65="Use_Up_Low",1,IF(G65="Use_Down_Low",-1,IF(G65="Use_Down_High",-2,0))))</f>
        <v>0</v>
      </c>
      <c r="J65">
        <f>IF(H65="Yld_Up_High",2,IF(H65="Yld_Up_Low",1,IF(H65="Yld_Down_Low",-1,IF(H65="Yld_Down_High",-2,0))))</f>
        <v>1</v>
      </c>
    </row>
    <row r="66" spans="1:10" x14ac:dyDescent="0.25">
      <c r="A66">
        <v>547</v>
      </c>
      <c r="B66" t="s">
        <v>32</v>
      </c>
      <c r="C66">
        <v>0</v>
      </c>
      <c r="D66">
        <v>-100</v>
      </c>
      <c r="E66">
        <v>1.3000000000000114</v>
      </c>
      <c r="F66">
        <v>-7.75</v>
      </c>
      <c r="G66" t="s">
        <v>77</v>
      </c>
      <c r="H66" t="s">
        <v>72</v>
      </c>
      <c r="I66">
        <f>IF(G66="Use_Up_High",2,IF(G66="Use_Up_Low",1,IF(G66="Use_Down_Low",-1,IF(G66="Use_Down_High",-2,0))))</f>
        <v>-2</v>
      </c>
      <c r="J66">
        <f>IF(H66="Yld_Up_High",2,IF(H66="Yld_Up_Low",1,IF(H66="Yld_Down_Low",-1,IF(H66="Yld_Down_High",-2,0))))</f>
        <v>1</v>
      </c>
    </row>
    <row r="67" spans="1:10" x14ac:dyDescent="0.25">
      <c r="A67">
        <v>548</v>
      </c>
      <c r="B67" t="s">
        <v>32</v>
      </c>
      <c r="C67">
        <v>0</v>
      </c>
      <c r="D67">
        <v>-25</v>
      </c>
      <c r="E67">
        <v>0</v>
      </c>
      <c r="F67">
        <v>1.75</v>
      </c>
      <c r="G67" t="s">
        <v>70</v>
      </c>
      <c r="H67" t="s">
        <v>65</v>
      </c>
      <c r="I67">
        <f>IF(G67="Use_Up_High",2,IF(G67="Use_Up_Low",1,IF(G67="Use_Down_Low",-1,IF(G67="Use_Down_High",-2,0))))</f>
        <v>-1</v>
      </c>
      <c r="J67">
        <f>IF(H67="Yld_Up_High",2,IF(H67="Yld_Up_Low",1,IF(H67="Yld_Down_Low",-1,IF(H67="Yld_Down_High",-2,0))))</f>
        <v>0</v>
      </c>
    </row>
    <row r="68" spans="1:10" x14ac:dyDescent="0.25">
      <c r="A68">
        <v>549</v>
      </c>
      <c r="B68" t="s">
        <v>32</v>
      </c>
      <c r="C68">
        <v>0</v>
      </c>
      <c r="D68">
        <v>-60</v>
      </c>
      <c r="E68">
        <v>-0.90000000000000568</v>
      </c>
      <c r="F68">
        <v>5</v>
      </c>
      <c r="G68" t="s">
        <v>70</v>
      </c>
      <c r="H68" t="s">
        <v>79</v>
      </c>
      <c r="I68">
        <f>IF(G68="Use_Up_High",2,IF(G68="Use_Up_Low",1,IF(G68="Use_Down_Low",-1,IF(G68="Use_Down_High",-2,0))))</f>
        <v>-1</v>
      </c>
      <c r="J68">
        <f>IF(H68="Yld_Up_High",2,IF(H68="Yld_Up_Low",1,IF(H68="Yld_Down_Low",-1,IF(H68="Yld_Down_High",-2,0))))</f>
        <v>-1</v>
      </c>
    </row>
    <row r="69" spans="1:10" x14ac:dyDescent="0.25">
      <c r="A69">
        <v>550</v>
      </c>
      <c r="B69" t="s">
        <v>32</v>
      </c>
      <c r="C69">
        <v>0</v>
      </c>
      <c r="D69">
        <v>-25</v>
      </c>
      <c r="E69">
        <v>0</v>
      </c>
      <c r="F69">
        <v>-1.25</v>
      </c>
      <c r="G69" t="s">
        <v>70</v>
      </c>
      <c r="H69" t="s">
        <v>65</v>
      </c>
      <c r="I69">
        <f>IF(G69="Use_Up_High",2,IF(G69="Use_Up_Low",1,IF(G69="Use_Down_Low",-1,IF(G69="Use_Down_High",-2,0))))</f>
        <v>-1</v>
      </c>
      <c r="J69">
        <f>IF(H69="Yld_Up_High",2,IF(H69="Yld_Up_Low",1,IF(H69="Yld_Down_Low",-1,IF(H69="Yld_Down_High",-2,0))))</f>
        <v>0</v>
      </c>
    </row>
    <row r="70" spans="1:10" x14ac:dyDescent="0.25">
      <c r="A70">
        <v>551</v>
      </c>
      <c r="B70" t="s">
        <v>32</v>
      </c>
      <c r="C70">
        <v>0</v>
      </c>
      <c r="D70">
        <v>0</v>
      </c>
      <c r="E70">
        <v>0</v>
      </c>
      <c r="F70">
        <v>0.25</v>
      </c>
      <c r="G70" t="s">
        <v>66</v>
      </c>
      <c r="H70" t="s">
        <v>65</v>
      </c>
      <c r="I70">
        <f>IF(G70="Use_Up_High",2,IF(G70="Use_Up_Low",1,IF(G70="Use_Down_Low",-1,IF(G70="Use_Down_High",-2,0))))</f>
        <v>0</v>
      </c>
      <c r="J70">
        <f>IF(H70="Yld_Up_High",2,IF(H70="Yld_Up_Low",1,IF(H70="Yld_Down_Low",-1,IF(H70="Yld_Down_High",-2,0))))</f>
        <v>0</v>
      </c>
    </row>
    <row r="71" spans="1:10" x14ac:dyDescent="0.25">
      <c r="A71">
        <v>552</v>
      </c>
      <c r="B71" t="s">
        <v>32</v>
      </c>
      <c r="C71">
        <v>0</v>
      </c>
      <c r="D71">
        <v>-24</v>
      </c>
      <c r="E71">
        <v>0</v>
      </c>
      <c r="F71">
        <v>6</v>
      </c>
      <c r="G71" t="s">
        <v>70</v>
      </c>
      <c r="H71" t="s">
        <v>65</v>
      </c>
      <c r="I71">
        <f>IF(G71="Use_Up_High",2,IF(G71="Use_Up_Low",1,IF(G71="Use_Down_Low",-1,IF(G71="Use_Down_High",-2,0))))</f>
        <v>-1</v>
      </c>
      <c r="J71">
        <f>IF(H71="Yld_Up_High",2,IF(H71="Yld_Up_Low",1,IF(H71="Yld_Down_Low",-1,IF(H71="Yld_Down_High",-2,0))))</f>
        <v>0</v>
      </c>
    </row>
    <row r="72" spans="1:10" x14ac:dyDescent="0.25">
      <c r="A72">
        <v>553</v>
      </c>
      <c r="B72" t="s">
        <v>33</v>
      </c>
      <c r="C72">
        <v>5.2000000000000028</v>
      </c>
      <c r="D72">
        <v>599</v>
      </c>
      <c r="E72">
        <v>-0.40000000000000568</v>
      </c>
      <c r="F72">
        <v>10.75</v>
      </c>
      <c r="G72" t="s">
        <v>68</v>
      </c>
      <c r="H72" t="s">
        <v>79</v>
      </c>
      <c r="I72">
        <f>IF(G72="Use_Up_High",2,IF(G72="Use_Up_Low",1,IF(G72="Use_Down_Low",-1,IF(G72="Use_Down_High",-2,0))))</f>
        <v>2</v>
      </c>
      <c r="J72">
        <f>IF(H72="Yld_Up_High",2,IF(H72="Yld_Up_Low",1,IF(H72="Yld_Down_Low",-1,IF(H72="Yld_Down_High",-2,0))))</f>
        <v>-1</v>
      </c>
    </row>
    <row r="73" spans="1:10" x14ac:dyDescent="0.25">
      <c r="A73">
        <v>554</v>
      </c>
      <c r="B73" t="s">
        <v>33</v>
      </c>
      <c r="C73">
        <v>0</v>
      </c>
      <c r="D73">
        <v>50</v>
      </c>
      <c r="E73">
        <v>0</v>
      </c>
      <c r="F73">
        <v>-3.5</v>
      </c>
      <c r="G73" t="s">
        <v>75</v>
      </c>
      <c r="H73" t="s">
        <v>65</v>
      </c>
      <c r="I73">
        <f>IF(G73="Use_Up_High",2,IF(G73="Use_Up_Low",1,IF(G73="Use_Down_Low",-1,IF(G73="Use_Down_High",-2,0))))</f>
        <v>1</v>
      </c>
      <c r="J73">
        <f>IF(H73="Yld_Up_High",2,IF(H73="Yld_Up_Low",1,IF(H73="Yld_Down_Low",-1,IF(H73="Yld_Down_High",-2,0))))</f>
        <v>0</v>
      </c>
    </row>
    <row r="74" spans="1:10" x14ac:dyDescent="0.25">
      <c r="A74">
        <v>555</v>
      </c>
      <c r="B74" t="s">
        <v>33</v>
      </c>
      <c r="C74">
        <v>0.69999999999998863</v>
      </c>
      <c r="D74">
        <v>30</v>
      </c>
      <c r="E74">
        <v>0</v>
      </c>
      <c r="F74">
        <v>6</v>
      </c>
      <c r="G74" t="s">
        <v>75</v>
      </c>
      <c r="H74" t="s">
        <v>65</v>
      </c>
      <c r="I74">
        <f>IF(G74="Use_Up_High",2,IF(G74="Use_Up_Low",1,IF(G74="Use_Down_Low",-1,IF(G74="Use_Down_High",-2,0))))</f>
        <v>1</v>
      </c>
      <c r="J74">
        <f>IF(H74="Yld_Up_High",2,IF(H74="Yld_Up_Low",1,IF(H74="Yld_Down_Low",-1,IF(H74="Yld_Down_High",-2,0))))</f>
        <v>0</v>
      </c>
    </row>
    <row r="75" spans="1:10" x14ac:dyDescent="0.25">
      <c r="A75">
        <v>556</v>
      </c>
      <c r="B75" t="s">
        <v>33</v>
      </c>
      <c r="C75">
        <v>0</v>
      </c>
      <c r="D75">
        <v>300</v>
      </c>
      <c r="E75">
        <v>7.0999999999999943</v>
      </c>
      <c r="F75">
        <v>1.25</v>
      </c>
      <c r="G75" t="s">
        <v>68</v>
      </c>
      <c r="H75" t="s">
        <v>78</v>
      </c>
      <c r="I75">
        <f>IF(G75="Use_Up_High",2,IF(G75="Use_Up_Low",1,IF(G75="Use_Down_Low",-1,IF(G75="Use_Down_High",-2,0))))</f>
        <v>2</v>
      </c>
      <c r="J75">
        <f>IF(H75="Yld_Up_High",2,IF(H75="Yld_Up_Low",1,IF(H75="Yld_Down_Low",-1,IF(H75="Yld_Down_High",-2,0))))</f>
        <v>2</v>
      </c>
    </row>
    <row r="76" spans="1:10" x14ac:dyDescent="0.25">
      <c r="A76">
        <v>557</v>
      </c>
      <c r="B76" t="s">
        <v>33</v>
      </c>
      <c r="C76">
        <v>0</v>
      </c>
      <c r="D76">
        <v>-25</v>
      </c>
      <c r="E76">
        <v>-0.69999999999998863</v>
      </c>
      <c r="F76">
        <v>-0.75</v>
      </c>
      <c r="G76" t="s">
        <v>70</v>
      </c>
      <c r="H76" t="s">
        <v>79</v>
      </c>
      <c r="I76">
        <f>IF(G76="Use_Up_High",2,IF(G76="Use_Up_Low",1,IF(G76="Use_Down_Low",-1,IF(G76="Use_Down_High",-2,0))))</f>
        <v>-1</v>
      </c>
      <c r="J76">
        <f>IF(H76="Yld_Up_High",2,IF(H76="Yld_Up_Low",1,IF(H76="Yld_Down_Low",-1,IF(H76="Yld_Down_High",-2,0))))</f>
        <v>-1</v>
      </c>
    </row>
    <row r="77" spans="1:10" x14ac:dyDescent="0.25">
      <c r="A77">
        <v>558</v>
      </c>
      <c r="B77" t="s">
        <v>33</v>
      </c>
      <c r="C77">
        <v>0.20000000000000284</v>
      </c>
      <c r="D77">
        <v>50</v>
      </c>
      <c r="E77">
        <v>-1</v>
      </c>
      <c r="F77">
        <v>-8.5</v>
      </c>
      <c r="G77" t="s">
        <v>75</v>
      </c>
      <c r="H77" t="s">
        <v>79</v>
      </c>
      <c r="I77">
        <f>IF(G77="Use_Up_High",2,IF(G77="Use_Up_Low",1,IF(G77="Use_Down_Low",-1,IF(G77="Use_Down_High",-2,0))))</f>
        <v>1</v>
      </c>
      <c r="J77">
        <f>IF(H77="Yld_Up_High",2,IF(H77="Yld_Up_Low",1,IF(H77="Yld_Down_Low",-1,IF(H77="Yld_Down_High",-2,0))))</f>
        <v>-1</v>
      </c>
    </row>
    <row r="78" spans="1:10" x14ac:dyDescent="0.25">
      <c r="A78">
        <v>559</v>
      </c>
      <c r="B78" t="s">
        <v>33</v>
      </c>
      <c r="C78">
        <v>0</v>
      </c>
      <c r="D78">
        <v>85</v>
      </c>
      <c r="E78">
        <v>1.9000000000000057</v>
      </c>
      <c r="F78">
        <v>-13.5</v>
      </c>
      <c r="G78" t="s">
        <v>75</v>
      </c>
      <c r="H78" t="s">
        <v>72</v>
      </c>
      <c r="I78">
        <f>IF(G78="Use_Up_High",2,IF(G78="Use_Up_Low",1,IF(G78="Use_Down_Low",-1,IF(G78="Use_Down_High",-2,0))))</f>
        <v>1</v>
      </c>
      <c r="J78">
        <f>IF(H78="Yld_Up_High",2,IF(H78="Yld_Up_Low",1,IF(H78="Yld_Down_Low",-1,IF(H78="Yld_Down_High",-2,0))))</f>
        <v>1</v>
      </c>
    </row>
    <row r="79" spans="1:10" x14ac:dyDescent="0.25">
      <c r="A79">
        <v>560</v>
      </c>
      <c r="B79" t="s">
        <v>33</v>
      </c>
      <c r="C79">
        <v>0</v>
      </c>
      <c r="D79">
        <v>0</v>
      </c>
      <c r="E79">
        <v>0</v>
      </c>
      <c r="F79">
        <v>6</v>
      </c>
      <c r="G79" t="s">
        <v>66</v>
      </c>
      <c r="H79" t="s">
        <v>65</v>
      </c>
      <c r="I79">
        <f>IF(G79="Use_Up_High",2,IF(G79="Use_Up_Low",1,IF(G79="Use_Down_Low",-1,IF(G79="Use_Down_High",-2,0))))</f>
        <v>0</v>
      </c>
      <c r="J79">
        <f>IF(H79="Yld_Up_High",2,IF(H79="Yld_Up_Low",1,IF(H79="Yld_Down_Low",-1,IF(H79="Yld_Down_High",-2,0))))</f>
        <v>0</v>
      </c>
    </row>
    <row r="80" spans="1:10" x14ac:dyDescent="0.25">
      <c r="A80">
        <v>561</v>
      </c>
      <c r="B80" t="s">
        <v>33</v>
      </c>
      <c r="C80">
        <v>-9.9999999999994316E-2</v>
      </c>
      <c r="D80">
        <v>-25</v>
      </c>
      <c r="E80">
        <v>-0.70000000000001705</v>
      </c>
      <c r="F80">
        <v>1</v>
      </c>
      <c r="G80" t="s">
        <v>70</v>
      </c>
      <c r="H80" t="s">
        <v>79</v>
      </c>
      <c r="I80">
        <f>IF(G80="Use_Up_High",2,IF(G80="Use_Up_Low",1,IF(G80="Use_Down_Low",-1,IF(G80="Use_Down_High",-2,0))))</f>
        <v>-1</v>
      </c>
      <c r="J80">
        <f>IF(H80="Yld_Up_High",2,IF(H80="Yld_Up_Low",1,IF(H80="Yld_Down_Low",-1,IF(H80="Yld_Down_High",-2,0))))</f>
        <v>-1</v>
      </c>
    </row>
    <row r="81" spans="1:10" x14ac:dyDescent="0.25">
      <c r="A81">
        <v>562</v>
      </c>
      <c r="B81" t="s">
        <v>33</v>
      </c>
      <c r="C81">
        <v>0</v>
      </c>
      <c r="D81">
        <v>35</v>
      </c>
      <c r="E81">
        <v>0</v>
      </c>
      <c r="F81">
        <v>-1.25</v>
      </c>
      <c r="G81" t="s">
        <v>75</v>
      </c>
      <c r="H81" t="s">
        <v>65</v>
      </c>
      <c r="I81">
        <f>IF(G81="Use_Up_High",2,IF(G81="Use_Up_Low",1,IF(G81="Use_Down_Low",-1,IF(G81="Use_Down_High",-2,0))))</f>
        <v>1</v>
      </c>
      <c r="J81">
        <f>IF(H81="Yld_Up_High",2,IF(H81="Yld_Up_Low",1,IF(H81="Yld_Down_Low",-1,IF(H81="Yld_Down_High",-2,0))))</f>
        <v>0</v>
      </c>
    </row>
    <row r="82" spans="1:10" x14ac:dyDescent="0.25">
      <c r="A82">
        <v>563</v>
      </c>
      <c r="B82" t="s">
        <v>33</v>
      </c>
      <c r="C82">
        <v>0</v>
      </c>
      <c r="D82">
        <v>0</v>
      </c>
      <c r="E82">
        <v>0</v>
      </c>
      <c r="F82">
        <v>-5.5</v>
      </c>
      <c r="G82" t="s">
        <v>66</v>
      </c>
      <c r="H82" t="s">
        <v>65</v>
      </c>
      <c r="I82">
        <f>IF(G82="Use_Up_High",2,IF(G82="Use_Up_Low",1,IF(G82="Use_Down_Low",-1,IF(G82="Use_Down_High",-2,0))))</f>
        <v>0</v>
      </c>
      <c r="J82">
        <f>IF(H82="Yld_Up_High",2,IF(H82="Yld_Up_Low",1,IF(H82="Yld_Down_Low",-1,IF(H82="Yld_Down_High",-2,0))))</f>
        <v>0</v>
      </c>
    </row>
    <row r="83" spans="1:10" x14ac:dyDescent="0.25">
      <c r="A83">
        <v>564</v>
      </c>
      <c r="B83" t="s">
        <v>33</v>
      </c>
      <c r="C83">
        <v>0</v>
      </c>
      <c r="D83">
        <v>0</v>
      </c>
      <c r="E83">
        <v>0</v>
      </c>
      <c r="F83">
        <v>-0.5</v>
      </c>
      <c r="G83" t="s">
        <v>66</v>
      </c>
      <c r="H83" t="s">
        <v>65</v>
      </c>
      <c r="I83">
        <f>IF(G83="Use_Up_High",2,IF(G83="Use_Up_Low",1,IF(G83="Use_Down_Low",-1,IF(G83="Use_Down_High",-2,0))))</f>
        <v>0</v>
      </c>
      <c r="J83">
        <f>IF(H83="Yld_Up_High",2,IF(H83="Yld_Up_Low",1,IF(H83="Yld_Down_Low",-1,IF(H83="Yld_Down_High",-2,0))))</f>
        <v>0</v>
      </c>
    </row>
    <row r="84" spans="1:10" x14ac:dyDescent="0.25">
      <c r="A84">
        <v>565</v>
      </c>
      <c r="B84" t="s">
        <v>34</v>
      </c>
      <c r="C84">
        <v>-4.2999999999999972</v>
      </c>
      <c r="D84">
        <v>-320</v>
      </c>
      <c r="E84">
        <v>-3.9000000000000057</v>
      </c>
      <c r="F84">
        <v>7</v>
      </c>
      <c r="G84" t="s">
        <v>77</v>
      </c>
      <c r="H84" t="s">
        <v>74</v>
      </c>
      <c r="I84">
        <f>IF(G84="Use_Up_High",2,IF(G84="Use_Up_Low",1,IF(G84="Use_Down_Low",-1,IF(G84="Use_Down_High",-2,0))))</f>
        <v>-2</v>
      </c>
      <c r="J84">
        <f>IF(H84="Yld_Up_High",2,IF(H84="Yld_Up_Low",1,IF(H84="Yld_Down_Low",-1,IF(H84="Yld_Down_High",-2,0))))</f>
        <v>-2</v>
      </c>
    </row>
    <row r="85" spans="1:10" x14ac:dyDescent="0.25">
      <c r="A85">
        <v>566</v>
      </c>
      <c r="B85" t="s">
        <v>34</v>
      </c>
      <c r="C85">
        <v>0</v>
      </c>
      <c r="D85">
        <v>0</v>
      </c>
      <c r="E85">
        <v>0</v>
      </c>
      <c r="F85">
        <v>2</v>
      </c>
      <c r="G85" t="s">
        <v>66</v>
      </c>
      <c r="H85" t="s">
        <v>65</v>
      </c>
      <c r="I85">
        <f>IF(G85="Use_Up_High",2,IF(G85="Use_Up_Low",1,IF(G85="Use_Down_Low",-1,IF(G85="Use_Down_High",-2,0))))</f>
        <v>0</v>
      </c>
      <c r="J85">
        <f>IF(H85="Yld_Up_High",2,IF(H85="Yld_Up_Low",1,IF(H85="Yld_Down_Low",-1,IF(H85="Yld_Down_High",-2,0))))</f>
        <v>0</v>
      </c>
    </row>
    <row r="86" spans="1:10" x14ac:dyDescent="0.25">
      <c r="A86">
        <v>567</v>
      </c>
      <c r="B86" t="s">
        <v>34</v>
      </c>
      <c r="C86">
        <v>1.0999999999999943</v>
      </c>
      <c r="D86">
        <v>50</v>
      </c>
      <c r="E86">
        <v>0</v>
      </c>
      <c r="F86">
        <v>-16</v>
      </c>
      <c r="G86" t="s">
        <v>75</v>
      </c>
      <c r="H86" t="s">
        <v>65</v>
      </c>
      <c r="I86">
        <f>IF(G86="Use_Up_High",2,IF(G86="Use_Up_Low",1,IF(G86="Use_Down_Low",-1,IF(G86="Use_Down_High",-2,0))))</f>
        <v>1</v>
      </c>
      <c r="J86">
        <f>IF(H86="Yld_Up_High",2,IF(H86="Yld_Up_Low",1,IF(H86="Yld_Down_Low",-1,IF(H86="Yld_Down_High",-2,0))))</f>
        <v>0</v>
      </c>
    </row>
    <row r="87" spans="1:10" x14ac:dyDescent="0.25">
      <c r="A87">
        <v>568</v>
      </c>
      <c r="B87" t="s">
        <v>34</v>
      </c>
      <c r="C87">
        <v>0</v>
      </c>
      <c r="D87">
        <v>-50</v>
      </c>
      <c r="E87">
        <v>-1.1999999999999886</v>
      </c>
      <c r="F87">
        <v>-15</v>
      </c>
      <c r="G87" t="s">
        <v>70</v>
      </c>
      <c r="H87" t="s">
        <v>79</v>
      </c>
      <c r="I87">
        <f>IF(G87="Use_Up_High",2,IF(G87="Use_Up_Low",1,IF(G87="Use_Down_Low",-1,IF(G87="Use_Down_High",-2,0))))</f>
        <v>-1</v>
      </c>
      <c r="J87">
        <f>IF(H87="Yld_Up_High",2,IF(H87="Yld_Up_Low",1,IF(H87="Yld_Down_Low",-1,IF(H87="Yld_Down_High",-2,0))))</f>
        <v>-1</v>
      </c>
    </row>
    <row r="88" spans="1:10" x14ac:dyDescent="0.25">
      <c r="A88">
        <v>569</v>
      </c>
      <c r="B88" t="s">
        <v>34</v>
      </c>
      <c r="C88">
        <v>0</v>
      </c>
      <c r="D88">
        <v>-50</v>
      </c>
      <c r="E88">
        <v>0.40000000000000568</v>
      </c>
      <c r="F88">
        <v>-5.5</v>
      </c>
      <c r="G88" t="s">
        <v>70</v>
      </c>
      <c r="H88" t="s">
        <v>72</v>
      </c>
      <c r="I88">
        <f>IF(G88="Use_Up_High",2,IF(G88="Use_Up_Low",1,IF(G88="Use_Down_Low",-1,IF(G88="Use_Down_High",-2,0))))</f>
        <v>-1</v>
      </c>
      <c r="J88">
        <f>IF(H88="Yld_Up_High",2,IF(H88="Yld_Up_Low",1,IF(H88="Yld_Down_Low",-1,IF(H88="Yld_Down_High",-2,0))))</f>
        <v>1</v>
      </c>
    </row>
    <row r="89" spans="1:10" x14ac:dyDescent="0.25">
      <c r="A89">
        <v>570</v>
      </c>
      <c r="B89" t="s">
        <v>34</v>
      </c>
      <c r="C89">
        <v>-0.40000000000000568</v>
      </c>
      <c r="D89">
        <v>35</v>
      </c>
      <c r="E89">
        <v>1.9000000000000057</v>
      </c>
      <c r="F89">
        <v>3</v>
      </c>
      <c r="G89" t="s">
        <v>75</v>
      </c>
      <c r="H89" t="s">
        <v>72</v>
      </c>
      <c r="I89">
        <f>IF(G89="Use_Up_High",2,IF(G89="Use_Up_Low",1,IF(G89="Use_Down_Low",-1,IF(G89="Use_Down_High",-2,0))))</f>
        <v>1</v>
      </c>
      <c r="J89">
        <f>IF(H89="Yld_Up_High",2,IF(H89="Yld_Up_Low",1,IF(H89="Yld_Down_Low",-1,IF(H89="Yld_Down_High",-2,0))))</f>
        <v>1</v>
      </c>
    </row>
    <row r="90" spans="1:10" x14ac:dyDescent="0.25">
      <c r="A90">
        <v>571</v>
      </c>
      <c r="B90" t="s">
        <v>34</v>
      </c>
      <c r="C90">
        <v>0</v>
      </c>
      <c r="D90">
        <v>150</v>
      </c>
      <c r="E90">
        <v>3.5999999999999943</v>
      </c>
      <c r="F90">
        <v>-6.75</v>
      </c>
      <c r="G90" t="s">
        <v>68</v>
      </c>
      <c r="H90" t="s">
        <v>78</v>
      </c>
      <c r="I90">
        <f>IF(G90="Use_Up_High",2,IF(G90="Use_Up_Low",1,IF(G90="Use_Down_Low",-1,IF(G90="Use_Down_High",-2,0))))</f>
        <v>2</v>
      </c>
      <c r="J90">
        <f>IF(H90="Yld_Up_High",2,IF(H90="Yld_Up_Low",1,IF(H90="Yld_Down_Low",-1,IF(H90="Yld_Down_High",-2,0))))</f>
        <v>2</v>
      </c>
    </row>
    <row r="91" spans="1:10" x14ac:dyDescent="0.25">
      <c r="A91">
        <v>572</v>
      </c>
      <c r="B91" t="s">
        <v>34</v>
      </c>
      <c r="C91">
        <v>0</v>
      </c>
      <c r="D91">
        <v>50</v>
      </c>
      <c r="E91">
        <v>0</v>
      </c>
      <c r="F91">
        <v>-0.75</v>
      </c>
      <c r="G91" t="s">
        <v>75</v>
      </c>
      <c r="H91" t="s">
        <v>65</v>
      </c>
      <c r="I91">
        <f>IF(G91="Use_Up_High",2,IF(G91="Use_Up_Low",1,IF(G91="Use_Down_Low",-1,IF(G91="Use_Down_High",-2,0))))</f>
        <v>1</v>
      </c>
      <c r="J91">
        <f>IF(H91="Yld_Up_High",2,IF(H91="Yld_Up_Low",1,IF(H91="Yld_Down_Low",-1,IF(H91="Yld_Down_High",-2,0))))</f>
        <v>0</v>
      </c>
    </row>
    <row r="92" spans="1:10" x14ac:dyDescent="0.25">
      <c r="A92">
        <v>573</v>
      </c>
      <c r="B92" t="s">
        <v>34</v>
      </c>
      <c r="C92">
        <v>-0.39999999999999147</v>
      </c>
      <c r="D92">
        <v>-15</v>
      </c>
      <c r="E92">
        <v>1.1999999999999886</v>
      </c>
      <c r="F92">
        <v>-2.5</v>
      </c>
      <c r="G92" t="s">
        <v>70</v>
      </c>
      <c r="H92" t="s">
        <v>72</v>
      </c>
      <c r="I92">
        <f>IF(G92="Use_Up_High",2,IF(G92="Use_Up_Low",1,IF(G92="Use_Down_Low",-1,IF(G92="Use_Down_High",-2,0))))</f>
        <v>-1</v>
      </c>
      <c r="J92">
        <f>IF(H92="Yld_Up_High",2,IF(H92="Yld_Up_Low",1,IF(H92="Yld_Down_Low",-1,IF(H92="Yld_Down_High",-2,0))))</f>
        <v>1</v>
      </c>
    </row>
    <row r="93" spans="1:10" x14ac:dyDescent="0.25">
      <c r="A93">
        <v>574</v>
      </c>
      <c r="B93" t="s">
        <v>34</v>
      </c>
      <c r="C93">
        <v>0</v>
      </c>
      <c r="D93">
        <v>125</v>
      </c>
      <c r="E93">
        <v>0</v>
      </c>
      <c r="F93">
        <v>0.5</v>
      </c>
      <c r="G93" t="s">
        <v>68</v>
      </c>
      <c r="H93" t="s">
        <v>65</v>
      </c>
      <c r="I93">
        <f>IF(G93="Use_Up_High",2,IF(G93="Use_Up_Low",1,IF(G93="Use_Down_Low",-1,IF(G93="Use_Down_High",-2,0))))</f>
        <v>2</v>
      </c>
      <c r="J93">
        <f>IF(H93="Yld_Up_High",2,IF(H93="Yld_Up_Low",1,IF(H93="Yld_Down_Low",-1,IF(H93="Yld_Down_High",-2,0))))</f>
        <v>0</v>
      </c>
    </row>
    <row r="94" spans="1:10" x14ac:dyDescent="0.25">
      <c r="A94">
        <v>575</v>
      </c>
      <c r="B94" t="s">
        <v>34</v>
      </c>
      <c r="C94">
        <v>0</v>
      </c>
      <c r="D94">
        <v>225</v>
      </c>
      <c r="E94">
        <v>0</v>
      </c>
      <c r="F94">
        <v>6.5</v>
      </c>
      <c r="G94" t="s">
        <v>68</v>
      </c>
      <c r="H94" t="s">
        <v>65</v>
      </c>
      <c r="I94">
        <f>IF(G94="Use_Up_High",2,IF(G94="Use_Up_Low",1,IF(G94="Use_Down_Low",-1,IF(G94="Use_Down_High",-2,0))))</f>
        <v>2</v>
      </c>
      <c r="J94">
        <f>IF(H94="Yld_Up_High",2,IF(H94="Yld_Up_Low",1,IF(H94="Yld_Down_Low",-1,IF(H94="Yld_Down_High",-2,0))))</f>
        <v>0</v>
      </c>
    </row>
    <row r="95" spans="1:10" x14ac:dyDescent="0.25">
      <c r="A95">
        <v>576</v>
      </c>
      <c r="B95" t="s">
        <v>34</v>
      </c>
      <c r="C95">
        <v>0</v>
      </c>
      <c r="D95">
        <v>-55</v>
      </c>
      <c r="E95">
        <v>0</v>
      </c>
      <c r="F95">
        <v>-1.5</v>
      </c>
      <c r="G95" t="s">
        <v>70</v>
      </c>
      <c r="H95" t="s">
        <v>65</v>
      </c>
      <c r="I95">
        <f>IF(G95="Use_Up_High",2,IF(G95="Use_Up_Low",1,IF(G95="Use_Down_Low",-1,IF(G95="Use_Down_High",-2,0))))</f>
        <v>-1</v>
      </c>
      <c r="J95">
        <f>IF(H95="Yld_Up_High",2,IF(H95="Yld_Up_Low",1,IF(H95="Yld_Down_Low",-1,IF(H95="Yld_Down_High",-2,0))))</f>
        <v>0</v>
      </c>
    </row>
    <row r="96" spans="1:10" x14ac:dyDescent="0.25">
      <c r="A96">
        <v>577</v>
      </c>
      <c r="B96" t="s">
        <v>35</v>
      </c>
      <c r="C96">
        <v>-2</v>
      </c>
      <c r="D96">
        <v>-175</v>
      </c>
      <c r="E96">
        <v>-2.5999999999999943</v>
      </c>
      <c r="F96">
        <v>0</v>
      </c>
      <c r="G96" t="s">
        <v>77</v>
      </c>
      <c r="H96" t="s">
        <v>74</v>
      </c>
      <c r="I96">
        <f>IF(G96="Use_Up_High",2,IF(G96="Use_Up_Low",1,IF(G96="Use_Down_Low",-1,IF(G96="Use_Down_High",-2,0))))</f>
        <v>-2</v>
      </c>
      <c r="J96">
        <f>IF(H96="Yld_Up_High",2,IF(H96="Yld_Up_Low",1,IF(H96="Yld_Down_Low",-1,IF(H96="Yld_Down_High",-2,0))))</f>
        <v>-2</v>
      </c>
    </row>
    <row r="97" spans="1:10" x14ac:dyDescent="0.25">
      <c r="A97">
        <v>578</v>
      </c>
      <c r="B97" t="s">
        <v>35</v>
      </c>
      <c r="C97">
        <v>0</v>
      </c>
      <c r="D97">
        <v>25</v>
      </c>
      <c r="E97">
        <v>0</v>
      </c>
      <c r="F97">
        <v>10.25</v>
      </c>
      <c r="G97" t="s">
        <v>75</v>
      </c>
      <c r="H97" t="s">
        <v>65</v>
      </c>
      <c r="I97">
        <f>IF(G97="Use_Up_High",2,IF(G97="Use_Up_Low",1,IF(G97="Use_Down_Low",-1,IF(G97="Use_Down_High",-2,0))))</f>
        <v>1</v>
      </c>
      <c r="J97">
        <f>IF(H97="Yld_Up_High",2,IF(H97="Yld_Up_Low",1,IF(H97="Yld_Down_Low",-1,IF(H97="Yld_Down_High",-2,0))))</f>
        <v>0</v>
      </c>
    </row>
    <row r="98" spans="1:10" x14ac:dyDescent="0.25">
      <c r="A98">
        <v>579</v>
      </c>
      <c r="B98" t="s">
        <v>35</v>
      </c>
      <c r="C98">
        <v>1.0999999999999943</v>
      </c>
      <c r="D98">
        <v>140</v>
      </c>
      <c r="E98">
        <v>0</v>
      </c>
      <c r="F98">
        <v>5.25</v>
      </c>
      <c r="G98" t="s">
        <v>68</v>
      </c>
      <c r="H98" t="s">
        <v>65</v>
      </c>
      <c r="I98">
        <f>IF(G98="Use_Up_High",2,IF(G98="Use_Up_Low",1,IF(G98="Use_Down_Low",-1,IF(G98="Use_Down_High",-2,0))))</f>
        <v>2</v>
      </c>
      <c r="J98">
        <f>IF(H98="Yld_Up_High",2,IF(H98="Yld_Up_Low",1,IF(H98="Yld_Down_Low",-1,IF(H98="Yld_Down_High",-2,0))))</f>
        <v>0</v>
      </c>
    </row>
    <row r="99" spans="1:10" x14ac:dyDescent="0.25">
      <c r="A99">
        <v>580</v>
      </c>
      <c r="B99" t="s">
        <v>35</v>
      </c>
      <c r="C99">
        <v>0</v>
      </c>
      <c r="D99">
        <v>225</v>
      </c>
      <c r="E99">
        <v>4.4000000000000057</v>
      </c>
      <c r="F99">
        <v>-11.5</v>
      </c>
      <c r="G99" t="s">
        <v>68</v>
      </c>
      <c r="H99" t="s">
        <v>78</v>
      </c>
      <c r="I99">
        <f>IF(G99="Use_Up_High",2,IF(G99="Use_Up_Low",1,IF(G99="Use_Down_Low",-1,IF(G99="Use_Down_High",-2,0))))</f>
        <v>2</v>
      </c>
      <c r="J99">
        <f>IF(H99="Yld_Up_High",2,IF(H99="Yld_Up_Low",1,IF(H99="Yld_Down_Low",-1,IF(H99="Yld_Down_High",-2,0))))</f>
        <v>2</v>
      </c>
    </row>
    <row r="100" spans="1:10" x14ac:dyDescent="0.25">
      <c r="A100">
        <v>581</v>
      </c>
      <c r="B100" t="s">
        <v>35</v>
      </c>
      <c r="C100">
        <v>0</v>
      </c>
      <c r="D100">
        <v>125</v>
      </c>
      <c r="E100">
        <v>2.9000000000000057</v>
      </c>
      <c r="F100">
        <v>-13.75</v>
      </c>
      <c r="G100" t="s">
        <v>68</v>
      </c>
      <c r="H100" t="s">
        <v>78</v>
      </c>
      <c r="I100">
        <f>IF(G100="Use_Up_High",2,IF(G100="Use_Up_Low",1,IF(G100="Use_Down_Low",-1,IF(G100="Use_Down_High",-2,0))))</f>
        <v>2</v>
      </c>
      <c r="J100">
        <f>IF(H100="Yld_Up_High",2,IF(H100="Yld_Up_Low",1,IF(H100="Yld_Down_Low",-1,IF(H100="Yld_Down_High",-2,0))))</f>
        <v>2</v>
      </c>
    </row>
    <row r="101" spans="1:10" x14ac:dyDescent="0.25">
      <c r="A101">
        <v>582</v>
      </c>
      <c r="B101" t="s">
        <v>35</v>
      </c>
      <c r="C101">
        <v>0</v>
      </c>
      <c r="D101">
        <v>50</v>
      </c>
      <c r="E101">
        <v>-0.60000000000002274</v>
      </c>
      <c r="F101">
        <v>6.5</v>
      </c>
      <c r="G101" t="s">
        <v>75</v>
      </c>
      <c r="H101" t="s">
        <v>79</v>
      </c>
      <c r="I101">
        <f>IF(G101="Use_Up_High",2,IF(G101="Use_Up_Low",1,IF(G101="Use_Down_Low",-1,IF(G101="Use_Down_High",-2,0))))</f>
        <v>1</v>
      </c>
      <c r="J101">
        <f>IF(H101="Yld_Up_High",2,IF(H101="Yld_Up_Low",1,IF(H101="Yld_Down_Low",-1,IF(H101="Yld_Down_High",-2,0))))</f>
        <v>-1</v>
      </c>
    </row>
    <row r="102" spans="1:10" x14ac:dyDescent="0.25">
      <c r="A102">
        <v>583</v>
      </c>
      <c r="B102" t="s">
        <v>35</v>
      </c>
      <c r="C102">
        <v>0</v>
      </c>
      <c r="D102">
        <v>-75</v>
      </c>
      <c r="E102">
        <v>-1.7999999999999829</v>
      </c>
      <c r="F102">
        <v>1.25</v>
      </c>
      <c r="G102" t="s">
        <v>77</v>
      </c>
      <c r="H102" t="s">
        <v>74</v>
      </c>
      <c r="I102">
        <f>IF(G102="Use_Up_High",2,IF(G102="Use_Up_Low",1,IF(G102="Use_Down_Low",-1,IF(G102="Use_Down_High",-2,0))))</f>
        <v>-2</v>
      </c>
      <c r="J102">
        <f>IF(H102="Yld_Up_High",2,IF(H102="Yld_Up_Low",1,IF(H102="Yld_Down_Low",-1,IF(H102="Yld_Down_High",-2,0))))</f>
        <v>-2</v>
      </c>
    </row>
    <row r="103" spans="1:10" x14ac:dyDescent="0.25">
      <c r="A103">
        <v>584</v>
      </c>
      <c r="B103" t="s">
        <v>35</v>
      </c>
      <c r="C103">
        <v>0</v>
      </c>
      <c r="D103">
        <v>-50</v>
      </c>
      <c r="E103">
        <v>0</v>
      </c>
      <c r="F103">
        <v>0.75</v>
      </c>
      <c r="G103" t="s">
        <v>70</v>
      </c>
      <c r="H103" t="s">
        <v>65</v>
      </c>
      <c r="I103">
        <f>IF(G103="Use_Up_High",2,IF(G103="Use_Up_Low",1,IF(G103="Use_Down_Low",-1,IF(G103="Use_Down_High",-2,0))))</f>
        <v>-1</v>
      </c>
      <c r="J103">
        <f>IF(H103="Yld_Up_High",2,IF(H103="Yld_Up_Low",1,IF(H103="Yld_Down_Low",-1,IF(H103="Yld_Down_High",-2,0))))</f>
        <v>0</v>
      </c>
    </row>
    <row r="104" spans="1:10" x14ac:dyDescent="0.25">
      <c r="A104">
        <v>585</v>
      </c>
      <c r="B104" t="s">
        <v>35</v>
      </c>
      <c r="C104">
        <v>-9.9999999999994316E-2</v>
      </c>
      <c r="D104">
        <v>-165</v>
      </c>
      <c r="E104">
        <v>-2.5</v>
      </c>
      <c r="F104">
        <v>-2.25</v>
      </c>
      <c r="G104" t="s">
        <v>77</v>
      </c>
      <c r="H104" t="s">
        <v>74</v>
      </c>
      <c r="I104">
        <f>IF(G104="Use_Up_High",2,IF(G104="Use_Up_Low",1,IF(G104="Use_Down_Low",-1,IF(G104="Use_Down_High",-2,0))))</f>
        <v>-2</v>
      </c>
      <c r="J104">
        <f>IF(H104="Yld_Up_High",2,IF(H104="Yld_Up_Low",1,IF(H104="Yld_Down_Low",-1,IF(H104="Yld_Down_High",-2,0))))</f>
        <v>-2</v>
      </c>
    </row>
    <row r="105" spans="1:10" x14ac:dyDescent="0.25">
      <c r="A105">
        <v>586</v>
      </c>
      <c r="B105" t="s">
        <v>35</v>
      </c>
      <c r="C105">
        <v>0</v>
      </c>
      <c r="D105">
        <v>-100</v>
      </c>
      <c r="E105">
        <v>0</v>
      </c>
      <c r="F105">
        <v>-1.25</v>
      </c>
      <c r="G105" t="s">
        <v>77</v>
      </c>
      <c r="H105" t="s">
        <v>65</v>
      </c>
      <c r="I105">
        <f>IF(G105="Use_Up_High",2,IF(G105="Use_Up_Low",1,IF(G105="Use_Down_Low",-1,IF(G105="Use_Down_High",-2,0))))</f>
        <v>-2</v>
      </c>
      <c r="J105">
        <f>IF(H105="Yld_Up_High",2,IF(H105="Yld_Up_Low",1,IF(H105="Yld_Down_Low",-1,IF(H105="Yld_Down_High",-2,0))))</f>
        <v>0</v>
      </c>
    </row>
    <row r="106" spans="1:10" x14ac:dyDescent="0.25">
      <c r="A106">
        <v>587</v>
      </c>
      <c r="B106" t="s">
        <v>35</v>
      </c>
      <c r="C106">
        <v>0</v>
      </c>
      <c r="D106">
        <v>-200</v>
      </c>
      <c r="E106">
        <v>0</v>
      </c>
      <c r="F106">
        <v>0</v>
      </c>
      <c r="G106" t="s">
        <v>77</v>
      </c>
      <c r="H106" t="s">
        <v>65</v>
      </c>
      <c r="I106">
        <f>IF(G106="Use_Up_High",2,IF(G106="Use_Up_Low",1,IF(G106="Use_Down_Low",-1,IF(G106="Use_Down_High",-2,0))))</f>
        <v>-2</v>
      </c>
      <c r="J106">
        <f>IF(H106="Yld_Up_High",2,IF(H106="Yld_Up_Low",1,IF(H106="Yld_Down_Low",-1,IF(H106="Yld_Down_High",-2,0))))</f>
        <v>0</v>
      </c>
    </row>
    <row r="107" spans="1:10" x14ac:dyDescent="0.25">
      <c r="A107">
        <v>588</v>
      </c>
      <c r="B107" t="s">
        <v>36</v>
      </c>
      <c r="C107">
        <v>3.7000000000000028</v>
      </c>
      <c r="D107">
        <v>110</v>
      </c>
      <c r="E107">
        <v>-0.40000000000000568</v>
      </c>
      <c r="F107">
        <v>-2</v>
      </c>
      <c r="G107" t="s">
        <v>68</v>
      </c>
      <c r="H107" t="s">
        <v>79</v>
      </c>
      <c r="I107">
        <f>IF(G107="Use_Up_High",2,IF(G107="Use_Up_Low",1,IF(G107="Use_Down_Low",-1,IF(G107="Use_Down_High",-2,0))))</f>
        <v>2</v>
      </c>
      <c r="J107">
        <f>IF(H107="Yld_Up_High",2,IF(H107="Yld_Up_Low",1,IF(H107="Yld_Down_Low",-1,IF(H107="Yld_Down_High",-2,0))))</f>
        <v>-1</v>
      </c>
    </row>
    <row r="108" spans="1:10" x14ac:dyDescent="0.25">
      <c r="A108">
        <v>589</v>
      </c>
      <c r="B108" t="s">
        <v>36</v>
      </c>
      <c r="C108">
        <v>-3</v>
      </c>
      <c r="D108">
        <v>-425</v>
      </c>
      <c r="E108">
        <v>-10</v>
      </c>
      <c r="F108">
        <v>12</v>
      </c>
      <c r="G108" t="s">
        <v>77</v>
      </c>
      <c r="H108" t="s">
        <v>74</v>
      </c>
      <c r="I108">
        <f>IF(G108="Use_Up_High",2,IF(G108="Use_Up_Low",1,IF(G108="Use_Down_Low",-1,IF(G108="Use_Down_High",-2,0))))</f>
        <v>-2</v>
      </c>
      <c r="J108">
        <f>IF(H108="Yld_Up_High",2,IF(H108="Yld_Up_Low",1,IF(H108="Yld_Down_Low",-1,IF(H108="Yld_Down_High",-2,0))))</f>
        <v>-2</v>
      </c>
    </row>
    <row r="109" spans="1:10" x14ac:dyDescent="0.25">
      <c r="A109">
        <v>590</v>
      </c>
      <c r="B109" t="s">
        <v>36</v>
      </c>
      <c r="C109">
        <v>1.1999999999999886</v>
      </c>
      <c r="D109">
        <v>5</v>
      </c>
      <c r="E109">
        <v>0</v>
      </c>
      <c r="F109">
        <v>13.5</v>
      </c>
      <c r="G109" t="s">
        <v>75</v>
      </c>
      <c r="H109" t="s">
        <v>65</v>
      </c>
      <c r="I109">
        <f>IF(G109="Use_Up_High",2,IF(G109="Use_Up_Low",1,IF(G109="Use_Down_Low",-1,IF(G109="Use_Down_High",-2,0))))</f>
        <v>1</v>
      </c>
      <c r="J109">
        <f>IF(H109="Yld_Up_High",2,IF(H109="Yld_Up_Low",1,IF(H109="Yld_Down_Low",-1,IF(H109="Yld_Down_High",-2,0))))</f>
        <v>0</v>
      </c>
    </row>
    <row r="110" spans="1:10" x14ac:dyDescent="0.25">
      <c r="A110">
        <v>591</v>
      </c>
      <c r="B110" t="s">
        <v>36</v>
      </c>
      <c r="C110">
        <v>-1.5999999999999943</v>
      </c>
      <c r="D110">
        <v>-125</v>
      </c>
      <c r="E110">
        <v>3.5</v>
      </c>
      <c r="F110">
        <v>-25</v>
      </c>
      <c r="G110" t="s">
        <v>77</v>
      </c>
      <c r="H110" t="s">
        <v>78</v>
      </c>
      <c r="I110">
        <f>IF(G110="Use_Up_High",2,IF(G110="Use_Up_Low",1,IF(G110="Use_Down_Low",-1,IF(G110="Use_Down_High",-2,0))))</f>
        <v>-2</v>
      </c>
      <c r="J110">
        <f>IF(H110="Yld_Up_High",2,IF(H110="Yld_Up_Low",1,IF(H110="Yld_Down_Low",-1,IF(H110="Yld_Down_High",-2,0))))</f>
        <v>2</v>
      </c>
    </row>
    <row r="111" spans="1:10" x14ac:dyDescent="0.25">
      <c r="A111">
        <v>592</v>
      </c>
      <c r="B111" t="s">
        <v>36</v>
      </c>
      <c r="C111">
        <v>0</v>
      </c>
      <c r="D111">
        <v>-25</v>
      </c>
      <c r="E111">
        <v>-1.3000000000000114</v>
      </c>
      <c r="F111">
        <v>6.25</v>
      </c>
      <c r="G111" t="s">
        <v>70</v>
      </c>
      <c r="H111" t="s">
        <v>79</v>
      </c>
      <c r="I111">
        <f>IF(G111="Use_Up_High",2,IF(G111="Use_Up_Low",1,IF(G111="Use_Down_Low",-1,IF(G111="Use_Down_High",-2,0))))</f>
        <v>-1</v>
      </c>
      <c r="J111">
        <f>IF(H111="Yld_Up_High",2,IF(H111="Yld_Up_Low",1,IF(H111="Yld_Down_Low",-1,IF(H111="Yld_Down_High",-2,0))))</f>
        <v>-1</v>
      </c>
    </row>
    <row r="112" spans="1:10" x14ac:dyDescent="0.25">
      <c r="A112">
        <v>593</v>
      </c>
      <c r="B112" t="s">
        <v>36</v>
      </c>
      <c r="C112">
        <v>-0.20000000000000284</v>
      </c>
      <c r="D112">
        <v>-90</v>
      </c>
      <c r="E112">
        <v>0.20000000000001705</v>
      </c>
      <c r="F112">
        <v>-14</v>
      </c>
      <c r="G112" t="s">
        <v>77</v>
      </c>
      <c r="H112" t="s">
        <v>72</v>
      </c>
      <c r="I112">
        <f>IF(G112="Use_Up_High",2,IF(G112="Use_Up_Low",1,IF(G112="Use_Down_Low",-1,IF(G112="Use_Down_High",-2,0))))</f>
        <v>-2</v>
      </c>
      <c r="J112">
        <f>IF(H112="Yld_Up_High",2,IF(H112="Yld_Up_Low",1,IF(H112="Yld_Down_Low",-1,IF(H112="Yld_Down_High",-2,0))))</f>
        <v>1</v>
      </c>
    </row>
    <row r="113" spans="1:10" x14ac:dyDescent="0.25">
      <c r="A113">
        <v>594</v>
      </c>
      <c r="B113" t="s">
        <v>36</v>
      </c>
      <c r="C113">
        <v>0</v>
      </c>
      <c r="D113">
        <v>-100</v>
      </c>
      <c r="E113">
        <v>-1.4000000000000057</v>
      </c>
      <c r="F113">
        <v>2</v>
      </c>
      <c r="G113" t="s">
        <v>77</v>
      </c>
      <c r="H113" t="s">
        <v>79</v>
      </c>
      <c r="I113">
        <f>IF(G113="Use_Up_High",2,IF(G113="Use_Up_Low",1,IF(G113="Use_Down_Low",-1,IF(G113="Use_Down_High",-2,0))))</f>
        <v>-2</v>
      </c>
      <c r="J113">
        <f>IF(H113="Yld_Up_High",2,IF(H113="Yld_Up_Low",1,IF(H113="Yld_Down_Low",-1,IF(H113="Yld_Down_High",-2,0))))</f>
        <v>-1</v>
      </c>
    </row>
    <row r="114" spans="1:10" x14ac:dyDescent="0.25">
      <c r="A114">
        <v>595</v>
      </c>
      <c r="B114" t="s">
        <v>36</v>
      </c>
      <c r="C114">
        <v>0</v>
      </c>
      <c r="D114">
        <v>0</v>
      </c>
      <c r="E114">
        <v>0</v>
      </c>
      <c r="F114">
        <v>-2.5</v>
      </c>
      <c r="G114" t="s">
        <v>66</v>
      </c>
      <c r="H114" t="s">
        <v>65</v>
      </c>
      <c r="I114">
        <f>IF(G114="Use_Up_High",2,IF(G114="Use_Up_Low",1,IF(G114="Use_Down_Low",-1,IF(G114="Use_Down_High",-2,0))))</f>
        <v>0</v>
      </c>
      <c r="J114">
        <f>IF(H114="Yld_Up_High",2,IF(H114="Yld_Up_Low",1,IF(H114="Yld_Down_Low",-1,IF(H114="Yld_Down_High",-2,0))))</f>
        <v>0</v>
      </c>
    </row>
    <row r="115" spans="1:10" x14ac:dyDescent="0.25">
      <c r="A115">
        <v>596</v>
      </c>
      <c r="B115" t="s">
        <v>36</v>
      </c>
      <c r="C115">
        <v>-0.29999999999999716</v>
      </c>
      <c r="D115">
        <v>155</v>
      </c>
      <c r="E115">
        <v>1</v>
      </c>
      <c r="F115">
        <v>2.5</v>
      </c>
      <c r="G115" t="s">
        <v>68</v>
      </c>
      <c r="H115" t="s">
        <v>72</v>
      </c>
      <c r="I115">
        <f>IF(G115="Use_Up_High",2,IF(G115="Use_Up_Low",1,IF(G115="Use_Down_Low",-1,IF(G115="Use_Down_High",-2,0))))</f>
        <v>2</v>
      </c>
      <c r="J115">
        <f>IF(H115="Yld_Up_High",2,IF(H115="Yld_Up_Low",1,IF(H115="Yld_Down_Low",-1,IF(H115="Yld_Down_High",-2,0))))</f>
        <v>1</v>
      </c>
    </row>
    <row r="116" spans="1:10" x14ac:dyDescent="0.25">
      <c r="A116">
        <v>597</v>
      </c>
      <c r="B116" t="s">
        <v>36</v>
      </c>
      <c r="C116">
        <v>0</v>
      </c>
      <c r="D116">
        <v>0</v>
      </c>
      <c r="E116">
        <v>0</v>
      </c>
      <c r="F116">
        <v>-2</v>
      </c>
      <c r="G116" t="s">
        <v>66</v>
      </c>
      <c r="H116" t="s">
        <v>65</v>
      </c>
      <c r="I116">
        <f>IF(G116="Use_Up_High",2,IF(G116="Use_Up_Low",1,IF(G116="Use_Down_Low",-1,IF(G116="Use_Down_High",-2,0))))</f>
        <v>0</v>
      </c>
      <c r="J116">
        <f>IF(H116="Yld_Up_High",2,IF(H116="Yld_Up_Low",1,IF(H116="Yld_Down_Low",-1,IF(H116="Yld_Down_High",-2,0))))</f>
        <v>0</v>
      </c>
    </row>
    <row r="117" spans="1:10" x14ac:dyDescent="0.25">
      <c r="A117">
        <v>598</v>
      </c>
      <c r="B117" t="s">
        <v>36</v>
      </c>
      <c r="C117">
        <v>0</v>
      </c>
      <c r="D117">
        <v>0</v>
      </c>
      <c r="E117">
        <v>0</v>
      </c>
      <c r="F117">
        <v>5.75</v>
      </c>
      <c r="G117" t="s">
        <v>66</v>
      </c>
      <c r="H117" t="s">
        <v>65</v>
      </c>
      <c r="I117">
        <f>IF(G117="Use_Up_High",2,IF(G117="Use_Up_Low",1,IF(G117="Use_Down_Low",-1,IF(G117="Use_Down_High",-2,0))))</f>
        <v>0</v>
      </c>
      <c r="J117">
        <f>IF(H117="Yld_Up_High",2,IF(H117="Yld_Up_Low",1,IF(H117="Yld_Down_Low",-1,IF(H117="Yld_Down_High",-2,0))))</f>
        <v>0</v>
      </c>
    </row>
    <row r="118" spans="1:10" x14ac:dyDescent="0.25">
      <c r="A118">
        <v>599</v>
      </c>
      <c r="B118" t="s">
        <v>36</v>
      </c>
      <c r="C118">
        <v>0</v>
      </c>
      <c r="D118">
        <v>-205</v>
      </c>
      <c r="E118">
        <v>0</v>
      </c>
      <c r="F118">
        <v>1.75</v>
      </c>
      <c r="G118" t="s">
        <v>77</v>
      </c>
      <c r="H118" t="s">
        <v>65</v>
      </c>
      <c r="I118">
        <f>IF(G118="Use_Up_High",2,IF(G118="Use_Up_Low",1,IF(G118="Use_Down_Low",-1,IF(G118="Use_Down_High",-2,0))))</f>
        <v>-2</v>
      </c>
      <c r="J118">
        <f>IF(H118="Yld_Up_High",2,IF(H118="Yld_Up_Low",1,IF(H118="Yld_Down_Low",-1,IF(H118="Yld_Down_High",-2,0))))</f>
        <v>0</v>
      </c>
    </row>
    <row r="119" spans="1:10" x14ac:dyDescent="0.25">
      <c r="A119">
        <v>600</v>
      </c>
      <c r="B119" t="s">
        <v>37</v>
      </c>
      <c r="C119">
        <v>8.0999999999999943</v>
      </c>
      <c r="D119">
        <v>935</v>
      </c>
      <c r="E119">
        <v>10.5</v>
      </c>
      <c r="F119">
        <v>5.25</v>
      </c>
      <c r="G119" t="s">
        <v>68</v>
      </c>
      <c r="H119" t="s">
        <v>78</v>
      </c>
      <c r="I119">
        <f>IF(G119="Use_Up_High",2,IF(G119="Use_Up_Low",1,IF(G119="Use_Down_Low",-1,IF(G119="Use_Down_High",-2,0))))</f>
        <v>2</v>
      </c>
      <c r="J119">
        <f>IF(H119="Yld_Up_High",2,IF(H119="Yld_Up_Low",1,IF(H119="Yld_Down_Low",-1,IF(H119="Yld_Down_High",-2,0))))</f>
        <v>2</v>
      </c>
    </row>
    <row r="120" spans="1:10" x14ac:dyDescent="0.25">
      <c r="A120">
        <v>601</v>
      </c>
      <c r="B120" t="s">
        <v>37</v>
      </c>
      <c r="C120">
        <v>0</v>
      </c>
      <c r="D120">
        <v>0</v>
      </c>
      <c r="E120">
        <v>0</v>
      </c>
      <c r="F120">
        <v>3.5</v>
      </c>
      <c r="G120" t="s">
        <v>66</v>
      </c>
      <c r="H120" t="s">
        <v>65</v>
      </c>
      <c r="I120">
        <f>IF(G120="Use_Up_High",2,IF(G120="Use_Up_Low",1,IF(G120="Use_Down_Low",-1,IF(G120="Use_Down_High",-2,0))))</f>
        <v>0</v>
      </c>
      <c r="J120">
        <f>IF(H120="Yld_Up_High",2,IF(H120="Yld_Up_Low",1,IF(H120="Yld_Down_Low",-1,IF(H120="Yld_Down_High",-2,0))))</f>
        <v>0</v>
      </c>
    </row>
    <row r="121" spans="1:10" x14ac:dyDescent="0.25">
      <c r="A121">
        <v>602</v>
      </c>
      <c r="B121" t="s">
        <v>37</v>
      </c>
      <c r="C121">
        <v>-5.5999999999999943</v>
      </c>
      <c r="D121">
        <v>-175</v>
      </c>
      <c r="E121">
        <v>0</v>
      </c>
      <c r="F121">
        <v>-10.75</v>
      </c>
      <c r="G121" t="s">
        <v>77</v>
      </c>
      <c r="H121" t="s">
        <v>65</v>
      </c>
      <c r="I121">
        <f>IF(G121="Use_Up_High",2,IF(G121="Use_Up_Low",1,IF(G121="Use_Down_Low",-1,IF(G121="Use_Down_High",-2,0))))</f>
        <v>-2</v>
      </c>
      <c r="J121">
        <f>IF(H121="Yld_Up_High",2,IF(H121="Yld_Up_Low",1,IF(H121="Yld_Down_Low",-1,IF(H121="Yld_Down_High",-2,0))))</f>
        <v>0</v>
      </c>
    </row>
    <row r="122" spans="1:10" x14ac:dyDescent="0.25">
      <c r="A122">
        <v>603</v>
      </c>
      <c r="B122" t="s">
        <v>37</v>
      </c>
      <c r="C122">
        <v>0</v>
      </c>
      <c r="D122">
        <v>150</v>
      </c>
      <c r="E122">
        <v>3.3000000000000114</v>
      </c>
      <c r="F122">
        <v>3</v>
      </c>
      <c r="G122" t="s">
        <v>68</v>
      </c>
      <c r="H122" t="s">
        <v>78</v>
      </c>
      <c r="I122">
        <f>IF(G122="Use_Up_High",2,IF(G122="Use_Up_Low",1,IF(G122="Use_Down_Low",-1,IF(G122="Use_Down_High",-2,0))))</f>
        <v>2</v>
      </c>
      <c r="J122">
        <f>IF(H122="Yld_Up_High",2,IF(H122="Yld_Up_Low",1,IF(H122="Yld_Down_Low",-1,IF(H122="Yld_Down_High",-2,0))))</f>
        <v>2</v>
      </c>
    </row>
    <row r="123" spans="1:10" x14ac:dyDescent="0.25">
      <c r="A123">
        <v>604</v>
      </c>
      <c r="B123" t="s">
        <v>37</v>
      </c>
      <c r="C123">
        <v>-0.5</v>
      </c>
      <c r="D123">
        <v>-100</v>
      </c>
      <c r="E123">
        <v>-3.3000000000000114</v>
      </c>
      <c r="F123">
        <v>7.75</v>
      </c>
      <c r="G123" t="s">
        <v>77</v>
      </c>
      <c r="H123" t="s">
        <v>74</v>
      </c>
      <c r="I123">
        <f>IF(G123="Use_Up_High",2,IF(G123="Use_Up_Low",1,IF(G123="Use_Down_Low",-1,IF(G123="Use_Down_High",-2,0))))</f>
        <v>-2</v>
      </c>
      <c r="J123">
        <f>IF(H123="Yld_Up_High",2,IF(H123="Yld_Up_Low",1,IF(H123="Yld_Down_Low",-1,IF(H123="Yld_Down_High",-2,0))))</f>
        <v>-2</v>
      </c>
    </row>
    <row r="124" spans="1:10" x14ac:dyDescent="0.25">
      <c r="A124">
        <v>605</v>
      </c>
      <c r="B124" t="s">
        <v>37</v>
      </c>
      <c r="C124">
        <v>-1</v>
      </c>
      <c r="D124">
        <v>-100</v>
      </c>
      <c r="E124">
        <v>-9.9999999999994316E-2</v>
      </c>
      <c r="F124">
        <v>8</v>
      </c>
      <c r="G124" t="s">
        <v>77</v>
      </c>
      <c r="H124" t="s">
        <v>79</v>
      </c>
      <c r="I124">
        <f>IF(G124="Use_Up_High",2,IF(G124="Use_Up_Low",1,IF(G124="Use_Down_Low",-1,IF(G124="Use_Down_High",-2,0))))</f>
        <v>-2</v>
      </c>
      <c r="J124">
        <f>IF(H124="Yld_Up_High",2,IF(H124="Yld_Up_Low",1,IF(H124="Yld_Down_Low",-1,IF(H124="Yld_Down_High",-2,0))))</f>
        <v>-1</v>
      </c>
    </row>
    <row r="125" spans="1:10" x14ac:dyDescent="0.25">
      <c r="A125">
        <v>606</v>
      </c>
      <c r="B125" t="s">
        <v>37</v>
      </c>
      <c r="C125">
        <v>0</v>
      </c>
      <c r="D125">
        <v>250</v>
      </c>
      <c r="E125">
        <v>-2.5999999999999943</v>
      </c>
      <c r="F125">
        <v>15.5</v>
      </c>
      <c r="G125" t="s">
        <v>68</v>
      </c>
      <c r="H125" t="s">
        <v>74</v>
      </c>
      <c r="I125">
        <f>IF(G125="Use_Up_High",2,IF(G125="Use_Up_Low",1,IF(G125="Use_Down_Low",-1,IF(G125="Use_Down_High",-2,0))))</f>
        <v>2</v>
      </c>
      <c r="J125">
        <f>IF(H125="Yld_Up_High",2,IF(H125="Yld_Up_Low",1,IF(H125="Yld_Down_Low",-1,IF(H125="Yld_Down_High",-2,0))))</f>
        <v>-2</v>
      </c>
    </row>
    <row r="126" spans="1:10" x14ac:dyDescent="0.25">
      <c r="A126">
        <v>607</v>
      </c>
      <c r="B126" t="s">
        <v>37</v>
      </c>
      <c r="C126">
        <v>0</v>
      </c>
      <c r="D126">
        <v>0</v>
      </c>
      <c r="E126">
        <v>0</v>
      </c>
      <c r="F126">
        <v>-1.75</v>
      </c>
      <c r="G126" t="s">
        <v>66</v>
      </c>
      <c r="H126" t="s">
        <v>65</v>
      </c>
      <c r="I126">
        <f>IF(G126="Use_Up_High",2,IF(G126="Use_Up_Low",1,IF(G126="Use_Down_Low",-1,IF(G126="Use_Down_High",-2,0))))</f>
        <v>0</v>
      </c>
      <c r="J126">
        <f>IF(H126="Yld_Up_High",2,IF(H126="Yld_Up_Low",1,IF(H126="Yld_Down_Low",-1,IF(H126="Yld_Down_High",-2,0))))</f>
        <v>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Combined</vt:lpstr>
      <vt:lpstr>Pivot</vt:lpstr>
      <vt:lpstr>Wide</vt:lpstr>
      <vt:lpstr>corn_price</vt:lpstr>
      <vt:lpstr>Merged</vt:lpstr>
      <vt:lpstr>Categories</vt:lpstr>
      <vt:lpstr>CrossTabs and ChiSquare</vt:lpstr>
      <vt:lpstr>Regression</vt:lpstr>
      <vt:lpstr>Categories!PCutHigh</vt:lpstr>
      <vt:lpstr>Categories!PCutLow</vt:lpstr>
      <vt:lpstr>Categories!UseCutHigh</vt:lpstr>
      <vt:lpstr>Categories!UseCutLow</vt:lpstr>
      <vt:lpstr>Categories!YldCutHigh</vt:lpstr>
      <vt:lpstr>Categories!YldCutLow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2021-10-30T11:28:29Z</dcterms:created>
  <dcterms:modified xsi:type="dcterms:W3CDTF">2021-10-30T21:12:46Z</dcterms:modified>
</cp:coreProperties>
</file>