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kbaldwi\Documents\MMSD_PAHs\REPORT_v2\PostReview_Revisions\BAO_approved\"/>
    </mc:Choice>
  </mc:AlternateContent>
  <bookViews>
    <workbookView xWindow="0" yWindow="0" windowWidth="28770" windowHeight="11085" tabRatio="621"/>
  </bookViews>
  <sheets>
    <sheet name="1" sheetId="1" r:id="rId1"/>
    <sheet name="2" sheetId="2" r:id="rId2"/>
    <sheet name="3" sheetId="3" r:id="rId3"/>
    <sheet name="4" sheetId="4" r:id="rId4"/>
    <sheet name="5" sheetId="5" r:id="rId5"/>
    <sheet name="6" sheetId="7" r:id="rId6"/>
    <sheet name="7" sheetId="8" r:id="rId7"/>
    <sheet name="8" sheetId="9" r:id="rId8"/>
    <sheet name="9" sheetId="10" r:id="rId9"/>
    <sheet name="10" sheetId="11" r:id="rId10"/>
    <sheet name="11" sheetId="12" r:id="rId11"/>
  </sheets>
  <definedNames>
    <definedName name="_xlnm.Database">#REF!</definedName>
  </definedNames>
  <calcPr calcId="162913"/>
  <customWorkbookViews>
    <customWorkbookView name="Baldwin, Austin K. - Personal View" guid="{D90D34B8-9F2E-4743-8735-98570BCB413E}" mergeInterval="0" personalView="1" xWindow="36" yWindow="8" windowWidth="1637" windowHeight="1000" tabRatio="621" activeSheetId="4"/>
  </customWorkbookViews>
</workbook>
</file>

<file path=xl/calcChain.xml><?xml version="1.0" encoding="utf-8"?>
<calcChain xmlns="http://schemas.openxmlformats.org/spreadsheetml/2006/main">
  <c r="I40" i="12" l="1"/>
  <c r="H40" i="12"/>
  <c r="I39" i="12"/>
  <c r="H39" i="12"/>
  <c r="G40" i="12"/>
  <c r="F40" i="12"/>
  <c r="G39" i="12"/>
  <c r="F39" i="12"/>
  <c r="E40" i="12"/>
  <c r="E39" i="12"/>
  <c r="D40" i="12"/>
  <c r="D39" i="12"/>
  <c r="AO112" i="11" l="1"/>
  <c r="AF112" i="11"/>
  <c r="AC112" i="11"/>
  <c r="AO111" i="11"/>
  <c r="AF111" i="11"/>
  <c r="AC111" i="11"/>
  <c r="AR110" i="11"/>
  <c r="N110" i="11"/>
  <c r="AR109" i="11"/>
  <c r="N109" i="11"/>
  <c r="AF108" i="11"/>
  <c r="AC108" i="11"/>
  <c r="Q108" i="11"/>
  <c r="AF107" i="11"/>
  <c r="AC107" i="11"/>
  <c r="Q107" i="11"/>
  <c r="N107" i="11"/>
  <c r="AR104" i="11"/>
  <c r="AO104" i="11"/>
  <c r="AF104" i="11"/>
  <c r="Z104" i="11"/>
  <c r="Q104" i="11"/>
  <c r="N104" i="11"/>
  <c r="AR106" i="11"/>
  <c r="AO106" i="11"/>
  <c r="AF106" i="11"/>
  <c r="Z106" i="11"/>
  <c r="Q106" i="11"/>
  <c r="AR105" i="11"/>
  <c r="AO105" i="11"/>
  <c r="AL105" i="11"/>
  <c r="AF105" i="11"/>
  <c r="Z105" i="11"/>
  <c r="Q105" i="11"/>
  <c r="AR103" i="11"/>
  <c r="AF103" i="11"/>
  <c r="Z103" i="11"/>
  <c r="Q103" i="11"/>
  <c r="N103" i="11"/>
  <c r="AL102" i="11"/>
  <c r="AF102" i="11"/>
  <c r="AC102" i="11"/>
  <c r="AO101" i="11"/>
  <c r="AL101" i="11"/>
  <c r="AC101" i="11"/>
  <c r="Q101" i="11"/>
  <c r="N101" i="11"/>
  <c r="AO100" i="11"/>
  <c r="AL100" i="11"/>
  <c r="AF100" i="11"/>
  <c r="AC100" i="11"/>
  <c r="Q100" i="11"/>
  <c r="AO99" i="11"/>
  <c r="AL99" i="11"/>
  <c r="AF99" i="11"/>
  <c r="AC99" i="11"/>
  <c r="AO98" i="11"/>
  <c r="AL98" i="11"/>
  <c r="AC98" i="11"/>
  <c r="Q98" i="11"/>
  <c r="N98" i="11"/>
  <c r="AO97" i="11"/>
  <c r="AL97" i="11"/>
  <c r="AC97" i="11"/>
  <c r="Q97" i="11"/>
  <c r="N97" i="11"/>
  <c r="AO96" i="11"/>
  <c r="AL96" i="11"/>
  <c r="T96" i="11"/>
  <c r="AO95" i="11"/>
  <c r="T95" i="11"/>
  <c r="N95" i="11"/>
  <c r="AF94" i="11"/>
  <c r="AC94" i="11"/>
  <c r="AF93" i="11"/>
  <c r="AC93" i="11"/>
  <c r="AF92" i="11"/>
  <c r="AC92" i="11"/>
  <c r="N92" i="11"/>
  <c r="AF91" i="11"/>
  <c r="AC91" i="11"/>
  <c r="N91" i="11"/>
  <c r="AL90" i="11"/>
  <c r="AF90" i="11"/>
  <c r="AC90" i="11"/>
  <c r="AF89" i="11"/>
  <c r="AC89" i="11"/>
  <c r="Q89" i="11"/>
  <c r="N89" i="11"/>
  <c r="AF87" i="11"/>
  <c r="Q87" i="11"/>
  <c r="AF88" i="11"/>
  <c r="AF85" i="11"/>
  <c r="Q85" i="11"/>
  <c r="N85" i="11"/>
  <c r="Q86" i="11"/>
  <c r="N86" i="11"/>
  <c r="AO84" i="11"/>
  <c r="AI84" i="11"/>
  <c r="AC84" i="11"/>
  <c r="T84" i="11"/>
  <c r="AO83" i="11"/>
  <c r="AC83" i="11"/>
  <c r="T83" i="11"/>
  <c r="N83" i="11"/>
  <c r="AR82" i="11"/>
  <c r="AF82" i="11"/>
  <c r="AC82" i="11"/>
  <c r="Q82" i="11"/>
  <c r="AR81" i="11"/>
  <c r="AF81" i="11"/>
  <c r="Q81" i="11"/>
  <c r="N81" i="11"/>
  <c r="AO80" i="11"/>
  <c r="AL80" i="11"/>
  <c r="AI80" i="11"/>
  <c r="T80" i="11"/>
  <c r="AO79" i="11"/>
  <c r="AL79" i="11"/>
  <c r="T79" i="11"/>
  <c r="N79" i="11"/>
  <c r="AO78" i="11"/>
  <c r="AF78" i="11"/>
  <c r="AC78" i="11"/>
  <c r="AR77" i="11"/>
  <c r="AF77" i="11"/>
  <c r="N77" i="11"/>
  <c r="AC76" i="11"/>
  <c r="W76" i="11"/>
  <c r="AO75" i="11"/>
  <c r="AL75" i="11"/>
  <c r="AC75" i="11"/>
  <c r="N75" i="11"/>
  <c r="AO74" i="11"/>
  <c r="AI74" i="11"/>
  <c r="AC74" i="11"/>
  <c r="T74" i="11"/>
  <c r="AO73" i="11"/>
  <c r="AI73" i="11"/>
  <c r="AC73" i="11"/>
  <c r="T73" i="11"/>
  <c r="AO72" i="11"/>
  <c r="AC72" i="11"/>
  <c r="T72" i="11"/>
  <c r="N72" i="11"/>
  <c r="AO71" i="11"/>
  <c r="AC71" i="11"/>
  <c r="T71" i="11"/>
  <c r="N71" i="11"/>
  <c r="AO70" i="11"/>
  <c r="AF70" i="11"/>
  <c r="AC70" i="11"/>
  <c r="AO69" i="11"/>
  <c r="AF69" i="11"/>
  <c r="AC69" i="11"/>
  <c r="AR68" i="11"/>
  <c r="N68" i="11"/>
  <c r="AR67" i="11"/>
  <c r="N67" i="11"/>
  <c r="AO66" i="11"/>
  <c r="AC66" i="11"/>
  <c r="T66" i="11"/>
  <c r="AO65" i="11"/>
  <c r="AC65" i="11"/>
  <c r="T65" i="11"/>
  <c r="N65" i="11"/>
  <c r="AO64" i="11"/>
  <c r="AL64" i="11"/>
  <c r="AC64" i="11"/>
  <c r="AO63" i="11"/>
  <c r="AL63" i="11"/>
  <c r="AC63" i="11"/>
  <c r="AO62" i="11"/>
  <c r="AL62" i="11"/>
  <c r="AC62" i="11"/>
  <c r="N62" i="11"/>
  <c r="AO61" i="11"/>
  <c r="AL61" i="11"/>
  <c r="AC61" i="11"/>
  <c r="N61" i="11"/>
  <c r="AO60" i="11"/>
  <c r="AL60" i="11"/>
  <c r="AO59" i="11"/>
  <c r="AL59" i="11"/>
  <c r="AO58" i="11"/>
  <c r="AL58" i="11"/>
  <c r="N58" i="11"/>
  <c r="AO57" i="11"/>
  <c r="AL57" i="11"/>
  <c r="N57" i="11"/>
  <c r="AO56" i="11"/>
  <c r="AC56" i="11"/>
  <c r="T56" i="11"/>
  <c r="AO55" i="11"/>
  <c r="AC55" i="11"/>
  <c r="T55" i="11"/>
  <c r="AO54" i="11"/>
  <c r="AC54" i="11"/>
  <c r="T54" i="11"/>
  <c r="N54" i="11"/>
  <c r="AO53" i="11"/>
  <c r="AL53" i="11"/>
  <c r="AC53" i="11"/>
  <c r="N53" i="11"/>
  <c r="AL52" i="11"/>
  <c r="AF52" i="11"/>
  <c r="AC52" i="11"/>
  <c r="AL51" i="11"/>
  <c r="AF51" i="11"/>
  <c r="AC51" i="11"/>
  <c r="AO50" i="11"/>
  <c r="AF50" i="11"/>
  <c r="AC50" i="11"/>
  <c r="Q50" i="11"/>
  <c r="N50" i="11"/>
  <c r="AO49" i="11"/>
  <c r="AF49" i="11"/>
  <c r="AC49" i="11"/>
  <c r="Q49" i="11"/>
  <c r="N49" i="11"/>
  <c r="AF48" i="11"/>
  <c r="AC48" i="11"/>
  <c r="Q48" i="11"/>
  <c r="AR47" i="11"/>
  <c r="Q47" i="11"/>
  <c r="N47" i="11"/>
  <c r="AL45" i="11"/>
  <c r="AI45" i="11"/>
  <c r="T45" i="11"/>
  <c r="AL46" i="11"/>
  <c r="AI46" i="11"/>
  <c r="T46" i="11"/>
  <c r="AL43" i="11"/>
  <c r="T43" i="11"/>
  <c r="N43" i="11"/>
  <c r="T44" i="11"/>
  <c r="N44" i="11"/>
  <c r="AO42" i="11"/>
  <c r="AI42" i="11"/>
  <c r="AC42" i="11"/>
  <c r="T42" i="11"/>
  <c r="AO41" i="11"/>
  <c r="AI41" i="11"/>
  <c r="AC41" i="11"/>
  <c r="T41" i="11"/>
  <c r="AO40" i="11"/>
  <c r="AC40" i="11"/>
  <c r="T40" i="11"/>
  <c r="N40" i="11"/>
  <c r="AO39" i="11"/>
  <c r="AL39" i="11"/>
  <c r="T39" i="11"/>
  <c r="N39" i="11"/>
  <c r="AO38" i="11"/>
  <c r="AI38" i="11"/>
  <c r="AC38" i="11"/>
  <c r="T38" i="11"/>
  <c r="AO37" i="11"/>
  <c r="AI37" i="11"/>
  <c r="AC37" i="11"/>
  <c r="T37" i="11"/>
  <c r="AO35" i="11"/>
  <c r="AL35" i="11"/>
  <c r="AC35" i="11"/>
  <c r="N35" i="11"/>
  <c r="AO36" i="11"/>
  <c r="AC36" i="11"/>
  <c r="T36" i="11"/>
  <c r="N36" i="11"/>
  <c r="AF34" i="11"/>
  <c r="AC34" i="11"/>
  <c r="Q34" i="11"/>
  <c r="AF33" i="11"/>
  <c r="Q33" i="11"/>
  <c r="N33" i="11"/>
  <c r="AO32" i="11"/>
  <c r="AL32" i="11"/>
  <c r="AF32" i="11"/>
  <c r="AC32" i="11"/>
  <c r="AO31" i="11"/>
  <c r="AL31" i="11"/>
  <c r="AF31" i="11"/>
  <c r="AC31" i="11"/>
  <c r="AO29" i="11"/>
  <c r="AL29" i="11"/>
  <c r="AC29" i="11"/>
  <c r="N29" i="11"/>
  <c r="AO30" i="11"/>
  <c r="AL30" i="11"/>
  <c r="AC30" i="11"/>
  <c r="N30" i="11"/>
  <c r="AO28" i="11"/>
  <c r="AI28" i="11"/>
  <c r="AC28" i="11"/>
  <c r="T28" i="11"/>
  <c r="AO27" i="11"/>
  <c r="AI27" i="11"/>
  <c r="AC27" i="11"/>
  <c r="T27" i="11"/>
  <c r="AR26" i="11"/>
  <c r="AO26" i="11"/>
  <c r="T26" i="11"/>
  <c r="N26" i="11"/>
  <c r="AR25" i="11"/>
  <c r="AO25" i="11"/>
  <c r="N25" i="11"/>
  <c r="Q24" i="11"/>
  <c r="N24" i="11"/>
  <c r="Q23" i="11"/>
  <c r="N23" i="11"/>
  <c r="AC22" i="11"/>
  <c r="Q22" i="11"/>
  <c r="AC21" i="11"/>
  <c r="Q21" i="11"/>
  <c r="AO20" i="11"/>
  <c r="AL20" i="11"/>
  <c r="AC20" i="11"/>
  <c r="Q20" i="11"/>
  <c r="AO19" i="11"/>
  <c r="AL19" i="11"/>
  <c r="AC19" i="11"/>
  <c r="Q19" i="11"/>
  <c r="N19" i="11"/>
  <c r="AO18" i="11"/>
  <c r="AC18" i="11"/>
  <c r="AO17" i="11"/>
  <c r="AC17" i="11"/>
  <c r="AR16" i="11"/>
  <c r="N16" i="11"/>
  <c r="AR15" i="11"/>
  <c r="N15" i="11"/>
  <c r="AO14" i="11"/>
  <c r="AC14" i="11"/>
  <c r="T14" i="11"/>
  <c r="AO13" i="11"/>
  <c r="AC13" i="11"/>
  <c r="T13" i="11"/>
  <c r="AO12" i="11"/>
  <c r="AC12" i="11"/>
  <c r="T12" i="11"/>
  <c r="N12" i="11"/>
  <c r="AO11" i="11"/>
  <c r="AL11" i="11"/>
  <c r="AC11" i="11"/>
  <c r="N11" i="11"/>
  <c r="AI10" i="11"/>
  <c r="AC10" i="11"/>
  <c r="Q10" i="11"/>
  <c r="AC9" i="11"/>
  <c r="Q9" i="11"/>
  <c r="N9" i="11"/>
  <c r="AF8" i="11"/>
  <c r="Q8" i="11"/>
  <c r="AO7" i="11"/>
  <c r="AF7" i="11"/>
  <c r="AF6" i="11"/>
  <c r="Q6" i="11"/>
  <c r="N6" i="11"/>
  <c r="AO5" i="11"/>
  <c r="AF5" i="11"/>
  <c r="Q5" i="11"/>
  <c r="N5" i="11"/>
  <c r="Q27" i="1" l="1"/>
  <c r="Q28" i="1"/>
  <c r="Q29" i="1"/>
  <c r="Q30" i="1"/>
  <c r="Q7" i="1"/>
  <c r="Q8" i="1"/>
  <c r="Q9" i="1"/>
  <c r="Q10" i="1"/>
  <c r="Q11" i="1"/>
  <c r="Q12" i="1"/>
  <c r="Q13" i="1"/>
  <c r="Q14" i="1"/>
  <c r="Q15" i="1"/>
  <c r="Q16" i="1"/>
  <c r="Q17" i="1"/>
  <c r="Q18" i="1"/>
  <c r="Q19" i="1"/>
  <c r="Q20" i="1"/>
  <c r="Q21" i="1"/>
  <c r="Q22" i="1"/>
  <c r="Q23" i="1"/>
  <c r="Q24" i="1"/>
  <c r="Q25" i="1"/>
  <c r="Q26" i="1"/>
  <c r="Q31" i="1"/>
  <c r="Q32" i="1"/>
  <c r="Q33" i="1"/>
  <c r="Q34" i="1"/>
  <c r="Q35" i="1"/>
  <c r="Q36" i="1"/>
  <c r="Q37" i="1"/>
  <c r="Q38" i="1"/>
  <c r="Q39" i="1"/>
  <c r="Q40" i="1"/>
  <c r="Q41" i="1"/>
  <c r="Q42" i="1"/>
  <c r="Q43" i="1"/>
  <c r="Q44" i="1"/>
  <c r="Q45" i="1"/>
  <c r="Q6" i="1"/>
  <c r="N7" i="1"/>
  <c r="N8" i="1"/>
  <c r="N9" i="1"/>
  <c r="N10" i="1"/>
  <c r="N11" i="1"/>
  <c r="N12" i="1"/>
  <c r="N13" i="1"/>
  <c r="N14" i="1"/>
  <c r="N15" i="1"/>
  <c r="N16" i="1"/>
  <c r="N17" i="1"/>
  <c r="N18" i="1"/>
  <c r="N19" i="1"/>
  <c r="N20" i="1"/>
  <c r="N21" i="1"/>
  <c r="N22" i="1"/>
  <c r="N23" i="1"/>
  <c r="N24" i="1"/>
  <c r="N25" i="1"/>
  <c r="N26" i="1"/>
  <c r="N31" i="1"/>
  <c r="N32" i="1"/>
  <c r="N33" i="1"/>
  <c r="N34" i="1"/>
  <c r="N35" i="1"/>
  <c r="N36" i="1"/>
  <c r="N37" i="1"/>
  <c r="N38" i="1"/>
  <c r="N39" i="1"/>
  <c r="N40" i="1"/>
  <c r="N41" i="1"/>
  <c r="N42" i="1"/>
  <c r="N43" i="1"/>
  <c r="N44" i="1"/>
  <c r="N45" i="1"/>
  <c r="N6" i="1"/>
</calcChain>
</file>

<file path=xl/sharedStrings.xml><?xml version="1.0" encoding="utf-8"?>
<sst xmlns="http://schemas.openxmlformats.org/spreadsheetml/2006/main" count="1900" uniqueCount="686">
  <si>
    <t>residential</t>
  </si>
  <si>
    <t>commercial</t>
  </si>
  <si>
    <t>industrial</t>
  </si>
  <si>
    <t>transportation</t>
  </si>
  <si>
    <t>parking</t>
  </si>
  <si>
    <t>NA</t>
  </si>
  <si>
    <t>other urban</t>
  </si>
  <si>
    <t>urban total</t>
  </si>
  <si>
    <t>BUT-01</t>
  </si>
  <si>
    <t>DOU-01</t>
  </si>
  <si>
    <t>EDG-01</t>
  </si>
  <si>
    <t>HON-01</t>
  </si>
  <si>
    <t>HON-02</t>
  </si>
  <si>
    <t>KKR-02</t>
  </si>
  <si>
    <t>KKR-03</t>
  </si>
  <si>
    <t>LIN-01</t>
  </si>
  <si>
    <t>LIN-02</t>
  </si>
  <si>
    <t>LIN-03</t>
  </si>
  <si>
    <t>LIN-04</t>
  </si>
  <si>
    <t>LLY-02</t>
  </si>
  <si>
    <t>LMN-01</t>
  </si>
  <si>
    <t>LMN-02</t>
  </si>
  <si>
    <t>LMN-03</t>
  </si>
  <si>
    <t>LYO-01</t>
  </si>
  <si>
    <t>MEN-01</t>
  </si>
  <si>
    <t>MEN-02</t>
  </si>
  <si>
    <t>MEN-03</t>
  </si>
  <si>
    <t>MEN-04</t>
  </si>
  <si>
    <t>MEN-05</t>
  </si>
  <si>
    <t>MIL-01</t>
  </si>
  <si>
    <t>MIL-02</t>
  </si>
  <si>
    <t>MIL-03</t>
  </si>
  <si>
    <t>MIL-04</t>
  </si>
  <si>
    <t>NOR-01</t>
  </si>
  <si>
    <t>NOY-01</t>
  </si>
  <si>
    <t>ROO-01</t>
  </si>
  <si>
    <t>ROO-03</t>
  </si>
  <si>
    <t>ROO-04</t>
  </si>
  <si>
    <t>ROO-06</t>
  </si>
  <si>
    <t>ROO-07</t>
  </si>
  <si>
    <t>SCH-01</t>
  </si>
  <si>
    <t>UND-02</t>
  </si>
  <si>
    <t>UND-03</t>
  </si>
  <si>
    <t>UND-04</t>
  </si>
  <si>
    <t>WIL-01</t>
  </si>
  <si>
    <t>WMD-01</t>
  </si>
  <si>
    <t>WPC-01</t>
  </si>
  <si>
    <t>WPC-02</t>
  </si>
  <si>
    <r>
      <t>Basin drainage area (km</t>
    </r>
    <r>
      <rPr>
        <b/>
        <vertAlign val="superscript"/>
        <sz val="11"/>
        <color theme="1"/>
        <rFont val="Calibri"/>
        <family val="2"/>
        <scheme val="minor"/>
      </rPr>
      <t>2</t>
    </r>
    <r>
      <rPr>
        <b/>
        <sz val="11"/>
        <color theme="1"/>
        <rFont val="Calibri"/>
        <family val="2"/>
        <scheme val="minor"/>
      </rPr>
      <t>)</t>
    </r>
  </si>
  <si>
    <t>USGS station ID</t>
  </si>
  <si>
    <t>Butler Ditch at Butler</t>
  </si>
  <si>
    <t>Honey Creek nr Portland Ave at Wauwatosa</t>
  </si>
  <si>
    <t>Honey Creek at S. 68th St at Milwaukee</t>
  </si>
  <si>
    <t>Lincoln Trib at Custer Ave at Milwaukee</t>
  </si>
  <si>
    <t>Lincoln Creek at 76th St at Milwaukee</t>
  </si>
  <si>
    <t>Lincoln Trib at 60th St</t>
  </si>
  <si>
    <t>Lilly Cr at Good Hope Rd nr Menomonee Falls</t>
  </si>
  <si>
    <t>Little Menomonee at Bradley Rd near Granville</t>
  </si>
  <si>
    <t>Lyons Cr at 55th and Holt Streets at Milwaukee</t>
  </si>
  <si>
    <t>Menomonee Trib at Fond Du Lac Ave</t>
  </si>
  <si>
    <t>Menomonee at Mequon Rd nr Germantown</t>
  </si>
  <si>
    <t>Menomonee at Butler</t>
  </si>
  <si>
    <t>Milwaukee River at Mouth</t>
  </si>
  <si>
    <t>Milwaukee River near Brown Deer</t>
  </si>
  <si>
    <t>Northridge Lake</t>
  </si>
  <si>
    <t>Root at 84th St at Greenfield</t>
  </si>
  <si>
    <t>Root Trib at Martin Luther High School at Greenfield</t>
  </si>
  <si>
    <t>Root Trib at Kulwicki Park at Greenfield</t>
  </si>
  <si>
    <t>Root Trib at Cleveland Ave at West Allis</t>
  </si>
  <si>
    <t>Underwood at Elm Grove Village Park</t>
  </si>
  <si>
    <t>Underwood Trib at Blue Mound Rd</t>
  </si>
  <si>
    <t>West Milwaukee Ditch at West Milwaukee</t>
  </si>
  <si>
    <t>Wilson Park Creek at St Lukes</t>
  </si>
  <si>
    <t>Wilson Park Creek at 13th St at Milwaukee</t>
  </si>
  <si>
    <t>Willow at Maple Rd nr Germantown</t>
  </si>
  <si>
    <t>Underwood at Hansen Golf Course at Wauwatosa</t>
  </si>
  <si>
    <t>Schoonmaker Cr at Wauwatosa</t>
  </si>
  <si>
    <t>Root at West Allis</t>
  </si>
  <si>
    <t>Noyes Creek at Milwaukee</t>
  </si>
  <si>
    <t xml:space="preserve">Milwaukee River at Milwaukee </t>
  </si>
  <si>
    <t>Milwaukee River at Wells St</t>
  </si>
  <si>
    <t>Menomonee at North Emmber Ln at Milwaukee</t>
  </si>
  <si>
    <t>Menomonee at Ridge Blvd at Wauwatosa</t>
  </si>
  <si>
    <t xml:space="preserve">Little Menomonee at County Line Rd near Granville </t>
  </si>
  <si>
    <t>Little Menomonee at Lovers Lane Rd at Milwaukee</t>
  </si>
  <si>
    <t>Lincoln at 27th St at Milwaukee</t>
  </si>
  <si>
    <t xml:space="preserve">Kinnickinnic River at Jackson Park at Milwaukee </t>
  </si>
  <si>
    <t>431046087595401</t>
  </si>
  <si>
    <t>430213088063601</t>
  </si>
  <si>
    <t>Kinnickinnic River at Lincoln Ave</t>
  </si>
  <si>
    <t xml:space="preserve">Edgerton Channel nr Pennsylvania Ave at Milwaukee </t>
  </si>
  <si>
    <t xml:space="preserve">Dousman Ditch at Brookfield Mall </t>
  </si>
  <si>
    <t>30*</t>
  </si>
  <si>
    <t>19*</t>
  </si>
  <si>
    <t>18*</t>
  </si>
  <si>
    <t>14*</t>
  </si>
  <si>
    <t>Urban land cover (%)</t>
  </si>
  <si>
    <t>Natural areas (%)</t>
  </si>
  <si>
    <t>Agriculture (%)</t>
  </si>
  <si>
    <t>Non-urban total (%)</t>
  </si>
  <si>
    <t>Parameter</t>
  </si>
  <si>
    <t>Abbreviation</t>
  </si>
  <si>
    <t>Classified as LMW or HMW</t>
  </si>
  <si>
    <t>Included in PEC calculation</t>
  </si>
  <si>
    <r>
      <t xml:space="preserve">Included in </t>
    </r>
    <r>
      <rPr>
        <sz val="11"/>
        <color theme="1"/>
        <rFont val="Calibri"/>
        <family val="2"/>
      </rPr>
      <t>Σ</t>
    </r>
    <r>
      <rPr>
        <sz val="11"/>
        <color theme="1"/>
        <rFont val="Calibri"/>
        <family val="2"/>
        <scheme val="minor"/>
      </rPr>
      <t>ESBTU calculation</t>
    </r>
  </si>
  <si>
    <t>naphthalene *</t>
  </si>
  <si>
    <t>Naph</t>
  </si>
  <si>
    <t>LMW</t>
  </si>
  <si>
    <t>x</t>
  </si>
  <si>
    <t>acenaphthylene *</t>
  </si>
  <si>
    <t>Acen</t>
  </si>
  <si>
    <t>acenaphthene *</t>
  </si>
  <si>
    <t>1,2-dimethylnaphthalene</t>
  </si>
  <si>
    <t/>
  </si>
  <si>
    <t>1,6-dimethylnaphthalene</t>
  </si>
  <si>
    <t>2,6-dimethylnaphthalene</t>
  </si>
  <si>
    <t>2-ethylnaphthalene</t>
  </si>
  <si>
    <t>fluorene *</t>
  </si>
  <si>
    <t>Flu</t>
  </si>
  <si>
    <t>carbazole</t>
  </si>
  <si>
    <t>2,3,6-trimethylnaphthalene</t>
  </si>
  <si>
    <t>anthracene *</t>
  </si>
  <si>
    <t>Anth</t>
  </si>
  <si>
    <t>phenanthrene *</t>
  </si>
  <si>
    <t>Phen</t>
  </si>
  <si>
    <t>phenanthridine</t>
  </si>
  <si>
    <t>1-methyl-9h-fluorene</t>
  </si>
  <si>
    <t>1,2,4-trichlorobenzene</t>
  </si>
  <si>
    <t>dibenzothiophene</t>
  </si>
  <si>
    <t>4,5-methylenephenanthrene</t>
  </si>
  <si>
    <t>1-methylphenanthrene</t>
  </si>
  <si>
    <t>2-methylanthracene</t>
  </si>
  <si>
    <t>pyrene *</t>
  </si>
  <si>
    <t>Pyr</t>
  </si>
  <si>
    <t>HMW</t>
  </si>
  <si>
    <t>fluoranthene *</t>
  </si>
  <si>
    <t>FluA</t>
  </si>
  <si>
    <t>anthraquinone</t>
  </si>
  <si>
    <t>1-methylpyrene</t>
  </si>
  <si>
    <t>diethyl phthalate</t>
  </si>
  <si>
    <t>BaA</t>
  </si>
  <si>
    <t>chrysene *</t>
  </si>
  <si>
    <t>Ch</t>
  </si>
  <si>
    <t>BaP</t>
  </si>
  <si>
    <t>BbF</t>
  </si>
  <si>
    <t>BeP</t>
  </si>
  <si>
    <t>BkF</t>
  </si>
  <si>
    <t>perylene</t>
  </si>
  <si>
    <t>IndPy</t>
  </si>
  <si>
    <t>BghiP</t>
  </si>
  <si>
    <t>pentachloroanisole</t>
  </si>
  <si>
    <t>hexachlorobenzene</t>
  </si>
  <si>
    <t>pentachloronitrobenzene</t>
  </si>
  <si>
    <t>bis(2-ethylhexyl) phthalate</t>
  </si>
  <si>
    <t>c1-alkylated benz[a]anthracene/chrysene</t>
  </si>
  <si>
    <t>c1-alkylated benzopyrene/perylene</t>
  </si>
  <si>
    <t>c1-alkylated fluoranthene/pyrene</t>
  </si>
  <si>
    <t>c1-alkylated naphthalene</t>
  </si>
  <si>
    <t>c1-alkylated phenanthrene/anthracene</t>
  </si>
  <si>
    <t>c2-alkylated benz[a]anthracene/chrysene</t>
  </si>
  <si>
    <t>c2-alkylated benzopyrene/perylene</t>
  </si>
  <si>
    <t>c2-alkylated fluoranthene/pyrene</t>
  </si>
  <si>
    <t>c2-alkylated naphthalene</t>
  </si>
  <si>
    <t>c2-alkylated phenanthrene/anthracene</t>
  </si>
  <si>
    <t>c3-alkylated benz[a]anthracene/chrysene</t>
  </si>
  <si>
    <t>c3-alkylated benzopyrene/perylene</t>
  </si>
  <si>
    <t>c3-alkylated fluoranthene/pyrene</t>
  </si>
  <si>
    <t>c3-alkylated naphthalene</t>
  </si>
  <si>
    <t>c3-alkylated phenanthrene/anthracene</t>
  </si>
  <si>
    <t>c4-alkylated benz[a]anthracene/chrysene</t>
  </si>
  <si>
    <t>c4-alkylated benzopyrene/perylene</t>
  </si>
  <si>
    <t>c4-alkylated fluoranthene/pyrene</t>
  </si>
  <si>
    <t>c4-alkylated naphthalene</t>
  </si>
  <si>
    <t>c4-alkylated phenanthrene/anthracene</t>
  </si>
  <si>
    <t>c5-alkylated benz[a]anthracene/chrysene</t>
  </si>
  <si>
    <t>c5-alkylated benzopyrene/perylene</t>
  </si>
  <si>
    <t>c5-alkylated fluoranthene/pyrene</t>
  </si>
  <si>
    <t>c5-alkylated naphthalene</t>
  </si>
  <si>
    <t>c5-alkylated phenanthrene/anthracene</t>
  </si>
  <si>
    <t>Compound</t>
  </si>
  <si>
    <t>Power plant emissions</t>
  </si>
  <si>
    <t>Residential heating</t>
  </si>
  <si>
    <t>Coal average</t>
  </si>
  <si>
    <t>Coke oven emissions</t>
  </si>
  <si>
    <t>Diesel vehicle particulate emissions</t>
  </si>
  <si>
    <t>Gasoline vehicle particulate emissions</t>
  </si>
  <si>
    <t>Traffic tunnel air</t>
  </si>
  <si>
    <t>Vehicle/traffic average</t>
  </si>
  <si>
    <t>Used motor oil #1</t>
  </si>
  <si>
    <t>Used motor oil #2</t>
  </si>
  <si>
    <t>Pine wood soot particles #1</t>
  </si>
  <si>
    <t>Pine wood soot particles #2</t>
  </si>
  <si>
    <t>Oak wood soot particles</t>
  </si>
  <si>
    <t>Fuel-oil combustion particles</t>
  </si>
  <si>
    <t>Tire particles</t>
  </si>
  <si>
    <t>Asphalt</t>
  </si>
  <si>
    <t>CT-sealant pavement dust from six cities (CTD6)</t>
  </si>
  <si>
    <t>anthracene</t>
  </si>
  <si>
    <t>chrysene</t>
  </si>
  <si>
    <t>fluoranthene</t>
  </si>
  <si>
    <t>phenanthrene</t>
  </si>
  <si>
    <t>pyrene</t>
  </si>
  <si>
    <t>CT-sealant pavement dust from seven cities (CTD7: CTD6 + Milwaukee avg. from current study)</t>
  </si>
  <si>
    <t>Conditions</t>
  </si>
  <si>
    <t>Wide-spectrum fluorescent lights</t>
  </si>
  <si>
    <t>About 500</t>
  </si>
  <si>
    <r>
      <t>Surviving amphipods at the end of the 28-day sediment exposures were exposed for 4 h to 7.5 µW/cm</t>
    </r>
    <r>
      <rPr>
        <vertAlign val="superscript"/>
        <sz val="11"/>
        <color theme="1"/>
        <rFont val="Calibri"/>
        <family val="2"/>
        <scheme val="minor"/>
      </rPr>
      <t>2</t>
    </r>
    <r>
      <rPr>
        <sz val="11"/>
        <color theme="1"/>
        <rFont val="Calibri"/>
        <family val="2"/>
        <scheme val="minor"/>
      </rPr>
      <t xml:space="preserve"> UV light intensity to evaluate potential photoactivation of PAHs or other compounds accumulated by amphipods (Little et al. 2007, Mahler et al. 2015).</t>
    </r>
  </si>
  <si>
    <t>16L:8D</t>
  </si>
  <si>
    <t>300-mL high-form beaker</t>
  </si>
  <si>
    <t>About 2 volume additions/day (using an automated diluter and flow splitters; Besser et al. 2013).</t>
  </si>
  <si>
    <t>Tetramin:</t>
  </si>
  <si>
    <r>
      <t>a.</t>
    </r>
    <r>
      <rPr>
        <sz val="7"/>
        <color theme="1"/>
        <rFont val="Times New Roman"/>
        <family val="1"/>
      </rPr>
      <t xml:space="preserve">          </t>
    </r>
    <r>
      <rPr>
        <sz val="11"/>
        <color theme="1"/>
        <rFont val="Calibri"/>
        <family val="2"/>
        <scheme val="minor"/>
      </rPr>
      <t>Week 1: 0.25 mg/beaker-day</t>
    </r>
  </si>
  <si>
    <r>
      <t>b.</t>
    </r>
    <r>
      <rPr>
        <sz val="7"/>
        <color theme="1"/>
        <rFont val="Times New Roman"/>
        <family val="1"/>
      </rPr>
      <t xml:space="preserve">         </t>
    </r>
    <r>
      <rPr>
        <sz val="11"/>
        <color theme="1"/>
        <rFont val="Calibri"/>
        <family val="2"/>
        <scheme val="minor"/>
      </rPr>
      <t>Week 2: 0.5 mg/beaker-day</t>
    </r>
  </si>
  <si>
    <r>
      <t>c.</t>
    </r>
    <r>
      <rPr>
        <sz val="7"/>
        <color theme="1"/>
        <rFont val="Times New Roman"/>
        <family val="1"/>
      </rPr>
      <t xml:space="preserve">          </t>
    </r>
    <r>
      <rPr>
        <sz val="11"/>
        <color theme="1"/>
        <rFont val="Calibri"/>
        <family val="2"/>
        <scheme val="minor"/>
      </rPr>
      <t>Week 3 1.0 mg/beaker-day</t>
    </r>
  </si>
  <si>
    <r>
      <t>d.</t>
    </r>
    <r>
      <rPr>
        <sz val="7"/>
        <color theme="1"/>
        <rFont val="Times New Roman"/>
        <family val="1"/>
      </rPr>
      <t xml:space="preserve">         </t>
    </r>
    <r>
      <rPr>
        <sz val="11"/>
        <color theme="1"/>
        <rFont val="Calibri"/>
        <family val="2"/>
        <scheme val="minor"/>
      </rPr>
      <t>Week 4: 1.5 mg/beaker-day</t>
    </r>
  </si>
  <si>
    <t>Diatoms:</t>
  </si>
  <si>
    <t>a. Week 1: 0.5 mg/beaker-day</t>
  </si>
  <si>
    <t>b. Week 2: 0.75 mg/beaker-day</t>
  </si>
  <si>
    <t>c. Week 3: 1.0 mg/beaker-day</t>
  </si>
  <si>
    <t>d. Week 4: 1.5 mg/beaker-day</t>
  </si>
  <si>
    <t>None</t>
  </si>
  <si>
    <r>
      <t>Well water diluted with deionized water to a hardness of about 100 mg/L and alkalinity of about 90 mg/L (as CaCO</t>
    </r>
    <r>
      <rPr>
        <vertAlign val="subscript"/>
        <sz val="11"/>
        <color theme="1"/>
        <rFont val="Calibri"/>
        <family val="2"/>
        <scheme val="minor"/>
      </rPr>
      <t>3</t>
    </r>
    <r>
      <rPr>
        <sz val="11"/>
        <color theme="1"/>
        <rFont val="Calibri"/>
        <family val="2"/>
        <scheme val="minor"/>
      </rPr>
      <t>) and a pH of about 8.2 (mg/L: Ca 28, Mg 10, K 1.0, Na 10, Cl 12, SO</t>
    </r>
    <r>
      <rPr>
        <vertAlign val="subscript"/>
        <sz val="11"/>
        <color theme="1"/>
        <rFont val="Calibri"/>
        <family val="2"/>
        <scheme val="minor"/>
      </rPr>
      <t>4</t>
    </r>
    <r>
      <rPr>
        <sz val="11"/>
        <color theme="1"/>
        <rFont val="Calibri"/>
        <family val="2"/>
        <scheme val="minor"/>
      </rPr>
      <t xml:space="preserve"> 19, and dissolved organic carbon 0.4; Besser et al. 2013).</t>
    </r>
  </si>
  <si>
    <t>If screens become clogged during a test, gently brush the outside of the screen.</t>
  </si>
  <si>
    <t>Temperature daily. Hardness, alkalinity, ammonia at the beginning and end of an exposure.</t>
  </si>
  <si>
    <t>Dissolved oxygen, pH, ammonia, conductivity weekly from at least 20% of the sediment treatments for each species.</t>
  </si>
  <si>
    <r>
      <t>Amphipod:</t>
    </r>
    <r>
      <rPr>
        <sz val="11"/>
        <color theme="1"/>
        <rFont val="Calibri"/>
        <family val="2"/>
        <scheme val="minor"/>
      </rPr>
      <t xml:space="preserve"> Day 28 survival, length, dry weight, biomass</t>
    </r>
  </si>
  <si>
    <r>
      <t>Mussel:</t>
    </r>
    <r>
      <rPr>
        <sz val="11"/>
        <color theme="1"/>
        <rFont val="Calibri"/>
        <family val="2"/>
        <scheme val="minor"/>
      </rPr>
      <t xml:space="preserve"> Day 28 survival, dry weight, ash-free-dry weight (AFDW), biomass</t>
    </r>
  </si>
  <si>
    <r>
      <t>Midge:</t>
    </r>
    <r>
      <rPr>
        <sz val="11"/>
        <color theme="1"/>
        <rFont val="Calibri"/>
        <family val="2"/>
        <scheme val="minor"/>
      </rPr>
      <t xml:space="preserve"> Mean starting weight of about &lt;0.12 mg AFDW/individual. Minimum Day 10 mean control survival of 70% and dry weight of 0.48 mg AFDW/individual (ASTM 2015a; USEPA 2000).</t>
    </r>
  </si>
  <si>
    <t>Additional general performance-based criteria specifications are outlined in ASTM (2015a,b) and in USEPA (2000).</t>
  </si>
  <si>
    <t>Creosote product</t>
  </si>
  <si>
    <t>acenaphthylene</t>
  </si>
  <si>
    <t>fluorene</t>
  </si>
  <si>
    <t>naphthalene</t>
  </si>
  <si>
    <t>Model run #</t>
  </si>
  <si>
    <t>COAL</t>
  </si>
  <si>
    <t>VEHICLE EMISSIONS</t>
  </si>
  <si>
    <t>OIL</t>
  </si>
  <si>
    <t>WOOD</t>
  </si>
  <si>
    <t>MISCELLANEOUS</t>
  </si>
  <si>
    <t>coal average</t>
  </si>
  <si>
    <t>diesel vehicle</t>
  </si>
  <si>
    <t>gasoline vehicle</t>
  </si>
  <si>
    <t>vehicle related avg</t>
  </si>
  <si>
    <t>used motor oil 2</t>
  </si>
  <si>
    <t>pinept</t>
  </si>
  <si>
    <t>pinewd</t>
  </si>
  <si>
    <t>Fuel oil combustion</t>
  </si>
  <si>
    <t>tire particles</t>
  </si>
  <si>
    <t>CTMilw2</t>
  </si>
  <si>
    <t>CTD6</t>
  </si>
  <si>
    <t>CTD7</t>
  </si>
  <si>
    <t>Site name</t>
  </si>
  <si>
    <t>Field ID</t>
  </si>
  <si>
    <t>Site number</t>
  </si>
  <si>
    <t>Sample date</t>
  </si>
  <si>
    <t>Sample type</t>
  </si>
  <si>
    <t>acenaphthene</t>
  </si>
  <si>
    <t>stream</t>
  </si>
  <si>
    <t>PARKING LOT RUNOFF SITE PL-AZ AT MILWAUKEE, WI</t>
  </si>
  <si>
    <t>PL-AZ</t>
  </si>
  <si>
    <t>430907088002101</t>
  </si>
  <si>
    <t>parking lot, concrete</t>
  </si>
  <si>
    <t>PARKING LOT RUNOFF SITE PL-BSM AT BROOKFIELD, WI</t>
  </si>
  <si>
    <t>PL-BSM</t>
  </si>
  <si>
    <t>430205088064101</t>
  </si>
  <si>
    <t>parking lot, unsealed asphalt</t>
  </si>
  <si>
    <t>PARKING LOT RUNOFF SITE PL-SRM AT GREENDALE, WI</t>
  </si>
  <si>
    <t>PL-SRM</t>
  </si>
  <si>
    <t>425700088002601</t>
  </si>
  <si>
    <t>PARKING LOT RUNOFF SITE PL-MLHS AT GREENDALE, WI</t>
  </si>
  <si>
    <t>PL-MLHS</t>
  </si>
  <si>
    <t>425659088003901</t>
  </si>
  <si>
    <t>parking lot, sealed asphalt</t>
  </si>
  <si>
    <t>PARKING LOT RUNOFF SITE PL-BANK AT BROOKFIELD, WI</t>
  </si>
  <si>
    <t>PL-BANK</t>
  </si>
  <si>
    <t>430217088063101</t>
  </si>
  <si>
    <t>PARKING LOT RUNOFF SITE PL-DMV AT MILWAUKEE, WI</t>
  </si>
  <si>
    <t>PL-DMV</t>
  </si>
  <si>
    <t>430904088004001</t>
  </si>
  <si>
    <t>Site abbreviation</t>
  </si>
  <si>
    <t>PECQ</t>
  </si>
  <si>
    <r>
      <rPr>
        <b/>
        <sz val="11"/>
        <color theme="1"/>
        <rFont val="Calibri"/>
        <family val="2"/>
      </rPr>
      <t>Σ</t>
    </r>
    <r>
      <rPr>
        <b/>
        <sz val="11"/>
        <color theme="1"/>
        <rFont val="Calibri"/>
        <family val="2"/>
        <scheme val="minor"/>
      </rPr>
      <t>ESBTU</t>
    </r>
    <r>
      <rPr>
        <b/>
        <vertAlign val="subscript"/>
        <sz val="11"/>
        <color theme="1"/>
        <rFont val="Calibri"/>
        <family val="2"/>
        <scheme val="minor"/>
      </rPr>
      <t>37</t>
    </r>
  </si>
  <si>
    <r>
      <t xml:space="preserve">Chironomus dilutus </t>
    </r>
    <r>
      <rPr>
        <b/>
        <sz val="11"/>
        <color theme="1"/>
        <rFont val="Calibri"/>
        <family val="2"/>
        <scheme val="minor"/>
      </rPr>
      <t>(10-day exposure)</t>
    </r>
  </si>
  <si>
    <r>
      <t>Hyalella azteca</t>
    </r>
    <r>
      <rPr>
        <b/>
        <sz val="11"/>
        <color theme="1"/>
        <rFont val="Calibri"/>
        <family val="2"/>
        <scheme val="minor"/>
      </rPr>
      <t xml:space="preserve"> (28-day exposure)</t>
    </r>
  </si>
  <si>
    <t>ash free dry weight</t>
  </si>
  <si>
    <t>biomass</t>
  </si>
  <si>
    <t>survival</t>
  </si>
  <si>
    <t>length</t>
  </si>
  <si>
    <t>dry weight</t>
  </si>
  <si>
    <t>post-UV survival</t>
  </si>
  <si>
    <t>post-UV mobility</t>
  </si>
  <si>
    <t>mg</t>
  </si>
  <si>
    <t>SD</t>
  </si>
  <si>
    <t>%</t>
  </si>
  <si>
    <t>mm</t>
  </si>
  <si>
    <t>Control- Spring River</t>
  </si>
  <si>
    <t>Ctrl-SR</t>
  </si>
  <si>
    <t>Control- Sand</t>
  </si>
  <si>
    <t>Ctrl-Sand</t>
  </si>
  <si>
    <t>Dousman @ Brookfield</t>
  </si>
  <si>
    <t>Edgerton @ Pennsylvania</t>
  </si>
  <si>
    <t>KK @ Lincoln</t>
  </si>
  <si>
    <t>KK @ Jackson Park</t>
  </si>
  <si>
    <t>Lincoln @ 27th</t>
  </si>
  <si>
    <t>L Menom @ Lovers</t>
  </si>
  <si>
    <t>L Menom @ Cnty Line</t>
  </si>
  <si>
    <t>Menom @ Ridge</t>
  </si>
  <si>
    <t>Menom @ Emmber</t>
  </si>
  <si>
    <t>Milwaukee @ Wells</t>
  </si>
  <si>
    <t>Milwaukee @ Milwaukee</t>
  </si>
  <si>
    <t>Noyes @ Milwaukee</t>
  </si>
  <si>
    <t>Root @ W Allis</t>
  </si>
  <si>
    <t>Schoonmaker @ Wauwatosa</t>
  </si>
  <si>
    <t>Underwood @ Hansen</t>
  </si>
  <si>
    <t>Willow @ Germantown</t>
  </si>
  <si>
    <t>FluA/(FluA+Pyr)  :  Anth/(Anth+Phen)</t>
  </si>
  <si>
    <t xml:space="preserve">FluA/(FluA+Pyr)  :  IndPy/(IndPy+BghiP) </t>
  </si>
  <si>
    <t xml:space="preserve">BaA/(BaA+Ch)  :  IndPy/(IndPy+BghiP) </t>
  </si>
  <si>
    <t>Kerosene</t>
  </si>
  <si>
    <t>0.046 (2)</t>
  </si>
  <si>
    <t>Diesel oil</t>
  </si>
  <si>
    <t xml:space="preserve">Crude oil </t>
  </si>
  <si>
    <t>Shale oil</t>
  </si>
  <si>
    <t>Lubricating oil</t>
  </si>
  <si>
    <t xml:space="preserve">Coal </t>
  </si>
  <si>
    <t>Lignite and brown coal combustion</t>
  </si>
  <si>
    <t>Bituminous coal combustion</t>
  </si>
  <si>
    <t>0.063 (4)</t>
  </si>
  <si>
    <t>0.052 (3)</t>
  </si>
  <si>
    <t>Hard coal briquette  combustion</t>
  </si>
  <si>
    <t>0.062 (4)</t>
  </si>
  <si>
    <t>Wood soot</t>
  </si>
  <si>
    <t>0.108 (9)</t>
  </si>
  <si>
    <t>0.101 (5)</t>
  </si>
  <si>
    <t>Wood  combustion</t>
  </si>
  <si>
    <t>Grasses  combustion</t>
  </si>
  <si>
    <t>Gasoline  combustion</t>
  </si>
  <si>
    <t>Kerosene combustion</t>
  </si>
  <si>
    <t>0.127 (12)</t>
  </si>
  <si>
    <t>Diesel  combustion</t>
  </si>
  <si>
    <t>No. 2 fuel oil  combustion</t>
  </si>
  <si>
    <t>Crude oil  combustion</t>
  </si>
  <si>
    <t>Bush fire</t>
  </si>
  <si>
    <t>Savanna fire particulate</t>
  </si>
  <si>
    <t>Lubricating oil, re-refined</t>
  </si>
  <si>
    <t>Used engine oil, gas vehicle</t>
  </si>
  <si>
    <t>Used engine oil, diesel vehicle</t>
  </si>
  <si>
    <t>Road dust</t>
  </si>
  <si>
    <t>0.254 (20)</t>
  </si>
  <si>
    <t>Roadway tunnels</t>
  </si>
  <si>
    <t>Urban air</t>
  </si>
  <si>
    <t>0.082 (6)</t>
  </si>
  <si>
    <t>0.191 (17)</t>
  </si>
  <si>
    <t xml:space="preserve">Creosote treated wood piling </t>
  </si>
  <si>
    <t>0.166 (15)</t>
  </si>
  <si>
    <t>0.065 (5)</t>
  </si>
  <si>
    <t>0.03 (1)</t>
  </si>
  <si>
    <t>0.038 (1)</t>
  </si>
  <si>
    <t xml:space="preserve">Coal tar product </t>
  </si>
  <si>
    <t>0.138 (13)</t>
  </si>
  <si>
    <t>Coal tar (NIST SRM1597)</t>
  </si>
  <si>
    <t>0.163 (15)</t>
  </si>
  <si>
    <t>PAH source</t>
  </si>
  <si>
    <t>mean</t>
  </si>
  <si>
    <t>Fuel-oil combustion</t>
  </si>
  <si>
    <t>Diesel vehicle emissions</t>
  </si>
  <si>
    <t>Gasoline vehicle emissions</t>
  </si>
  <si>
    <t>Traffic tunnel dust</t>
  </si>
  <si>
    <t>CT-sealant pavement dust from 6 cities (CTD6)</t>
  </si>
  <si>
    <t>CT-sealant pavement dust from 7 cities (CTD6 + Milwaukee avg. from this study)</t>
  </si>
  <si>
    <t>Best models</t>
  </si>
  <si>
    <t>Fitting species</t>
  </si>
  <si>
    <r>
      <t xml:space="preserve">Measured </t>
    </r>
    <r>
      <rPr>
        <b/>
        <sz val="11"/>
        <rFont val="Calibri"/>
        <family val="2"/>
      </rPr>
      <t>∑</t>
    </r>
    <r>
      <rPr>
        <b/>
        <sz val="11"/>
        <rFont val="Calibri"/>
        <family val="2"/>
        <scheme val="minor"/>
      </rPr>
      <t>PAH</t>
    </r>
    <r>
      <rPr>
        <b/>
        <vertAlign val="subscript"/>
        <sz val="11"/>
        <rFont val="Calibri"/>
        <family val="2"/>
        <scheme val="minor"/>
      </rPr>
      <t>12</t>
    </r>
  </si>
  <si>
    <r>
      <t xml:space="preserve">Computed </t>
    </r>
    <r>
      <rPr>
        <b/>
        <sz val="11"/>
        <rFont val="Calibri"/>
        <family val="2"/>
      </rPr>
      <t>∑</t>
    </r>
    <r>
      <rPr>
        <b/>
        <sz val="11"/>
        <rFont val="Calibri"/>
        <family val="2"/>
        <scheme val="minor"/>
      </rPr>
      <t>PAH</t>
    </r>
    <r>
      <rPr>
        <b/>
        <vertAlign val="subscript"/>
        <sz val="11"/>
        <rFont val="Calibri"/>
        <family val="2"/>
        <scheme val="minor"/>
      </rPr>
      <t>12</t>
    </r>
  </si>
  <si>
    <t>CT dust</t>
  </si>
  <si>
    <t>Diesel exhaust</t>
  </si>
  <si>
    <t>Gasoline exhaust</t>
  </si>
  <si>
    <t>Vehicle average</t>
  </si>
  <si>
    <t>Pine combustion #1</t>
  </si>
  <si>
    <t>Pine combustion #2</t>
  </si>
  <si>
    <t>without CT</t>
  </si>
  <si>
    <t>with CT</t>
  </si>
  <si>
    <t>mg/kg</t>
  </si>
  <si>
    <t>uncert.</t>
  </si>
  <si>
    <r>
      <t>R</t>
    </r>
    <r>
      <rPr>
        <b/>
        <vertAlign val="superscript"/>
        <sz val="11"/>
        <rFont val="Calibri"/>
        <family val="2"/>
        <scheme val="minor"/>
      </rPr>
      <t>2</t>
    </r>
  </si>
  <si>
    <t xml:space="preserve">% mass </t>
  </si>
  <si>
    <t>mg/kg (est.)</t>
  </si>
  <si>
    <t>T-stat.</t>
  </si>
  <si>
    <t>BUT01</t>
  </si>
  <si>
    <t>X</t>
  </si>
  <si>
    <t>DOU01</t>
  </si>
  <si>
    <t>EDG01</t>
  </si>
  <si>
    <t>HON01</t>
  </si>
  <si>
    <t>HON02</t>
  </si>
  <si>
    <t>KKR02</t>
  </si>
  <si>
    <t>LIN01</t>
  </si>
  <si>
    <t>LIN02</t>
  </si>
  <si>
    <t>LIN03</t>
  </si>
  <si>
    <t>LLY02</t>
  </si>
  <si>
    <t>LMN01</t>
  </si>
  <si>
    <t>LMN02</t>
  </si>
  <si>
    <t>MEN01</t>
  </si>
  <si>
    <t>MEN02</t>
  </si>
  <si>
    <t>MEN03</t>
  </si>
  <si>
    <t>MEN04</t>
  </si>
  <si>
    <t>MEN05</t>
  </si>
  <si>
    <t>MIL01</t>
  </si>
  <si>
    <t>MIL02</t>
  </si>
  <si>
    <t>MIL04</t>
  </si>
  <si>
    <t>NOR01</t>
  </si>
  <si>
    <t>NOY01</t>
  </si>
  <si>
    <t>ROO01</t>
  </si>
  <si>
    <t>ROO03</t>
  </si>
  <si>
    <t>ROO04</t>
  </si>
  <si>
    <t>ROO06</t>
  </si>
  <si>
    <t>ROO07</t>
  </si>
  <si>
    <t>SCH01</t>
  </si>
  <si>
    <t>UND02</t>
  </si>
  <si>
    <t>UND03</t>
  </si>
  <si>
    <t>UND04</t>
  </si>
  <si>
    <t>WMD01</t>
  </si>
  <si>
    <t>WPC01</t>
  </si>
  <si>
    <t>WPC02</t>
  </si>
  <si>
    <t>Sampling location</t>
  </si>
  <si>
    <t>Location abbreviation</t>
  </si>
  <si>
    <r>
      <rPr>
        <b/>
        <sz val="11"/>
        <color theme="1"/>
        <rFont val="Calibri"/>
        <family val="2"/>
      </rPr>
      <t>Σ</t>
    </r>
    <r>
      <rPr>
        <b/>
        <sz val="11"/>
        <color theme="1"/>
        <rFont val="Calibri"/>
        <family val="2"/>
        <scheme val="minor"/>
      </rPr>
      <t>PAH</t>
    </r>
    <r>
      <rPr>
        <b/>
        <vertAlign val="subscript"/>
        <sz val="11"/>
        <color theme="1"/>
        <rFont val="Calibri"/>
        <family val="2"/>
        <scheme val="minor"/>
      </rPr>
      <t>12</t>
    </r>
    <r>
      <rPr>
        <b/>
        <sz val="11"/>
        <color theme="1"/>
        <rFont val="Calibri"/>
        <family val="2"/>
        <scheme val="minor"/>
      </rPr>
      <t xml:space="preserve"> (mg/kg)</t>
    </r>
  </si>
  <si>
    <r>
      <t>R</t>
    </r>
    <r>
      <rPr>
        <b/>
        <vertAlign val="superscript"/>
        <sz val="12"/>
        <color theme="1"/>
        <rFont val="Calibri"/>
        <family val="2"/>
        <scheme val="minor"/>
      </rPr>
      <t>2</t>
    </r>
  </si>
  <si>
    <t>% Mass</t>
  </si>
  <si>
    <t>w/out CT</t>
  </si>
  <si>
    <t>Lincoln @ 76th</t>
  </si>
  <si>
    <t>Underwood Trib @ Blue Md</t>
  </si>
  <si>
    <t>Wilson PC @ St Lukes</t>
  </si>
  <si>
    <t>Root Trib @ MLHS</t>
  </si>
  <si>
    <t>Honey @ S. 68th</t>
  </si>
  <si>
    <t>Lincoln Trib @ Custer</t>
  </si>
  <si>
    <t>Butler @ Butler</t>
  </si>
  <si>
    <t>Wilson PC @ 13th</t>
  </si>
  <si>
    <t>Menom Trib @ Fond Du Lac</t>
  </si>
  <si>
    <t>Menom @ Butler</t>
  </si>
  <si>
    <t>Honey @ Wauwatosa</t>
  </si>
  <si>
    <t>Root Trib @ W Allis</t>
  </si>
  <si>
    <t>Milwaukee @ Br Deer</t>
  </si>
  <si>
    <t>Milwaukee @ Mouth</t>
  </si>
  <si>
    <t>Root @ Greenfield</t>
  </si>
  <si>
    <t>L Menom @ Bradley</t>
  </si>
  <si>
    <t>Root Trib @ Kulwicki</t>
  </si>
  <si>
    <t>Underwood @ Elm Grove</t>
  </si>
  <si>
    <t>Lilly @ Menom Falls</t>
  </si>
  <si>
    <t>Menom @ Mequon</t>
  </si>
  <si>
    <t>median</t>
  </si>
  <si>
    <t>Latitude</t>
  </si>
  <si>
    <t>Longitude</t>
  </si>
  <si>
    <t>TOC (%)</t>
  </si>
  <si>
    <t>Streambed sediment samples</t>
  </si>
  <si>
    <t>Parking lot dust samples</t>
  </si>
  <si>
    <t>PL-AZ at Milwaukee, WI (concrete)</t>
  </si>
  <si>
    <t>PL-BSM at Brookfield, WI (unsealed asphalt)</t>
  </si>
  <si>
    <t>PL-SRM at Greendale, WI (unsealed asphalt)</t>
  </si>
  <si>
    <t>PL-BANK at Brookfield, WI (sealed asphalt)</t>
  </si>
  <si>
    <t>PL-DMV at Milwaukee, WI (sealed asphalt)</t>
  </si>
  <si>
    <t>PL-MLHS at Greendale, WI (sealed asphalt)</t>
  </si>
  <si>
    <t xml:space="preserve">Toxicity bioassays </t>
  </si>
  <si>
    <t>creosote-treated railway ties *</t>
  </si>
  <si>
    <t>creosote product *</t>
  </si>
  <si>
    <t>Creosote-treated railway ties</t>
  </si>
  <si>
    <t>Covino et al. 2015</t>
  </si>
  <si>
    <t>Neff 2002</t>
  </si>
  <si>
    <r>
      <t xml:space="preserve">Included in PAH profile analysis </t>
    </r>
    <r>
      <rPr>
        <vertAlign val="superscript"/>
        <sz val="11"/>
        <color theme="1"/>
        <rFont val="Calibri"/>
        <family val="2"/>
        <scheme val="minor"/>
      </rPr>
      <t>a</t>
    </r>
  </si>
  <si>
    <t>Site Abbreviation</t>
  </si>
  <si>
    <r>
      <t>benz[</t>
    </r>
    <r>
      <rPr>
        <i/>
        <sz val="11"/>
        <color theme="1"/>
        <rFont val="Calibri"/>
        <family val="2"/>
        <scheme val="minor"/>
      </rPr>
      <t>a</t>
    </r>
    <r>
      <rPr>
        <sz val="11"/>
        <color theme="1"/>
        <rFont val="Calibri"/>
        <family val="2"/>
        <scheme val="minor"/>
      </rPr>
      <t>]anthracene *</t>
    </r>
  </si>
  <si>
    <r>
      <t>benzo[</t>
    </r>
    <r>
      <rPr>
        <i/>
        <sz val="11"/>
        <color theme="1"/>
        <rFont val="Calibri"/>
        <family val="2"/>
        <scheme val="minor"/>
      </rPr>
      <t>a</t>
    </r>
    <r>
      <rPr>
        <sz val="11"/>
        <color theme="1"/>
        <rFont val="Calibri"/>
        <family val="2"/>
        <scheme val="minor"/>
      </rPr>
      <t>]pyrene *</t>
    </r>
  </si>
  <si>
    <r>
      <t>benzo[</t>
    </r>
    <r>
      <rPr>
        <i/>
        <sz val="11"/>
        <color theme="1"/>
        <rFont val="Calibri"/>
        <family val="2"/>
        <scheme val="minor"/>
      </rPr>
      <t>b</t>
    </r>
    <r>
      <rPr>
        <sz val="11"/>
        <color theme="1"/>
        <rFont val="Calibri"/>
        <family val="2"/>
        <scheme val="minor"/>
      </rPr>
      <t>]fluoranthene *</t>
    </r>
  </si>
  <si>
    <r>
      <t>benzo[</t>
    </r>
    <r>
      <rPr>
        <i/>
        <sz val="11"/>
        <color theme="1"/>
        <rFont val="Calibri"/>
        <family val="2"/>
        <scheme val="minor"/>
      </rPr>
      <t>e</t>
    </r>
    <r>
      <rPr>
        <sz val="11"/>
        <color theme="1"/>
        <rFont val="Calibri"/>
        <family val="2"/>
        <scheme val="minor"/>
      </rPr>
      <t>]pyrene</t>
    </r>
  </si>
  <si>
    <r>
      <t>benzo[</t>
    </r>
    <r>
      <rPr>
        <i/>
        <sz val="11"/>
        <color theme="1"/>
        <rFont val="Calibri"/>
        <family val="2"/>
        <scheme val="minor"/>
      </rPr>
      <t>k</t>
    </r>
    <r>
      <rPr>
        <sz val="11"/>
        <color theme="1"/>
        <rFont val="Calibri"/>
        <family val="2"/>
        <scheme val="minor"/>
      </rPr>
      <t>]fluoranthene *</t>
    </r>
  </si>
  <si>
    <r>
      <t>indeno[1,2,3-</t>
    </r>
    <r>
      <rPr>
        <i/>
        <sz val="11"/>
        <color theme="1"/>
        <rFont val="Calibri"/>
        <family val="2"/>
        <scheme val="minor"/>
      </rPr>
      <t>cd</t>
    </r>
    <r>
      <rPr>
        <sz val="11"/>
        <color theme="1"/>
        <rFont val="Calibri"/>
        <family val="2"/>
        <scheme val="minor"/>
      </rPr>
      <t>]pyrene *</t>
    </r>
  </si>
  <si>
    <r>
      <t>benzo[</t>
    </r>
    <r>
      <rPr>
        <i/>
        <sz val="11"/>
        <color theme="1"/>
        <rFont val="Calibri"/>
        <family val="2"/>
        <scheme val="minor"/>
      </rPr>
      <t>g,h,i</t>
    </r>
    <r>
      <rPr>
        <sz val="11"/>
        <color theme="1"/>
        <rFont val="Calibri"/>
        <family val="2"/>
        <scheme val="minor"/>
      </rPr>
      <t>]perylene *</t>
    </r>
  </si>
  <si>
    <r>
      <t>dibenz[</t>
    </r>
    <r>
      <rPr>
        <i/>
        <sz val="11"/>
        <color theme="1"/>
        <rFont val="Calibri"/>
        <family val="2"/>
        <scheme val="minor"/>
      </rPr>
      <t>a,h</t>
    </r>
    <r>
      <rPr>
        <sz val="11"/>
        <color theme="1"/>
        <rFont val="Calibri"/>
        <family val="2"/>
        <scheme val="minor"/>
      </rPr>
      <t>]anthracene *</t>
    </r>
  </si>
  <si>
    <r>
      <t>benz[</t>
    </r>
    <r>
      <rPr>
        <i/>
        <sz val="11"/>
        <color theme="1"/>
        <rFont val="Calibri"/>
        <family val="2"/>
        <scheme val="minor"/>
      </rPr>
      <t>a</t>
    </r>
    <r>
      <rPr>
        <sz val="11"/>
        <color theme="1"/>
        <rFont val="Calibri"/>
        <family val="2"/>
        <scheme val="minor"/>
      </rPr>
      <t>]anthracene</t>
    </r>
  </si>
  <si>
    <r>
      <t>benzo[</t>
    </r>
    <r>
      <rPr>
        <i/>
        <sz val="11"/>
        <color theme="1"/>
        <rFont val="Calibri"/>
        <family val="2"/>
        <scheme val="minor"/>
      </rPr>
      <t>a</t>
    </r>
    <r>
      <rPr>
        <sz val="11"/>
        <color theme="1"/>
        <rFont val="Calibri"/>
        <family val="2"/>
        <scheme val="minor"/>
      </rPr>
      <t>]pyrene</t>
    </r>
  </si>
  <si>
    <r>
      <t>benzo[</t>
    </r>
    <r>
      <rPr>
        <i/>
        <sz val="11"/>
        <color theme="1"/>
        <rFont val="Calibri"/>
        <family val="2"/>
        <scheme val="minor"/>
      </rPr>
      <t>b</t>
    </r>
    <r>
      <rPr>
        <sz val="11"/>
        <color theme="1"/>
        <rFont val="Calibri"/>
        <family val="2"/>
        <scheme val="minor"/>
      </rPr>
      <t>]fluoranthene</t>
    </r>
  </si>
  <si>
    <r>
      <t>benzo[</t>
    </r>
    <r>
      <rPr>
        <i/>
        <sz val="11"/>
        <color theme="1"/>
        <rFont val="Calibri"/>
        <family val="2"/>
        <scheme val="minor"/>
      </rPr>
      <t>g,h,i</t>
    </r>
    <r>
      <rPr>
        <sz val="11"/>
        <color theme="1"/>
        <rFont val="Calibri"/>
        <family val="2"/>
        <scheme val="minor"/>
      </rPr>
      <t>]perylene</t>
    </r>
  </si>
  <si>
    <r>
      <t>benzo[</t>
    </r>
    <r>
      <rPr>
        <i/>
        <sz val="11"/>
        <color theme="1"/>
        <rFont val="Calibri"/>
        <family val="2"/>
        <scheme val="minor"/>
      </rPr>
      <t>k</t>
    </r>
    <r>
      <rPr>
        <sz val="11"/>
        <color theme="1"/>
        <rFont val="Calibri"/>
        <family val="2"/>
        <scheme val="minor"/>
      </rPr>
      <t>]fluoranthene</t>
    </r>
  </si>
  <si>
    <r>
      <t>indeno[1,2,3-</t>
    </r>
    <r>
      <rPr>
        <i/>
        <sz val="11"/>
        <color theme="1"/>
        <rFont val="Calibri"/>
        <family val="2"/>
        <scheme val="minor"/>
      </rPr>
      <t>cd</t>
    </r>
    <r>
      <rPr>
        <sz val="11"/>
        <color theme="1"/>
        <rFont val="Calibri"/>
        <family val="2"/>
        <scheme val="minor"/>
      </rPr>
      <t>]pyrene</t>
    </r>
  </si>
  <si>
    <t>KERO</t>
  </si>
  <si>
    <t>DOIL</t>
  </si>
  <si>
    <t>CRU1</t>
  </si>
  <si>
    <t>CRU2</t>
  </si>
  <si>
    <t>SHAL</t>
  </si>
  <si>
    <t>LOIL</t>
  </si>
  <si>
    <t>COA1</t>
  </si>
  <si>
    <t>COA2</t>
  </si>
  <si>
    <t>ASP1</t>
  </si>
  <si>
    <t>CCB2</t>
  </si>
  <si>
    <t>CCB3</t>
  </si>
  <si>
    <t>CCB4</t>
  </si>
  <si>
    <t>WDST</t>
  </si>
  <si>
    <t>WDCB</t>
  </si>
  <si>
    <t>GRAS</t>
  </si>
  <si>
    <t>GCOM</t>
  </si>
  <si>
    <t>KERC</t>
  </si>
  <si>
    <t>DCOM</t>
  </si>
  <si>
    <t>FOC2</t>
  </si>
  <si>
    <t>CRCB</t>
  </si>
  <si>
    <t>BUSH</t>
  </si>
  <si>
    <t>SAVA</t>
  </si>
  <si>
    <t>LUBR</t>
  </si>
  <si>
    <t>UEOG</t>
  </si>
  <si>
    <t>UEOD</t>
  </si>
  <si>
    <t>ROAD</t>
  </si>
  <si>
    <t>TUN2</t>
  </si>
  <si>
    <t>URBN</t>
  </si>
  <si>
    <t>CRE4</t>
  </si>
  <si>
    <t>CRE3</t>
  </si>
  <si>
    <t>CRE2</t>
  </si>
  <si>
    <t>CTR1</t>
  </si>
  <si>
    <t>CTR2</t>
  </si>
  <si>
    <t>0.155 (13)</t>
  </si>
  <si>
    <t>0.32 (24)</t>
  </si>
  <si>
    <t>0.327 (26)</t>
  </si>
  <si>
    <t>0.102 (6)</t>
  </si>
  <si>
    <t>0.361 (25)</t>
  </si>
  <si>
    <t>0.534 (30)</t>
  </si>
  <si>
    <t>0.479 (25)</t>
  </si>
  <si>
    <t>0.186 (19)</t>
  </si>
  <si>
    <t>0.279 (22)</t>
  </si>
  <si>
    <t>0.259 (23)</t>
  </si>
  <si>
    <t>0.125 (11)</t>
  </si>
  <si>
    <t>0.468 (29)</t>
  </si>
  <si>
    <t>0.466 (24)</t>
  </si>
  <si>
    <t>0.716 (26)</t>
  </si>
  <si>
    <t>0.283 (24)</t>
  </si>
  <si>
    <t>0.328 (22)</t>
  </si>
  <si>
    <t>0.175 (18)</t>
  </si>
  <si>
    <t>0.104 (7)</t>
  </si>
  <si>
    <t>0.223 (21)</t>
  </si>
  <si>
    <t>0.171 (16)</t>
  </si>
  <si>
    <t>0.109 (10)</t>
  </si>
  <si>
    <t>0.115 (10)</t>
  </si>
  <si>
    <t>0.173 (17)</t>
  </si>
  <si>
    <t>0.173 (16)</t>
  </si>
  <si>
    <t>0.074 (5)</t>
  </si>
  <si>
    <t>0.102 (8)</t>
  </si>
  <si>
    <t>0.123 (10)</t>
  </si>
  <si>
    <t>0.151 (12)</t>
  </si>
  <si>
    <t>0.361 (27)</t>
  </si>
  <si>
    <t>0.333 (23)</t>
  </si>
  <si>
    <t>0.1 (7)</t>
  </si>
  <si>
    <t>0.152 (14)</t>
  </si>
  <si>
    <t>0.126 (12)</t>
  </si>
  <si>
    <t>0.197 (20)</t>
  </si>
  <si>
    <t>0.238 (21)</t>
  </si>
  <si>
    <t>0.145 (14)</t>
  </si>
  <si>
    <t>0.106 (8)</t>
  </si>
  <si>
    <t>0.18 (18)</t>
  </si>
  <si>
    <t>0.147 (13)</t>
  </si>
  <si>
    <t>0.11 (8)</t>
  </si>
  <si>
    <t>0.222 (20)</t>
  </si>
  <si>
    <t>0.263 (21)</t>
  </si>
  <si>
    <t>0.112 (11)</t>
  </si>
  <si>
    <t>0.219 (19)</t>
  </si>
  <si>
    <t>0.296 (23)</t>
  </si>
  <si>
    <t>0.416 (28)</t>
  </si>
  <si>
    <t>0.291 (25)</t>
  </si>
  <si>
    <t>0.179 (17)</t>
  </si>
  <si>
    <t>0.165 (15)</t>
  </si>
  <si>
    <t>0.161 (14)</t>
  </si>
  <si>
    <t>0.246 (22)</t>
  </si>
  <si>
    <t>0.197 (19)</t>
  </si>
  <si>
    <t>0.103 (9)</t>
  </si>
  <si>
    <t>0.055 (1)</t>
  </si>
  <si>
    <t>0.083 (7)</t>
  </si>
  <si>
    <t>0.167 (16)</t>
  </si>
  <si>
    <t>0.193 (18)</t>
  </si>
  <si>
    <t>0.062 (3)</t>
  </si>
  <si>
    <t>0.112 (9)</t>
  </si>
  <si>
    <t>0.06 (2)</t>
  </si>
  <si>
    <t>0.134 (11)</t>
  </si>
  <si>
    <t>0.066 (6)</t>
  </si>
  <si>
    <t>0.055 (3)</t>
  </si>
  <si>
    <t>Diagnostic ratio pairs</t>
  </si>
  <si>
    <t>Coal-tar-sealed pavement dust, 6 city average</t>
  </si>
  <si>
    <t>Coal-tar-sealed pavement dust, 7 city average</t>
  </si>
  <si>
    <t>Model performance</t>
  </si>
  <si>
    <r>
      <t>Amphipod and midge:</t>
    </r>
    <r>
      <rPr>
        <sz val="11"/>
        <color theme="1"/>
        <rFont val="Calibri"/>
        <family val="2"/>
        <scheme val="minor"/>
      </rPr>
      <t xml:space="preserve"> About 7-day-old organisms obtained from known-age cultures (archived 4 replicates of 10 amphipods on Day 0 for length and estimation dry weight (Kemble et al. 2013) and 4 replicates of 10 midges for starting ash-free dry weight (AFW</t>
    </r>
    <r>
      <rPr>
        <sz val="11"/>
        <rFont val="Calibri"/>
        <family val="2"/>
        <scheme val="minor"/>
      </rPr>
      <t xml:space="preserve">D)). </t>
    </r>
    <r>
      <rPr>
        <sz val="11"/>
        <color theme="1"/>
        <rFont val="Calibri"/>
        <family val="2"/>
        <scheme val="minor"/>
      </rPr>
      <t>Mean starting weight of amphipods was 0.016 mg/individual and mean starting weight of midges was 0.13 mg AFDW/individual.</t>
    </r>
  </si>
  <si>
    <r>
      <t>Whole-sediment chemistry:</t>
    </r>
    <r>
      <rPr>
        <sz val="11"/>
        <color theme="1"/>
        <rFont val="Calibri"/>
        <family val="2"/>
        <scheme val="minor"/>
      </rPr>
      <t xml:space="preserve"> Whole-sediment chemistry was sampled for polycyclic aromatic hydrocarbons and total organic carbon.</t>
    </r>
    <r>
      <rPr>
        <sz val="8"/>
        <color theme="1"/>
        <rFont val="Calibri"/>
        <family val="2"/>
        <scheme val="minor"/>
      </rPr>
      <t> </t>
    </r>
  </si>
  <si>
    <r>
      <t>Midge:</t>
    </r>
    <r>
      <rPr>
        <sz val="11"/>
        <color theme="1"/>
        <rFont val="Calibri"/>
        <family val="2"/>
        <scheme val="minor"/>
      </rPr>
      <t xml:space="preserve"> Tetramin particulate stock (4 g/L prepared daily</t>
    </r>
    <r>
      <rPr>
        <sz val="11"/>
        <color theme="1"/>
        <rFont val="Calibri"/>
        <family val="2"/>
        <scheme val="minor"/>
      </rPr>
      <t>). Each beaker was provided 1.5 mg/day (1.5 ml of Tetramin stock). The Tetramin mixture was prepared by forcing the Tetramin flake through a #50 standard sieve and adding 800-mg sieved flake to 200 mL of deionized water (weigh out several sets of 800-mg flake and add into a series of 250-mL bottles and add 200 deionized water in the bottle before feeding)</t>
    </r>
  </si>
  <si>
    <r>
      <t>Amphipod:</t>
    </r>
    <r>
      <rPr>
        <sz val="11"/>
        <color theme="1"/>
        <rFont val="Calibri"/>
        <family val="2"/>
        <scheme val="minor"/>
      </rPr>
      <t xml:space="preserve"> Ramped Diatom (</t>
    </r>
    <r>
      <rPr>
        <i/>
        <sz val="11"/>
        <color theme="1"/>
        <rFont val="Calibri"/>
        <family val="2"/>
        <scheme val="minor"/>
      </rPr>
      <t>Thalassiosira weissflogii</t>
    </r>
    <r>
      <rPr>
        <sz val="11"/>
        <color theme="1"/>
        <rFont val="Calibri"/>
        <family val="2"/>
        <scheme val="minor"/>
      </rPr>
      <t xml:space="preserve"> 1200TM (ReedMariculture, Inc. Campbell, CA) and Tetramin diet (Tetramin as suspended flakes, not blended suspension; </t>
    </r>
    <r>
      <rPr>
        <sz val="11"/>
        <rFont val="Calibri"/>
        <family val="2"/>
        <scheme val="minor"/>
      </rPr>
      <t>Ivey et al. 2016</t>
    </r>
    <r>
      <rPr>
        <sz val="11"/>
        <color theme="1"/>
        <rFont val="Calibri"/>
        <family val="2"/>
        <scheme val="minor"/>
      </rPr>
      <t>)</t>
    </r>
  </si>
  <si>
    <t>Lincoln Trib @ 60th</t>
  </si>
  <si>
    <t>Lyons @ Holt</t>
  </si>
  <si>
    <t>West Milw Ditch</t>
  </si>
  <si>
    <r>
      <t>Type:</t>
    </r>
    <r>
      <rPr>
        <sz val="11"/>
        <color theme="1"/>
        <rFont val="Calibri"/>
        <family val="2"/>
        <scheme val="minor"/>
      </rPr>
      <t xml:space="preserve"> Sediment toxicity test with renewal of overlying water conducted with field-collected test sediment samples from Milwaukee Wisconsin area streams (</t>
    </r>
    <r>
      <rPr>
        <sz val="11"/>
        <rFont val="Calibri"/>
        <family val="2"/>
        <scheme val="minor"/>
      </rPr>
      <t>Table S1</t>
    </r>
    <r>
      <rPr>
        <sz val="11"/>
        <color theme="1"/>
        <rFont val="Calibri"/>
        <family val="2"/>
        <scheme val="minor"/>
      </rPr>
      <t>).</t>
    </r>
  </si>
  <si>
    <t>Table S4. Proportional concentrations of 12 PAHs in potential sources.</t>
  </si>
  <si>
    <t>COAL TAR SEALED</t>
  </si>
  <si>
    <t>040870377</t>
  </si>
  <si>
    <t>040871474</t>
  </si>
  <si>
    <t>04087118</t>
  </si>
  <si>
    <t>04087100</t>
  </si>
  <si>
    <t>040871607</t>
  </si>
  <si>
    <t>04087147</t>
  </si>
  <si>
    <t>04086949</t>
  </si>
  <si>
    <t>04086953</t>
  </si>
  <si>
    <t>04086898</t>
  </si>
  <si>
    <t>04086940</t>
  </si>
  <si>
    <t>0408703164</t>
  </si>
  <si>
    <t>04087072</t>
  </si>
  <si>
    <t>04087054</t>
  </si>
  <si>
    <t>04087051</t>
  </si>
  <si>
    <t>040871465</t>
  </si>
  <si>
    <t>040870837</t>
  </si>
  <si>
    <t>04087143</t>
  </si>
  <si>
    <t>040870182</t>
  </si>
  <si>
    <t>04087040</t>
  </si>
  <si>
    <t>04087170</t>
  </si>
  <si>
    <t>04087012</t>
  </si>
  <si>
    <t>04087000</t>
  </si>
  <si>
    <t>04086800</t>
  </si>
  <si>
    <t>04087060</t>
  </si>
  <si>
    <t>040872138</t>
  </si>
  <si>
    <t>040872139</t>
  </si>
  <si>
    <t>040872127</t>
  </si>
  <si>
    <t>040872118</t>
  </si>
  <si>
    <t>040872119</t>
  </si>
  <si>
    <t>04087125</t>
  </si>
  <si>
    <t>040870851</t>
  </si>
  <si>
    <t>04087085631</t>
  </si>
  <si>
    <t>040870889</t>
  </si>
  <si>
    <t>040870195</t>
  </si>
  <si>
    <t>040871468</t>
  </si>
  <si>
    <t>040871488</t>
  </si>
  <si>
    <t>04087148</t>
  </si>
  <si>
    <r>
      <t>X</t>
    </r>
    <r>
      <rPr>
        <b/>
        <vertAlign val="superscript"/>
        <sz val="11"/>
        <color theme="1"/>
        <rFont val="Calibri"/>
        <family val="2"/>
        <scheme val="minor"/>
      </rPr>
      <t>2</t>
    </r>
  </si>
  <si>
    <r>
      <rPr>
        <b/>
        <sz val="11"/>
        <rFont val="Calibri"/>
        <family val="2"/>
        <scheme val="minor"/>
      </rPr>
      <t>X</t>
    </r>
    <r>
      <rPr>
        <b/>
        <vertAlign val="superscript"/>
        <sz val="11"/>
        <rFont val="Calibri"/>
        <family val="2"/>
        <scheme val="minor"/>
      </rPr>
      <t>2</t>
    </r>
  </si>
  <si>
    <r>
      <t>X</t>
    </r>
    <r>
      <rPr>
        <b/>
        <vertAlign val="superscript"/>
        <sz val="12"/>
        <color theme="1"/>
        <rFont val="Calibri"/>
        <family val="2"/>
        <scheme val="minor"/>
      </rPr>
      <t>2</t>
    </r>
  </si>
  <si>
    <r>
      <t>Table S5. PAH source inputs for the 75 model runs of the first round of Chemical Mass Balance modelling. CTMilw2 is the average from two Milwaukee parking lots believed to be sealed with coal-tar-based sealant on the basis of ∑PAH</t>
    </r>
    <r>
      <rPr>
        <vertAlign val="subscript"/>
        <sz val="10"/>
        <color theme="1"/>
        <rFont val="Calibri"/>
        <family val="2"/>
        <scheme val="minor"/>
      </rPr>
      <t>16</t>
    </r>
    <r>
      <rPr>
        <sz val="10"/>
        <color theme="1"/>
        <rFont val="Calibri"/>
        <family val="2"/>
        <scheme val="minor"/>
      </rPr>
      <t xml:space="preserve"> concentrations.  References for other sources are in Table 1.</t>
    </r>
  </si>
  <si>
    <r>
      <t>Table S1. Sampling locations and basin statistics. Land cover computed using data from the Southeastern Wisconsin Regional Planning Commission 2010 Regional Land Use Inventory, except where indicated. [nr, near; *Computed using data from the National Land Cover Database 2011; km</t>
    </r>
    <r>
      <rPr>
        <vertAlign val="superscript"/>
        <sz val="11"/>
        <rFont val="Calibri"/>
        <family val="2"/>
        <scheme val="minor"/>
      </rPr>
      <t>2</t>
    </r>
    <r>
      <rPr>
        <sz val="11"/>
        <rFont val="Calibri"/>
        <family val="2"/>
        <scheme val="minor"/>
      </rPr>
      <t>, square kilometers; %, percent; NA, not available]</t>
    </r>
  </si>
  <si>
    <t>Molecular weight (g/mol)</t>
  </si>
  <si>
    <r>
      <t xml:space="preserve">Table S2. PAH compounds analyzed in sediment and parking lot samples. [* US EPA priority pollutants; </t>
    </r>
    <r>
      <rPr>
        <vertAlign val="superscript"/>
        <sz val="11"/>
        <color theme="1"/>
        <rFont val="Calibri"/>
        <family val="2"/>
        <scheme val="minor"/>
      </rPr>
      <t>a</t>
    </r>
    <r>
      <rPr>
        <sz val="11"/>
        <color theme="1"/>
        <rFont val="Calibri"/>
        <family val="2"/>
        <scheme val="minor"/>
      </rPr>
      <t xml:space="preserve"> benzo[e]pyrene not included in analyses with creosote profiles; LMW, low molecular weight (2-3 rings); HMW, high molecular weight (&gt;3 rings); EPA, U.S. Environmental Protection Agency; g/mol, grams per mole; PEC, Probable Effect Concentration; ΣESBTU, Sum Equilibrium Partitioning Sediment Benchmark Toxic Unit]</t>
    </r>
  </si>
  <si>
    <t>Test type, species, duration, and control sediment</t>
  </si>
  <si>
    <t>Temperature (°C)</t>
  </si>
  <si>
    <t>Light quality</t>
  </si>
  <si>
    <t>Illuminance (lux)</t>
  </si>
  <si>
    <t xml:space="preserve"> Photoperiod</t>
  </si>
  <si>
    <t>Test chamber</t>
  </si>
  <si>
    <t>Sediment volume (mL)</t>
  </si>
  <si>
    <t>Overlying water volume (mL)</t>
  </si>
  <si>
    <t>Renewal of overlying water</t>
  </si>
  <si>
    <t>Age of organisms</t>
  </si>
  <si>
    <t>Number of organisms/ chamber</t>
  </si>
  <si>
    <t>Number of replicate chambers/ treatment</t>
  </si>
  <si>
    <t>Feeding</t>
  </si>
  <si>
    <t>Aeration</t>
  </si>
  <si>
    <t>Overlying water</t>
  </si>
  <si>
    <t>Test chamber cleaning</t>
  </si>
  <si>
    <t>Overlying water quality</t>
  </si>
  <si>
    <t>Chemistry sampling of pore water and whole sediment</t>
  </si>
  <si>
    <t>Endpoints</t>
  </si>
  <si>
    <t>Test acceptability</t>
  </si>
  <si>
    <r>
      <t>Pore-water chemistry:</t>
    </r>
    <r>
      <rPr>
        <sz val="11"/>
        <color theme="1"/>
        <rFont val="Calibri"/>
        <family val="2"/>
        <scheme val="minor"/>
      </rPr>
      <t xml:space="preserve"> Sampled on about Day </t>
    </r>
    <r>
      <rPr>
        <sz val="11"/>
        <rFont val="Calibri"/>
        <family val="2"/>
        <scheme val="minor"/>
      </rPr>
      <t>7</t>
    </r>
    <r>
      <rPr>
        <sz val="11"/>
        <color theme="1"/>
        <rFont val="Calibri"/>
        <family val="2"/>
        <scheme val="minor"/>
      </rPr>
      <t xml:space="preserve"> by centrifugation at 4°C for 15 min at 5,200 rpm; 0.5 L sediment/treatment): Ammonia, pH, hardness, alkalinity, conductivity, dissolved oxygen.</t>
    </r>
  </si>
  <si>
    <t>Crane 2014</t>
  </si>
  <si>
    <t>Van Metre and Mahler 2014</t>
  </si>
  <si>
    <t>Van Metre and Mahler 2014; this study</t>
  </si>
  <si>
    <r>
      <t>benz[</t>
    </r>
    <r>
      <rPr>
        <b/>
        <i/>
        <sz val="11"/>
        <color theme="1"/>
        <rFont val="Calibri"/>
        <family val="2"/>
        <scheme val="minor"/>
      </rPr>
      <t>a</t>
    </r>
    <r>
      <rPr>
        <b/>
        <sz val="11"/>
        <color theme="1"/>
        <rFont val="Calibri"/>
        <family val="2"/>
        <scheme val="minor"/>
      </rPr>
      <t>]anthracene</t>
    </r>
  </si>
  <si>
    <r>
      <t>benzo[</t>
    </r>
    <r>
      <rPr>
        <b/>
        <i/>
        <sz val="11"/>
        <color theme="1"/>
        <rFont val="Calibri"/>
        <family val="2"/>
        <scheme val="minor"/>
      </rPr>
      <t>a</t>
    </r>
    <r>
      <rPr>
        <b/>
        <sz val="11"/>
        <color theme="1"/>
        <rFont val="Calibri"/>
        <family val="2"/>
        <scheme val="minor"/>
      </rPr>
      <t>]pyrene</t>
    </r>
  </si>
  <si>
    <r>
      <t>benzo[</t>
    </r>
    <r>
      <rPr>
        <b/>
        <i/>
        <sz val="11"/>
        <color theme="1"/>
        <rFont val="Calibri"/>
        <family val="2"/>
        <scheme val="minor"/>
      </rPr>
      <t>b</t>
    </r>
    <r>
      <rPr>
        <b/>
        <sz val="11"/>
        <color theme="1"/>
        <rFont val="Calibri"/>
        <family val="2"/>
        <scheme val="minor"/>
      </rPr>
      <t>]fluoranthene</t>
    </r>
  </si>
  <si>
    <r>
      <t>benzo[</t>
    </r>
    <r>
      <rPr>
        <b/>
        <i/>
        <sz val="11"/>
        <color theme="1"/>
        <rFont val="Calibri"/>
        <family val="2"/>
        <scheme val="minor"/>
      </rPr>
      <t>e</t>
    </r>
    <r>
      <rPr>
        <b/>
        <sz val="11"/>
        <color theme="1"/>
        <rFont val="Calibri"/>
        <family val="2"/>
        <scheme val="minor"/>
      </rPr>
      <t>]pyrene</t>
    </r>
  </si>
  <si>
    <r>
      <t>benzo[</t>
    </r>
    <r>
      <rPr>
        <b/>
        <i/>
        <sz val="11"/>
        <color theme="1"/>
        <rFont val="Calibri"/>
        <family val="2"/>
        <scheme val="minor"/>
      </rPr>
      <t>g,h,i</t>
    </r>
    <r>
      <rPr>
        <b/>
        <sz val="11"/>
        <color theme="1"/>
        <rFont val="Calibri"/>
        <family val="2"/>
        <scheme val="minor"/>
      </rPr>
      <t>]perylene</t>
    </r>
  </si>
  <si>
    <r>
      <t>benzo[</t>
    </r>
    <r>
      <rPr>
        <b/>
        <i/>
        <sz val="11"/>
        <color theme="1"/>
        <rFont val="Calibri"/>
        <family val="2"/>
        <scheme val="minor"/>
      </rPr>
      <t>k</t>
    </r>
    <r>
      <rPr>
        <b/>
        <sz val="11"/>
        <color theme="1"/>
        <rFont val="Calibri"/>
        <family val="2"/>
        <scheme val="minor"/>
      </rPr>
      <t>]fluoranthene</t>
    </r>
  </si>
  <si>
    <r>
      <t>c1-alkylated benz[</t>
    </r>
    <r>
      <rPr>
        <b/>
        <i/>
        <sz val="11"/>
        <color theme="1"/>
        <rFont val="Calibri"/>
        <family val="2"/>
        <scheme val="minor"/>
      </rPr>
      <t>a</t>
    </r>
    <r>
      <rPr>
        <b/>
        <sz val="11"/>
        <color theme="1"/>
        <rFont val="Calibri"/>
        <family val="2"/>
        <scheme val="minor"/>
      </rPr>
      <t>]anthracene/chrysene</t>
    </r>
  </si>
  <si>
    <r>
      <t>c2-alkylated benz[</t>
    </r>
    <r>
      <rPr>
        <b/>
        <i/>
        <sz val="11"/>
        <color theme="1"/>
        <rFont val="Calibri"/>
        <family val="2"/>
        <scheme val="minor"/>
      </rPr>
      <t>a</t>
    </r>
    <r>
      <rPr>
        <b/>
        <sz val="11"/>
        <color theme="1"/>
        <rFont val="Calibri"/>
        <family val="2"/>
        <scheme val="minor"/>
      </rPr>
      <t>]anthracene/chrysene</t>
    </r>
  </si>
  <si>
    <r>
      <t>c3-alkylated benz[</t>
    </r>
    <r>
      <rPr>
        <b/>
        <i/>
        <sz val="11"/>
        <color theme="1"/>
        <rFont val="Calibri"/>
        <family val="2"/>
        <scheme val="minor"/>
      </rPr>
      <t>a</t>
    </r>
    <r>
      <rPr>
        <b/>
        <sz val="11"/>
        <color theme="1"/>
        <rFont val="Calibri"/>
        <family val="2"/>
        <scheme val="minor"/>
      </rPr>
      <t>]anthracene/chrysene</t>
    </r>
  </si>
  <si>
    <r>
      <t>c4-alkylated benz[</t>
    </r>
    <r>
      <rPr>
        <b/>
        <i/>
        <sz val="11"/>
        <color theme="1"/>
        <rFont val="Calibri"/>
        <family val="2"/>
        <scheme val="minor"/>
      </rPr>
      <t>a</t>
    </r>
    <r>
      <rPr>
        <b/>
        <sz val="11"/>
        <color theme="1"/>
        <rFont val="Calibri"/>
        <family val="2"/>
        <scheme val="minor"/>
      </rPr>
      <t>]anthracene/chrysene</t>
    </r>
  </si>
  <si>
    <r>
      <t>c5-alkylated benz[</t>
    </r>
    <r>
      <rPr>
        <b/>
        <i/>
        <sz val="11"/>
        <color theme="1"/>
        <rFont val="Calibri"/>
        <family val="2"/>
        <scheme val="minor"/>
      </rPr>
      <t>a</t>
    </r>
    <r>
      <rPr>
        <b/>
        <sz val="11"/>
        <color theme="1"/>
        <rFont val="Calibri"/>
        <family val="2"/>
        <scheme val="minor"/>
      </rPr>
      <t>]anthracene/chrysene</t>
    </r>
  </si>
  <si>
    <r>
      <t>dibenz[</t>
    </r>
    <r>
      <rPr>
        <b/>
        <i/>
        <sz val="11"/>
        <color theme="1"/>
        <rFont val="Calibri"/>
        <family val="2"/>
        <scheme val="minor"/>
      </rPr>
      <t>a,h</t>
    </r>
    <r>
      <rPr>
        <b/>
        <sz val="11"/>
        <color theme="1"/>
        <rFont val="Calibri"/>
        <family val="2"/>
        <scheme val="minor"/>
      </rPr>
      <t>]anthracene</t>
    </r>
  </si>
  <si>
    <r>
      <t>indeno[1,2,3-</t>
    </r>
    <r>
      <rPr>
        <b/>
        <i/>
        <sz val="11"/>
        <color theme="1"/>
        <rFont val="Calibri"/>
        <family val="2"/>
        <scheme val="minor"/>
      </rPr>
      <t>cd</t>
    </r>
    <r>
      <rPr>
        <b/>
        <sz val="11"/>
        <color theme="1"/>
        <rFont val="Calibri"/>
        <family val="2"/>
        <scheme val="minor"/>
      </rPr>
      <t>]pyrene</t>
    </r>
  </si>
  <si>
    <r>
      <t>Table S11. Negative control comparison for coal-tar-sealant pavement dust (CT) as a source in EPA's Chemical Mass Balance model. [Complete sampling location names are provided in SI Table S1. ΣPAH</t>
    </r>
    <r>
      <rPr>
        <vertAlign val="subscript"/>
        <sz val="11"/>
        <rFont val="Calibri"/>
        <family val="2"/>
        <scheme val="minor"/>
      </rPr>
      <t>12</t>
    </r>
    <r>
      <rPr>
        <sz val="11"/>
        <rFont val="Calibri"/>
        <family val="2"/>
        <scheme val="minor"/>
      </rPr>
      <t>, total concentration of 12 PAH compounds; mg/kg, milligram per kilogram; %, percent; w/out, without]</t>
    </r>
  </si>
  <si>
    <r>
      <t>Table S10. Final Chemical Mass Balance (CMB) models for each sediment sample with and without coal tar (CT) sealant pavement dust as a source, and with and without phenanthrene as a fitting species (12 vs 11 fitting species).  [Models which failed to converge when phenanthrene was omitted are not shown. Red text indicates model performance criteria violations; T-statistics (T-stat.) greater than 2.0 are shown in bold; mg/kg, milligrams per kilogram; est., estimated; uncert., uncertainty; X</t>
    </r>
    <r>
      <rPr>
        <vertAlign val="superscript"/>
        <sz val="11"/>
        <rFont val="Calibri"/>
        <family val="2"/>
        <scheme val="minor"/>
      </rPr>
      <t>2</t>
    </r>
    <r>
      <rPr>
        <sz val="11"/>
        <rFont val="Calibri"/>
        <family val="2"/>
        <scheme val="minor"/>
      </rPr>
      <t>, chi-squared statistic]</t>
    </r>
  </si>
  <si>
    <r>
      <t xml:space="preserve">Table S7. Mean responses of test organisms </t>
    </r>
    <r>
      <rPr>
        <i/>
        <sz val="11"/>
        <rFont val="Calibri"/>
        <family val="2"/>
        <scheme val="minor"/>
      </rPr>
      <t>Hyalella azteca</t>
    </r>
    <r>
      <rPr>
        <sz val="11"/>
        <rFont val="Calibri"/>
        <family val="2"/>
        <scheme val="minor"/>
      </rPr>
      <t xml:space="preserve"> and </t>
    </r>
    <r>
      <rPr>
        <i/>
        <sz val="11"/>
        <rFont val="Calibri"/>
        <family val="2"/>
        <scheme val="minor"/>
      </rPr>
      <t>Chironomus dilutus</t>
    </r>
    <r>
      <rPr>
        <sz val="11"/>
        <rFont val="Calibri"/>
        <family val="2"/>
        <scheme val="minor"/>
      </rPr>
      <t xml:space="preserve"> in laboratory toxicity exposures to Milwaukee-area stream sediments. [Red highlighted cells represent a significant reduction relative to the Spring River control (p&lt;0.05); PECQ, probable effect concentration quotient; </t>
    </r>
    <r>
      <rPr>
        <sz val="11"/>
        <rFont val="Calibri"/>
        <family val="2"/>
      </rPr>
      <t>Σ</t>
    </r>
    <r>
      <rPr>
        <sz val="11"/>
        <rFont val="Calibri"/>
        <family val="2"/>
        <scheme val="minor"/>
      </rPr>
      <t>ESBTU, sum equilibrium partitioning sediment benchmark toxicity unit using 37 compounds; mg, milligram; %, percent; mm, millimeter; SD, standard deviation; UV, ultraviolet light; NA, not applicable; NC, not computed]</t>
    </r>
  </si>
  <si>
    <r>
      <t>Species tested:</t>
    </r>
    <r>
      <rPr>
        <sz val="11"/>
        <color theme="1"/>
        <rFont val="Calibri"/>
        <family val="2"/>
        <scheme val="minor"/>
      </rPr>
      <t xml:space="preserve"> the amphipod </t>
    </r>
    <r>
      <rPr>
        <i/>
        <sz val="11"/>
        <color theme="1"/>
        <rFont val="Calibri"/>
        <family val="2"/>
        <scheme val="minor"/>
      </rPr>
      <t>Hyalella azteca</t>
    </r>
    <r>
      <rPr>
        <sz val="11"/>
        <color theme="1"/>
        <rFont val="Calibri"/>
        <family val="2"/>
        <scheme val="minor"/>
      </rPr>
      <t xml:space="preserve"> and the midge </t>
    </r>
    <r>
      <rPr>
        <i/>
        <sz val="11"/>
        <color theme="1"/>
        <rFont val="Calibri"/>
        <family val="2"/>
        <scheme val="minor"/>
      </rPr>
      <t>Chironomus dilutus</t>
    </r>
  </si>
  <si>
    <r>
      <t>Duration of exposures:</t>
    </r>
    <r>
      <rPr>
        <sz val="11"/>
        <color theme="1"/>
        <rFont val="Calibri"/>
        <family val="2"/>
        <scheme val="minor"/>
      </rPr>
      <t xml:space="preserve"> 10 days for midges and 28 days for amphipods</t>
    </r>
  </si>
  <si>
    <r>
      <t>Amphipod:</t>
    </r>
    <r>
      <rPr>
        <sz val="11"/>
        <color theme="1"/>
        <rFont val="Calibri"/>
        <family val="2"/>
        <scheme val="minor"/>
      </rPr>
      <t xml:space="preserve"> Starting mean dry weight of about 0.02 to 0.035 mg/individual. Minimum Day 28 mean control survival of 80% (ASTM 2015a; USEPA 2000) and dry weight of about 0.4 mg/individual (Chris Ingersoll USGS Columbia MO and Dave Mount USEPA Duluth MN, unpublished data). </t>
    </r>
    <r>
      <rPr>
        <b/>
        <sz val="11"/>
        <color theme="1"/>
        <rFont val="Calibri"/>
        <family val="2"/>
        <scheme val="minor"/>
      </rPr>
      <t/>
    </r>
  </si>
  <si>
    <t xml:space="preserve">Table S3. Test conditions for conducting sediment toxicity tests with midges and amphipods (adapted from ASTM 2015a,b, USEPA 2000, Ingersoll et al. 2015; Besser et al. 2013, 2015; Wang et al. 2013; Schein et al. 2015). </t>
  </si>
  <si>
    <t>040870313</t>
  </si>
  <si>
    <r>
      <t>Table S8. Mean euclidean distance (and rank) between diagnostic ratio pairs for PAH sources and Milwaukee stream sediment samples. [The highest-ranking one-third of sources (most similar to sediment samples) are highlighted in green, the lowest-ranking one-third of sources (least similar to sediment samples) are highlighted in red.  Anth, anthracene; Phen, phenanthrene; FluA, fluoranthene; Pyr, pyrene; IndPy, indeno[1,2,3-</t>
    </r>
    <r>
      <rPr>
        <i/>
        <sz val="11"/>
        <rFont val="Calibri"/>
        <family val="2"/>
        <scheme val="minor"/>
      </rPr>
      <t>cd</t>
    </r>
    <r>
      <rPr>
        <sz val="11"/>
        <rFont val="Calibri"/>
        <family val="2"/>
        <scheme val="minor"/>
      </rPr>
      <t>]pyrene; BghiP, benzo[</t>
    </r>
    <r>
      <rPr>
        <i/>
        <sz val="11"/>
        <rFont val="Calibri"/>
        <family val="2"/>
        <scheme val="minor"/>
      </rPr>
      <t>g,h,i</t>
    </r>
    <r>
      <rPr>
        <sz val="11"/>
        <rFont val="Calibri"/>
        <family val="2"/>
        <scheme val="minor"/>
      </rPr>
      <t>]perylene; BaA, benz[</t>
    </r>
    <r>
      <rPr>
        <i/>
        <sz val="11"/>
        <rFont val="Calibri"/>
        <family val="2"/>
        <scheme val="minor"/>
      </rPr>
      <t>a</t>
    </r>
    <r>
      <rPr>
        <sz val="11"/>
        <rFont val="Calibri"/>
        <family val="2"/>
        <scheme val="minor"/>
      </rPr>
      <t>]anthracene; Ch, chrysene; PAH source references are in Table 1]</t>
    </r>
  </si>
  <si>
    <r>
      <t>Table S9. Chi-squared (X</t>
    </r>
    <r>
      <rPr>
        <vertAlign val="superscript"/>
        <sz val="11"/>
        <rFont val="Calibri"/>
        <family val="2"/>
        <scheme val="minor"/>
      </rPr>
      <t>2</t>
    </r>
    <r>
      <rPr>
        <sz val="11"/>
        <rFont val="Calibri"/>
        <family val="2"/>
        <scheme val="minor"/>
      </rPr>
      <t>) statistic between PAH profiles of sources and the mean of 33 Milwaukee sediment samples. [Computed using 12 compounds unless indicated; * computed using 11 compounds. Sample WMD-01 and 6 samples with nondetections were excluded. Citations for each PAH source are in Table 1.]</t>
    </r>
  </si>
  <si>
    <r>
      <t>Control sediments tested:</t>
    </r>
    <r>
      <rPr>
        <sz val="11"/>
        <color theme="1"/>
        <rFont val="Calibri"/>
        <family val="2"/>
        <scheme val="minor"/>
      </rPr>
      <t xml:space="preserve"> (1) Spring River sediment (about 2% total organic carbon; Besser et al. 2013) and (2) quartz sand (Ingersoll et al. 2015). Individual PAH compound concentrations were below the reporting level of 0.02 mg/kg.</t>
    </r>
  </si>
  <si>
    <t xml:space="preserve">Table S6. Concentrations of individual parent and alkylated PAH compounds (in mg/kg) and total organic carbon (TOC, in percent) in stream bed sediment and parking lot dust samples. Nondetections are shown as zeros. Data are also available online at  http://dx.doi.org/10.5066/F7P55KJN.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</si>
</sst>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
  </numFmts>
  <fonts count="4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vertAlign val="superscript"/>
      <sz val="11"/>
      <color theme="1"/>
      <name val="Calibri"/>
      <family val="2"/>
      <scheme val="minor"/>
    </font>
    <font>
      <vertAlign val="superscript"/>
      <sz val="11"/>
      <color theme="1"/>
      <name val="Calibri"/>
      <family val="2"/>
      <scheme val="minor"/>
    </font>
    <font>
      <sz val="11"/>
      <color theme="1"/>
      <name val="Calibri"/>
      <family val="2"/>
    </font>
    <font>
      <i/>
      <sz val="11"/>
      <color theme="1"/>
      <name val="Calibri"/>
      <family val="2"/>
      <scheme val="minor"/>
    </font>
    <font>
      <sz val="7"/>
      <color theme="1"/>
      <name val="Times New Roman"/>
      <family val="1"/>
    </font>
    <font>
      <vertAlign val="subscript"/>
      <sz val="11"/>
      <color theme="1"/>
      <name val="Calibri"/>
      <family val="2"/>
      <scheme val="minor"/>
    </font>
    <font>
      <sz val="8"/>
      <color theme="1"/>
      <name val="Calibri"/>
      <family val="2"/>
      <scheme val="minor"/>
    </font>
    <font>
      <sz val="10"/>
      <color theme="1"/>
      <name val="Calibri"/>
      <family val="2"/>
      <scheme val="minor"/>
    </font>
    <font>
      <b/>
      <sz val="8"/>
      <color theme="1"/>
      <name val="Calibri"/>
      <family val="2"/>
      <scheme val="minor"/>
    </font>
    <font>
      <b/>
      <sz val="11"/>
      <color theme="1"/>
      <name val="Calibri"/>
      <family val="2"/>
    </font>
    <font>
      <b/>
      <vertAlign val="subscript"/>
      <sz val="11"/>
      <color theme="1"/>
      <name val="Calibri"/>
      <family val="2"/>
      <scheme val="minor"/>
    </font>
    <font>
      <b/>
      <i/>
      <sz val="11"/>
      <color theme="1"/>
      <name val="Calibri"/>
      <family val="2"/>
      <scheme val="minor"/>
    </font>
    <font>
      <sz val="9"/>
      <color theme="1"/>
      <name val="Calibri"/>
      <family val="2"/>
      <scheme val="minor"/>
    </font>
    <font>
      <sz val="11"/>
      <name val="Calibri"/>
      <family val="2"/>
      <scheme val="minor"/>
    </font>
    <font>
      <b/>
      <sz val="11"/>
      <name val="Calibri"/>
      <family val="2"/>
      <scheme val="minor"/>
    </font>
    <font>
      <b/>
      <sz val="11"/>
      <name val="Calibri"/>
      <family val="2"/>
    </font>
    <font>
      <b/>
      <vertAlign val="subscript"/>
      <sz val="11"/>
      <name val="Calibri"/>
      <family val="2"/>
      <scheme val="minor"/>
    </font>
    <font>
      <b/>
      <vertAlign val="superscript"/>
      <sz val="11"/>
      <name val="Calibri"/>
      <family val="2"/>
      <scheme val="minor"/>
    </font>
    <font>
      <b/>
      <sz val="12"/>
      <color theme="1"/>
      <name val="Calibri"/>
      <family val="2"/>
      <scheme val="minor"/>
    </font>
    <font>
      <b/>
      <vertAlign val="superscript"/>
      <sz val="12"/>
      <color theme="1"/>
      <name val="Calibri"/>
      <family val="2"/>
      <scheme val="minor"/>
    </font>
    <font>
      <vertAlign val="subscript"/>
      <sz val="10"/>
      <color theme="1"/>
      <name val="Calibri"/>
      <family val="2"/>
      <scheme val="minor"/>
    </font>
    <font>
      <vertAlign val="superscript"/>
      <sz val="11"/>
      <name val="Calibri"/>
      <family val="2"/>
      <scheme val="minor"/>
    </font>
    <font>
      <vertAlign val="subscript"/>
      <sz val="11"/>
      <name val="Calibri"/>
      <family val="2"/>
      <scheme val="minor"/>
    </font>
    <font>
      <i/>
      <sz val="11"/>
      <name val="Calibri"/>
      <family val="2"/>
      <scheme val="minor"/>
    </font>
    <font>
      <sz val="11"/>
      <name val="Calibri"/>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0" tint="-0.14999847407452621"/>
        <bgColor indexed="64"/>
      </patternFill>
    </fill>
  </fills>
  <borders count="4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diagonal/>
    </border>
    <border>
      <left/>
      <right style="thin">
        <color indexed="64"/>
      </right>
      <top/>
      <bottom/>
      <diagonal/>
    </border>
    <border>
      <left style="thin">
        <color indexed="64"/>
      </left>
      <right/>
      <top/>
      <bottom/>
      <diagonal/>
    </border>
    <border>
      <left/>
      <right style="thin">
        <color indexed="64"/>
      </right>
      <top/>
      <bottom style="double">
        <color indexed="64"/>
      </bottom>
      <diagonal/>
    </border>
    <border>
      <left/>
      <right/>
      <top/>
      <bottom style="double">
        <color indexed="64"/>
      </bottom>
      <diagonal/>
    </border>
    <border>
      <left style="thin">
        <color indexed="64"/>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4">
    <xf numFmtId="0" fontId="0" fillId="0" borderId="0" xfId="0"/>
    <xf numFmtId="164" fontId="0" fillId="0" borderId="0" xfId="0" applyNumberFormat="1" applyAlignment="1">
      <alignment horizontal="center"/>
    </xf>
    <xf numFmtId="0" fontId="0" fillId="0" borderId="0" xfId="0" applyAlignment="1">
      <alignment horizontal="center"/>
    </xf>
    <xf numFmtId="0" fontId="0" fillId="0" borderId="0" xfId="0" applyBorder="1"/>
    <xf numFmtId="0" fontId="0" fillId="0" borderId="0" xfId="0" applyBorder="1" applyAlignment="1">
      <alignment horizontal="center"/>
    </xf>
    <xf numFmtId="49" fontId="0" fillId="0" borderId="0" xfId="0" applyNumberFormat="1" applyBorder="1" applyAlignment="1">
      <alignment horizontal="center"/>
    </xf>
    <xf numFmtId="0" fontId="0" fillId="0" borderId="0" xfId="0" applyAlignment="1">
      <alignment wrapText="1"/>
    </xf>
    <xf numFmtId="0" fontId="0" fillId="0" borderId="0" xfId="0" applyFill="1" applyAlignment="1">
      <alignment horizontal="center" wrapText="1"/>
    </xf>
    <xf numFmtId="0" fontId="0" fillId="0" borderId="0" xfId="0" applyAlignment="1">
      <alignment horizontal="center" wrapText="1"/>
    </xf>
    <xf numFmtId="0" fontId="0" fillId="0" borderId="0" xfId="0" applyFill="1" applyAlignment="1">
      <alignment horizontal="center"/>
    </xf>
    <xf numFmtId="0" fontId="0" fillId="0" borderId="11" xfId="0" applyBorder="1"/>
    <xf numFmtId="165" fontId="0" fillId="0" borderId="11" xfId="0" applyNumberFormat="1" applyBorder="1" applyAlignment="1">
      <alignment horizontal="center"/>
    </xf>
    <xf numFmtId="0" fontId="0" fillId="0" borderId="11" xfId="0" applyBorder="1" applyAlignment="1">
      <alignment horizontal="center" textRotation="90" wrapText="1"/>
    </xf>
    <xf numFmtId="2" fontId="0" fillId="0" borderId="11" xfId="0" applyNumberFormat="1" applyBorder="1" applyAlignment="1">
      <alignment horizontal="center" textRotation="90" wrapText="1"/>
    </xf>
    <xf numFmtId="0" fontId="16" fillId="0" borderId="12" xfId="0" applyFont="1" applyBorder="1" applyAlignment="1">
      <alignment horizontal="left" vertical="center" wrapText="1"/>
    </xf>
    <xf numFmtId="0" fontId="16" fillId="0" borderId="13" xfId="0" applyFont="1" applyBorder="1" applyAlignment="1">
      <alignment horizontal="left" vertical="center" wrapText="1"/>
    </xf>
    <xf numFmtId="0" fontId="16" fillId="0" borderId="0" xfId="0" applyFont="1"/>
    <xf numFmtId="0" fontId="16" fillId="0" borderId="17" xfId="0" applyFont="1" applyBorder="1" applyAlignment="1">
      <alignment horizontal="left" vertical="center" wrapText="1"/>
    </xf>
    <xf numFmtId="0" fontId="0" fillId="0" borderId="17" xfId="0" applyBorder="1" applyAlignment="1">
      <alignment vertical="top" wrapText="1"/>
    </xf>
    <xf numFmtId="0" fontId="16" fillId="0" borderId="16" xfId="0" applyFont="1" applyBorder="1" applyAlignment="1">
      <alignment horizontal="left" vertical="center" wrapText="1"/>
    </xf>
    <xf numFmtId="0" fontId="0" fillId="0" borderId="14" xfId="0" applyBorder="1" applyAlignment="1">
      <alignment horizontal="left" vertical="center" wrapText="1" indent="2"/>
    </xf>
    <xf numFmtId="0" fontId="0" fillId="0" borderId="16" xfId="0" applyBorder="1" applyAlignment="1">
      <alignment horizontal="left" vertical="center" wrapText="1"/>
    </xf>
    <xf numFmtId="0" fontId="0" fillId="0" borderId="17" xfId="0" applyBorder="1" applyAlignment="1">
      <alignment horizontal="left" vertical="center" wrapText="1"/>
    </xf>
    <xf numFmtId="0" fontId="0" fillId="0" borderId="17" xfId="0" applyBorder="1" applyAlignment="1">
      <alignment horizontal="left" vertical="center" wrapText="1" indent="5"/>
    </xf>
    <xf numFmtId="0" fontId="0" fillId="0" borderId="17" xfId="0" applyBorder="1" applyAlignment="1">
      <alignment horizontal="left" vertical="center" wrapText="1" indent="1"/>
    </xf>
    <xf numFmtId="0" fontId="24" fillId="0" borderId="0" xfId="0" applyFont="1" applyAlignment="1">
      <alignment horizontal="center" vertical="center"/>
    </xf>
    <xf numFmtId="0" fontId="26" fillId="33" borderId="0" xfId="0" applyFont="1" applyFill="1" applyBorder="1" applyAlignment="1">
      <alignment horizontal="center"/>
    </xf>
    <xf numFmtId="0" fontId="26" fillId="35" borderId="19" xfId="0" applyFont="1" applyFill="1" applyBorder="1" applyAlignment="1">
      <alignment horizontal="center"/>
    </xf>
    <xf numFmtId="0" fontId="26" fillId="0" borderId="21" xfId="0" applyFont="1" applyBorder="1" applyAlignment="1">
      <alignment horizontal="center" wrapText="1"/>
    </xf>
    <xf numFmtId="0" fontId="26" fillId="0" borderId="22" xfId="0" applyFont="1" applyBorder="1" applyAlignment="1">
      <alignment horizontal="center" wrapText="1"/>
    </xf>
    <xf numFmtId="0" fontId="26" fillId="0" borderId="23" xfId="0" applyFont="1" applyBorder="1" applyAlignment="1">
      <alignment horizontal="center" wrapText="1"/>
    </xf>
    <xf numFmtId="0" fontId="26" fillId="0" borderId="21" xfId="0" applyFont="1" applyFill="1" applyBorder="1" applyAlignment="1">
      <alignment horizontal="center" wrapText="1"/>
    </xf>
    <xf numFmtId="0" fontId="26" fillId="0" borderId="23" xfId="0" applyFont="1" applyBorder="1" applyAlignment="1">
      <alignment horizontal="center"/>
    </xf>
    <xf numFmtId="0" fontId="26" fillId="0" borderId="22" xfId="0" applyFont="1" applyBorder="1" applyAlignment="1">
      <alignment horizontal="center"/>
    </xf>
    <xf numFmtId="0" fontId="26" fillId="0" borderId="21" xfId="0" applyFont="1" applyBorder="1" applyAlignment="1">
      <alignment horizontal="center"/>
    </xf>
    <xf numFmtId="0" fontId="26" fillId="0" borderId="19" xfId="0" applyFont="1" applyBorder="1"/>
    <xf numFmtId="0" fontId="26" fillId="0" borderId="19" xfId="0" applyFont="1" applyBorder="1" applyAlignment="1">
      <alignment horizontal="center" wrapText="1"/>
    </xf>
    <xf numFmtId="0" fontId="26" fillId="0" borderId="0" xfId="0" applyFont="1" applyBorder="1" applyAlignment="1">
      <alignment horizontal="center" wrapText="1"/>
    </xf>
    <xf numFmtId="0" fontId="26" fillId="0" borderId="20" xfId="0" applyFont="1" applyBorder="1" applyAlignment="1">
      <alignment horizontal="center" wrapText="1"/>
    </xf>
    <xf numFmtId="0" fontId="26" fillId="0" borderId="19" xfId="0" applyFont="1" applyBorder="1" applyAlignment="1">
      <alignment horizontal="center"/>
    </xf>
    <xf numFmtId="0" fontId="26" fillId="0" borderId="20" xfId="0" applyFont="1" applyBorder="1" applyAlignment="1">
      <alignment horizontal="center"/>
    </xf>
    <xf numFmtId="0" fontId="26" fillId="0" borderId="0" xfId="0" applyFont="1" applyBorder="1" applyAlignment="1">
      <alignment horizontal="center"/>
    </xf>
    <xf numFmtId="0" fontId="26" fillId="0" borderId="19" xfId="0" applyFont="1" applyFill="1" applyBorder="1" applyAlignment="1">
      <alignment horizontal="center"/>
    </xf>
    <xf numFmtId="0" fontId="26" fillId="0" borderId="0" xfId="0" applyFont="1" applyFill="1" applyAlignment="1">
      <alignment horizontal="center"/>
    </xf>
    <xf numFmtId="0" fontId="26" fillId="0" borderId="20" xfId="0" applyFont="1" applyFill="1" applyBorder="1" applyAlignment="1">
      <alignment horizontal="center"/>
    </xf>
    <xf numFmtId="0" fontId="26" fillId="0" borderId="0" xfId="0" applyFont="1" applyFill="1" applyBorder="1" applyAlignment="1">
      <alignment horizontal="center"/>
    </xf>
    <xf numFmtId="0" fontId="26" fillId="0" borderId="24" xfId="0" applyFont="1" applyFill="1" applyBorder="1" applyAlignment="1">
      <alignment horizontal="center"/>
    </xf>
    <xf numFmtId="0" fontId="26" fillId="0" borderId="0" xfId="0" applyFont="1" applyAlignment="1">
      <alignment horizontal="center"/>
    </xf>
    <xf numFmtId="0" fontId="26" fillId="0" borderId="24" xfId="0" applyFont="1" applyBorder="1" applyAlignment="1">
      <alignment horizontal="center"/>
    </xf>
    <xf numFmtId="0" fontId="16" fillId="0" borderId="0" xfId="0" applyFont="1" applyAlignment="1">
      <alignment wrapText="1"/>
    </xf>
    <xf numFmtId="0" fontId="16" fillId="0" borderId="0" xfId="0" applyFont="1" applyAlignment="1">
      <alignment textRotation="90"/>
    </xf>
    <xf numFmtId="14" fontId="0" fillId="0" borderId="0" xfId="0" applyNumberFormat="1"/>
    <xf numFmtId="0" fontId="16" fillId="0" borderId="35" xfId="0" applyFont="1" applyFill="1" applyBorder="1" applyAlignment="1">
      <alignment horizontal="center"/>
    </xf>
    <xf numFmtId="0" fontId="16" fillId="0" borderId="31" xfId="0" applyFont="1" applyFill="1" applyBorder="1" applyAlignment="1">
      <alignment horizontal="center"/>
    </xf>
    <xf numFmtId="0" fontId="16" fillId="0" borderId="31" xfId="0" applyFont="1" applyBorder="1" applyAlignment="1">
      <alignment horizontal="center"/>
    </xf>
    <xf numFmtId="0" fontId="16" fillId="0" borderId="35" xfId="0" applyFont="1" applyBorder="1" applyAlignment="1">
      <alignment horizontal="center"/>
    </xf>
    <xf numFmtId="0" fontId="16" fillId="0" borderId="34" xfId="0" applyFont="1" applyBorder="1" applyAlignment="1">
      <alignment horizontal="center"/>
    </xf>
    <xf numFmtId="0" fontId="0" fillId="0" borderId="27" xfId="0" applyBorder="1"/>
    <xf numFmtId="164" fontId="0" fillId="0" borderId="25" xfId="0" applyNumberFormat="1" applyFill="1" applyBorder="1" applyAlignment="1">
      <alignment horizontal="center"/>
    </xf>
    <xf numFmtId="164" fontId="0" fillId="0" borderId="27" xfId="0" applyNumberFormat="1" applyBorder="1" applyAlignment="1">
      <alignment horizontal="center"/>
    </xf>
    <xf numFmtId="0" fontId="0" fillId="0" borderId="30" xfId="0" applyBorder="1" applyAlignment="1">
      <alignment horizontal="center"/>
    </xf>
    <xf numFmtId="0" fontId="0" fillId="0" borderId="11" xfId="0" applyBorder="1" applyAlignment="1">
      <alignment horizontal="center"/>
    </xf>
    <xf numFmtId="0" fontId="0" fillId="0" borderId="27" xfId="0" applyBorder="1" applyAlignment="1">
      <alignment horizontal="center"/>
    </xf>
    <xf numFmtId="0" fontId="0" fillId="37" borderId="11" xfId="0" applyFill="1" applyBorder="1" applyAlignment="1">
      <alignment horizontal="center"/>
    </xf>
    <xf numFmtId="0" fontId="0" fillId="37" borderId="27" xfId="0" applyFill="1" applyBorder="1" applyAlignment="1">
      <alignment horizontal="center"/>
    </xf>
    <xf numFmtId="0" fontId="0" fillId="0" borderId="11" xfId="0" applyFill="1" applyBorder="1"/>
    <xf numFmtId="0" fontId="0" fillId="0" borderId="27" xfId="0" applyFill="1" applyBorder="1"/>
    <xf numFmtId="0" fontId="0" fillId="37" borderId="30" xfId="0" applyFill="1" applyBorder="1" applyAlignment="1">
      <alignment horizontal="center"/>
    </xf>
    <xf numFmtId="0" fontId="30" fillId="0" borderId="0" xfId="0" applyFont="1"/>
    <xf numFmtId="0" fontId="30" fillId="0" borderId="11" xfId="0" applyFont="1" applyBorder="1"/>
    <xf numFmtId="0" fontId="30" fillId="35" borderId="11" xfId="0" applyFont="1" applyFill="1" applyBorder="1" applyAlignment="1">
      <alignment horizontal="center"/>
    </xf>
    <xf numFmtId="0" fontId="30" fillId="37" borderId="11" xfId="0" applyFont="1" applyFill="1" applyBorder="1" applyAlignment="1">
      <alignment horizontal="center"/>
    </xf>
    <xf numFmtId="0" fontId="30" fillId="0" borderId="11" xfId="0" applyFont="1" applyFill="1" applyBorder="1" applyAlignment="1">
      <alignment horizontal="center"/>
    </xf>
    <xf numFmtId="0" fontId="30" fillId="0" borderId="0" xfId="0" applyFont="1" applyAlignment="1">
      <alignment horizontal="left"/>
    </xf>
    <xf numFmtId="0" fontId="30" fillId="0" borderId="0" xfId="0" applyFont="1" applyAlignment="1">
      <alignment horizontal="center"/>
    </xf>
    <xf numFmtId="0" fontId="31" fillId="0" borderId="0" xfId="0" applyFont="1" applyFill="1" applyBorder="1" applyAlignment="1">
      <alignment horizontal="center"/>
    </xf>
    <xf numFmtId="2" fontId="31" fillId="0" borderId="0" xfId="0" applyNumberFormat="1" applyFont="1" applyFill="1" applyBorder="1" applyAlignment="1">
      <alignment horizontal="center"/>
    </xf>
    <xf numFmtId="164" fontId="31" fillId="0" borderId="0" xfId="0" applyNumberFormat="1" applyFont="1" applyFill="1" applyBorder="1" applyAlignment="1">
      <alignment horizontal="center"/>
    </xf>
    <xf numFmtId="0" fontId="31" fillId="0" borderId="0" xfId="0" applyFont="1" applyFill="1" applyBorder="1"/>
    <xf numFmtId="0" fontId="32" fillId="0" borderId="0" xfId="0" applyFont="1" applyFill="1" applyBorder="1"/>
    <xf numFmtId="0" fontId="32" fillId="0" borderId="11" xfId="0" applyFont="1" applyFill="1" applyBorder="1" applyAlignment="1">
      <alignment horizontal="center" wrapText="1"/>
    </xf>
    <xf numFmtId="2" fontId="32" fillId="0" borderId="11" xfId="0" applyNumberFormat="1" applyFont="1" applyFill="1" applyBorder="1" applyAlignment="1">
      <alignment horizontal="center" wrapText="1"/>
    </xf>
    <xf numFmtId="164" fontId="32" fillId="0" borderId="11" xfId="0" applyNumberFormat="1" applyFont="1" applyFill="1" applyBorder="1" applyAlignment="1">
      <alignment horizontal="center" wrapText="1"/>
    </xf>
    <xf numFmtId="0" fontId="32" fillId="0" borderId="0" xfId="0" applyFont="1" applyFill="1" applyBorder="1" applyAlignment="1">
      <alignment wrapText="1"/>
    </xf>
    <xf numFmtId="0" fontId="31" fillId="38" borderId="11" xfId="0" applyFont="1" applyFill="1" applyBorder="1" applyAlignment="1">
      <alignment horizontal="center"/>
    </xf>
    <xf numFmtId="2" fontId="31" fillId="38" borderId="11" xfId="0" applyNumberFormat="1" applyFont="1" applyFill="1" applyBorder="1" applyAlignment="1">
      <alignment horizontal="center"/>
    </xf>
    <xf numFmtId="164" fontId="31" fillId="38" borderId="11" xfId="0" applyNumberFormat="1" applyFont="1" applyFill="1" applyBorder="1" applyAlignment="1">
      <alignment horizontal="center"/>
    </xf>
    <xf numFmtId="0" fontId="31" fillId="38" borderId="0" xfId="0" applyFont="1" applyFill="1" applyBorder="1"/>
    <xf numFmtId="0" fontId="31" fillId="0" borderId="11" xfId="0" applyFont="1" applyFill="1" applyBorder="1" applyAlignment="1">
      <alignment horizontal="center"/>
    </xf>
    <xf numFmtId="2" fontId="31" fillId="0" borderId="11" xfId="0" applyNumberFormat="1" applyFont="1" applyFill="1" applyBorder="1" applyAlignment="1">
      <alignment horizontal="center"/>
    </xf>
    <xf numFmtId="164" fontId="31" fillId="0" borderId="11" xfId="0" applyNumberFormat="1" applyFont="1" applyFill="1" applyBorder="1" applyAlignment="1">
      <alignment horizontal="center"/>
    </xf>
    <xf numFmtId="0" fontId="14" fillId="0" borderId="11" xfId="0" applyFont="1" applyFill="1" applyBorder="1" applyAlignment="1">
      <alignment horizontal="center"/>
    </xf>
    <xf numFmtId="0" fontId="0" fillId="0" borderId="0" xfId="0" applyAlignment="1">
      <alignment horizontal="left" wrapText="1"/>
    </xf>
    <xf numFmtId="164" fontId="36" fillId="0" borderId="0" xfId="0" applyNumberFormat="1" applyFont="1" applyFill="1" applyBorder="1" applyAlignment="1">
      <alignment horizontal="center" vertical="center"/>
    </xf>
    <xf numFmtId="164" fontId="16" fillId="0" borderId="0" xfId="0" applyNumberFormat="1" applyFont="1" applyBorder="1"/>
    <xf numFmtId="164" fontId="0" fillId="0" borderId="0" xfId="0" applyNumberFormat="1" applyBorder="1"/>
    <xf numFmtId="0" fontId="0" fillId="0" borderId="10" xfId="0" applyBorder="1"/>
    <xf numFmtId="164" fontId="0" fillId="0" borderId="0" xfId="0" applyNumberFormat="1"/>
    <xf numFmtId="2" fontId="0" fillId="0" borderId="0" xfId="0" applyNumberFormat="1" applyBorder="1"/>
    <xf numFmtId="164" fontId="0" fillId="0" borderId="0" xfId="0" applyNumberFormat="1" applyBorder="1" applyAlignment="1">
      <alignment horizontal="center"/>
    </xf>
    <xf numFmtId="0" fontId="0" fillId="0" borderId="0" xfId="0" applyBorder="1" applyAlignment="1">
      <alignment horizontal="left"/>
    </xf>
    <xf numFmtId="49" fontId="0" fillId="0" borderId="0" xfId="0" applyNumberFormat="1" applyAlignment="1">
      <alignment horizontal="center"/>
    </xf>
    <xf numFmtId="0" fontId="0" fillId="0" borderId="0" xfId="0" applyBorder="1" applyAlignment="1">
      <alignment wrapText="1"/>
    </xf>
    <xf numFmtId="164" fontId="16" fillId="0" borderId="11" xfId="0" applyNumberFormat="1" applyFont="1" applyBorder="1" applyAlignment="1">
      <alignment horizontal="center"/>
    </xf>
    <xf numFmtId="0" fontId="16" fillId="0" borderId="0" xfId="0" applyFont="1" applyBorder="1" applyAlignment="1">
      <alignment wrapText="1"/>
    </xf>
    <xf numFmtId="0" fontId="16" fillId="0" borderId="0" xfId="0" applyFont="1" applyBorder="1" applyAlignment="1">
      <alignment horizontal="center"/>
    </xf>
    <xf numFmtId="165" fontId="0" fillId="0" borderId="0" xfId="0" applyNumberFormat="1" applyBorder="1" applyAlignment="1">
      <alignment horizontal="center"/>
    </xf>
    <xf numFmtId="0" fontId="0" fillId="0" borderId="0" xfId="0" applyFill="1"/>
    <xf numFmtId="0" fontId="30" fillId="0" borderId="11" xfId="0" applyFont="1" applyBorder="1" applyAlignment="1">
      <alignment horizontal="center" wrapText="1"/>
    </xf>
    <xf numFmtId="0" fontId="30" fillId="0" borderId="11" xfId="0" applyFont="1" applyBorder="1" applyAlignment="1">
      <alignment horizontal="center"/>
    </xf>
    <xf numFmtId="164" fontId="16" fillId="0" borderId="11" xfId="0" applyNumberFormat="1" applyFont="1" applyBorder="1" applyAlignment="1">
      <alignment horizontal="center"/>
    </xf>
    <xf numFmtId="2" fontId="16" fillId="0" borderId="11" xfId="0" applyNumberFormat="1" applyFont="1" applyBorder="1" applyAlignment="1">
      <alignment horizontal="center"/>
    </xf>
    <xf numFmtId="2" fontId="0" fillId="0" borderId="36" xfId="0" applyNumberFormat="1" applyBorder="1" applyAlignment="1">
      <alignment horizontal="center"/>
    </xf>
    <xf numFmtId="2" fontId="0" fillId="0" borderId="37" xfId="0" applyNumberFormat="1" applyBorder="1" applyAlignment="1">
      <alignment horizontal="center"/>
    </xf>
    <xf numFmtId="164" fontId="0" fillId="0" borderId="36" xfId="0" applyNumberFormat="1" applyBorder="1" applyAlignment="1">
      <alignment horizontal="center"/>
    </xf>
    <xf numFmtId="164" fontId="0" fillId="0" borderId="37" xfId="0" applyNumberFormat="1"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2" fontId="0" fillId="0" borderId="38" xfId="0" applyNumberFormat="1" applyBorder="1" applyAlignment="1">
      <alignment horizontal="center"/>
    </xf>
    <xf numFmtId="2" fontId="0" fillId="0" borderId="39" xfId="0" applyNumberFormat="1" applyBorder="1" applyAlignment="1">
      <alignment horizontal="center"/>
    </xf>
    <xf numFmtId="164" fontId="0" fillId="0" borderId="38" xfId="0" applyNumberFormat="1" applyBorder="1" applyAlignment="1">
      <alignment horizontal="center"/>
    </xf>
    <xf numFmtId="164" fontId="0" fillId="0" borderId="39" xfId="0" applyNumberFormat="1" applyBorder="1" applyAlignment="1">
      <alignment horizontal="center"/>
    </xf>
    <xf numFmtId="2" fontId="0" fillId="0" borderId="40" xfId="0" applyNumberFormat="1" applyBorder="1" applyAlignment="1">
      <alignment horizontal="center"/>
    </xf>
    <xf numFmtId="2" fontId="0" fillId="0" borderId="41" xfId="0" applyNumberFormat="1" applyBorder="1" applyAlignment="1">
      <alignment horizontal="center"/>
    </xf>
    <xf numFmtId="2" fontId="0" fillId="0" borderId="0" xfId="0" applyNumberFormat="1" applyAlignment="1">
      <alignment horizontal="center"/>
    </xf>
    <xf numFmtId="0" fontId="16" fillId="0" borderId="16" xfId="0" applyFont="1" applyFill="1" applyBorder="1" applyAlignment="1">
      <alignment horizontal="left" vertical="center" wrapText="1"/>
    </xf>
    <xf numFmtId="164" fontId="16" fillId="0" borderId="0" xfId="0" applyNumberFormat="1" applyFont="1" applyAlignment="1">
      <alignment textRotation="90"/>
    </xf>
    <xf numFmtId="165" fontId="0" fillId="0" borderId="11" xfId="0" applyNumberFormat="1" applyFill="1" applyBorder="1" applyAlignment="1">
      <alignment horizontal="center"/>
    </xf>
    <xf numFmtId="49" fontId="16" fillId="0" borderId="0" xfId="0" applyNumberFormat="1" applyFont="1" applyAlignment="1">
      <alignment horizontal="center" wrapText="1"/>
    </xf>
    <xf numFmtId="165" fontId="0" fillId="0" borderId="0" xfId="0" applyNumberFormat="1"/>
    <xf numFmtId="2" fontId="35" fillId="0" borderId="11" xfId="0" applyNumberFormat="1" applyFont="1" applyFill="1" applyBorder="1" applyAlignment="1">
      <alignment horizontal="center" wrapText="1"/>
    </xf>
    <xf numFmtId="0" fontId="30" fillId="0" borderId="11" xfId="0" applyFont="1" applyBorder="1" applyAlignment="1">
      <alignment horizontal="center" wrapText="1"/>
    </xf>
    <xf numFmtId="0" fontId="0" fillId="0" borderId="15" xfId="0" applyBorder="1" applyAlignment="1">
      <alignment horizontal="left" vertical="center" wrapText="1" indent="2"/>
    </xf>
    <xf numFmtId="166" fontId="0" fillId="0" borderId="0" xfId="0" applyNumberFormat="1" applyFont="1" applyBorder="1" applyAlignment="1">
      <alignment horizontal="center"/>
    </xf>
    <xf numFmtId="166" fontId="0" fillId="0" borderId="0" xfId="0" applyNumberFormat="1" applyBorder="1" applyAlignment="1">
      <alignment horizontal="center"/>
    </xf>
    <xf numFmtId="0" fontId="30" fillId="0" borderId="11" xfId="0" applyFont="1" applyBorder="1" applyAlignment="1">
      <alignment wrapText="1"/>
    </xf>
    <xf numFmtId="0" fontId="31" fillId="0" borderId="0" xfId="0" applyFont="1"/>
    <xf numFmtId="0" fontId="0" fillId="0" borderId="44" xfId="0" applyBorder="1" applyAlignment="1">
      <alignment vertical="center" wrapText="1"/>
    </xf>
    <xf numFmtId="0" fontId="16" fillId="0" borderId="44" xfId="0" applyFont="1" applyBorder="1" applyAlignment="1">
      <alignment horizontal="left" vertical="center" wrapText="1"/>
    </xf>
    <xf numFmtId="0" fontId="16" fillId="38" borderId="0" xfId="0" applyFont="1" applyFill="1" applyBorder="1" applyAlignment="1">
      <alignment horizontal="left"/>
    </xf>
    <xf numFmtId="0" fontId="16" fillId="0" borderId="11" xfId="0" applyFont="1" applyBorder="1" applyAlignment="1">
      <alignment horizontal="center" wrapText="1"/>
    </xf>
    <xf numFmtId="0" fontId="31" fillId="0" borderId="0" xfId="0" applyFont="1" applyBorder="1" applyAlignment="1">
      <alignment horizontal="left" vertical="center" wrapText="1"/>
    </xf>
    <xf numFmtId="164" fontId="16" fillId="0" borderId="11" xfId="0" applyNumberFormat="1" applyFont="1" applyBorder="1" applyAlignment="1">
      <alignment horizontal="center" wrapText="1"/>
    </xf>
    <xf numFmtId="0" fontId="16" fillId="0" borderId="42" xfId="0" applyFont="1" applyBorder="1" applyAlignment="1">
      <alignment horizontal="left" wrapText="1"/>
    </xf>
    <xf numFmtId="0" fontId="16" fillId="0" borderId="43" xfId="0" applyFont="1" applyBorder="1" applyAlignment="1">
      <alignment horizontal="left" wrapText="1"/>
    </xf>
    <xf numFmtId="49" fontId="16" fillId="0" borderId="11" xfId="0" applyNumberFormat="1" applyFont="1" applyBorder="1" applyAlignment="1">
      <alignment horizontal="center" wrapText="1"/>
    </xf>
    <xf numFmtId="0" fontId="16" fillId="0" borderId="11" xfId="0" applyFont="1" applyBorder="1" applyAlignment="1">
      <alignment horizontal="left" wrapText="1"/>
    </xf>
    <xf numFmtId="166" fontId="16" fillId="0" borderId="11" xfId="0" applyNumberFormat="1" applyFont="1" applyBorder="1" applyAlignment="1">
      <alignment horizontal="center" wrapText="1"/>
    </xf>
    <xf numFmtId="164" fontId="16" fillId="0" borderId="11" xfId="0" applyNumberFormat="1" applyFont="1" applyBorder="1" applyAlignment="1">
      <alignment horizontal="center"/>
    </xf>
    <xf numFmtId="0" fontId="0" fillId="0" borderId="0" xfId="0" applyAlignment="1">
      <alignment horizontal="left" wrapText="1"/>
    </xf>
    <xf numFmtId="0" fontId="0" fillId="0" borderId="18" xfId="0" applyBorder="1" applyAlignment="1">
      <alignment horizontal="left" vertical="center" wrapText="1" indent="2"/>
    </xf>
    <xf numFmtId="0" fontId="0" fillId="0" borderId="15" xfId="0" applyBorder="1" applyAlignment="1">
      <alignment horizontal="left" vertical="center" wrapText="1" indent="2"/>
    </xf>
    <xf numFmtId="0" fontId="0" fillId="0" borderId="14" xfId="0" applyBorder="1" applyAlignment="1">
      <alignment horizontal="left" vertical="center" wrapText="1" indent="2"/>
    </xf>
    <xf numFmtId="0" fontId="0" fillId="0" borderId="18" xfId="0" applyBorder="1" applyAlignment="1">
      <alignment horizontal="left" vertical="center" wrapText="1"/>
    </xf>
    <xf numFmtId="0" fontId="0" fillId="0" borderId="15"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xf>
    <xf numFmtId="0" fontId="0" fillId="0" borderId="11" xfId="0" applyBorder="1" applyAlignment="1">
      <alignment wrapText="1"/>
    </xf>
    <xf numFmtId="0" fontId="25" fillId="0" borderId="0" xfId="0" applyFont="1" applyAlignment="1">
      <alignment horizontal="left" wrapText="1"/>
    </xf>
    <xf numFmtId="0" fontId="26" fillId="0" borderId="19" xfId="0" applyFont="1" applyBorder="1" applyAlignment="1">
      <alignment horizontal="center" wrapText="1"/>
    </xf>
    <xf numFmtId="0" fontId="26" fillId="0" borderId="21" xfId="0" applyFont="1" applyBorder="1" applyAlignment="1">
      <alignment horizontal="center" wrapText="1"/>
    </xf>
    <xf numFmtId="0" fontId="26" fillId="34" borderId="20" xfId="0" applyFont="1" applyFill="1" applyBorder="1" applyAlignment="1">
      <alignment horizontal="center"/>
    </xf>
    <xf numFmtId="0" fontId="26" fillId="34" borderId="0" xfId="0" applyFont="1" applyFill="1" applyBorder="1" applyAlignment="1">
      <alignment horizontal="center"/>
    </xf>
    <xf numFmtId="0" fontId="26" fillId="34" borderId="19" xfId="0" applyFont="1" applyFill="1" applyBorder="1" applyAlignment="1">
      <alignment horizontal="center"/>
    </xf>
    <xf numFmtId="0" fontId="26" fillId="36" borderId="20" xfId="0" applyFont="1" applyFill="1" applyBorder="1" applyAlignment="1">
      <alignment horizontal="center"/>
    </xf>
    <xf numFmtId="0" fontId="26" fillId="36" borderId="0" xfId="0" applyFont="1" applyFill="1" applyBorder="1" applyAlignment="1">
      <alignment horizontal="center"/>
    </xf>
    <xf numFmtId="0" fontId="26" fillId="37" borderId="20" xfId="0" applyFont="1" applyFill="1" applyBorder="1" applyAlignment="1">
      <alignment horizontal="center"/>
    </xf>
    <xf numFmtId="0" fontId="26" fillId="37" borderId="0" xfId="0" applyFont="1" applyFill="1" applyBorder="1" applyAlignment="1">
      <alignment horizontal="center"/>
    </xf>
    <xf numFmtId="0" fontId="26" fillId="37" borderId="19" xfId="0" applyFont="1" applyFill="1" applyBorder="1" applyAlignment="1">
      <alignment horizontal="center"/>
    </xf>
    <xf numFmtId="0" fontId="26" fillId="38" borderId="20" xfId="0" applyFont="1" applyFill="1" applyBorder="1" applyAlignment="1">
      <alignment horizontal="center"/>
    </xf>
    <xf numFmtId="0" fontId="26" fillId="38" borderId="0" xfId="0" applyFont="1" applyFill="1" applyBorder="1" applyAlignment="1">
      <alignment horizontal="center"/>
    </xf>
    <xf numFmtId="0" fontId="26" fillId="38" borderId="19" xfId="0" applyFont="1" applyFill="1" applyBorder="1" applyAlignment="1">
      <alignment horizontal="center"/>
    </xf>
    <xf numFmtId="0" fontId="31" fillId="0" borderId="0" xfId="0" applyFont="1" applyAlignment="1">
      <alignment horizontal="left" wrapText="1"/>
    </xf>
    <xf numFmtId="0" fontId="16" fillId="0" borderId="11" xfId="0" applyFont="1" applyBorder="1" applyAlignment="1">
      <alignment horizontal="left"/>
    </xf>
    <xf numFmtId="0" fontId="16" fillId="0" borderId="31" xfId="0" applyFont="1" applyBorder="1" applyAlignment="1">
      <alignment horizontal="left"/>
    </xf>
    <xf numFmtId="0" fontId="16" fillId="0" borderId="25" xfId="0" applyFont="1" applyBorder="1" applyAlignment="1">
      <alignment horizontal="left" wrapText="1"/>
    </xf>
    <xf numFmtId="0" fontId="16" fillId="0" borderId="32" xfId="0" applyFont="1" applyBorder="1" applyAlignment="1">
      <alignment horizontal="left" wrapText="1"/>
    </xf>
    <xf numFmtId="0" fontId="16" fillId="0" borderId="26" xfId="0" applyFont="1" applyBorder="1" applyAlignment="1">
      <alignment horizontal="center" wrapText="1"/>
    </xf>
    <xf numFmtId="0" fontId="16" fillId="0" borderId="33" xfId="0" applyFont="1" applyBorder="1" applyAlignment="1">
      <alignment horizontal="center" wrapText="1"/>
    </xf>
    <xf numFmtId="0" fontId="16" fillId="0" borderId="27" xfId="0" applyFont="1" applyBorder="1" applyAlignment="1">
      <alignment horizontal="center" wrapText="1"/>
    </xf>
    <xf numFmtId="0" fontId="16" fillId="0" borderId="34" xfId="0" applyFont="1" applyBorder="1" applyAlignment="1">
      <alignment horizontal="center" wrapText="1"/>
    </xf>
    <xf numFmtId="0" fontId="29" fillId="0" borderId="28" xfId="0" applyFont="1" applyBorder="1" applyAlignment="1">
      <alignment horizontal="center"/>
    </xf>
    <xf numFmtId="0" fontId="29" fillId="0" borderId="29" xfId="0" applyFont="1" applyBorder="1" applyAlignment="1">
      <alignment horizontal="center"/>
    </xf>
    <xf numFmtId="0" fontId="16" fillId="0" borderId="30" xfId="0" applyFont="1" applyBorder="1" applyAlignment="1">
      <alignment horizontal="center"/>
    </xf>
    <xf numFmtId="0" fontId="16" fillId="0" borderId="11" xfId="0" applyFont="1" applyBorder="1" applyAlignment="1">
      <alignment horizontal="center"/>
    </xf>
    <xf numFmtId="0" fontId="16" fillId="0" borderId="25" xfId="0" applyFont="1" applyBorder="1" applyAlignment="1">
      <alignment horizontal="center"/>
    </xf>
    <xf numFmtId="0" fontId="16" fillId="0" borderId="29" xfId="0" applyFont="1" applyBorder="1" applyAlignment="1">
      <alignment horizontal="center"/>
    </xf>
    <xf numFmtId="0" fontId="16" fillId="0" borderId="27" xfId="0" applyFont="1" applyBorder="1" applyAlignment="1">
      <alignment horizontal="center"/>
    </xf>
    <xf numFmtId="0" fontId="30" fillId="0" borderId="11" xfId="0" applyFont="1" applyBorder="1" applyAlignment="1">
      <alignment horizontal="left"/>
    </xf>
    <xf numFmtId="0" fontId="30" fillId="0" borderId="11" xfId="0" applyFont="1" applyBorder="1" applyAlignment="1">
      <alignment horizontal="center" wrapText="1"/>
    </xf>
    <xf numFmtId="0" fontId="31" fillId="0" borderId="0" xfId="0" applyFont="1" applyAlignment="1">
      <alignment horizontal="left" vertical="top" wrapText="1"/>
    </xf>
    <xf numFmtId="0" fontId="30" fillId="0" borderId="25" xfId="0" applyFont="1" applyBorder="1" applyAlignment="1">
      <alignment horizontal="center"/>
    </xf>
    <xf numFmtId="0" fontId="30" fillId="0" borderId="28" xfId="0" applyFont="1" applyBorder="1" applyAlignment="1">
      <alignment horizontal="center"/>
    </xf>
    <xf numFmtId="0" fontId="30" fillId="0" borderId="30" xfId="0" applyFont="1" applyBorder="1" applyAlignment="1">
      <alignment horizontal="center"/>
    </xf>
    <xf numFmtId="0" fontId="31" fillId="0" borderId="0" xfId="0" applyFont="1" applyAlignment="1">
      <alignment horizontal="left" vertical="center" wrapText="1"/>
    </xf>
    <xf numFmtId="2" fontId="32" fillId="0" borderId="11" xfId="0" applyNumberFormat="1" applyFont="1" applyFill="1" applyBorder="1" applyAlignment="1">
      <alignment horizontal="center"/>
    </xf>
    <xf numFmtId="0" fontId="31" fillId="0" borderId="0" xfId="0" applyFont="1" applyFill="1" applyBorder="1" applyAlignment="1">
      <alignment horizontal="left" wrapText="1"/>
    </xf>
    <xf numFmtId="0" fontId="32" fillId="0" borderId="11" xfId="0" applyFont="1" applyFill="1" applyBorder="1" applyAlignment="1">
      <alignment horizontal="center"/>
    </xf>
    <xf numFmtId="0" fontId="32" fillId="0" borderId="11" xfId="0" applyFont="1" applyFill="1" applyBorder="1" applyAlignment="1">
      <alignment horizontal="center" wrapText="1"/>
    </xf>
    <xf numFmtId="2" fontId="32" fillId="0" borderId="25" xfId="0" applyNumberFormat="1" applyFont="1" applyFill="1" applyBorder="1" applyAlignment="1">
      <alignment horizontal="center"/>
    </xf>
    <xf numFmtId="2" fontId="32" fillId="0" borderId="28" xfId="0" applyNumberFormat="1" applyFont="1" applyFill="1" applyBorder="1" applyAlignment="1">
      <alignment horizontal="center"/>
    </xf>
    <xf numFmtId="2" fontId="32" fillId="0" borderId="30" xfId="0" applyNumberFormat="1" applyFont="1" applyFill="1" applyBorder="1" applyAlignment="1">
      <alignment horizontal="center"/>
    </xf>
    <xf numFmtId="2" fontId="36" fillId="0" borderId="11" xfId="0" applyNumberFormat="1" applyFont="1" applyFill="1" applyBorder="1" applyAlignment="1">
      <alignment horizontal="center" vertical="center"/>
    </xf>
    <xf numFmtId="164" fontId="36" fillId="0" borderId="11" xfId="0" applyNumberFormat="1"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FF0000"/>
      </font>
    </dxf>
    <dxf>
      <font>
        <color rgb="FFFF0000"/>
      </font>
    </dxf>
    <dxf>
      <font>
        <color rgb="FFFF0000"/>
      </font>
    </dxf>
    <dxf>
      <font>
        <b/>
        <i val="0"/>
        <strike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tabSelected="1" zoomScale="90" zoomScaleNormal="90" workbookViewId="0">
      <selection sqref="A1:G1"/>
    </sheetView>
  </sheetViews>
  <sheetFormatPr defaultRowHeight="15" x14ac:dyDescent="0.25"/>
  <cols>
    <col min="1" max="1" width="13.140625" style="3" customWidth="1"/>
    <col min="2" max="2" width="50.140625" style="3" bestFit="1" customWidth="1"/>
    <col min="3" max="3" width="10.85546875" style="4" customWidth="1"/>
    <col min="4" max="4" width="24.140625" style="4" customWidth="1"/>
    <col min="5" max="6" width="17.7109375" style="134" customWidth="1"/>
    <col min="7" max="7" width="11" customWidth="1"/>
    <col min="8" max="10" width="10.85546875" style="1" customWidth="1"/>
    <col min="11" max="11" width="13.42578125" style="1" customWidth="1"/>
    <col min="12" max="12" width="10.85546875" style="1" customWidth="1"/>
    <col min="13" max="13" width="12" style="1" customWidth="1"/>
    <col min="14" max="14" width="12.28515625" style="1" customWidth="1"/>
    <col min="15" max="17" width="10.85546875" style="1" customWidth="1"/>
  </cols>
  <sheetData>
    <row r="1" spans="1:17" ht="62.45" customHeight="1" x14ac:dyDescent="0.25">
      <c r="A1" s="141" t="s">
        <v>634</v>
      </c>
      <c r="B1" s="141"/>
      <c r="C1" s="141"/>
      <c r="D1" s="141"/>
      <c r="E1" s="141"/>
      <c r="F1" s="141"/>
      <c r="G1" s="141"/>
      <c r="H1" s="102"/>
      <c r="I1" s="102"/>
      <c r="J1" s="102"/>
      <c r="K1" s="102"/>
      <c r="L1" s="102"/>
      <c r="M1" s="102"/>
      <c r="N1" s="102"/>
      <c r="O1" s="102"/>
      <c r="P1" s="102"/>
      <c r="Q1" s="102"/>
    </row>
    <row r="3" spans="1:17" ht="17.25" customHeight="1" x14ac:dyDescent="0.25">
      <c r="A3" s="143" t="s">
        <v>468</v>
      </c>
      <c r="B3" s="146" t="s">
        <v>251</v>
      </c>
      <c r="C3" s="140" t="s">
        <v>461</v>
      </c>
      <c r="D3" s="145" t="s">
        <v>49</v>
      </c>
      <c r="E3" s="147" t="s">
        <v>450</v>
      </c>
      <c r="F3" s="147" t="s">
        <v>451</v>
      </c>
      <c r="G3" s="140" t="s">
        <v>48</v>
      </c>
      <c r="H3" s="148" t="s">
        <v>96</v>
      </c>
      <c r="I3" s="148"/>
      <c r="J3" s="148"/>
      <c r="K3" s="148"/>
      <c r="L3" s="148"/>
      <c r="M3" s="148"/>
      <c r="N3" s="148"/>
      <c r="O3" s="142" t="s">
        <v>97</v>
      </c>
      <c r="P3" s="142" t="s">
        <v>98</v>
      </c>
      <c r="Q3" s="142" t="s">
        <v>99</v>
      </c>
    </row>
    <row r="4" spans="1:17" ht="30.75" customHeight="1" x14ac:dyDescent="0.25">
      <c r="A4" s="144"/>
      <c r="B4" s="146"/>
      <c r="C4" s="140"/>
      <c r="D4" s="145"/>
      <c r="E4" s="147"/>
      <c r="F4" s="147"/>
      <c r="G4" s="140"/>
      <c r="H4" s="103" t="s">
        <v>0</v>
      </c>
      <c r="I4" s="103" t="s">
        <v>1</v>
      </c>
      <c r="J4" s="103" t="s">
        <v>2</v>
      </c>
      <c r="K4" s="103" t="s">
        <v>3</v>
      </c>
      <c r="L4" s="103" t="s">
        <v>4</v>
      </c>
      <c r="M4" s="103" t="s">
        <v>6</v>
      </c>
      <c r="N4" s="103" t="s">
        <v>7</v>
      </c>
      <c r="O4" s="142"/>
      <c r="P4" s="142"/>
      <c r="Q4" s="142"/>
    </row>
    <row r="5" spans="1:17" x14ac:dyDescent="0.25">
      <c r="A5" s="139" t="s">
        <v>453</v>
      </c>
      <c r="B5" s="139"/>
      <c r="C5" s="139"/>
      <c r="D5" s="139"/>
      <c r="E5" s="139"/>
      <c r="F5" s="139"/>
      <c r="G5" s="139"/>
      <c r="H5" s="139"/>
      <c r="I5" s="139"/>
      <c r="J5" s="139"/>
      <c r="K5" s="139"/>
      <c r="L5" s="139"/>
      <c r="M5" s="139"/>
      <c r="N5" s="139"/>
      <c r="O5" s="139"/>
      <c r="P5" s="139"/>
      <c r="Q5" s="139"/>
    </row>
    <row r="6" spans="1:17" x14ac:dyDescent="0.25">
      <c r="A6" s="3" t="s">
        <v>8</v>
      </c>
      <c r="B6" s="3" t="s">
        <v>50</v>
      </c>
      <c r="D6" s="5" t="s">
        <v>593</v>
      </c>
      <c r="E6" s="133">
        <v>43.112050199999999</v>
      </c>
      <c r="F6" s="133">
        <v>-88.080613174000007</v>
      </c>
      <c r="G6" s="95">
        <v>18.336600000000001</v>
      </c>
      <c r="H6" s="99">
        <v>53.649202956899515</v>
      </c>
      <c r="I6" s="99">
        <v>2.2418854177432408</v>
      </c>
      <c r="J6" s="99">
        <v>3.3339554273005412</v>
      </c>
      <c r="K6" s="99">
        <v>15.513760432464696</v>
      </c>
      <c r="L6" s="99">
        <v>4.4300477851306468</v>
      </c>
      <c r="M6" s="99">
        <v>2.8042901030322103</v>
      </c>
      <c r="N6" s="99">
        <f t="shared" ref="N6:N26" si="0">SUM(H6:M6)</f>
        <v>81.973142122570849</v>
      </c>
      <c r="O6" s="99">
        <v>15.728941914524045</v>
      </c>
      <c r="P6" s="99">
        <v>2.2975090534664302</v>
      </c>
      <c r="Q6" s="99">
        <f t="shared" ref="Q6:Q45" si="1">SUM(O6:P6)</f>
        <v>18.026450967990474</v>
      </c>
    </row>
    <row r="7" spans="1:17" x14ac:dyDescent="0.25">
      <c r="A7" s="3" t="s">
        <v>9</v>
      </c>
      <c r="B7" s="3" t="s">
        <v>91</v>
      </c>
      <c r="C7" s="4" t="s">
        <v>108</v>
      </c>
      <c r="D7" s="5" t="s">
        <v>88</v>
      </c>
      <c r="E7" s="133">
        <v>43.038036208000001</v>
      </c>
      <c r="F7" s="133">
        <v>-88.110088982999997</v>
      </c>
      <c r="G7" s="95">
        <v>0.85680000000000001</v>
      </c>
      <c r="H7" s="99">
        <v>9.4657151916009497</v>
      </c>
      <c r="I7" s="99">
        <v>22.323138413866161</v>
      </c>
      <c r="J7" s="99">
        <v>0</v>
      </c>
      <c r="K7" s="99">
        <v>15.128303227912932</v>
      </c>
      <c r="L7" s="99">
        <v>44.868520511800291</v>
      </c>
      <c r="M7" s="99">
        <v>9.2135523586690513E-2</v>
      </c>
      <c r="N7" s="99">
        <f t="shared" si="0"/>
        <v>91.877812868767023</v>
      </c>
      <c r="O7" s="99">
        <v>8.1217603512332168</v>
      </c>
      <c r="P7" s="99">
        <v>0</v>
      </c>
      <c r="Q7" s="99">
        <f t="shared" si="1"/>
        <v>8.1217603512332168</v>
      </c>
    </row>
    <row r="8" spans="1:17" x14ac:dyDescent="0.25">
      <c r="A8" s="3" t="s">
        <v>10</v>
      </c>
      <c r="B8" s="3" t="s">
        <v>90</v>
      </c>
      <c r="C8" s="4" t="s">
        <v>108</v>
      </c>
      <c r="D8" s="5" t="s">
        <v>594</v>
      </c>
      <c r="E8" s="133">
        <v>42.952424225000001</v>
      </c>
      <c r="F8" s="133">
        <v>-87.878014762000006</v>
      </c>
      <c r="G8" s="95">
        <v>1.0250999999999999</v>
      </c>
      <c r="H8" s="99">
        <v>26.204018046132678</v>
      </c>
      <c r="I8" s="99">
        <v>2.7742275765922439</v>
      </c>
      <c r="J8" s="99">
        <v>23.799423578358414</v>
      </c>
      <c r="K8" s="99">
        <v>13.027709421644062</v>
      </c>
      <c r="L8" s="99">
        <v>8.4027030017803295</v>
      </c>
      <c r="M8" s="99">
        <v>3.3295582415807705</v>
      </c>
      <c r="N8" s="99">
        <f t="shared" si="0"/>
        <v>77.537639866088497</v>
      </c>
      <c r="O8" s="99">
        <v>22.46195641442802</v>
      </c>
      <c r="P8" s="99">
        <v>0</v>
      </c>
      <c r="Q8" s="99">
        <f t="shared" si="1"/>
        <v>22.46195641442802</v>
      </c>
    </row>
    <row r="9" spans="1:17" x14ac:dyDescent="0.25">
      <c r="A9" s="3" t="s">
        <v>11</v>
      </c>
      <c r="B9" s="3" t="s">
        <v>51</v>
      </c>
      <c r="D9" s="5" t="s">
        <v>595</v>
      </c>
      <c r="E9" s="133">
        <v>43.041416910999999</v>
      </c>
      <c r="F9" s="133">
        <v>-88.012555653999996</v>
      </c>
      <c r="G9" s="95">
        <v>26.783999999999999</v>
      </c>
      <c r="H9" s="99">
        <v>50.251440754971703</v>
      </c>
      <c r="I9" s="99">
        <v>2.4717933696327643</v>
      </c>
      <c r="J9" s="99">
        <v>1.2070060756201066</v>
      </c>
      <c r="K9" s="99">
        <v>23.348741630890949</v>
      </c>
      <c r="L9" s="99">
        <v>6.4760849286317512</v>
      </c>
      <c r="M9" s="99">
        <v>9.2240987816744706</v>
      </c>
      <c r="N9" s="99">
        <f t="shared" si="0"/>
        <v>92.979165541421736</v>
      </c>
      <c r="O9" s="99">
        <v>7.0204463418733347</v>
      </c>
      <c r="P9" s="99">
        <v>0</v>
      </c>
      <c r="Q9" s="99">
        <f t="shared" si="1"/>
        <v>7.0204463418733347</v>
      </c>
    </row>
    <row r="10" spans="1:17" x14ac:dyDescent="0.25">
      <c r="A10" s="3" t="s">
        <v>12</v>
      </c>
      <c r="B10" s="3" t="s">
        <v>52</v>
      </c>
      <c r="D10" s="5" t="s">
        <v>596</v>
      </c>
      <c r="E10" s="133">
        <v>42.978015788999997</v>
      </c>
      <c r="F10" s="133">
        <v>-87.997639337999999</v>
      </c>
      <c r="G10" s="95">
        <v>8.6183999999999994</v>
      </c>
      <c r="H10" s="99">
        <v>50.305340161561048</v>
      </c>
      <c r="I10" s="99">
        <v>2.736278903588699</v>
      </c>
      <c r="J10" s="99">
        <v>0.21238128561299252</v>
      </c>
      <c r="K10" s="99">
        <v>21.995167087119263</v>
      </c>
      <c r="L10" s="99">
        <v>7.0012309126150019</v>
      </c>
      <c r="M10" s="99">
        <v>8.0819500429344124</v>
      </c>
      <c r="N10" s="99">
        <f t="shared" si="0"/>
        <v>90.332348393431403</v>
      </c>
      <c r="O10" s="99">
        <v>9.667247620395182</v>
      </c>
      <c r="P10" s="99">
        <v>0</v>
      </c>
      <c r="Q10" s="99">
        <f t="shared" si="1"/>
        <v>9.667247620395182</v>
      </c>
    </row>
    <row r="11" spans="1:17" x14ac:dyDescent="0.25">
      <c r="A11" s="3" t="s">
        <v>13</v>
      </c>
      <c r="B11" s="3" t="s">
        <v>89</v>
      </c>
      <c r="C11" s="4" t="s">
        <v>108</v>
      </c>
      <c r="D11" s="5" t="s">
        <v>597</v>
      </c>
      <c r="E11" s="133">
        <v>43.002581137999996</v>
      </c>
      <c r="F11" s="133">
        <v>-87.911655143999994</v>
      </c>
      <c r="G11" s="95">
        <v>61.537500000000001</v>
      </c>
      <c r="H11" s="99">
        <v>35.744651830701422</v>
      </c>
      <c r="I11" s="99">
        <v>3.3374666283911734</v>
      </c>
      <c r="J11" s="99">
        <v>4.577074558055747</v>
      </c>
      <c r="K11" s="99">
        <v>21.119480031456028</v>
      </c>
      <c r="L11" s="99">
        <v>7.9211860119936066</v>
      </c>
      <c r="M11" s="99">
        <v>16.221988598223895</v>
      </c>
      <c r="N11" s="99">
        <f t="shared" si="0"/>
        <v>88.921847658821889</v>
      </c>
      <c r="O11" s="99">
        <v>10.860304885781861</v>
      </c>
      <c r="P11" s="99">
        <v>0.21745104755853256</v>
      </c>
      <c r="Q11" s="99">
        <f t="shared" si="1"/>
        <v>11.077755933340393</v>
      </c>
    </row>
    <row r="12" spans="1:17" x14ac:dyDescent="0.25">
      <c r="A12" s="3" t="s">
        <v>14</v>
      </c>
      <c r="B12" s="3" t="s">
        <v>86</v>
      </c>
      <c r="C12" s="4" t="s">
        <v>108</v>
      </c>
      <c r="D12" s="5" t="s">
        <v>598</v>
      </c>
      <c r="E12" s="133">
        <v>42.998035391000002</v>
      </c>
      <c r="F12" s="133">
        <v>-87.966734935000005</v>
      </c>
      <c r="G12" s="95">
        <v>12.6351</v>
      </c>
      <c r="H12" s="99">
        <v>47.069984405536403</v>
      </c>
      <c r="I12" s="99">
        <v>3.4120679229749706</v>
      </c>
      <c r="J12" s="99">
        <v>6.1937298622794357</v>
      </c>
      <c r="K12" s="99">
        <v>23.459930702511123</v>
      </c>
      <c r="L12" s="99">
        <v>6.2857663721006203</v>
      </c>
      <c r="M12" s="99">
        <v>5.2504884403416829</v>
      </c>
      <c r="N12" s="99">
        <f t="shared" si="0"/>
        <v>91.671967705744237</v>
      </c>
      <c r="O12" s="99">
        <v>8.3276334265872638</v>
      </c>
      <c r="P12" s="99">
        <v>0</v>
      </c>
      <c r="Q12" s="99">
        <f t="shared" si="1"/>
        <v>8.3276334265872638</v>
      </c>
    </row>
    <row r="13" spans="1:17" x14ac:dyDescent="0.25">
      <c r="A13" s="3" t="s">
        <v>15</v>
      </c>
      <c r="B13" s="3" t="s">
        <v>85</v>
      </c>
      <c r="C13" s="4" t="s">
        <v>108</v>
      </c>
      <c r="D13" s="5" t="s">
        <v>599</v>
      </c>
      <c r="E13" s="133">
        <v>43.111486192999998</v>
      </c>
      <c r="F13" s="133">
        <v>-87.943643262999998</v>
      </c>
      <c r="G13" s="95">
        <v>47.853000000000002</v>
      </c>
      <c r="H13" s="99">
        <v>40.790197041736505</v>
      </c>
      <c r="I13" s="99">
        <v>2.5900695901107995</v>
      </c>
      <c r="J13" s="99">
        <v>5.3894837110049609</v>
      </c>
      <c r="K13" s="99">
        <v>22.355929432366441</v>
      </c>
      <c r="L13" s="99">
        <v>6.0658553290663022</v>
      </c>
      <c r="M13" s="99">
        <v>8.7412120340143691</v>
      </c>
      <c r="N13" s="99">
        <f t="shared" si="0"/>
        <v>85.932747138299376</v>
      </c>
      <c r="O13" s="99">
        <v>13.991111359892558</v>
      </c>
      <c r="P13" s="99">
        <v>7.5735166309090621E-2</v>
      </c>
      <c r="Q13" s="99">
        <f t="shared" si="1"/>
        <v>14.066846526201649</v>
      </c>
    </row>
    <row r="14" spans="1:17" x14ac:dyDescent="0.25">
      <c r="A14" s="3" t="s">
        <v>16</v>
      </c>
      <c r="B14" s="3" t="s">
        <v>53</v>
      </c>
      <c r="D14" s="5" t="s">
        <v>600</v>
      </c>
      <c r="E14" s="133">
        <v>43.115162443000003</v>
      </c>
      <c r="F14" s="133">
        <v>-87.938125385000006</v>
      </c>
      <c r="G14" s="95">
        <v>3.1284000000000001</v>
      </c>
      <c r="H14" s="99">
        <v>31.291472027827133</v>
      </c>
      <c r="I14" s="99">
        <v>3.6340379633782911</v>
      </c>
      <c r="J14" s="99">
        <v>15.931056740977274</v>
      </c>
      <c r="K14" s="99">
        <v>16.273769854480591</v>
      </c>
      <c r="L14" s="99">
        <v>9.9364336017686306</v>
      </c>
      <c r="M14" s="99">
        <v>8.6668314544262888</v>
      </c>
      <c r="N14" s="99">
        <f t="shared" si="0"/>
        <v>85.733601642858204</v>
      </c>
      <c r="O14" s="99">
        <v>14.26600106790656</v>
      </c>
      <c r="P14" s="99">
        <v>0</v>
      </c>
      <c r="Q14" s="99">
        <f t="shared" si="1"/>
        <v>14.26600106790656</v>
      </c>
    </row>
    <row r="15" spans="1:17" x14ac:dyDescent="0.25">
      <c r="A15" s="3" t="s">
        <v>17</v>
      </c>
      <c r="B15" s="3" t="s">
        <v>54</v>
      </c>
      <c r="D15" s="5" t="s">
        <v>601</v>
      </c>
      <c r="E15" s="133">
        <v>43.150773891</v>
      </c>
      <c r="F15" s="133">
        <v>-88.004529112</v>
      </c>
      <c r="G15" s="95">
        <v>1.6956</v>
      </c>
      <c r="H15" s="99">
        <v>14.19316404971493</v>
      </c>
      <c r="I15" s="99">
        <v>8.831410534510983</v>
      </c>
      <c r="J15" s="99">
        <v>19.856282911598459</v>
      </c>
      <c r="K15" s="99">
        <v>11.619820993897701</v>
      </c>
      <c r="L15" s="99">
        <v>22.220962018363618</v>
      </c>
      <c r="M15" s="99">
        <v>1.2657716925603866</v>
      </c>
      <c r="N15" s="99">
        <f t="shared" si="0"/>
        <v>77.987412200646091</v>
      </c>
      <c r="O15" s="99">
        <v>19.87770037853582</v>
      </c>
      <c r="P15" s="99">
        <v>2.1344966135308838</v>
      </c>
      <c r="Q15" s="99">
        <f t="shared" si="1"/>
        <v>22.012196992066706</v>
      </c>
    </row>
    <row r="16" spans="1:17" x14ac:dyDescent="0.25">
      <c r="A16" s="3" t="s">
        <v>18</v>
      </c>
      <c r="B16" s="3" t="s">
        <v>55</v>
      </c>
      <c r="D16" s="5" t="s">
        <v>602</v>
      </c>
      <c r="E16" s="133">
        <v>43.100980712000002</v>
      </c>
      <c r="F16" s="133">
        <v>-87.986376562000004</v>
      </c>
      <c r="G16" s="95">
        <v>2.9546999999999999</v>
      </c>
      <c r="H16" s="99">
        <v>51.526371896888776</v>
      </c>
      <c r="I16" s="99">
        <v>4.4041267876219452</v>
      </c>
      <c r="J16" s="99">
        <v>0.13361399960626502</v>
      </c>
      <c r="K16" s="99">
        <v>28.045390512720751</v>
      </c>
      <c r="L16" s="99">
        <v>5.2356453128330083</v>
      </c>
      <c r="M16" s="99">
        <v>8.6059915413338217</v>
      </c>
      <c r="N16" s="99">
        <f t="shared" si="0"/>
        <v>97.951140051004586</v>
      </c>
      <c r="O16" s="99">
        <v>2.048417868390052</v>
      </c>
      <c r="P16" s="99">
        <v>0</v>
      </c>
      <c r="Q16" s="99">
        <f t="shared" si="1"/>
        <v>2.048417868390052</v>
      </c>
    </row>
    <row r="17" spans="1:17" x14ac:dyDescent="0.25">
      <c r="A17" s="3" t="s">
        <v>19</v>
      </c>
      <c r="B17" s="3" t="s">
        <v>56</v>
      </c>
      <c r="D17" s="5" t="s">
        <v>603</v>
      </c>
      <c r="E17" s="133">
        <v>43.148773732999999</v>
      </c>
      <c r="F17" s="133">
        <v>-88.081404307</v>
      </c>
      <c r="G17" s="95">
        <v>7.4142000000000001</v>
      </c>
      <c r="H17" s="99">
        <v>50.216766494676193</v>
      </c>
      <c r="I17" s="99">
        <v>0.94287883299847608</v>
      </c>
      <c r="J17" s="99">
        <v>4.3600164840304325</v>
      </c>
      <c r="K17" s="99">
        <v>15.183812510314421</v>
      </c>
      <c r="L17" s="99">
        <v>2.0245654936502202</v>
      </c>
      <c r="M17" s="99">
        <v>1.229763994279276</v>
      </c>
      <c r="N17" s="99">
        <f t="shared" si="0"/>
        <v>73.957803809949013</v>
      </c>
      <c r="O17" s="99">
        <v>15.106613028567194</v>
      </c>
      <c r="P17" s="99">
        <v>10.935202572244201</v>
      </c>
      <c r="Q17" s="99">
        <f t="shared" si="1"/>
        <v>26.041815600811397</v>
      </c>
    </row>
    <row r="18" spans="1:17" x14ac:dyDescent="0.25">
      <c r="A18" s="3" t="s">
        <v>20</v>
      </c>
      <c r="B18" s="3" t="s">
        <v>84</v>
      </c>
      <c r="C18" s="4" t="s">
        <v>108</v>
      </c>
      <c r="D18" s="5" t="s">
        <v>604</v>
      </c>
      <c r="E18" s="133">
        <v>43.106166211000001</v>
      </c>
      <c r="F18" s="133">
        <v>-88.053657720000004</v>
      </c>
      <c r="G18" s="95">
        <v>56.496600000000001</v>
      </c>
      <c r="H18" s="99">
        <v>21.017393092503958</v>
      </c>
      <c r="I18" s="99">
        <v>1.3687180812045996</v>
      </c>
      <c r="J18" s="99">
        <v>4.0106401660062785</v>
      </c>
      <c r="K18" s="99">
        <v>11.368098692676298</v>
      </c>
      <c r="L18" s="99">
        <v>3.8356763475381466</v>
      </c>
      <c r="M18" s="99">
        <v>4.5030183656383551</v>
      </c>
      <c r="N18" s="99">
        <f t="shared" si="0"/>
        <v>46.103544745567639</v>
      </c>
      <c r="O18" s="99">
        <v>25.285271963445688</v>
      </c>
      <c r="P18" s="99">
        <v>28.610784459648269</v>
      </c>
      <c r="Q18" s="99">
        <f t="shared" si="1"/>
        <v>53.896056423093953</v>
      </c>
    </row>
    <row r="19" spans="1:17" x14ac:dyDescent="0.25">
      <c r="A19" s="3" t="s">
        <v>21</v>
      </c>
      <c r="B19" s="3" t="s">
        <v>57</v>
      </c>
      <c r="D19" s="5" t="s">
        <v>605</v>
      </c>
      <c r="E19" s="133">
        <v>43.164384454999997</v>
      </c>
      <c r="F19" s="133">
        <v>-88.025273122000002</v>
      </c>
      <c r="G19" s="95">
        <v>33.657299999999999</v>
      </c>
      <c r="H19" s="99">
        <v>13.364101417643093</v>
      </c>
      <c r="I19" s="99">
        <v>0.66404569698547733</v>
      </c>
      <c r="J19" s="99">
        <v>3.719468393024107</v>
      </c>
      <c r="K19" s="99">
        <v>6.0417213465401005</v>
      </c>
      <c r="L19" s="99">
        <v>2.0959183554577341</v>
      </c>
      <c r="M19" s="99">
        <v>1.7619584354060516</v>
      </c>
      <c r="N19" s="99">
        <f t="shared" si="0"/>
        <v>27.647213645056564</v>
      </c>
      <c r="O19" s="99">
        <v>25.61299551506394</v>
      </c>
      <c r="P19" s="99">
        <v>46.739383625233643</v>
      </c>
      <c r="Q19" s="99">
        <f t="shared" si="1"/>
        <v>72.352379140297586</v>
      </c>
    </row>
    <row r="20" spans="1:17" x14ac:dyDescent="0.25">
      <c r="A20" s="3" t="s">
        <v>22</v>
      </c>
      <c r="B20" s="3" t="s">
        <v>83</v>
      </c>
      <c r="C20" s="4" t="s">
        <v>108</v>
      </c>
      <c r="D20" s="5" t="s">
        <v>606</v>
      </c>
      <c r="E20" s="133">
        <v>43.192637007999998</v>
      </c>
      <c r="F20" s="133">
        <v>-88.038255810999999</v>
      </c>
      <c r="G20" s="95">
        <v>25.720199999999998</v>
      </c>
      <c r="H20" s="99">
        <v>14.348734468751859</v>
      </c>
      <c r="I20" s="99">
        <v>0.10005525481405111</v>
      </c>
      <c r="J20" s="99">
        <v>0.8837769795780348</v>
      </c>
      <c r="K20" s="99">
        <v>5.1526143511365667</v>
      </c>
      <c r="L20" s="99">
        <v>0.17103197450616739</v>
      </c>
      <c r="M20" s="99">
        <v>1.1285398612220587</v>
      </c>
      <c r="N20" s="99">
        <f t="shared" si="0"/>
        <v>21.78475289000874</v>
      </c>
      <c r="O20" s="99">
        <v>20.287298187620603</v>
      </c>
      <c r="P20" s="99">
        <v>57.927522433524985</v>
      </c>
      <c r="Q20" s="99">
        <f t="shared" si="1"/>
        <v>78.214820621145591</v>
      </c>
    </row>
    <row r="21" spans="1:17" x14ac:dyDescent="0.25">
      <c r="A21" s="3" t="s">
        <v>23</v>
      </c>
      <c r="B21" s="3" t="s">
        <v>58</v>
      </c>
      <c r="D21" s="5" t="s">
        <v>607</v>
      </c>
      <c r="E21" s="133">
        <v>42.983231128</v>
      </c>
      <c r="F21" s="133">
        <v>-87.983913509000004</v>
      </c>
      <c r="G21" s="95">
        <v>1.395</v>
      </c>
      <c r="H21" s="99">
        <v>56.269710811020673</v>
      </c>
      <c r="I21" s="99">
        <v>3.009848479872784</v>
      </c>
      <c r="J21" s="99">
        <v>0</v>
      </c>
      <c r="K21" s="99">
        <v>24.063382238375755</v>
      </c>
      <c r="L21" s="99">
        <v>4.0865133056804854</v>
      </c>
      <c r="M21" s="99">
        <v>7.3927980034872114</v>
      </c>
      <c r="N21" s="99">
        <f t="shared" si="0"/>
        <v>94.82225283843691</v>
      </c>
      <c r="O21" s="99">
        <v>5.1773520279491887</v>
      </c>
      <c r="P21" s="99">
        <v>0</v>
      </c>
      <c r="Q21" s="99">
        <f t="shared" si="1"/>
        <v>5.1773520279491887</v>
      </c>
    </row>
    <row r="22" spans="1:17" x14ac:dyDescent="0.25">
      <c r="A22" s="3" t="s">
        <v>24</v>
      </c>
      <c r="B22" s="3" t="s">
        <v>82</v>
      </c>
      <c r="C22" s="4" t="s">
        <v>108</v>
      </c>
      <c r="D22" s="5" t="s">
        <v>608</v>
      </c>
      <c r="E22" s="133">
        <v>43.065495175000002</v>
      </c>
      <c r="F22" s="133">
        <v>-88.036959494000001</v>
      </c>
      <c r="G22" s="95">
        <v>234.08189999999999</v>
      </c>
      <c r="H22" s="99">
        <v>24.590256246486035</v>
      </c>
      <c r="I22" s="99">
        <v>1.826567381292491</v>
      </c>
      <c r="J22" s="99">
        <v>4.174995995691372</v>
      </c>
      <c r="K22" s="99">
        <v>12.127078400816384</v>
      </c>
      <c r="L22" s="99">
        <v>4.4064140973898445</v>
      </c>
      <c r="M22" s="99">
        <v>4.0010649345767595</v>
      </c>
      <c r="N22" s="99">
        <f t="shared" si="0"/>
        <v>51.126377056252885</v>
      </c>
      <c r="O22" s="99">
        <v>26.843814807840428</v>
      </c>
      <c r="P22" s="99">
        <v>22.029413735254526</v>
      </c>
      <c r="Q22" s="99">
        <f t="shared" si="1"/>
        <v>48.873228543094953</v>
      </c>
    </row>
    <row r="23" spans="1:17" x14ac:dyDescent="0.25">
      <c r="A23" s="3" t="s">
        <v>25</v>
      </c>
      <c r="B23" s="3" t="s">
        <v>59</v>
      </c>
      <c r="D23" s="5" t="s">
        <v>681</v>
      </c>
      <c r="E23" s="133">
        <v>43.175536909000002</v>
      </c>
      <c r="F23" s="133">
        <v>-88.088780012000001</v>
      </c>
      <c r="G23" s="95">
        <v>13.835699999999999</v>
      </c>
      <c r="H23" s="99">
        <v>16.371959598440032</v>
      </c>
      <c r="I23" s="99">
        <v>1.5230109491175743</v>
      </c>
      <c r="J23" s="99">
        <v>9.5523273490166769</v>
      </c>
      <c r="K23" s="99">
        <v>12.231077558923097</v>
      </c>
      <c r="L23" s="99">
        <v>5.6628351820288154</v>
      </c>
      <c r="M23" s="99">
        <v>2.4494669432631127</v>
      </c>
      <c r="N23" s="99">
        <f t="shared" si="0"/>
        <v>47.790677580789307</v>
      </c>
      <c r="O23" s="99">
        <v>26.11465965599098</v>
      </c>
      <c r="P23" s="99">
        <v>26.094257386632062</v>
      </c>
      <c r="Q23" s="99">
        <f t="shared" si="1"/>
        <v>52.208917042623042</v>
      </c>
    </row>
    <row r="24" spans="1:17" x14ac:dyDescent="0.25">
      <c r="A24" s="3" t="s">
        <v>26</v>
      </c>
      <c r="B24" s="3" t="s">
        <v>81</v>
      </c>
      <c r="C24" s="4" t="s">
        <v>108</v>
      </c>
      <c r="D24" s="5" t="s">
        <v>609</v>
      </c>
      <c r="E24" s="133">
        <v>43.032278818000002</v>
      </c>
      <c r="F24" s="133">
        <v>-87.928617219000003</v>
      </c>
      <c r="G24" s="95">
        <v>358.76429999999999</v>
      </c>
      <c r="H24" s="99">
        <v>30.569283075200971</v>
      </c>
      <c r="I24" s="99">
        <v>2.2946872467981474</v>
      </c>
      <c r="J24" s="99">
        <v>3.6616487195215757</v>
      </c>
      <c r="K24" s="99">
        <v>15.339767267907792</v>
      </c>
      <c r="L24" s="99">
        <v>5.4873591315365742</v>
      </c>
      <c r="M24" s="99">
        <v>5.7612449474761549</v>
      </c>
      <c r="N24" s="99">
        <f t="shared" si="0"/>
        <v>63.113990388441216</v>
      </c>
      <c r="O24" s="99">
        <v>22.428147251256448</v>
      </c>
      <c r="P24" s="99">
        <v>14.457462406802394</v>
      </c>
      <c r="Q24" s="99">
        <f t="shared" si="1"/>
        <v>36.88560965805884</v>
      </c>
    </row>
    <row r="25" spans="1:17" x14ac:dyDescent="0.25">
      <c r="A25" s="3" t="s">
        <v>27</v>
      </c>
      <c r="B25" s="3" t="s">
        <v>60</v>
      </c>
      <c r="D25" s="5" t="s">
        <v>610</v>
      </c>
      <c r="E25" s="133">
        <v>43.213881917000002</v>
      </c>
      <c r="F25" s="133">
        <v>-88.139735680000001</v>
      </c>
      <c r="G25" s="95">
        <v>48.573</v>
      </c>
      <c r="H25" s="99">
        <v>9.4254513880558886</v>
      </c>
      <c r="I25" s="99">
        <v>0.78436202328742788</v>
      </c>
      <c r="J25" s="99">
        <v>3.1569370600626767</v>
      </c>
      <c r="K25" s="99">
        <v>5.9044251309312177</v>
      </c>
      <c r="L25" s="99">
        <v>2.3532774156601972</v>
      </c>
      <c r="M25" s="99">
        <v>2.042556347259366</v>
      </c>
      <c r="N25" s="99">
        <f t="shared" si="0"/>
        <v>23.667009365256774</v>
      </c>
      <c r="O25" s="99">
        <v>31.241241203928702</v>
      </c>
      <c r="P25" s="99">
        <v>45.091369759656672</v>
      </c>
      <c r="Q25" s="99">
        <f t="shared" si="1"/>
        <v>76.332610963585381</v>
      </c>
    </row>
    <row r="26" spans="1:17" x14ac:dyDescent="0.25">
      <c r="A26" s="3" t="s">
        <v>28</v>
      </c>
      <c r="B26" s="3" t="s">
        <v>61</v>
      </c>
      <c r="D26" s="5" t="s">
        <v>611</v>
      </c>
      <c r="E26" s="133">
        <v>43.113184986999997</v>
      </c>
      <c r="F26" s="133">
        <v>-88.070093211</v>
      </c>
      <c r="G26" s="95">
        <v>153.369</v>
      </c>
      <c r="H26" s="99">
        <v>25.389669938276302</v>
      </c>
      <c r="I26" s="99">
        <v>1.7142800751380967</v>
      </c>
      <c r="J26" s="99">
        <v>3.5185336723329614</v>
      </c>
      <c r="K26" s="99">
        <v>11.36694204876834</v>
      </c>
      <c r="L26" s="99">
        <v>3.7403052400871752</v>
      </c>
      <c r="M26" s="99">
        <v>2.0147141105069215</v>
      </c>
      <c r="N26" s="99">
        <f t="shared" si="0"/>
        <v>47.744445085109795</v>
      </c>
      <c r="O26" s="99">
        <v>29.16632033692526</v>
      </c>
      <c r="P26" s="99">
        <v>23.088838798097179</v>
      </c>
      <c r="Q26" s="99">
        <f t="shared" si="1"/>
        <v>52.255159135022438</v>
      </c>
    </row>
    <row r="27" spans="1:17" x14ac:dyDescent="0.25">
      <c r="A27" s="3" t="s">
        <v>29</v>
      </c>
      <c r="B27" s="3" t="s">
        <v>62</v>
      </c>
      <c r="D27" s="5" t="s">
        <v>612</v>
      </c>
      <c r="E27" s="133">
        <v>43.025071265000001</v>
      </c>
      <c r="F27" s="133">
        <v>-87.899245578000006</v>
      </c>
      <c r="G27" s="95">
        <v>2239.1783999999998</v>
      </c>
      <c r="H27" s="99" t="s">
        <v>5</v>
      </c>
      <c r="I27" s="99" t="s">
        <v>5</v>
      </c>
      <c r="J27" s="99" t="s">
        <v>5</v>
      </c>
      <c r="K27" s="99" t="s">
        <v>5</v>
      </c>
      <c r="L27" s="99" t="s">
        <v>5</v>
      </c>
      <c r="M27" s="99" t="s">
        <v>5</v>
      </c>
      <c r="N27" s="4" t="s">
        <v>92</v>
      </c>
      <c r="O27" s="4">
        <v>27</v>
      </c>
      <c r="P27" s="4">
        <v>43</v>
      </c>
      <c r="Q27" s="99">
        <f t="shared" si="1"/>
        <v>70</v>
      </c>
    </row>
    <row r="28" spans="1:17" x14ac:dyDescent="0.25">
      <c r="A28" s="3" t="s">
        <v>30</v>
      </c>
      <c r="B28" s="3" t="s">
        <v>80</v>
      </c>
      <c r="C28" s="4" t="s">
        <v>108</v>
      </c>
      <c r="D28" s="5" t="s">
        <v>613</v>
      </c>
      <c r="E28" s="133">
        <v>43.039796692000003</v>
      </c>
      <c r="F28" s="133">
        <v>-87.910897871000003</v>
      </c>
      <c r="G28" s="95">
        <v>1806.2487000000001</v>
      </c>
      <c r="H28" s="99" t="s">
        <v>5</v>
      </c>
      <c r="I28" s="99" t="s">
        <v>5</v>
      </c>
      <c r="J28" s="99" t="s">
        <v>5</v>
      </c>
      <c r="K28" s="99" t="s">
        <v>5</v>
      </c>
      <c r="L28" s="99" t="s">
        <v>5</v>
      </c>
      <c r="M28" s="99" t="s">
        <v>5</v>
      </c>
      <c r="N28" s="4" t="s">
        <v>93</v>
      </c>
      <c r="O28" s="4">
        <v>31</v>
      </c>
      <c r="P28" s="4">
        <v>50</v>
      </c>
      <c r="Q28" s="99">
        <f t="shared" si="1"/>
        <v>81</v>
      </c>
    </row>
    <row r="29" spans="1:17" x14ac:dyDescent="0.25">
      <c r="A29" s="3" t="s">
        <v>31</v>
      </c>
      <c r="B29" s="3" t="s">
        <v>79</v>
      </c>
      <c r="C29" s="4" t="s">
        <v>108</v>
      </c>
      <c r="D29" s="5" t="s">
        <v>614</v>
      </c>
      <c r="E29" s="133">
        <v>43.101004922000001</v>
      </c>
      <c r="F29" s="133">
        <v>-87.911234848999996</v>
      </c>
      <c r="G29" s="95">
        <v>1781.7893999999999</v>
      </c>
      <c r="H29" s="99" t="s">
        <v>5</v>
      </c>
      <c r="I29" s="99" t="s">
        <v>5</v>
      </c>
      <c r="J29" s="99" t="s">
        <v>5</v>
      </c>
      <c r="K29" s="99" t="s">
        <v>5</v>
      </c>
      <c r="L29" s="99" t="s">
        <v>5</v>
      </c>
      <c r="M29" s="99" t="s">
        <v>5</v>
      </c>
      <c r="N29" s="4" t="s">
        <v>94</v>
      </c>
      <c r="O29" s="4">
        <v>31</v>
      </c>
      <c r="P29" s="4">
        <v>51</v>
      </c>
      <c r="Q29" s="99">
        <f t="shared" si="1"/>
        <v>82</v>
      </c>
    </row>
    <row r="30" spans="1:17" x14ac:dyDescent="0.25">
      <c r="A30" s="3" t="s">
        <v>32</v>
      </c>
      <c r="B30" s="3" t="s">
        <v>63</v>
      </c>
      <c r="D30" s="5" t="s">
        <v>615</v>
      </c>
      <c r="E30" s="133">
        <v>43.185556519999999</v>
      </c>
      <c r="F30" s="133">
        <v>-87.957922522999993</v>
      </c>
      <c r="G30" s="95">
        <v>1674.6506999999999</v>
      </c>
      <c r="H30" s="99" t="s">
        <v>5</v>
      </c>
      <c r="I30" s="99" t="s">
        <v>5</v>
      </c>
      <c r="J30" s="99" t="s">
        <v>5</v>
      </c>
      <c r="K30" s="99" t="s">
        <v>5</v>
      </c>
      <c r="L30" s="99" t="s">
        <v>5</v>
      </c>
      <c r="M30" s="99" t="s">
        <v>5</v>
      </c>
      <c r="N30" s="4" t="s">
        <v>95</v>
      </c>
      <c r="O30" s="4">
        <v>32</v>
      </c>
      <c r="P30" s="4">
        <v>54</v>
      </c>
      <c r="Q30" s="99">
        <f t="shared" si="1"/>
        <v>86</v>
      </c>
    </row>
    <row r="31" spans="1:17" x14ac:dyDescent="0.25">
      <c r="A31" s="3" t="s">
        <v>33</v>
      </c>
      <c r="B31" s="3" t="s">
        <v>64</v>
      </c>
      <c r="D31" s="5" t="s">
        <v>87</v>
      </c>
      <c r="E31" s="133">
        <v>43.180763484000003</v>
      </c>
      <c r="F31" s="133">
        <v>-88.003427350999999</v>
      </c>
      <c r="G31" s="95">
        <v>0.32400000000000001</v>
      </c>
      <c r="H31" s="99">
        <v>2.7318673779770544</v>
      </c>
      <c r="I31" s="99">
        <v>14.253138225284411</v>
      </c>
      <c r="J31" s="99">
        <v>0</v>
      </c>
      <c r="K31" s="99">
        <v>10.099536702415286</v>
      </c>
      <c r="L31" s="99">
        <v>48.550342971857809</v>
      </c>
      <c r="M31" s="99">
        <v>9.1188145746738769</v>
      </c>
      <c r="N31" s="99">
        <f t="shared" ref="N31:N45" si="2">SUM(H31:M31)</f>
        <v>84.753699852208442</v>
      </c>
      <c r="O31" s="99">
        <v>15.245957404311493</v>
      </c>
      <c r="P31" s="99">
        <v>0</v>
      </c>
      <c r="Q31" s="99">
        <f t="shared" si="1"/>
        <v>15.245957404311493</v>
      </c>
    </row>
    <row r="32" spans="1:17" x14ac:dyDescent="0.25">
      <c r="A32" s="3" t="s">
        <v>34</v>
      </c>
      <c r="B32" s="3" t="s">
        <v>78</v>
      </c>
      <c r="C32" s="4" t="s">
        <v>108</v>
      </c>
      <c r="D32" s="5" t="s">
        <v>616</v>
      </c>
      <c r="E32" s="133">
        <v>43.139594422999998</v>
      </c>
      <c r="F32" s="133">
        <v>-88.019500136999994</v>
      </c>
      <c r="G32" s="95">
        <v>7.7111999999999998</v>
      </c>
      <c r="H32" s="99">
        <v>31.425031535325477</v>
      </c>
      <c r="I32" s="99">
        <v>2.8338086794306747</v>
      </c>
      <c r="J32" s="99">
        <v>5.6545612655165245</v>
      </c>
      <c r="K32" s="99">
        <v>21.431720787304634</v>
      </c>
      <c r="L32" s="99">
        <v>8.2965495411372618</v>
      </c>
      <c r="M32" s="99">
        <v>12.794271964658639</v>
      </c>
      <c r="N32" s="99">
        <f t="shared" si="2"/>
        <v>82.435943773373211</v>
      </c>
      <c r="O32" s="99">
        <v>17.563658096938063</v>
      </c>
      <c r="P32" s="99">
        <v>0</v>
      </c>
      <c r="Q32" s="99">
        <f t="shared" si="1"/>
        <v>17.563658096938063</v>
      </c>
    </row>
    <row r="33" spans="1:17" x14ac:dyDescent="0.25">
      <c r="A33" s="3" t="s">
        <v>35</v>
      </c>
      <c r="B33" s="3" t="s">
        <v>65</v>
      </c>
      <c r="D33" s="5" t="s">
        <v>617</v>
      </c>
      <c r="E33" s="133">
        <v>42.947290076000002</v>
      </c>
      <c r="F33" s="133">
        <v>-88.017631059999999</v>
      </c>
      <c r="G33" s="95">
        <v>35.685000000000002</v>
      </c>
      <c r="H33" s="99">
        <v>48.445315612487938</v>
      </c>
      <c r="I33" s="99">
        <v>2.8807935969181031</v>
      </c>
      <c r="J33" s="99">
        <v>0.34368955402102419</v>
      </c>
      <c r="K33" s="99">
        <v>20.178361460456216</v>
      </c>
      <c r="L33" s="99">
        <v>5.0475343136243955</v>
      </c>
      <c r="M33" s="99">
        <v>4.7843027340511526</v>
      </c>
      <c r="N33" s="99">
        <f t="shared" si="2"/>
        <v>81.679997271558832</v>
      </c>
      <c r="O33" s="99">
        <v>17.918960634113127</v>
      </c>
      <c r="P33" s="99">
        <v>0.40066237074588557</v>
      </c>
      <c r="Q33" s="99">
        <f t="shared" si="1"/>
        <v>18.319623004859011</v>
      </c>
    </row>
    <row r="34" spans="1:17" x14ac:dyDescent="0.25">
      <c r="A34" s="3" t="s">
        <v>36</v>
      </c>
      <c r="B34" s="3" t="s">
        <v>66</v>
      </c>
      <c r="D34" s="5" t="s">
        <v>618</v>
      </c>
      <c r="E34" s="133">
        <v>42.947373466999998</v>
      </c>
      <c r="F34" s="133">
        <v>-88.015771306999994</v>
      </c>
      <c r="G34" s="95">
        <v>2.1861000000000002</v>
      </c>
      <c r="H34" s="99">
        <v>40.329544021335693</v>
      </c>
      <c r="I34" s="99">
        <v>10.453273588658666</v>
      </c>
      <c r="J34" s="99">
        <v>1.8481782300792161E-2</v>
      </c>
      <c r="K34" s="99">
        <v>16.912492586679246</v>
      </c>
      <c r="L34" s="99">
        <v>23.040498452793248</v>
      </c>
      <c r="M34" s="99">
        <v>3.8912913606202313</v>
      </c>
      <c r="N34" s="99">
        <f t="shared" si="2"/>
        <v>94.645581792387873</v>
      </c>
      <c r="O34" s="99">
        <v>5.3540400347545232</v>
      </c>
      <c r="P34" s="99">
        <v>0</v>
      </c>
      <c r="Q34" s="99">
        <f t="shared" si="1"/>
        <v>5.3540400347545232</v>
      </c>
    </row>
    <row r="35" spans="1:17" x14ac:dyDescent="0.25">
      <c r="A35" s="3" t="s">
        <v>37</v>
      </c>
      <c r="B35" s="3" t="s">
        <v>67</v>
      </c>
      <c r="D35" s="5" t="s">
        <v>619</v>
      </c>
      <c r="E35" s="133">
        <v>42.964744244999999</v>
      </c>
      <c r="F35" s="133">
        <v>-88.046176446999993</v>
      </c>
      <c r="G35" s="95">
        <v>4.9752000000000001</v>
      </c>
      <c r="H35" s="99">
        <v>56.381955024968001</v>
      </c>
      <c r="I35" s="99">
        <v>0.72871267159957132</v>
      </c>
      <c r="J35" s="99">
        <v>3.5955614373683061E-2</v>
      </c>
      <c r="K35" s="99">
        <v>18.476890311536891</v>
      </c>
      <c r="L35" s="99">
        <v>1.826831237434299</v>
      </c>
      <c r="M35" s="99">
        <v>2.6942363773830316</v>
      </c>
      <c r="N35" s="99">
        <f t="shared" si="2"/>
        <v>80.144581237295498</v>
      </c>
      <c r="O35" s="99">
        <v>17.743493298664539</v>
      </c>
      <c r="P35" s="99">
        <v>2.1115234333622537</v>
      </c>
      <c r="Q35" s="99">
        <f t="shared" si="1"/>
        <v>19.855016732026794</v>
      </c>
    </row>
    <row r="36" spans="1:17" x14ac:dyDescent="0.25">
      <c r="A36" s="3" t="s">
        <v>38</v>
      </c>
      <c r="B36" s="3" t="s">
        <v>77</v>
      </c>
      <c r="C36" s="4" t="s">
        <v>108</v>
      </c>
      <c r="D36" s="5" t="s">
        <v>620</v>
      </c>
      <c r="E36" s="133">
        <v>42.989012234</v>
      </c>
      <c r="F36" s="133">
        <v>-88.057419839999994</v>
      </c>
      <c r="G36" s="95">
        <v>9.3879000000000001</v>
      </c>
      <c r="H36" s="99">
        <v>46.569198169181462</v>
      </c>
      <c r="I36" s="99">
        <v>4.539842288063916</v>
      </c>
      <c r="J36" s="99">
        <v>0.88355481696420446</v>
      </c>
      <c r="K36" s="99">
        <v>18.827408094455865</v>
      </c>
      <c r="L36" s="99">
        <v>7.0324410680785379</v>
      </c>
      <c r="M36" s="99">
        <v>7.3095764028191574</v>
      </c>
      <c r="N36" s="99">
        <f t="shared" si="2"/>
        <v>85.162020839563155</v>
      </c>
      <c r="O36" s="99">
        <v>14.837568110119433</v>
      </c>
      <c r="P36" s="99">
        <v>0</v>
      </c>
      <c r="Q36" s="99">
        <f t="shared" si="1"/>
        <v>14.837568110119433</v>
      </c>
    </row>
    <row r="37" spans="1:17" x14ac:dyDescent="0.25">
      <c r="A37" s="3" t="s">
        <v>39</v>
      </c>
      <c r="B37" s="3" t="s">
        <v>68</v>
      </c>
      <c r="D37" s="5" t="s">
        <v>621</v>
      </c>
      <c r="E37" s="133">
        <v>42.995057105000001</v>
      </c>
      <c r="F37" s="133">
        <v>-88.052986791999999</v>
      </c>
      <c r="G37" s="95">
        <v>3.3210000000000002</v>
      </c>
      <c r="H37" s="99">
        <v>34.697212550556166</v>
      </c>
      <c r="I37" s="99">
        <v>9.3209129849087216</v>
      </c>
      <c r="J37" s="99">
        <v>2.2332701407332154</v>
      </c>
      <c r="K37" s="99">
        <v>27.127357035855766</v>
      </c>
      <c r="L37" s="99">
        <v>13.862406060235102</v>
      </c>
      <c r="M37" s="99">
        <v>7.3549043826332454</v>
      </c>
      <c r="N37" s="99">
        <f t="shared" si="2"/>
        <v>94.596063154922234</v>
      </c>
      <c r="O37" s="99">
        <v>5.4035284734204012</v>
      </c>
      <c r="P37" s="99">
        <v>0</v>
      </c>
      <c r="Q37" s="99">
        <f t="shared" si="1"/>
        <v>5.4035284734204012</v>
      </c>
    </row>
    <row r="38" spans="1:17" x14ac:dyDescent="0.25">
      <c r="A38" s="3" t="s">
        <v>40</v>
      </c>
      <c r="B38" s="3" t="s">
        <v>76</v>
      </c>
      <c r="C38" s="4" t="s">
        <v>108</v>
      </c>
      <c r="D38" s="5" t="s">
        <v>622</v>
      </c>
      <c r="E38" s="133">
        <v>43.056533268999999</v>
      </c>
      <c r="F38" s="133">
        <v>-87.993459720000004</v>
      </c>
      <c r="G38" s="95">
        <v>4.7123999999999997</v>
      </c>
      <c r="H38" s="99">
        <v>61.436675066494303</v>
      </c>
      <c r="I38" s="99">
        <v>2.4083413310744026</v>
      </c>
      <c r="J38" s="99">
        <v>0</v>
      </c>
      <c r="K38" s="99">
        <v>28.541420957372409</v>
      </c>
      <c r="L38" s="99">
        <v>2.1273340697650753</v>
      </c>
      <c r="M38" s="99">
        <v>3.1966889209438589</v>
      </c>
      <c r="N38" s="99">
        <f t="shared" si="2"/>
        <v>97.710460345650034</v>
      </c>
      <c r="O38" s="99">
        <v>2.2891520042502167</v>
      </c>
      <c r="P38" s="99">
        <v>0</v>
      </c>
      <c r="Q38" s="99">
        <f t="shared" si="1"/>
        <v>2.2891520042502167</v>
      </c>
    </row>
    <row r="39" spans="1:17" x14ac:dyDescent="0.25">
      <c r="A39" s="3" t="s">
        <v>41</v>
      </c>
      <c r="B39" s="3" t="s">
        <v>69</v>
      </c>
      <c r="D39" s="5" t="s">
        <v>623</v>
      </c>
      <c r="E39" s="133">
        <v>43.050284900999998</v>
      </c>
      <c r="F39" s="133">
        <v>-88.081443555000007</v>
      </c>
      <c r="G39" s="95">
        <v>21.5883</v>
      </c>
      <c r="H39" s="99">
        <v>49.073005179063784</v>
      </c>
      <c r="I39" s="99">
        <v>2.590060425790695</v>
      </c>
      <c r="J39" s="99">
        <v>0.21090090662602001</v>
      </c>
      <c r="K39" s="99">
        <v>13.952763569425455</v>
      </c>
      <c r="L39" s="99">
        <v>5.663896990106414</v>
      </c>
      <c r="M39" s="99">
        <v>5.1704101640870768</v>
      </c>
      <c r="N39" s="99">
        <f t="shared" si="2"/>
        <v>76.661037235099442</v>
      </c>
      <c r="O39" s="99">
        <v>21.940180993115803</v>
      </c>
      <c r="P39" s="99">
        <v>1.3983767054775167</v>
      </c>
      <c r="Q39" s="99">
        <f t="shared" si="1"/>
        <v>23.33855769859332</v>
      </c>
    </row>
    <row r="40" spans="1:17" x14ac:dyDescent="0.25">
      <c r="A40" s="3" t="s">
        <v>42</v>
      </c>
      <c r="B40" s="3" t="s">
        <v>70</v>
      </c>
      <c r="D40" s="5" t="s">
        <v>624</v>
      </c>
      <c r="E40" s="133">
        <v>43.035593022</v>
      </c>
      <c r="F40" s="133">
        <v>-88.078264121999993</v>
      </c>
      <c r="G40" s="95">
        <v>1.1420999999999999</v>
      </c>
      <c r="H40" s="99">
        <v>22.629142041654433</v>
      </c>
      <c r="I40" s="99">
        <v>13.908198175476562</v>
      </c>
      <c r="J40" s="99">
        <v>0</v>
      </c>
      <c r="K40" s="99">
        <v>17.675934414442331</v>
      </c>
      <c r="L40" s="99">
        <v>18.174496035908014</v>
      </c>
      <c r="M40" s="99">
        <v>0</v>
      </c>
      <c r="N40" s="99">
        <f t="shared" si="2"/>
        <v>72.387770667481334</v>
      </c>
      <c r="O40" s="99">
        <v>27.611836738467979</v>
      </c>
      <c r="P40" s="99">
        <v>0</v>
      </c>
      <c r="Q40" s="99">
        <f t="shared" si="1"/>
        <v>27.611836738467979</v>
      </c>
    </row>
    <row r="41" spans="1:17" x14ac:dyDescent="0.25">
      <c r="A41" s="3" t="s">
        <v>43</v>
      </c>
      <c r="B41" s="3" t="s">
        <v>75</v>
      </c>
      <c r="C41" s="4" t="s">
        <v>108</v>
      </c>
      <c r="D41" s="5" t="s">
        <v>625</v>
      </c>
      <c r="E41" s="133">
        <v>43.058717428000001</v>
      </c>
      <c r="F41" s="133">
        <v>-88.034227055000002</v>
      </c>
      <c r="G41" s="95">
        <v>50.680799999999998</v>
      </c>
      <c r="H41" s="99">
        <v>41.653859046858962</v>
      </c>
      <c r="I41" s="99">
        <v>3.575054819128046</v>
      </c>
      <c r="J41" s="99">
        <v>1.889741247836795</v>
      </c>
      <c r="K41" s="99">
        <v>17.910367653465425</v>
      </c>
      <c r="L41" s="99">
        <v>7.970249693663277</v>
      </c>
      <c r="M41" s="99">
        <v>7.7035674053123033</v>
      </c>
      <c r="N41" s="99">
        <f t="shared" si="2"/>
        <v>80.70283986626481</v>
      </c>
      <c r="O41" s="99">
        <v>18.701528213660449</v>
      </c>
      <c r="P41" s="99">
        <v>0.59523732656604922</v>
      </c>
      <c r="Q41" s="99">
        <f t="shared" si="1"/>
        <v>19.296765540226499</v>
      </c>
    </row>
    <row r="42" spans="1:17" x14ac:dyDescent="0.25">
      <c r="A42" s="3" t="s">
        <v>44</v>
      </c>
      <c r="B42" s="3" t="s">
        <v>74</v>
      </c>
      <c r="C42" s="4" t="s">
        <v>108</v>
      </c>
      <c r="D42" s="5" t="s">
        <v>626</v>
      </c>
      <c r="E42" s="133">
        <v>43.207182785999997</v>
      </c>
      <c r="F42" s="133">
        <v>-88.143471632000001</v>
      </c>
      <c r="G42" s="95">
        <v>16.569900000000001</v>
      </c>
      <c r="H42" s="99">
        <v>21.393687148527235</v>
      </c>
      <c r="I42" s="99">
        <v>0.68580440323831537</v>
      </c>
      <c r="J42" s="99">
        <v>1.919613730478845</v>
      </c>
      <c r="K42" s="99">
        <v>9.3309176518086971</v>
      </c>
      <c r="L42" s="99">
        <v>1.3519093883687487</v>
      </c>
      <c r="M42" s="99">
        <v>0.11029909622433456</v>
      </c>
      <c r="N42" s="99">
        <f t="shared" si="2"/>
        <v>34.792231418646168</v>
      </c>
      <c r="O42" s="99">
        <v>30.189079952177426</v>
      </c>
      <c r="P42" s="99">
        <v>35.018286790514175</v>
      </c>
      <c r="Q42" s="99">
        <f t="shared" si="1"/>
        <v>65.207366742691605</v>
      </c>
    </row>
    <row r="43" spans="1:17" x14ac:dyDescent="0.25">
      <c r="A43" s="3" t="s">
        <v>45</v>
      </c>
      <c r="B43" s="3" t="s">
        <v>71</v>
      </c>
      <c r="D43" s="5" t="s">
        <v>627</v>
      </c>
      <c r="E43" s="133">
        <v>43.008118789999997</v>
      </c>
      <c r="F43" s="133">
        <v>-87.973060372999996</v>
      </c>
      <c r="G43" s="95">
        <v>1.0934999999999999</v>
      </c>
      <c r="H43" s="99">
        <v>44.081105909411804</v>
      </c>
      <c r="I43" s="99">
        <v>4.8376802027349326</v>
      </c>
      <c r="J43" s="99">
        <v>14.262920390134088</v>
      </c>
      <c r="K43" s="99">
        <v>24.843921359357292</v>
      </c>
      <c r="L43" s="99">
        <v>5.2714816454096338</v>
      </c>
      <c r="M43" s="99">
        <v>5.3417125214394936</v>
      </c>
      <c r="N43" s="99">
        <f t="shared" si="2"/>
        <v>98.63882202848724</v>
      </c>
      <c r="O43" s="99">
        <v>1.3607929910108589</v>
      </c>
      <c r="P43" s="99">
        <v>0</v>
      </c>
      <c r="Q43" s="99">
        <f t="shared" si="1"/>
        <v>1.3607929910108589</v>
      </c>
    </row>
    <row r="44" spans="1:17" x14ac:dyDescent="0.25">
      <c r="A44" s="3" t="s">
        <v>46</v>
      </c>
      <c r="B44" s="3" t="s">
        <v>72</v>
      </c>
      <c r="D44" s="5" t="s">
        <v>628</v>
      </c>
      <c r="E44" s="133">
        <v>42.990196050000002</v>
      </c>
      <c r="F44" s="133">
        <v>-87.952302803999999</v>
      </c>
      <c r="G44" s="95">
        <v>29.640599999999999</v>
      </c>
      <c r="H44" s="99">
        <v>28.099936785050538</v>
      </c>
      <c r="I44" s="99">
        <v>3.5371012610710526</v>
      </c>
      <c r="J44" s="99">
        <v>4.4210078284112191</v>
      </c>
      <c r="K44" s="99">
        <v>18.649280696769296</v>
      </c>
      <c r="L44" s="99">
        <v>10.201268554694614</v>
      </c>
      <c r="M44" s="99">
        <v>22.612513565171099</v>
      </c>
      <c r="N44" s="99">
        <f t="shared" si="2"/>
        <v>87.521108691167825</v>
      </c>
      <c r="O44" s="99">
        <v>12.026995579045725</v>
      </c>
      <c r="P44" s="99">
        <v>0.45149502106546469</v>
      </c>
      <c r="Q44" s="99">
        <f t="shared" si="1"/>
        <v>12.47849060011119</v>
      </c>
    </row>
    <row r="45" spans="1:17" x14ac:dyDescent="0.25">
      <c r="A45" s="3" t="s">
        <v>47</v>
      </c>
      <c r="B45" s="3" t="s">
        <v>73</v>
      </c>
      <c r="D45" s="5" t="s">
        <v>629</v>
      </c>
      <c r="E45" s="133">
        <v>42.968725739999996</v>
      </c>
      <c r="F45" s="133">
        <v>-87.931336145000003</v>
      </c>
      <c r="G45" s="95">
        <v>18.409500000000001</v>
      </c>
      <c r="H45" s="99">
        <v>20.743161518818837</v>
      </c>
      <c r="I45" s="99">
        <v>3.0570420280013568</v>
      </c>
      <c r="J45" s="99">
        <v>6.7033650329970884</v>
      </c>
      <c r="K45" s="99">
        <v>16.505154833816921</v>
      </c>
      <c r="L45" s="99">
        <v>11.793650929224063</v>
      </c>
      <c r="M45" s="99">
        <v>28.227671491103958</v>
      </c>
      <c r="N45" s="99">
        <f t="shared" si="2"/>
        <v>87.03004583396222</v>
      </c>
      <c r="O45" s="99">
        <v>12.242474162688284</v>
      </c>
      <c r="P45" s="99">
        <v>0.72710899242996163</v>
      </c>
      <c r="Q45" s="99">
        <f t="shared" si="1"/>
        <v>12.969583155118245</v>
      </c>
    </row>
    <row r="46" spans="1:17" x14ac:dyDescent="0.25">
      <c r="A46" s="139" t="s">
        <v>454</v>
      </c>
      <c r="B46" s="139"/>
      <c r="C46" s="139"/>
      <c r="D46" s="139"/>
      <c r="E46" s="139"/>
      <c r="F46" s="139"/>
      <c r="G46" s="139"/>
      <c r="H46" s="139"/>
      <c r="I46" s="139"/>
      <c r="J46" s="139"/>
      <c r="K46" s="139"/>
      <c r="L46" s="139"/>
      <c r="M46" s="139"/>
      <c r="N46" s="139"/>
      <c r="O46" s="139"/>
      <c r="P46" s="139"/>
      <c r="Q46" s="139"/>
    </row>
    <row r="47" spans="1:17" x14ac:dyDescent="0.25">
      <c r="A47" s="100" t="s">
        <v>259</v>
      </c>
      <c r="B47" s="3" t="s">
        <v>455</v>
      </c>
      <c r="D47" s="101" t="s">
        <v>260</v>
      </c>
      <c r="E47" s="133">
        <v>43.152012554000002</v>
      </c>
      <c r="F47" s="133">
        <v>-88.006017705999994</v>
      </c>
      <c r="G47" s="4" t="s">
        <v>5</v>
      </c>
      <c r="H47" s="4" t="s">
        <v>5</v>
      </c>
      <c r="I47" s="4" t="s">
        <v>5</v>
      </c>
      <c r="J47" s="4" t="s">
        <v>5</v>
      </c>
      <c r="K47" s="4" t="s">
        <v>5</v>
      </c>
      <c r="L47" s="4" t="s">
        <v>5</v>
      </c>
      <c r="M47" s="4" t="s">
        <v>5</v>
      </c>
      <c r="N47" s="4" t="s">
        <v>5</v>
      </c>
      <c r="O47" s="4" t="s">
        <v>5</v>
      </c>
      <c r="P47" s="4" t="s">
        <v>5</v>
      </c>
      <c r="Q47" s="4" t="s">
        <v>5</v>
      </c>
    </row>
    <row r="48" spans="1:17" x14ac:dyDescent="0.25">
      <c r="A48" s="100" t="s">
        <v>263</v>
      </c>
      <c r="B48" s="3" t="s">
        <v>456</v>
      </c>
      <c r="D48" s="101" t="s">
        <v>264</v>
      </c>
      <c r="E48" s="133">
        <v>43.034502279000002</v>
      </c>
      <c r="F48" s="133">
        <v>-88.111268187999997</v>
      </c>
      <c r="G48" s="4" t="s">
        <v>5</v>
      </c>
      <c r="H48" s="4" t="s">
        <v>5</v>
      </c>
      <c r="I48" s="4" t="s">
        <v>5</v>
      </c>
      <c r="J48" s="4" t="s">
        <v>5</v>
      </c>
      <c r="K48" s="4" t="s">
        <v>5</v>
      </c>
      <c r="L48" s="4" t="s">
        <v>5</v>
      </c>
      <c r="M48" s="4" t="s">
        <v>5</v>
      </c>
      <c r="N48" s="4" t="s">
        <v>5</v>
      </c>
      <c r="O48" s="4" t="s">
        <v>5</v>
      </c>
      <c r="P48" s="4" t="s">
        <v>5</v>
      </c>
      <c r="Q48" s="4" t="s">
        <v>5</v>
      </c>
    </row>
    <row r="49" spans="1:17" x14ac:dyDescent="0.25">
      <c r="A49" s="100" t="s">
        <v>267</v>
      </c>
      <c r="B49" s="3" t="s">
        <v>457</v>
      </c>
      <c r="D49" s="101" t="s">
        <v>268</v>
      </c>
      <c r="E49" s="133">
        <v>42.950330487000002</v>
      </c>
      <c r="F49" s="133">
        <v>-88.006622527999994</v>
      </c>
      <c r="G49" s="4" t="s">
        <v>5</v>
      </c>
      <c r="H49" s="4" t="s">
        <v>5</v>
      </c>
      <c r="I49" s="4" t="s">
        <v>5</v>
      </c>
      <c r="J49" s="4" t="s">
        <v>5</v>
      </c>
      <c r="K49" s="4" t="s">
        <v>5</v>
      </c>
      <c r="L49" s="4" t="s">
        <v>5</v>
      </c>
      <c r="M49" s="4" t="s">
        <v>5</v>
      </c>
      <c r="N49" s="4" t="s">
        <v>5</v>
      </c>
      <c r="O49" s="4" t="s">
        <v>5</v>
      </c>
      <c r="P49" s="4" t="s">
        <v>5</v>
      </c>
      <c r="Q49" s="4" t="s">
        <v>5</v>
      </c>
    </row>
    <row r="50" spans="1:17" x14ac:dyDescent="0.25">
      <c r="A50" s="100" t="s">
        <v>274</v>
      </c>
      <c r="B50" s="3" t="s">
        <v>458</v>
      </c>
      <c r="D50" s="101" t="s">
        <v>275</v>
      </c>
      <c r="E50" s="133">
        <v>43.037737079000003</v>
      </c>
      <c r="F50" s="133">
        <v>-88.109299887999995</v>
      </c>
      <c r="G50" s="4" t="s">
        <v>5</v>
      </c>
      <c r="H50" s="4" t="s">
        <v>5</v>
      </c>
      <c r="I50" s="4" t="s">
        <v>5</v>
      </c>
      <c r="J50" s="4" t="s">
        <v>5</v>
      </c>
      <c r="K50" s="4" t="s">
        <v>5</v>
      </c>
      <c r="L50" s="4" t="s">
        <v>5</v>
      </c>
      <c r="M50" s="4" t="s">
        <v>5</v>
      </c>
      <c r="N50" s="4" t="s">
        <v>5</v>
      </c>
      <c r="O50" s="4" t="s">
        <v>5</v>
      </c>
      <c r="P50" s="4" t="s">
        <v>5</v>
      </c>
      <c r="Q50" s="4" t="s">
        <v>5</v>
      </c>
    </row>
    <row r="51" spans="1:17" x14ac:dyDescent="0.25">
      <c r="A51" s="100" t="s">
        <v>277</v>
      </c>
      <c r="B51" s="3" t="s">
        <v>459</v>
      </c>
      <c r="D51" s="101" t="s">
        <v>278</v>
      </c>
      <c r="E51" s="133">
        <v>43.151026854000001</v>
      </c>
      <c r="F51" s="133">
        <v>-88.011216204999997</v>
      </c>
      <c r="G51" s="4" t="s">
        <v>5</v>
      </c>
      <c r="H51" s="4" t="s">
        <v>5</v>
      </c>
      <c r="I51" s="4" t="s">
        <v>5</v>
      </c>
      <c r="J51" s="4" t="s">
        <v>5</v>
      </c>
      <c r="K51" s="4" t="s">
        <v>5</v>
      </c>
      <c r="L51" s="4" t="s">
        <v>5</v>
      </c>
      <c r="M51" s="4" t="s">
        <v>5</v>
      </c>
      <c r="N51" s="4" t="s">
        <v>5</v>
      </c>
      <c r="O51" s="4" t="s">
        <v>5</v>
      </c>
      <c r="P51" s="4" t="s">
        <v>5</v>
      </c>
      <c r="Q51" s="4" t="s">
        <v>5</v>
      </c>
    </row>
    <row r="52" spans="1:17" x14ac:dyDescent="0.25">
      <c r="A52" s="100" t="s">
        <v>270</v>
      </c>
      <c r="B52" s="3" t="s">
        <v>460</v>
      </c>
      <c r="D52" s="101" t="s">
        <v>271</v>
      </c>
      <c r="E52" s="133">
        <v>42.950112187000002</v>
      </c>
      <c r="F52" s="133">
        <v>-88.010387827000002</v>
      </c>
      <c r="G52" s="4" t="s">
        <v>5</v>
      </c>
      <c r="H52" s="4" t="s">
        <v>5</v>
      </c>
      <c r="I52" s="4" t="s">
        <v>5</v>
      </c>
      <c r="J52" s="4" t="s">
        <v>5</v>
      </c>
      <c r="K52" s="4" t="s">
        <v>5</v>
      </c>
      <c r="L52" s="4" t="s">
        <v>5</v>
      </c>
      <c r="M52" s="4" t="s">
        <v>5</v>
      </c>
      <c r="N52" s="4" t="s">
        <v>5</v>
      </c>
      <c r="O52" s="4" t="s">
        <v>5</v>
      </c>
      <c r="P52" s="4" t="s">
        <v>5</v>
      </c>
      <c r="Q52" s="4" t="s">
        <v>5</v>
      </c>
    </row>
  </sheetData>
  <sortState ref="A6:W45">
    <sortCondition ref="A6:A45"/>
  </sortState>
  <customSheetViews>
    <customSheetView guid="{D90D34B8-9F2E-4743-8735-98570BCB413E}" scale="90">
      <selection activeCell="P16" sqref="P16"/>
      <pageMargins left="0.7" right="0.7" top="0.75" bottom="0.75" header="0.3" footer="0.3"/>
      <pageSetup orientation="portrait" r:id="rId1"/>
    </customSheetView>
  </customSheetViews>
  <mergeCells count="14">
    <mergeCell ref="A5:Q5"/>
    <mergeCell ref="A46:Q46"/>
    <mergeCell ref="C3:C4"/>
    <mergeCell ref="A1:G1"/>
    <mergeCell ref="O3:O4"/>
    <mergeCell ref="P3:P4"/>
    <mergeCell ref="A3:A4"/>
    <mergeCell ref="Q3:Q4"/>
    <mergeCell ref="G3:G4"/>
    <mergeCell ref="D3:D4"/>
    <mergeCell ref="B3:B4"/>
    <mergeCell ref="E3:E4"/>
    <mergeCell ref="F3:F4"/>
    <mergeCell ref="H3:N3"/>
  </mergeCell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12"/>
  <sheetViews>
    <sheetView zoomScale="90" zoomScaleNormal="90" workbookViewId="0">
      <selection sqref="A1:N1"/>
    </sheetView>
  </sheetViews>
  <sheetFormatPr defaultColWidth="8.85546875" defaultRowHeight="15" x14ac:dyDescent="0.25"/>
  <cols>
    <col min="1" max="2" width="9.28515625" style="75" customWidth="1"/>
    <col min="3" max="3" width="9" style="75" customWidth="1"/>
    <col min="4" max="4" width="11.7109375" style="75" customWidth="1"/>
    <col min="5" max="10" width="8.85546875" style="76"/>
    <col min="11" max="11" width="8.85546875" style="77"/>
    <col min="12" max="43" width="8.85546875" style="76"/>
    <col min="44" max="44" width="9.140625" style="76" customWidth="1"/>
    <col min="45" max="16384" width="8.85546875" style="78"/>
  </cols>
  <sheetData>
    <row r="1" spans="1:44" ht="72.75" customHeight="1" x14ac:dyDescent="0.25">
      <c r="A1" s="196" t="s">
        <v>675</v>
      </c>
      <c r="B1" s="196"/>
      <c r="C1" s="196"/>
      <c r="D1" s="196"/>
      <c r="E1" s="196"/>
      <c r="F1" s="196"/>
      <c r="G1" s="196"/>
      <c r="H1" s="196"/>
      <c r="I1" s="196"/>
      <c r="J1" s="196"/>
      <c r="K1" s="196"/>
      <c r="L1" s="196"/>
      <c r="M1" s="196"/>
      <c r="N1" s="196"/>
    </row>
    <row r="3" spans="1:44" s="79" customFormat="1" ht="19.5" customHeight="1" x14ac:dyDescent="0.35">
      <c r="A3" s="197" t="s">
        <v>370</v>
      </c>
      <c r="B3" s="197"/>
      <c r="C3" s="198" t="s">
        <v>371</v>
      </c>
      <c r="D3" s="198" t="s">
        <v>279</v>
      </c>
      <c r="E3" s="197" t="s">
        <v>372</v>
      </c>
      <c r="F3" s="197"/>
      <c r="G3" s="197" t="s">
        <v>373</v>
      </c>
      <c r="H3" s="197"/>
      <c r="I3" s="199" t="s">
        <v>582</v>
      </c>
      <c r="J3" s="200"/>
      <c r="K3" s="201"/>
      <c r="L3" s="195" t="s">
        <v>374</v>
      </c>
      <c r="M3" s="195"/>
      <c r="N3" s="195"/>
      <c r="O3" s="195" t="s">
        <v>375</v>
      </c>
      <c r="P3" s="195"/>
      <c r="Q3" s="195"/>
      <c r="R3" s="195" t="s">
        <v>376</v>
      </c>
      <c r="S3" s="195"/>
      <c r="T3" s="195"/>
      <c r="U3" s="195" t="s">
        <v>377</v>
      </c>
      <c r="V3" s="195"/>
      <c r="W3" s="195"/>
      <c r="X3" s="195" t="s">
        <v>194</v>
      </c>
      <c r="Y3" s="195"/>
      <c r="Z3" s="195"/>
      <c r="AA3" s="195" t="s">
        <v>182</v>
      </c>
      <c r="AB3" s="195"/>
      <c r="AC3" s="195"/>
      <c r="AD3" s="195" t="s">
        <v>378</v>
      </c>
      <c r="AE3" s="195"/>
      <c r="AF3" s="195"/>
      <c r="AG3" s="195" t="s">
        <v>379</v>
      </c>
      <c r="AH3" s="195"/>
      <c r="AI3" s="195"/>
      <c r="AJ3" s="195" t="s">
        <v>195</v>
      </c>
      <c r="AK3" s="195"/>
      <c r="AL3" s="195"/>
      <c r="AM3" s="195" t="s">
        <v>246</v>
      </c>
      <c r="AN3" s="195"/>
      <c r="AO3" s="195"/>
      <c r="AP3" s="195" t="s">
        <v>189</v>
      </c>
      <c r="AQ3" s="195"/>
      <c r="AR3" s="195"/>
    </row>
    <row r="4" spans="1:44" s="83" customFormat="1" ht="30" x14ac:dyDescent="0.25">
      <c r="A4" s="80" t="s">
        <v>380</v>
      </c>
      <c r="B4" s="80" t="s">
        <v>381</v>
      </c>
      <c r="C4" s="198"/>
      <c r="D4" s="198"/>
      <c r="E4" s="81" t="s">
        <v>382</v>
      </c>
      <c r="F4" s="81" t="s">
        <v>383</v>
      </c>
      <c r="G4" s="81" t="s">
        <v>382</v>
      </c>
      <c r="H4" s="81" t="s">
        <v>383</v>
      </c>
      <c r="I4" s="81" t="s">
        <v>384</v>
      </c>
      <c r="J4" s="130" t="s">
        <v>631</v>
      </c>
      <c r="K4" s="82" t="s">
        <v>385</v>
      </c>
      <c r="L4" s="81" t="s">
        <v>386</v>
      </c>
      <c r="M4" s="81" t="s">
        <v>383</v>
      </c>
      <c r="N4" s="81" t="s">
        <v>387</v>
      </c>
      <c r="O4" s="81" t="s">
        <v>386</v>
      </c>
      <c r="P4" s="81" t="s">
        <v>383</v>
      </c>
      <c r="Q4" s="81" t="s">
        <v>387</v>
      </c>
      <c r="R4" s="81" t="s">
        <v>386</v>
      </c>
      <c r="S4" s="81" t="s">
        <v>383</v>
      </c>
      <c r="T4" s="81" t="s">
        <v>387</v>
      </c>
      <c r="U4" s="81" t="s">
        <v>386</v>
      </c>
      <c r="V4" s="81" t="s">
        <v>383</v>
      </c>
      <c r="W4" s="81" t="s">
        <v>387</v>
      </c>
      <c r="X4" s="81" t="s">
        <v>386</v>
      </c>
      <c r="Y4" s="81" t="s">
        <v>383</v>
      </c>
      <c r="Z4" s="81" t="s">
        <v>387</v>
      </c>
      <c r="AA4" s="81" t="s">
        <v>386</v>
      </c>
      <c r="AB4" s="81" t="s">
        <v>383</v>
      </c>
      <c r="AC4" s="81" t="s">
        <v>387</v>
      </c>
      <c r="AD4" s="81" t="s">
        <v>386</v>
      </c>
      <c r="AE4" s="81" t="s">
        <v>383</v>
      </c>
      <c r="AF4" s="81" t="s">
        <v>387</v>
      </c>
      <c r="AG4" s="81" t="s">
        <v>386</v>
      </c>
      <c r="AH4" s="81" t="s">
        <v>383</v>
      </c>
      <c r="AI4" s="81" t="s">
        <v>387</v>
      </c>
      <c r="AJ4" s="81" t="s">
        <v>386</v>
      </c>
      <c r="AK4" s="81" t="s">
        <v>383</v>
      </c>
      <c r="AL4" s="81" t="s">
        <v>387</v>
      </c>
      <c r="AM4" s="81" t="s">
        <v>386</v>
      </c>
      <c r="AN4" s="81" t="s">
        <v>383</v>
      </c>
      <c r="AO4" s="81" t="s">
        <v>387</v>
      </c>
      <c r="AP4" s="81" t="s">
        <v>386</v>
      </c>
      <c r="AQ4" s="81" t="s">
        <v>383</v>
      </c>
      <c r="AR4" s="81" t="s">
        <v>387</v>
      </c>
    </row>
    <row r="5" spans="1:44" s="87" customFormat="1" x14ac:dyDescent="0.25">
      <c r="A5" s="84"/>
      <c r="B5" s="84"/>
      <c r="C5" s="84">
        <v>11</v>
      </c>
      <c r="D5" s="84" t="s">
        <v>388</v>
      </c>
      <c r="E5" s="85">
        <v>76.42</v>
      </c>
      <c r="F5" s="85">
        <v>15.284000000000001</v>
      </c>
      <c r="G5" s="85">
        <v>73.815849999999998</v>
      </c>
      <c r="H5" s="85">
        <v>10.016830000000001</v>
      </c>
      <c r="I5" s="85">
        <v>0.99763999999999997</v>
      </c>
      <c r="J5" s="85">
        <v>2.4819999999999998E-2</v>
      </c>
      <c r="K5" s="86">
        <v>96.592320000000001</v>
      </c>
      <c r="L5" s="85">
        <v>60.837069999999997</v>
      </c>
      <c r="M5" s="85">
        <v>23.006609999999998</v>
      </c>
      <c r="N5" s="85">
        <f>L5/M5</f>
        <v>2.6443300425399485</v>
      </c>
      <c r="O5" s="85">
        <v>2.5082900000000001</v>
      </c>
      <c r="P5" s="85">
        <v>19.656020000000002</v>
      </c>
      <c r="Q5" s="85">
        <f>O5/P5</f>
        <v>0.12760925151683811</v>
      </c>
      <c r="R5" s="85"/>
      <c r="S5" s="85"/>
      <c r="T5" s="85"/>
      <c r="U5" s="85"/>
      <c r="V5" s="85"/>
      <c r="W5" s="85"/>
      <c r="X5" s="85"/>
      <c r="Y5" s="85"/>
      <c r="Z5" s="85"/>
      <c r="AA5" s="85"/>
      <c r="AB5" s="85"/>
      <c r="AC5" s="85"/>
      <c r="AD5" s="85">
        <v>9.3001100000000001</v>
      </c>
      <c r="AE5" s="85">
        <v>27.998419999999999</v>
      </c>
      <c r="AF5" s="85">
        <f>AD5/AE5</f>
        <v>0.33216552934058424</v>
      </c>
      <c r="AG5" s="85"/>
      <c r="AH5" s="85"/>
      <c r="AI5" s="85"/>
      <c r="AJ5" s="85"/>
      <c r="AK5" s="85"/>
      <c r="AL5" s="85"/>
      <c r="AM5" s="85">
        <v>1.17038</v>
      </c>
      <c r="AN5" s="85">
        <v>9.1928000000000001</v>
      </c>
      <c r="AO5" s="85">
        <f>AM5/AN5</f>
        <v>0.12731485510399443</v>
      </c>
      <c r="AP5" s="85"/>
      <c r="AQ5" s="85"/>
      <c r="AR5" s="85"/>
    </row>
    <row r="6" spans="1:44" s="87" customFormat="1" x14ac:dyDescent="0.25">
      <c r="A6" s="84"/>
      <c r="B6" s="84" t="s">
        <v>389</v>
      </c>
      <c r="C6" s="84">
        <v>12</v>
      </c>
      <c r="D6" s="84" t="s">
        <v>388</v>
      </c>
      <c r="E6" s="85">
        <v>76.42</v>
      </c>
      <c r="F6" s="85">
        <v>15.284000000000001</v>
      </c>
      <c r="G6" s="85">
        <v>75.065770000000001</v>
      </c>
      <c r="H6" s="85">
        <v>8.7779799999999994</v>
      </c>
      <c r="I6" s="85">
        <v>0.99687000000000003</v>
      </c>
      <c r="J6" s="85">
        <v>2.6349999999999998E-2</v>
      </c>
      <c r="K6" s="86">
        <v>98.227909999999994</v>
      </c>
      <c r="L6" s="85">
        <v>64.356809999999996</v>
      </c>
      <c r="M6" s="85">
        <v>20.186160000000001</v>
      </c>
      <c r="N6" s="85">
        <f>L6/M6</f>
        <v>3.18816505962501</v>
      </c>
      <c r="O6" s="85">
        <v>6.6016199999999996</v>
      </c>
      <c r="P6" s="85">
        <v>9.0233600000000003</v>
      </c>
      <c r="Q6" s="85">
        <f>O6/P6</f>
        <v>0.73161438754521591</v>
      </c>
      <c r="R6" s="85"/>
      <c r="S6" s="85"/>
      <c r="T6" s="85"/>
      <c r="U6" s="85"/>
      <c r="V6" s="85"/>
      <c r="W6" s="85"/>
      <c r="X6" s="85"/>
      <c r="Y6" s="85"/>
      <c r="Z6" s="85"/>
      <c r="AA6" s="85"/>
      <c r="AB6" s="85"/>
      <c r="AC6" s="85"/>
      <c r="AD6" s="85">
        <v>4.1073300000000001</v>
      </c>
      <c r="AE6" s="85">
        <v>21.928339999999999</v>
      </c>
      <c r="AF6" s="85">
        <f>AD6/AE6</f>
        <v>0.18730692792979314</v>
      </c>
      <c r="AG6" s="85"/>
      <c r="AH6" s="85"/>
      <c r="AI6" s="85"/>
      <c r="AJ6" s="85"/>
      <c r="AK6" s="85"/>
      <c r="AL6" s="85"/>
      <c r="AM6" s="85"/>
      <c r="AN6" s="85"/>
      <c r="AO6" s="85"/>
      <c r="AP6" s="85"/>
      <c r="AQ6" s="85"/>
      <c r="AR6" s="85"/>
    </row>
    <row r="7" spans="1:44" s="87" customFormat="1" x14ac:dyDescent="0.25">
      <c r="A7" s="84"/>
      <c r="B7" s="84"/>
      <c r="C7" s="84">
        <v>11</v>
      </c>
      <c r="D7" s="84" t="s">
        <v>388</v>
      </c>
      <c r="E7" s="85">
        <v>76.42</v>
      </c>
      <c r="F7" s="85">
        <v>15.284000000000001</v>
      </c>
      <c r="G7" s="85">
        <v>79.667420000000007</v>
      </c>
      <c r="H7" s="85">
        <v>11.258710000000001</v>
      </c>
      <c r="I7" s="85">
        <v>0.88483000000000001</v>
      </c>
      <c r="J7" s="85">
        <v>0.78559000000000001</v>
      </c>
      <c r="K7" s="86">
        <v>104.24944000000001</v>
      </c>
      <c r="L7" s="85"/>
      <c r="M7" s="85"/>
      <c r="N7" s="85"/>
      <c r="O7" s="85"/>
      <c r="P7" s="85"/>
      <c r="Q7" s="85"/>
      <c r="R7" s="85"/>
      <c r="S7" s="85"/>
      <c r="T7" s="85"/>
      <c r="U7" s="85"/>
      <c r="V7" s="85"/>
      <c r="W7" s="85"/>
      <c r="X7" s="85"/>
      <c r="Y7" s="85"/>
      <c r="Z7" s="85"/>
      <c r="AA7" s="85"/>
      <c r="AB7" s="85"/>
      <c r="AC7" s="85"/>
      <c r="AD7" s="85">
        <v>79.281589999999994</v>
      </c>
      <c r="AE7" s="85">
        <v>15.46533</v>
      </c>
      <c r="AF7" s="85">
        <f>AD7/AE7</f>
        <v>5.1264079072350865</v>
      </c>
      <c r="AG7" s="85"/>
      <c r="AH7" s="85"/>
      <c r="AI7" s="85"/>
      <c r="AJ7" s="85"/>
      <c r="AK7" s="85"/>
      <c r="AL7" s="85"/>
      <c r="AM7" s="85">
        <v>0.38583000000000001</v>
      </c>
      <c r="AN7" s="85">
        <v>7.9622700000000002</v>
      </c>
      <c r="AO7" s="85">
        <f>AM7/AN7</f>
        <v>4.8457286678296518E-2</v>
      </c>
      <c r="AP7" s="85"/>
      <c r="AQ7" s="85"/>
      <c r="AR7" s="85"/>
    </row>
    <row r="8" spans="1:44" s="87" customFormat="1" x14ac:dyDescent="0.25">
      <c r="A8" s="84" t="s">
        <v>389</v>
      </c>
      <c r="B8" s="84"/>
      <c r="C8" s="84">
        <v>12</v>
      </c>
      <c r="D8" s="84" t="s">
        <v>388</v>
      </c>
      <c r="E8" s="85">
        <v>76.42</v>
      </c>
      <c r="F8" s="85">
        <v>15.284000000000001</v>
      </c>
      <c r="G8" s="85">
        <v>82.279250000000005</v>
      </c>
      <c r="H8" s="85">
        <v>9.7034599999999998</v>
      </c>
      <c r="I8" s="85">
        <v>0.88285999999999998</v>
      </c>
      <c r="J8" s="85">
        <v>0.98385</v>
      </c>
      <c r="K8" s="86">
        <v>107.66718</v>
      </c>
      <c r="L8" s="85"/>
      <c r="M8" s="85"/>
      <c r="N8" s="85"/>
      <c r="O8" s="85">
        <v>13.391349999999999</v>
      </c>
      <c r="P8" s="85">
        <v>10.230460000000001</v>
      </c>
      <c r="Q8" s="85">
        <f>O8/P8</f>
        <v>1.3089685116798266</v>
      </c>
      <c r="R8" s="85"/>
      <c r="S8" s="85"/>
      <c r="T8" s="85"/>
      <c r="U8" s="85"/>
      <c r="V8" s="85"/>
      <c r="W8" s="85"/>
      <c r="X8" s="85"/>
      <c r="Y8" s="85"/>
      <c r="Z8" s="85"/>
      <c r="AA8" s="85"/>
      <c r="AB8" s="85"/>
      <c r="AC8" s="85"/>
      <c r="AD8" s="85">
        <v>68.887900000000002</v>
      </c>
      <c r="AE8" s="85">
        <v>14.257680000000001</v>
      </c>
      <c r="AF8" s="85">
        <f>AD8/AE8</f>
        <v>4.8316345997385266</v>
      </c>
      <c r="AG8" s="85"/>
      <c r="AH8" s="85"/>
      <c r="AI8" s="85"/>
      <c r="AJ8" s="85"/>
      <c r="AK8" s="85"/>
      <c r="AL8" s="85"/>
      <c r="AM8" s="85"/>
      <c r="AN8" s="85"/>
      <c r="AO8" s="85"/>
      <c r="AP8" s="85"/>
      <c r="AQ8" s="85"/>
      <c r="AR8" s="85"/>
    </row>
    <row r="9" spans="1:44" x14ac:dyDescent="0.25">
      <c r="A9" s="88"/>
      <c r="B9" s="88" t="s">
        <v>389</v>
      </c>
      <c r="C9" s="88">
        <v>12</v>
      </c>
      <c r="D9" s="88" t="s">
        <v>390</v>
      </c>
      <c r="E9" s="89">
        <v>124.36</v>
      </c>
      <c r="F9" s="89">
        <v>24.872</v>
      </c>
      <c r="G9" s="89">
        <v>124.51940999999999</v>
      </c>
      <c r="H9" s="89">
        <v>17.144210000000001</v>
      </c>
      <c r="I9" s="89">
        <v>0.99792999999999998</v>
      </c>
      <c r="J9" s="89">
        <v>1.542E-2</v>
      </c>
      <c r="K9" s="90">
        <v>100.12818</v>
      </c>
      <c r="L9" s="89">
        <v>116.81413999999999</v>
      </c>
      <c r="M9" s="89">
        <v>27.628499999999999</v>
      </c>
      <c r="N9" s="89">
        <f>L9/M9</f>
        <v>4.2280304757768246</v>
      </c>
      <c r="O9" s="89">
        <v>7.10487</v>
      </c>
      <c r="P9" s="89">
        <v>29.706949999999999</v>
      </c>
      <c r="Q9" s="89">
        <f>O9/P9</f>
        <v>0.23916524584314447</v>
      </c>
      <c r="R9" s="89"/>
      <c r="S9" s="89"/>
      <c r="T9" s="89"/>
      <c r="U9" s="89"/>
      <c r="V9" s="89"/>
      <c r="W9" s="89"/>
      <c r="X9" s="89"/>
      <c r="Y9" s="89"/>
      <c r="Z9" s="89"/>
      <c r="AA9" s="89">
        <v>0.60038999999999998</v>
      </c>
      <c r="AB9" s="89">
        <v>37.319389999999999</v>
      </c>
      <c r="AC9" s="89">
        <f t="shared" ref="AC9:AC14" si="0">AA9/AB9</f>
        <v>1.6087883537217518E-2</v>
      </c>
      <c r="AD9" s="89"/>
      <c r="AE9" s="89"/>
      <c r="AF9" s="89"/>
      <c r="AG9" s="89"/>
      <c r="AH9" s="89"/>
      <c r="AI9" s="89"/>
      <c r="AJ9" s="89"/>
      <c r="AK9" s="89"/>
      <c r="AL9" s="89"/>
      <c r="AM9" s="89"/>
      <c r="AN9" s="89"/>
      <c r="AO9" s="89"/>
      <c r="AP9" s="89"/>
      <c r="AQ9" s="89"/>
      <c r="AR9" s="89"/>
    </row>
    <row r="10" spans="1:44" x14ac:dyDescent="0.25">
      <c r="A10" s="88" t="s">
        <v>389</v>
      </c>
      <c r="B10" s="88"/>
      <c r="C10" s="88">
        <v>12</v>
      </c>
      <c r="D10" s="88" t="s">
        <v>390</v>
      </c>
      <c r="E10" s="89">
        <v>124.36</v>
      </c>
      <c r="F10" s="89">
        <v>24.872</v>
      </c>
      <c r="G10" s="89">
        <v>117.56474</v>
      </c>
      <c r="H10" s="89">
        <v>13.49874</v>
      </c>
      <c r="I10" s="89">
        <v>0.88832999999999995</v>
      </c>
      <c r="J10" s="89">
        <v>1.3192299999999999</v>
      </c>
      <c r="K10" s="90">
        <v>94.535809999999998</v>
      </c>
      <c r="L10" s="89"/>
      <c r="M10" s="89"/>
      <c r="N10" s="89"/>
      <c r="O10" s="89">
        <v>4.48698</v>
      </c>
      <c r="P10" s="89">
        <v>25.02158</v>
      </c>
      <c r="Q10" s="89">
        <f>O10/P10</f>
        <v>0.17932440717172937</v>
      </c>
      <c r="R10" s="89"/>
      <c r="S10" s="89"/>
      <c r="T10" s="89"/>
      <c r="U10" s="89"/>
      <c r="V10" s="89"/>
      <c r="W10" s="89"/>
      <c r="X10" s="89"/>
      <c r="Y10" s="89"/>
      <c r="Z10" s="89"/>
      <c r="AA10" s="89">
        <v>46.239469999999997</v>
      </c>
      <c r="AB10" s="89">
        <v>33.298459999999999</v>
      </c>
      <c r="AC10" s="89">
        <f t="shared" si="0"/>
        <v>1.3886368919163228</v>
      </c>
      <c r="AD10" s="89"/>
      <c r="AE10" s="89"/>
      <c r="AF10" s="89"/>
      <c r="AG10" s="89">
        <v>66.838290000000001</v>
      </c>
      <c r="AH10" s="89">
        <v>23.974039999999999</v>
      </c>
      <c r="AI10" s="89">
        <f>AG10/AH10</f>
        <v>2.7879443765005818</v>
      </c>
      <c r="AJ10" s="89"/>
      <c r="AK10" s="89"/>
      <c r="AL10" s="89"/>
      <c r="AM10" s="89"/>
      <c r="AN10" s="89"/>
      <c r="AO10" s="89"/>
      <c r="AP10" s="89"/>
      <c r="AQ10" s="89"/>
      <c r="AR10" s="89"/>
    </row>
    <row r="11" spans="1:44" s="87" customFormat="1" x14ac:dyDescent="0.25">
      <c r="A11" s="84"/>
      <c r="B11" s="84"/>
      <c r="C11" s="84">
        <v>11</v>
      </c>
      <c r="D11" s="84" t="s">
        <v>391</v>
      </c>
      <c r="E11" s="85">
        <v>42.29</v>
      </c>
      <c r="F11" s="85">
        <v>8.4580000000000002</v>
      </c>
      <c r="G11" s="85">
        <v>45.737560000000002</v>
      </c>
      <c r="H11" s="85">
        <v>5.7588600000000003</v>
      </c>
      <c r="I11" s="85">
        <v>0.99133000000000004</v>
      </c>
      <c r="J11" s="85">
        <v>8.8980000000000004E-2</v>
      </c>
      <c r="K11" s="86">
        <v>108.15218</v>
      </c>
      <c r="L11" s="85">
        <v>39.033070000000002</v>
      </c>
      <c r="M11" s="85">
        <v>10.385260000000001</v>
      </c>
      <c r="N11" s="85">
        <f>L11/M11</f>
        <v>3.7585067682465341</v>
      </c>
      <c r="O11" s="85"/>
      <c r="P11" s="85"/>
      <c r="Q11" s="85"/>
      <c r="R11" s="85"/>
      <c r="S11" s="85"/>
      <c r="T11" s="85"/>
      <c r="U11" s="85"/>
      <c r="V11" s="85"/>
      <c r="W11" s="85"/>
      <c r="X11" s="85"/>
      <c r="Y11" s="85"/>
      <c r="Z11" s="85"/>
      <c r="AA11" s="85">
        <v>0.33971000000000001</v>
      </c>
      <c r="AB11" s="85">
        <v>11.62285</v>
      </c>
      <c r="AC11" s="85">
        <f t="shared" si="0"/>
        <v>2.9227771157676476E-2</v>
      </c>
      <c r="AD11" s="85"/>
      <c r="AE11" s="85"/>
      <c r="AF11" s="85"/>
      <c r="AG11" s="85"/>
      <c r="AH11" s="85"/>
      <c r="AI11" s="85"/>
      <c r="AJ11" s="85">
        <v>6.0962800000000001</v>
      </c>
      <c r="AK11" s="85">
        <v>11.714309999999999</v>
      </c>
      <c r="AL11" s="85">
        <f>AJ11/AK11</f>
        <v>0.52041306743632365</v>
      </c>
      <c r="AM11" s="85">
        <v>0.26850000000000002</v>
      </c>
      <c r="AN11" s="85">
        <v>5.7477299999999998</v>
      </c>
      <c r="AO11" s="85">
        <f>AM11/AN11</f>
        <v>4.6714094085839111E-2</v>
      </c>
      <c r="AP11" s="85"/>
      <c r="AQ11" s="85"/>
      <c r="AR11" s="85"/>
    </row>
    <row r="12" spans="1:44" s="87" customFormat="1" x14ac:dyDescent="0.25">
      <c r="A12" s="84"/>
      <c r="B12" s="84" t="s">
        <v>389</v>
      </c>
      <c r="C12" s="84">
        <v>12</v>
      </c>
      <c r="D12" s="84" t="s">
        <v>391</v>
      </c>
      <c r="E12" s="85">
        <v>42.29</v>
      </c>
      <c r="F12" s="85">
        <v>8.4580000000000002</v>
      </c>
      <c r="G12" s="85">
        <v>43.822769999999998</v>
      </c>
      <c r="H12" s="85">
        <v>5.0358499999999999</v>
      </c>
      <c r="I12" s="85">
        <v>0.98146</v>
      </c>
      <c r="J12" s="85">
        <v>0.21556</v>
      </c>
      <c r="K12" s="86">
        <v>103.62442</v>
      </c>
      <c r="L12" s="85">
        <v>33.188969999999998</v>
      </c>
      <c r="M12" s="85">
        <v>13.44882</v>
      </c>
      <c r="N12" s="85">
        <f>L12/M12</f>
        <v>2.4677979183303811</v>
      </c>
      <c r="O12" s="85"/>
      <c r="P12" s="85"/>
      <c r="Q12" s="85"/>
      <c r="R12" s="85">
        <v>6.4681499999999996</v>
      </c>
      <c r="S12" s="85">
        <v>8.4364899999999992</v>
      </c>
      <c r="T12" s="85">
        <f>R12/S12</f>
        <v>0.76668733086864327</v>
      </c>
      <c r="U12" s="85"/>
      <c r="V12" s="85"/>
      <c r="W12" s="85"/>
      <c r="X12" s="85"/>
      <c r="Y12" s="85"/>
      <c r="Z12" s="85"/>
      <c r="AA12" s="85">
        <v>1.8724499999999999</v>
      </c>
      <c r="AB12" s="85">
        <v>8.9475800000000003</v>
      </c>
      <c r="AC12" s="85">
        <f t="shared" si="0"/>
        <v>0.2092688749360162</v>
      </c>
      <c r="AD12" s="85"/>
      <c r="AE12" s="85"/>
      <c r="AF12" s="85"/>
      <c r="AG12" s="85"/>
      <c r="AH12" s="85"/>
      <c r="AI12" s="85"/>
      <c r="AJ12" s="85"/>
      <c r="AK12" s="85"/>
      <c r="AL12" s="85"/>
      <c r="AM12" s="85">
        <v>2.2931900000000001</v>
      </c>
      <c r="AN12" s="85">
        <v>4.3796200000000001</v>
      </c>
      <c r="AO12" s="85">
        <f>AM12/AN12</f>
        <v>0.52360478762997709</v>
      </c>
      <c r="AP12" s="85"/>
      <c r="AQ12" s="85"/>
      <c r="AR12" s="85"/>
    </row>
    <row r="13" spans="1:44" s="87" customFormat="1" x14ac:dyDescent="0.25">
      <c r="A13" s="84" t="s">
        <v>389</v>
      </c>
      <c r="B13" s="84"/>
      <c r="C13" s="84">
        <v>12</v>
      </c>
      <c r="D13" s="84" t="s">
        <v>391</v>
      </c>
      <c r="E13" s="85">
        <v>42.29</v>
      </c>
      <c r="F13" s="85">
        <v>8.4580000000000002</v>
      </c>
      <c r="G13" s="85">
        <v>42.115519999999997</v>
      </c>
      <c r="H13" s="85">
        <v>4.7013499999999997</v>
      </c>
      <c r="I13" s="85">
        <v>0.92279</v>
      </c>
      <c r="J13" s="85">
        <v>0.86317999999999995</v>
      </c>
      <c r="K13" s="86">
        <v>99.587429999999998</v>
      </c>
      <c r="L13" s="85"/>
      <c r="M13" s="85"/>
      <c r="N13" s="85"/>
      <c r="O13" s="85"/>
      <c r="P13" s="85"/>
      <c r="Q13" s="85"/>
      <c r="R13" s="85">
        <v>29.119689999999999</v>
      </c>
      <c r="S13" s="85">
        <v>6.99648</v>
      </c>
      <c r="T13" s="85">
        <f>R13/S13</f>
        <v>4.1620486301683126</v>
      </c>
      <c r="U13" s="85"/>
      <c r="V13" s="85"/>
      <c r="W13" s="85"/>
      <c r="X13" s="85"/>
      <c r="Y13" s="85"/>
      <c r="Z13" s="85"/>
      <c r="AA13" s="85">
        <v>10.33437</v>
      </c>
      <c r="AB13" s="85">
        <v>6.9623499999999998</v>
      </c>
      <c r="AC13" s="85">
        <f t="shared" si="0"/>
        <v>1.4843221038873369</v>
      </c>
      <c r="AD13" s="85"/>
      <c r="AE13" s="85"/>
      <c r="AF13" s="85"/>
      <c r="AG13" s="85"/>
      <c r="AH13" s="85"/>
      <c r="AI13" s="85"/>
      <c r="AJ13" s="85"/>
      <c r="AK13" s="85"/>
      <c r="AL13" s="85"/>
      <c r="AM13" s="85">
        <v>2.66147</v>
      </c>
      <c r="AN13" s="85">
        <v>4.02088</v>
      </c>
      <c r="AO13" s="85">
        <f>AM13/AN13</f>
        <v>0.66191231770159764</v>
      </c>
      <c r="AP13" s="85"/>
      <c r="AQ13" s="85"/>
      <c r="AR13" s="85"/>
    </row>
    <row r="14" spans="1:44" s="87" customFormat="1" x14ac:dyDescent="0.25">
      <c r="A14" s="84"/>
      <c r="B14" s="84"/>
      <c r="C14" s="84">
        <v>11</v>
      </c>
      <c r="D14" s="84" t="s">
        <v>391</v>
      </c>
      <c r="E14" s="85">
        <v>42.29</v>
      </c>
      <c r="F14" s="85">
        <v>8.4580000000000002</v>
      </c>
      <c r="G14" s="85">
        <v>42.055500000000002</v>
      </c>
      <c r="H14" s="85">
        <v>4.6238099999999998</v>
      </c>
      <c r="I14" s="85">
        <v>0.91608000000000001</v>
      </c>
      <c r="J14" s="85">
        <v>0.98863000000000001</v>
      </c>
      <c r="K14" s="86">
        <v>99.445499999999996</v>
      </c>
      <c r="L14" s="85"/>
      <c r="M14" s="85"/>
      <c r="N14" s="85"/>
      <c r="O14" s="85"/>
      <c r="P14" s="85"/>
      <c r="Q14" s="85"/>
      <c r="R14" s="85">
        <v>27.093530000000001</v>
      </c>
      <c r="S14" s="85">
        <v>7.9577799999999996</v>
      </c>
      <c r="T14" s="85">
        <f>R14/S14</f>
        <v>3.4046593396650828</v>
      </c>
      <c r="U14" s="85"/>
      <c r="V14" s="85"/>
      <c r="W14" s="85"/>
      <c r="X14" s="85"/>
      <c r="Y14" s="85"/>
      <c r="Z14" s="85"/>
      <c r="AA14" s="85">
        <v>12.256209999999999</v>
      </c>
      <c r="AB14" s="85">
        <v>8.7972699999999993</v>
      </c>
      <c r="AC14" s="85">
        <f t="shared" si="0"/>
        <v>1.3931833398315614</v>
      </c>
      <c r="AD14" s="85"/>
      <c r="AE14" s="85"/>
      <c r="AF14" s="85"/>
      <c r="AG14" s="85"/>
      <c r="AH14" s="85"/>
      <c r="AI14" s="85"/>
      <c r="AJ14" s="85"/>
      <c r="AK14" s="85"/>
      <c r="AL14" s="85"/>
      <c r="AM14" s="85">
        <v>2.7057600000000002</v>
      </c>
      <c r="AN14" s="85">
        <v>4.05403</v>
      </c>
      <c r="AO14" s="85">
        <f>AM14/AN14</f>
        <v>0.66742476005357632</v>
      </c>
      <c r="AP14" s="85"/>
      <c r="AQ14" s="85"/>
      <c r="AR14" s="85"/>
    </row>
    <row r="15" spans="1:44" x14ac:dyDescent="0.25">
      <c r="A15" s="88"/>
      <c r="B15" s="88" t="s">
        <v>389</v>
      </c>
      <c r="C15" s="88">
        <v>12</v>
      </c>
      <c r="D15" s="88" t="s">
        <v>392</v>
      </c>
      <c r="E15" s="89">
        <v>34.75</v>
      </c>
      <c r="F15" s="89">
        <v>6.95</v>
      </c>
      <c r="G15" s="89">
        <v>34.930399999999999</v>
      </c>
      <c r="H15" s="89">
        <v>4.2799699999999996</v>
      </c>
      <c r="I15" s="89">
        <v>0.98909000000000002</v>
      </c>
      <c r="J15" s="89">
        <v>7.8990000000000005E-2</v>
      </c>
      <c r="K15" s="90">
        <v>100.51915</v>
      </c>
      <c r="L15" s="89">
        <v>31.094180000000001</v>
      </c>
      <c r="M15" s="89">
        <v>4.9590300000000003</v>
      </c>
      <c r="N15" s="89">
        <f>L15/M15</f>
        <v>6.270214134619069</v>
      </c>
      <c r="O15" s="89"/>
      <c r="P15" s="89"/>
      <c r="Q15" s="89"/>
      <c r="R15" s="89"/>
      <c r="S15" s="89"/>
      <c r="T15" s="89"/>
      <c r="U15" s="89"/>
      <c r="V15" s="89"/>
      <c r="W15" s="89"/>
      <c r="X15" s="89"/>
      <c r="Y15" s="89"/>
      <c r="Z15" s="89"/>
      <c r="AA15" s="89"/>
      <c r="AB15" s="89"/>
      <c r="AC15" s="89"/>
      <c r="AD15" s="89"/>
      <c r="AE15" s="89"/>
      <c r="AF15" s="89"/>
      <c r="AG15" s="89"/>
      <c r="AH15" s="89"/>
      <c r="AI15" s="89"/>
      <c r="AJ15" s="89"/>
      <c r="AK15" s="89"/>
      <c r="AL15" s="89"/>
      <c r="AM15" s="89"/>
      <c r="AN15" s="89"/>
      <c r="AO15" s="89"/>
      <c r="AP15" s="89">
        <v>3.83623</v>
      </c>
      <c r="AQ15" s="89">
        <v>2.2470300000000001</v>
      </c>
      <c r="AR15" s="89">
        <f>AP15/AQ15</f>
        <v>1.7072446740808978</v>
      </c>
    </row>
    <row r="16" spans="1:44" x14ac:dyDescent="0.25">
      <c r="A16" s="88"/>
      <c r="B16" s="88"/>
      <c r="C16" s="88">
        <v>11</v>
      </c>
      <c r="D16" s="88" t="s">
        <v>392</v>
      </c>
      <c r="E16" s="89">
        <v>34.75</v>
      </c>
      <c r="F16" s="89">
        <v>6.95</v>
      </c>
      <c r="G16" s="89">
        <v>35.198129999999999</v>
      </c>
      <c r="H16" s="89">
        <v>4.4591599999999998</v>
      </c>
      <c r="I16" s="89">
        <v>0.98870000000000002</v>
      </c>
      <c r="J16" s="89">
        <v>8.1780000000000005E-2</v>
      </c>
      <c r="K16" s="90">
        <v>101.28959</v>
      </c>
      <c r="L16" s="89">
        <v>31.203900000000001</v>
      </c>
      <c r="M16" s="89">
        <v>5.00542</v>
      </c>
      <c r="N16" s="89">
        <f>L16/M16</f>
        <v>6.2340223198053311</v>
      </c>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v>3.9942299999999999</v>
      </c>
      <c r="AQ16" s="89">
        <v>2.40191</v>
      </c>
      <c r="AR16" s="89">
        <f>AP16/AQ16</f>
        <v>1.6629390776507029</v>
      </c>
    </row>
    <row r="17" spans="1:44" x14ac:dyDescent="0.25">
      <c r="A17" s="88"/>
      <c r="B17" s="88"/>
      <c r="C17" s="88">
        <v>11</v>
      </c>
      <c r="D17" s="88" t="s">
        <v>392</v>
      </c>
      <c r="E17" s="89">
        <v>34.75</v>
      </c>
      <c r="F17" s="89">
        <v>6.95</v>
      </c>
      <c r="G17" s="89">
        <v>33.836539999999999</v>
      </c>
      <c r="H17" s="89">
        <v>4.4153900000000004</v>
      </c>
      <c r="I17" s="89">
        <v>0.94015000000000004</v>
      </c>
      <c r="J17" s="89">
        <v>0.43651000000000001</v>
      </c>
      <c r="K17" s="90">
        <v>97.37133</v>
      </c>
      <c r="L17" s="89"/>
      <c r="M17" s="89"/>
      <c r="N17" s="89"/>
      <c r="O17" s="89"/>
      <c r="P17" s="89"/>
      <c r="Q17" s="89"/>
      <c r="R17" s="89"/>
      <c r="S17" s="89"/>
      <c r="T17" s="89"/>
      <c r="U17" s="89"/>
      <c r="V17" s="89"/>
      <c r="W17" s="89"/>
      <c r="X17" s="89"/>
      <c r="Y17" s="89"/>
      <c r="Z17" s="89"/>
      <c r="AA17" s="89">
        <v>31.358509999999999</v>
      </c>
      <c r="AB17" s="89">
        <v>6.1374000000000004</v>
      </c>
      <c r="AC17" s="89">
        <f t="shared" ref="AC17:AC22" si="1">AA17/AB17</f>
        <v>5.1094127806563039</v>
      </c>
      <c r="AD17" s="89"/>
      <c r="AE17" s="89"/>
      <c r="AF17" s="89"/>
      <c r="AG17" s="89"/>
      <c r="AH17" s="89"/>
      <c r="AI17" s="89"/>
      <c r="AJ17" s="89"/>
      <c r="AK17" s="89"/>
      <c r="AL17" s="89"/>
      <c r="AM17" s="89">
        <v>2.47803</v>
      </c>
      <c r="AN17" s="89">
        <v>3.7035300000000002</v>
      </c>
      <c r="AO17" s="89">
        <f>AM17/AN17</f>
        <v>0.66909948076564785</v>
      </c>
      <c r="AP17" s="89"/>
      <c r="AQ17" s="89"/>
      <c r="AR17" s="89"/>
    </row>
    <row r="18" spans="1:44" x14ac:dyDescent="0.25">
      <c r="A18" s="88" t="s">
        <v>389</v>
      </c>
      <c r="B18" s="88"/>
      <c r="C18" s="88">
        <v>12</v>
      </c>
      <c r="D18" s="88" t="s">
        <v>392</v>
      </c>
      <c r="E18" s="89">
        <v>34.75</v>
      </c>
      <c r="F18" s="89">
        <v>6.95</v>
      </c>
      <c r="G18" s="89">
        <v>32.583799999999997</v>
      </c>
      <c r="H18" s="89">
        <v>4.0372000000000003</v>
      </c>
      <c r="I18" s="89">
        <v>0.93167</v>
      </c>
      <c r="J18" s="89">
        <v>0.50014000000000003</v>
      </c>
      <c r="K18" s="90">
        <v>93.766329999999996</v>
      </c>
      <c r="L18" s="89"/>
      <c r="M18" s="89"/>
      <c r="N18" s="89"/>
      <c r="O18" s="89"/>
      <c r="P18" s="89"/>
      <c r="Q18" s="89"/>
      <c r="R18" s="89"/>
      <c r="S18" s="89"/>
      <c r="T18" s="89"/>
      <c r="U18" s="89"/>
      <c r="V18" s="89"/>
      <c r="W18" s="89"/>
      <c r="X18" s="89"/>
      <c r="Y18" s="89"/>
      <c r="Z18" s="89"/>
      <c r="AA18" s="89">
        <v>29.996600000000001</v>
      </c>
      <c r="AB18" s="89">
        <v>5.7298299999999998</v>
      </c>
      <c r="AC18" s="89">
        <f t="shared" si="1"/>
        <v>5.2351640450065711</v>
      </c>
      <c r="AD18" s="89"/>
      <c r="AE18" s="89"/>
      <c r="AF18" s="89"/>
      <c r="AG18" s="89"/>
      <c r="AH18" s="89"/>
      <c r="AI18" s="89"/>
      <c r="AJ18" s="89"/>
      <c r="AK18" s="89"/>
      <c r="AL18" s="89"/>
      <c r="AM18" s="89">
        <v>2.5872000000000002</v>
      </c>
      <c r="AN18" s="89">
        <v>3.59056</v>
      </c>
      <c r="AO18" s="89">
        <f>AM18/AN18</f>
        <v>0.72055612494986865</v>
      </c>
      <c r="AP18" s="89"/>
      <c r="AQ18" s="89"/>
      <c r="AR18" s="89"/>
    </row>
    <row r="19" spans="1:44" s="87" customFormat="1" x14ac:dyDescent="0.25">
      <c r="A19" s="84"/>
      <c r="B19" s="84" t="s">
        <v>389</v>
      </c>
      <c r="C19" s="84">
        <v>12</v>
      </c>
      <c r="D19" s="84" t="s">
        <v>393</v>
      </c>
      <c r="E19" s="85">
        <v>95.42</v>
      </c>
      <c r="F19" s="85">
        <v>19.084</v>
      </c>
      <c r="G19" s="85">
        <v>94.976900000000001</v>
      </c>
      <c r="H19" s="85">
        <v>11.765750000000001</v>
      </c>
      <c r="I19" s="85">
        <v>0.99641000000000002</v>
      </c>
      <c r="J19" s="85">
        <v>4.829E-2</v>
      </c>
      <c r="K19" s="86">
        <v>99.535629999999998</v>
      </c>
      <c r="L19" s="85">
        <v>71.445859999999996</v>
      </c>
      <c r="M19" s="85">
        <v>21.54964</v>
      </c>
      <c r="N19" s="85">
        <f>L19/M19</f>
        <v>3.3154085172652534</v>
      </c>
      <c r="O19" s="85">
        <v>4.1450500000000003</v>
      </c>
      <c r="P19" s="85">
        <v>21.8201</v>
      </c>
      <c r="Q19" s="85">
        <f t="shared" ref="Q19:Q24" si="2">O19/P19</f>
        <v>0.18996475726509046</v>
      </c>
      <c r="R19" s="85"/>
      <c r="S19" s="85"/>
      <c r="T19" s="85"/>
      <c r="U19" s="85"/>
      <c r="V19" s="85"/>
      <c r="W19" s="85"/>
      <c r="X19" s="85"/>
      <c r="Y19" s="85"/>
      <c r="Z19" s="85"/>
      <c r="AA19" s="85">
        <v>12.114240000000001</v>
      </c>
      <c r="AB19" s="85">
        <v>28.69763</v>
      </c>
      <c r="AC19" s="85">
        <f t="shared" si="1"/>
        <v>0.42213381383758869</v>
      </c>
      <c r="AD19" s="85"/>
      <c r="AE19" s="85"/>
      <c r="AF19" s="85"/>
      <c r="AG19" s="85"/>
      <c r="AH19" s="85"/>
      <c r="AI19" s="85"/>
      <c r="AJ19" s="85">
        <v>2.5872700000000002</v>
      </c>
      <c r="AK19" s="85">
        <v>20.974679999999999</v>
      </c>
      <c r="AL19" s="85">
        <f>AJ19/AK19</f>
        <v>0.12335206067506156</v>
      </c>
      <c r="AM19" s="85">
        <v>4.6844799999999998</v>
      </c>
      <c r="AN19" s="85">
        <v>11.2242</v>
      </c>
      <c r="AO19" s="85">
        <f>AM19/AN19</f>
        <v>0.41735535717467614</v>
      </c>
      <c r="AP19" s="85"/>
      <c r="AQ19" s="85"/>
      <c r="AR19" s="85"/>
    </row>
    <row r="20" spans="1:44" s="87" customFormat="1" ht="17.25" customHeight="1" x14ac:dyDescent="0.25">
      <c r="A20" s="84" t="s">
        <v>389</v>
      </c>
      <c r="B20" s="84"/>
      <c r="C20" s="84">
        <v>12</v>
      </c>
      <c r="D20" s="84" t="s">
        <v>393</v>
      </c>
      <c r="E20" s="85">
        <v>95.42</v>
      </c>
      <c r="F20" s="85">
        <v>19.084</v>
      </c>
      <c r="G20" s="85">
        <v>87.725669999999994</v>
      </c>
      <c r="H20" s="85">
        <v>10.19411</v>
      </c>
      <c r="I20" s="85">
        <v>0.92498999999999998</v>
      </c>
      <c r="J20" s="85">
        <v>0.91862999999999995</v>
      </c>
      <c r="K20" s="86">
        <v>91.936359999999993</v>
      </c>
      <c r="L20" s="85"/>
      <c r="M20" s="85"/>
      <c r="N20" s="85"/>
      <c r="O20" s="85">
        <v>4.9053599999999999</v>
      </c>
      <c r="P20" s="85">
        <v>21.39359</v>
      </c>
      <c r="Q20" s="85">
        <f t="shared" si="2"/>
        <v>0.22929111009419176</v>
      </c>
      <c r="R20" s="85"/>
      <c r="S20" s="85"/>
      <c r="T20" s="85"/>
      <c r="U20" s="85"/>
      <c r="V20" s="85"/>
      <c r="W20" s="85"/>
      <c r="X20" s="85"/>
      <c r="Y20" s="85"/>
      <c r="Z20" s="85"/>
      <c r="AA20" s="85">
        <v>63.738999999999997</v>
      </c>
      <c r="AB20" s="85">
        <v>26.497579999999999</v>
      </c>
      <c r="AC20" s="85">
        <f t="shared" si="1"/>
        <v>2.4054649518937201</v>
      </c>
      <c r="AD20" s="85"/>
      <c r="AE20" s="85"/>
      <c r="AF20" s="85"/>
      <c r="AG20" s="85"/>
      <c r="AH20" s="85"/>
      <c r="AI20" s="85"/>
      <c r="AJ20" s="85">
        <v>9.6867400000000004</v>
      </c>
      <c r="AK20" s="85">
        <v>19.63918</v>
      </c>
      <c r="AL20" s="85">
        <f>AJ20/AK20</f>
        <v>0.49323546095101733</v>
      </c>
      <c r="AM20" s="85">
        <v>9.3945699999999999</v>
      </c>
      <c r="AN20" s="85">
        <v>11.08853</v>
      </c>
      <c r="AO20" s="85">
        <f>AM20/AN20</f>
        <v>0.847233131893948</v>
      </c>
      <c r="AP20" s="85"/>
      <c r="AQ20" s="85"/>
      <c r="AR20" s="85"/>
    </row>
    <row r="21" spans="1:44" x14ac:dyDescent="0.25">
      <c r="A21" s="88" t="s">
        <v>389</v>
      </c>
      <c r="B21" s="88"/>
      <c r="C21" s="88">
        <v>12</v>
      </c>
      <c r="D21" s="88" t="s">
        <v>394</v>
      </c>
      <c r="E21" s="89">
        <v>124.15</v>
      </c>
      <c r="F21" s="89">
        <v>24.83</v>
      </c>
      <c r="G21" s="89">
        <v>116.91904</v>
      </c>
      <c r="H21" s="89">
        <v>13.774979999999999</v>
      </c>
      <c r="I21" s="89">
        <v>0.97682000000000002</v>
      </c>
      <c r="J21" s="89">
        <v>0.22262000000000001</v>
      </c>
      <c r="K21" s="90">
        <v>94.175619999999995</v>
      </c>
      <c r="L21" s="89"/>
      <c r="M21" s="89"/>
      <c r="N21" s="89"/>
      <c r="O21" s="89">
        <v>57.555370000000003</v>
      </c>
      <c r="P21" s="89">
        <v>27.76033</v>
      </c>
      <c r="Q21" s="89">
        <f t="shared" si="2"/>
        <v>2.0732955984312866</v>
      </c>
      <c r="R21" s="89"/>
      <c r="S21" s="89"/>
      <c r="T21" s="89"/>
      <c r="U21" s="89"/>
      <c r="V21" s="89"/>
      <c r="W21" s="89"/>
      <c r="X21" s="89"/>
      <c r="Y21" s="89"/>
      <c r="Z21" s="89"/>
      <c r="AA21" s="89">
        <v>59.363669999999999</v>
      </c>
      <c r="AB21" s="89">
        <v>21.375830000000001</v>
      </c>
      <c r="AC21" s="89">
        <f t="shared" si="1"/>
        <v>2.7771398818197937</v>
      </c>
      <c r="AD21" s="89"/>
      <c r="AE21" s="89"/>
      <c r="AF21" s="89"/>
      <c r="AG21" s="89"/>
      <c r="AH21" s="89"/>
      <c r="AI21" s="89"/>
      <c r="AJ21" s="89"/>
      <c r="AK21" s="89"/>
      <c r="AL21" s="89"/>
      <c r="AM21" s="89"/>
      <c r="AN21" s="89"/>
      <c r="AO21" s="89"/>
      <c r="AP21" s="89"/>
      <c r="AQ21" s="89"/>
      <c r="AR21" s="89"/>
    </row>
    <row r="22" spans="1:44" x14ac:dyDescent="0.25">
      <c r="A22" s="88"/>
      <c r="B22" s="88"/>
      <c r="C22" s="88">
        <v>11</v>
      </c>
      <c r="D22" s="88" t="s">
        <v>394</v>
      </c>
      <c r="E22" s="89">
        <v>124.15</v>
      </c>
      <c r="F22" s="89">
        <v>24.83</v>
      </c>
      <c r="G22" s="89">
        <v>118.53467999999999</v>
      </c>
      <c r="H22" s="89">
        <v>15.79392</v>
      </c>
      <c r="I22" s="89">
        <v>0.97570999999999997</v>
      </c>
      <c r="J22" s="89">
        <v>0.23868</v>
      </c>
      <c r="K22" s="90">
        <v>95.476990000000001</v>
      </c>
      <c r="L22" s="89"/>
      <c r="M22" s="89"/>
      <c r="N22" s="89"/>
      <c r="O22" s="89">
        <v>60.518360000000001</v>
      </c>
      <c r="P22" s="89">
        <v>31.731649999999998</v>
      </c>
      <c r="Q22" s="89">
        <f t="shared" si="2"/>
        <v>1.9071923458124618</v>
      </c>
      <c r="R22" s="89"/>
      <c r="S22" s="89"/>
      <c r="T22" s="89"/>
      <c r="U22" s="89"/>
      <c r="V22" s="89"/>
      <c r="W22" s="89"/>
      <c r="X22" s="89"/>
      <c r="Y22" s="89"/>
      <c r="Z22" s="89"/>
      <c r="AA22" s="89">
        <v>58.016330000000004</v>
      </c>
      <c r="AB22" s="89">
        <v>22.62717</v>
      </c>
      <c r="AC22" s="89">
        <f t="shared" si="1"/>
        <v>2.5640117610819209</v>
      </c>
      <c r="AD22" s="89"/>
      <c r="AE22" s="89"/>
      <c r="AF22" s="89"/>
      <c r="AG22" s="89"/>
      <c r="AH22" s="89"/>
      <c r="AI22" s="89"/>
      <c r="AJ22" s="89"/>
      <c r="AK22" s="89"/>
      <c r="AL22" s="89"/>
      <c r="AM22" s="89"/>
      <c r="AN22" s="89"/>
      <c r="AO22" s="89"/>
      <c r="AP22" s="89"/>
      <c r="AQ22" s="89"/>
      <c r="AR22" s="89"/>
    </row>
    <row r="23" spans="1:44" x14ac:dyDescent="0.25">
      <c r="A23" s="88"/>
      <c r="B23" s="88" t="s">
        <v>389</v>
      </c>
      <c r="C23" s="88">
        <v>12</v>
      </c>
      <c r="D23" s="88" t="s">
        <v>394</v>
      </c>
      <c r="E23" s="89">
        <v>124.15</v>
      </c>
      <c r="F23" s="89">
        <v>24.83</v>
      </c>
      <c r="G23" s="89">
        <v>122.88069</v>
      </c>
      <c r="H23" s="89">
        <v>14.002599999999999</v>
      </c>
      <c r="I23" s="89">
        <v>0.95704</v>
      </c>
      <c r="J23" s="89">
        <v>0.41738999999999998</v>
      </c>
      <c r="K23" s="90">
        <v>98.977599999999995</v>
      </c>
      <c r="L23" s="89">
        <v>51.01247</v>
      </c>
      <c r="M23" s="89">
        <v>18.511600000000001</v>
      </c>
      <c r="N23" s="89">
        <f>L23/M23</f>
        <v>2.7557029106074027</v>
      </c>
      <c r="O23" s="89">
        <v>71.868219999999994</v>
      </c>
      <c r="P23" s="89">
        <v>24.696249999999999</v>
      </c>
      <c r="Q23" s="89">
        <f t="shared" si="2"/>
        <v>2.9100863491420759</v>
      </c>
      <c r="R23" s="89"/>
      <c r="S23" s="89"/>
      <c r="T23" s="89"/>
      <c r="U23" s="89"/>
      <c r="V23" s="89"/>
      <c r="W23" s="89"/>
      <c r="X23" s="89"/>
      <c r="Y23" s="89"/>
      <c r="Z23" s="89"/>
      <c r="AA23" s="89"/>
      <c r="AB23" s="89"/>
      <c r="AC23" s="89"/>
      <c r="AD23" s="89"/>
      <c r="AE23" s="89"/>
      <c r="AF23" s="89"/>
      <c r="AG23" s="89"/>
      <c r="AH23" s="89"/>
      <c r="AI23" s="89"/>
      <c r="AJ23" s="89"/>
      <c r="AK23" s="89"/>
      <c r="AL23" s="89"/>
      <c r="AM23" s="89"/>
      <c r="AN23" s="89"/>
      <c r="AO23" s="89"/>
      <c r="AP23" s="89"/>
      <c r="AQ23" s="89"/>
      <c r="AR23" s="89"/>
    </row>
    <row r="24" spans="1:44" x14ac:dyDescent="0.25">
      <c r="A24" s="88"/>
      <c r="B24" s="88"/>
      <c r="C24" s="88">
        <v>11</v>
      </c>
      <c r="D24" s="88" t="s">
        <v>394</v>
      </c>
      <c r="E24" s="89">
        <v>124.15</v>
      </c>
      <c r="F24" s="89">
        <v>24.83</v>
      </c>
      <c r="G24" s="89">
        <v>122.98743</v>
      </c>
      <c r="H24" s="89">
        <v>16.047560000000001</v>
      </c>
      <c r="I24" s="89">
        <v>0.95367999999999997</v>
      </c>
      <c r="J24" s="89">
        <v>0.46404000000000001</v>
      </c>
      <c r="K24" s="90">
        <v>99.063580000000002</v>
      </c>
      <c r="L24" s="89">
        <v>50.945819999999998</v>
      </c>
      <c r="M24" s="89">
        <v>20.558530000000001</v>
      </c>
      <c r="N24" s="89">
        <f>L24/M24</f>
        <v>2.4780867114526184</v>
      </c>
      <c r="O24" s="89">
        <v>72.041610000000006</v>
      </c>
      <c r="P24" s="89">
        <v>29.873169999999998</v>
      </c>
      <c r="Q24" s="89">
        <f t="shared" si="2"/>
        <v>2.4115823663842844</v>
      </c>
      <c r="R24" s="89"/>
      <c r="S24" s="89"/>
      <c r="T24" s="89"/>
      <c r="U24" s="89"/>
      <c r="V24" s="89"/>
      <c r="W24" s="89"/>
      <c r="X24" s="89"/>
      <c r="Y24" s="89"/>
      <c r="Z24" s="89"/>
      <c r="AA24" s="89"/>
      <c r="AB24" s="89"/>
      <c r="AC24" s="89"/>
      <c r="AD24" s="89"/>
      <c r="AE24" s="89"/>
      <c r="AF24" s="89"/>
      <c r="AG24" s="89"/>
      <c r="AH24" s="89"/>
      <c r="AI24" s="89"/>
      <c r="AJ24" s="89"/>
      <c r="AK24" s="89"/>
      <c r="AL24" s="89"/>
      <c r="AM24" s="89"/>
      <c r="AN24" s="89"/>
      <c r="AO24" s="89"/>
      <c r="AP24" s="89"/>
      <c r="AQ24" s="89"/>
      <c r="AR24" s="89"/>
    </row>
    <row r="25" spans="1:44" s="87" customFormat="1" x14ac:dyDescent="0.25">
      <c r="A25" s="84"/>
      <c r="B25" s="84"/>
      <c r="C25" s="84">
        <v>11</v>
      </c>
      <c r="D25" s="84" t="s">
        <v>395</v>
      </c>
      <c r="E25" s="85">
        <v>58.51</v>
      </c>
      <c r="F25" s="85">
        <v>11.702</v>
      </c>
      <c r="G25" s="85">
        <v>60.650350000000003</v>
      </c>
      <c r="H25" s="85">
        <v>7.7718999999999996</v>
      </c>
      <c r="I25" s="85">
        <v>0.99714000000000003</v>
      </c>
      <c r="J25" s="85">
        <v>2.349E-2</v>
      </c>
      <c r="K25" s="86">
        <v>103.6581</v>
      </c>
      <c r="L25" s="85">
        <v>53.927079999999997</v>
      </c>
      <c r="M25" s="85">
        <v>9.9312699999999996</v>
      </c>
      <c r="N25" s="85">
        <f>L25/M25</f>
        <v>5.4300285864748412</v>
      </c>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v>0.84667999999999999</v>
      </c>
      <c r="AN25" s="85">
        <v>8.5215499999999995</v>
      </c>
      <c r="AO25" s="85">
        <f t="shared" ref="AO25:AO32" si="3">AM25/AN25</f>
        <v>9.9357511250887459E-2</v>
      </c>
      <c r="AP25" s="85">
        <v>5.8765900000000002</v>
      </c>
      <c r="AQ25" s="85">
        <v>6.0998400000000004</v>
      </c>
      <c r="AR25" s="85">
        <f>AP25/AQ25</f>
        <v>0.96340067936208162</v>
      </c>
    </row>
    <row r="26" spans="1:44" s="87" customFormat="1" x14ac:dyDescent="0.25">
      <c r="A26" s="84"/>
      <c r="B26" s="84" t="s">
        <v>389</v>
      </c>
      <c r="C26" s="84">
        <v>12</v>
      </c>
      <c r="D26" s="84" t="s">
        <v>395</v>
      </c>
      <c r="E26" s="85">
        <v>58.51</v>
      </c>
      <c r="F26" s="85">
        <v>11.702</v>
      </c>
      <c r="G26" s="85">
        <v>59.57714</v>
      </c>
      <c r="H26" s="85">
        <v>7.3404400000000001</v>
      </c>
      <c r="I26" s="85">
        <v>0.99512</v>
      </c>
      <c r="J26" s="85">
        <v>4.6550000000000001E-2</v>
      </c>
      <c r="K26" s="86">
        <v>101.82386</v>
      </c>
      <c r="L26" s="85">
        <v>51.800240000000002</v>
      </c>
      <c r="M26" s="85">
        <v>16.289549999999998</v>
      </c>
      <c r="N26" s="85">
        <f>L26/M26</f>
        <v>3.1799675251925317</v>
      </c>
      <c r="O26" s="85"/>
      <c r="P26" s="85"/>
      <c r="Q26" s="85"/>
      <c r="R26" s="85">
        <v>1.22119</v>
      </c>
      <c r="S26" s="85">
        <v>11.59994</v>
      </c>
      <c r="T26" s="85">
        <f>R26/S26</f>
        <v>0.1052755445286786</v>
      </c>
      <c r="U26" s="85"/>
      <c r="V26" s="85"/>
      <c r="W26" s="85"/>
      <c r="X26" s="85"/>
      <c r="Y26" s="85"/>
      <c r="Z26" s="85"/>
      <c r="AA26" s="85"/>
      <c r="AB26" s="85"/>
      <c r="AC26" s="85"/>
      <c r="AD26" s="85"/>
      <c r="AE26" s="85"/>
      <c r="AF26" s="85"/>
      <c r="AG26" s="85"/>
      <c r="AH26" s="85"/>
      <c r="AI26" s="85"/>
      <c r="AJ26" s="85"/>
      <c r="AK26" s="85"/>
      <c r="AL26" s="85"/>
      <c r="AM26" s="85">
        <v>1.3386499999999999</v>
      </c>
      <c r="AN26" s="85">
        <v>8.1957199999999997</v>
      </c>
      <c r="AO26" s="85">
        <f t="shared" si="3"/>
        <v>0.16333525303451069</v>
      </c>
      <c r="AP26" s="85">
        <v>5.2170500000000004</v>
      </c>
      <c r="AQ26" s="85">
        <v>5.6528499999999999</v>
      </c>
      <c r="AR26" s="85">
        <f>AP26/AQ26</f>
        <v>0.92290614468807775</v>
      </c>
    </row>
    <row r="27" spans="1:44" s="87" customFormat="1" x14ac:dyDescent="0.25">
      <c r="A27" s="84" t="s">
        <v>389</v>
      </c>
      <c r="B27" s="84"/>
      <c r="C27" s="84">
        <v>12</v>
      </c>
      <c r="D27" s="84" t="s">
        <v>395</v>
      </c>
      <c r="E27" s="85">
        <v>58.51</v>
      </c>
      <c r="F27" s="85">
        <v>11.702</v>
      </c>
      <c r="G27" s="85">
        <v>55.823279999999997</v>
      </c>
      <c r="H27" s="85">
        <v>5.2541799999999999</v>
      </c>
      <c r="I27" s="85">
        <v>0.96301999999999999</v>
      </c>
      <c r="J27" s="85">
        <v>0.59311999999999998</v>
      </c>
      <c r="K27" s="86">
        <v>95.408100000000005</v>
      </c>
      <c r="L27" s="85"/>
      <c r="M27" s="85"/>
      <c r="N27" s="85"/>
      <c r="O27" s="85"/>
      <c r="P27" s="85"/>
      <c r="Q27" s="85"/>
      <c r="R27" s="85">
        <v>6.6795400000000003</v>
      </c>
      <c r="S27" s="85">
        <v>9.0226600000000001</v>
      </c>
      <c r="T27" s="85">
        <f>R27/S27</f>
        <v>0.74030718213919178</v>
      </c>
      <c r="U27" s="85"/>
      <c r="V27" s="85"/>
      <c r="W27" s="85"/>
      <c r="X27" s="85"/>
      <c r="Y27" s="85"/>
      <c r="Z27" s="85"/>
      <c r="AA27" s="85">
        <v>19.23273</v>
      </c>
      <c r="AB27" s="85">
        <v>12.818440000000001</v>
      </c>
      <c r="AC27" s="85">
        <f t="shared" ref="AC27:AC32" si="4">AA27/AB27</f>
        <v>1.500395523948312</v>
      </c>
      <c r="AD27" s="85"/>
      <c r="AE27" s="85"/>
      <c r="AF27" s="85"/>
      <c r="AG27" s="85">
        <v>21.9575</v>
      </c>
      <c r="AH27" s="85">
        <v>14.86909</v>
      </c>
      <c r="AI27" s="85">
        <f>AG27/AH27</f>
        <v>1.4767211712350923</v>
      </c>
      <c r="AJ27" s="85"/>
      <c r="AK27" s="85"/>
      <c r="AL27" s="85"/>
      <c r="AM27" s="85">
        <v>7.9535099999999996</v>
      </c>
      <c r="AN27" s="85">
        <v>5.7614000000000001</v>
      </c>
      <c r="AO27" s="85">
        <f t="shared" si="3"/>
        <v>1.3804821744714826</v>
      </c>
      <c r="AP27" s="85"/>
      <c r="AQ27" s="85"/>
      <c r="AR27" s="85"/>
    </row>
    <row r="28" spans="1:44" s="87" customFormat="1" x14ac:dyDescent="0.25">
      <c r="A28" s="84"/>
      <c r="B28" s="84"/>
      <c r="C28" s="84">
        <v>11</v>
      </c>
      <c r="D28" s="84" t="s">
        <v>395</v>
      </c>
      <c r="E28" s="85">
        <v>58.51</v>
      </c>
      <c r="F28" s="85">
        <v>11.702</v>
      </c>
      <c r="G28" s="85">
        <v>56.357149999999997</v>
      </c>
      <c r="H28" s="85">
        <v>5.5202799999999996</v>
      </c>
      <c r="I28" s="85">
        <v>0.96187999999999996</v>
      </c>
      <c r="J28" s="85">
        <v>0.63576999999999995</v>
      </c>
      <c r="K28" s="86">
        <v>96.32056</v>
      </c>
      <c r="L28" s="85"/>
      <c r="M28" s="85"/>
      <c r="N28" s="85"/>
      <c r="O28" s="85"/>
      <c r="P28" s="85"/>
      <c r="Q28" s="85"/>
      <c r="R28" s="85">
        <v>5.72051</v>
      </c>
      <c r="S28" s="85">
        <v>9.1989699999999992</v>
      </c>
      <c r="T28" s="85">
        <f>R28/S28</f>
        <v>0.62186418696875856</v>
      </c>
      <c r="U28" s="85"/>
      <c r="V28" s="85"/>
      <c r="W28" s="85"/>
      <c r="X28" s="85"/>
      <c r="Y28" s="85"/>
      <c r="Z28" s="85"/>
      <c r="AA28" s="85">
        <v>22.099070000000001</v>
      </c>
      <c r="AB28" s="85">
        <v>14.89438</v>
      </c>
      <c r="AC28" s="85">
        <f t="shared" si="4"/>
        <v>1.4837186912110474</v>
      </c>
      <c r="AD28" s="85"/>
      <c r="AE28" s="85"/>
      <c r="AF28" s="85"/>
      <c r="AG28" s="85">
        <v>20.614409999999999</v>
      </c>
      <c r="AH28" s="85">
        <v>15.27664</v>
      </c>
      <c r="AI28" s="85">
        <f>AG28/AH28</f>
        <v>1.3494073304077336</v>
      </c>
      <c r="AJ28" s="85"/>
      <c r="AK28" s="85"/>
      <c r="AL28" s="85"/>
      <c r="AM28" s="85">
        <v>7.9231699999999998</v>
      </c>
      <c r="AN28" s="85">
        <v>5.8518400000000002</v>
      </c>
      <c r="AO28" s="85">
        <f t="shared" si="3"/>
        <v>1.3539621725816153</v>
      </c>
      <c r="AP28" s="85"/>
      <c r="AQ28" s="85"/>
      <c r="AR28" s="85"/>
    </row>
    <row r="29" spans="1:44" x14ac:dyDescent="0.25">
      <c r="A29" s="88"/>
      <c r="B29" s="88"/>
      <c r="C29" s="88">
        <v>11</v>
      </c>
      <c r="D29" s="88" t="s">
        <v>396</v>
      </c>
      <c r="E29" s="89">
        <v>85.51</v>
      </c>
      <c r="F29" s="89">
        <v>17.102</v>
      </c>
      <c r="G29" s="89">
        <v>86.40513</v>
      </c>
      <c r="H29" s="89">
        <v>9.09131</v>
      </c>
      <c r="I29" s="89">
        <v>0.99714999999999998</v>
      </c>
      <c r="J29" s="89">
        <v>3.9669999999999997E-2</v>
      </c>
      <c r="K29" s="90">
        <v>101.04680999999999</v>
      </c>
      <c r="L29" s="89">
        <v>50.314990000000002</v>
      </c>
      <c r="M29" s="89">
        <v>21.081849999999999</v>
      </c>
      <c r="N29" s="89">
        <f>L29/M29</f>
        <v>2.3866496536119932</v>
      </c>
      <c r="O29" s="89"/>
      <c r="P29" s="89"/>
      <c r="Q29" s="89"/>
      <c r="R29" s="89"/>
      <c r="S29" s="89"/>
      <c r="T29" s="89"/>
      <c r="U29" s="89"/>
      <c r="V29" s="89"/>
      <c r="W29" s="89"/>
      <c r="X29" s="89"/>
      <c r="Y29" s="89"/>
      <c r="Z29" s="89"/>
      <c r="AA29" s="89">
        <v>28.044509999999999</v>
      </c>
      <c r="AB29" s="89">
        <v>22.017440000000001</v>
      </c>
      <c r="AC29" s="89">
        <f t="shared" si="4"/>
        <v>1.2737407255339404</v>
      </c>
      <c r="AD29" s="89"/>
      <c r="AE29" s="89"/>
      <c r="AF29" s="89"/>
      <c r="AG29" s="89"/>
      <c r="AH29" s="89"/>
      <c r="AI29" s="89"/>
      <c r="AJ29" s="89">
        <v>2.3713199999999999</v>
      </c>
      <c r="AK29" s="89">
        <v>17.95776</v>
      </c>
      <c r="AL29" s="89">
        <f>AJ29/AK29</f>
        <v>0.13204987704479845</v>
      </c>
      <c r="AM29" s="89">
        <v>5.6743100000000002</v>
      </c>
      <c r="AN29" s="89">
        <v>9.1899700000000006</v>
      </c>
      <c r="AO29" s="89">
        <f t="shared" si="3"/>
        <v>0.61744597642864996</v>
      </c>
      <c r="AP29" s="89"/>
      <c r="AQ29" s="89"/>
      <c r="AR29" s="89"/>
    </row>
    <row r="30" spans="1:44" x14ac:dyDescent="0.25">
      <c r="A30" s="88"/>
      <c r="B30" s="88" t="s">
        <v>389</v>
      </c>
      <c r="C30" s="88">
        <v>12</v>
      </c>
      <c r="D30" s="88" t="s">
        <v>396</v>
      </c>
      <c r="E30" s="89">
        <v>85.51</v>
      </c>
      <c r="F30" s="89">
        <v>17.102</v>
      </c>
      <c r="G30" s="89">
        <v>85.855999999999995</v>
      </c>
      <c r="H30" s="89">
        <v>9.0262600000000006</v>
      </c>
      <c r="I30" s="89">
        <v>0.99643999999999999</v>
      </c>
      <c r="J30" s="89">
        <v>4.6429999999999999E-2</v>
      </c>
      <c r="K30" s="90">
        <v>100.40463</v>
      </c>
      <c r="L30" s="89">
        <v>52.181550000000001</v>
      </c>
      <c r="M30" s="89">
        <v>20.20401</v>
      </c>
      <c r="N30" s="89">
        <f>L30/M30</f>
        <v>2.5827323387782921</v>
      </c>
      <c r="O30" s="89"/>
      <c r="P30" s="89"/>
      <c r="Q30" s="89"/>
      <c r="R30" s="89"/>
      <c r="S30" s="89"/>
      <c r="T30" s="89"/>
      <c r="U30" s="89"/>
      <c r="V30" s="89"/>
      <c r="W30" s="89"/>
      <c r="X30" s="89"/>
      <c r="Y30" s="89"/>
      <c r="Z30" s="89"/>
      <c r="AA30" s="89">
        <v>26.666530000000002</v>
      </c>
      <c r="AB30" s="89">
        <v>21.541550000000001</v>
      </c>
      <c r="AC30" s="89">
        <f t="shared" si="4"/>
        <v>1.2379113852067285</v>
      </c>
      <c r="AD30" s="89"/>
      <c r="AE30" s="89"/>
      <c r="AF30" s="89"/>
      <c r="AG30" s="89"/>
      <c r="AH30" s="89"/>
      <c r="AI30" s="89"/>
      <c r="AJ30" s="89">
        <v>0.95082</v>
      </c>
      <c r="AK30" s="89">
        <v>17.605090000000001</v>
      </c>
      <c r="AL30" s="89">
        <f>AJ30/AK30</f>
        <v>5.4008244206647051E-2</v>
      </c>
      <c r="AM30" s="89">
        <v>6.0571000000000002</v>
      </c>
      <c r="AN30" s="89">
        <v>9.2298799999999996</v>
      </c>
      <c r="AO30" s="89">
        <f t="shared" si="3"/>
        <v>0.65624905199200856</v>
      </c>
      <c r="AP30" s="89"/>
      <c r="AQ30" s="89"/>
      <c r="AR30" s="89"/>
    </row>
    <row r="31" spans="1:44" x14ac:dyDescent="0.25">
      <c r="A31" s="88"/>
      <c r="B31" s="88"/>
      <c r="C31" s="88">
        <v>11</v>
      </c>
      <c r="D31" s="88" t="s">
        <v>396</v>
      </c>
      <c r="E31" s="89">
        <v>85.51</v>
      </c>
      <c r="F31" s="89">
        <v>17.102</v>
      </c>
      <c r="G31" s="89">
        <v>85.329089999999994</v>
      </c>
      <c r="H31" s="89">
        <v>8.4323399999999999</v>
      </c>
      <c r="I31" s="89">
        <v>0.97343000000000002</v>
      </c>
      <c r="J31" s="89">
        <v>0.42799999999999999</v>
      </c>
      <c r="K31" s="90">
        <v>99.788439999999994</v>
      </c>
      <c r="L31" s="89"/>
      <c r="M31" s="89"/>
      <c r="N31" s="89"/>
      <c r="O31" s="89"/>
      <c r="P31" s="89"/>
      <c r="Q31" s="89"/>
      <c r="R31" s="89"/>
      <c r="S31" s="89"/>
      <c r="T31" s="89"/>
      <c r="U31" s="89"/>
      <c r="V31" s="89"/>
      <c r="W31" s="89"/>
      <c r="X31" s="89"/>
      <c r="Y31" s="89"/>
      <c r="Z31" s="89"/>
      <c r="AA31" s="89">
        <v>37.855080000000001</v>
      </c>
      <c r="AB31" s="89">
        <v>23.927600000000002</v>
      </c>
      <c r="AC31" s="89">
        <f t="shared" si="4"/>
        <v>1.5820675705043548</v>
      </c>
      <c r="AD31" s="89">
        <v>28.699439999999999</v>
      </c>
      <c r="AE31" s="89">
        <v>18.449310000000001</v>
      </c>
      <c r="AF31" s="89">
        <f>AD31/AE31</f>
        <v>1.5555833795410234</v>
      </c>
      <c r="AG31" s="89"/>
      <c r="AH31" s="89"/>
      <c r="AI31" s="89"/>
      <c r="AJ31" s="89">
        <v>15.91803</v>
      </c>
      <c r="AK31" s="89">
        <v>17.005859999999998</v>
      </c>
      <c r="AL31" s="89">
        <f>AJ31/AK31</f>
        <v>0.9360320501286028</v>
      </c>
      <c r="AM31" s="89">
        <v>2.8565499999999999</v>
      </c>
      <c r="AN31" s="89">
        <v>8.5963799999999999</v>
      </c>
      <c r="AO31" s="89">
        <f t="shared" si="3"/>
        <v>0.33229685053475999</v>
      </c>
      <c r="AP31" s="89"/>
      <c r="AQ31" s="89"/>
      <c r="AR31" s="89"/>
    </row>
    <row r="32" spans="1:44" x14ac:dyDescent="0.25">
      <c r="A32" s="88" t="s">
        <v>389</v>
      </c>
      <c r="B32" s="88"/>
      <c r="C32" s="88">
        <v>12</v>
      </c>
      <c r="D32" s="88" t="s">
        <v>396</v>
      </c>
      <c r="E32" s="89">
        <v>85.51</v>
      </c>
      <c r="F32" s="89">
        <v>17.102</v>
      </c>
      <c r="G32" s="89">
        <v>84.883669999999995</v>
      </c>
      <c r="H32" s="89">
        <v>8.3963599999999996</v>
      </c>
      <c r="I32" s="89">
        <v>0.97294999999999998</v>
      </c>
      <c r="J32" s="89">
        <v>0.41697000000000001</v>
      </c>
      <c r="K32" s="90">
        <v>99.267529999999994</v>
      </c>
      <c r="L32" s="89"/>
      <c r="M32" s="89"/>
      <c r="N32" s="89"/>
      <c r="O32" s="89"/>
      <c r="P32" s="89"/>
      <c r="Q32" s="89"/>
      <c r="R32" s="89"/>
      <c r="S32" s="89"/>
      <c r="T32" s="89"/>
      <c r="U32" s="89"/>
      <c r="V32" s="89"/>
      <c r="W32" s="89"/>
      <c r="X32" s="89"/>
      <c r="Y32" s="89"/>
      <c r="Z32" s="89"/>
      <c r="AA32" s="89">
        <v>33.382339999999999</v>
      </c>
      <c r="AB32" s="89">
        <v>22.440349999999999</v>
      </c>
      <c r="AC32" s="89">
        <f t="shared" si="4"/>
        <v>1.4876033573451395</v>
      </c>
      <c r="AD32" s="89">
        <v>33.292920000000002</v>
      </c>
      <c r="AE32" s="89">
        <v>17.271609999999999</v>
      </c>
      <c r="AF32" s="89">
        <f>AD32/AE32</f>
        <v>1.9276095280057854</v>
      </c>
      <c r="AG32" s="89"/>
      <c r="AH32" s="89"/>
      <c r="AI32" s="89"/>
      <c r="AJ32" s="89">
        <v>16.009589999999999</v>
      </c>
      <c r="AK32" s="89">
        <v>16.740469999999998</v>
      </c>
      <c r="AL32" s="89">
        <f>AJ32/AK32</f>
        <v>0.95634053285242293</v>
      </c>
      <c r="AM32" s="89">
        <v>2.1988099999999999</v>
      </c>
      <c r="AN32" s="89">
        <v>8.4585600000000003</v>
      </c>
      <c r="AO32" s="89">
        <f t="shared" si="3"/>
        <v>0.25995086634131576</v>
      </c>
      <c r="AP32" s="89"/>
      <c r="AQ32" s="89"/>
      <c r="AR32" s="89"/>
    </row>
    <row r="33" spans="1:44" s="87" customFormat="1" x14ac:dyDescent="0.25">
      <c r="A33" s="84"/>
      <c r="B33" s="84" t="s">
        <v>389</v>
      </c>
      <c r="C33" s="84">
        <v>12</v>
      </c>
      <c r="D33" s="84" t="s">
        <v>397</v>
      </c>
      <c r="E33" s="85">
        <v>213</v>
      </c>
      <c r="F33" s="85">
        <v>42.6</v>
      </c>
      <c r="G33" s="85">
        <v>205.13235</v>
      </c>
      <c r="H33" s="85">
        <v>21.72842</v>
      </c>
      <c r="I33" s="85">
        <v>0.98909999999999998</v>
      </c>
      <c r="J33" s="85">
        <v>0.11045000000000001</v>
      </c>
      <c r="K33" s="86">
        <v>96.306269999999998</v>
      </c>
      <c r="L33" s="85">
        <v>145.46419</v>
      </c>
      <c r="M33" s="85">
        <v>51.469110000000001</v>
      </c>
      <c r="N33" s="85">
        <f>L33/M33</f>
        <v>2.8262425754010514</v>
      </c>
      <c r="O33" s="85">
        <v>36.783369999999998</v>
      </c>
      <c r="P33" s="85">
        <v>26.454969999999999</v>
      </c>
      <c r="Q33" s="85">
        <f>O33/P33</f>
        <v>1.3904143531442295</v>
      </c>
      <c r="R33" s="85"/>
      <c r="S33" s="85"/>
      <c r="T33" s="85"/>
      <c r="U33" s="85"/>
      <c r="V33" s="85"/>
      <c r="W33" s="85"/>
      <c r="X33" s="85"/>
      <c r="Y33" s="85"/>
      <c r="Z33" s="85"/>
      <c r="AA33" s="85"/>
      <c r="AB33" s="85"/>
      <c r="AC33" s="85"/>
      <c r="AD33" s="85">
        <v>22.884799999999998</v>
      </c>
      <c r="AE33" s="85">
        <v>57.082689999999999</v>
      </c>
      <c r="AF33" s="85">
        <f>AD33/AE33</f>
        <v>0.40090612408069765</v>
      </c>
      <c r="AG33" s="85"/>
      <c r="AH33" s="85"/>
      <c r="AI33" s="85"/>
      <c r="AJ33" s="85"/>
      <c r="AK33" s="85"/>
      <c r="AL33" s="85"/>
      <c r="AM33" s="85"/>
      <c r="AN33" s="85"/>
      <c r="AO33" s="85"/>
      <c r="AP33" s="85"/>
      <c r="AQ33" s="85"/>
      <c r="AR33" s="85"/>
    </row>
    <row r="34" spans="1:44" s="87" customFormat="1" x14ac:dyDescent="0.25">
      <c r="A34" s="84" t="s">
        <v>389</v>
      </c>
      <c r="B34" s="84"/>
      <c r="C34" s="84">
        <v>12</v>
      </c>
      <c r="D34" s="84" t="s">
        <v>397</v>
      </c>
      <c r="E34" s="85">
        <v>213</v>
      </c>
      <c r="F34" s="85">
        <v>42.6</v>
      </c>
      <c r="G34" s="85">
        <v>198.09242</v>
      </c>
      <c r="H34" s="85">
        <v>23.216349999999998</v>
      </c>
      <c r="I34" s="85">
        <v>0.94928999999999997</v>
      </c>
      <c r="J34" s="85">
        <v>0.58945999999999998</v>
      </c>
      <c r="K34" s="86">
        <v>93.001140000000007</v>
      </c>
      <c r="L34" s="85"/>
      <c r="M34" s="85"/>
      <c r="N34" s="85"/>
      <c r="O34" s="85">
        <v>9.1899300000000004</v>
      </c>
      <c r="P34" s="85">
        <v>41.878160000000001</v>
      </c>
      <c r="Q34" s="85">
        <f>O34/P34</f>
        <v>0.21944445505724225</v>
      </c>
      <c r="R34" s="85"/>
      <c r="S34" s="85"/>
      <c r="T34" s="85"/>
      <c r="U34" s="85"/>
      <c r="V34" s="85"/>
      <c r="W34" s="85"/>
      <c r="X34" s="85"/>
      <c r="Y34" s="85"/>
      <c r="Z34" s="85"/>
      <c r="AA34" s="85">
        <v>87.488489999999999</v>
      </c>
      <c r="AB34" s="85">
        <v>48.712429999999998</v>
      </c>
      <c r="AC34" s="85">
        <f>AA34/AB34</f>
        <v>1.7960198249194304</v>
      </c>
      <c r="AD34" s="85">
        <v>101.41401</v>
      </c>
      <c r="AE34" s="85">
        <v>44.956229999999998</v>
      </c>
      <c r="AF34" s="85">
        <f>AD34/AE34</f>
        <v>2.2558388459174625</v>
      </c>
      <c r="AG34" s="85"/>
      <c r="AH34" s="85"/>
      <c r="AI34" s="85"/>
      <c r="AJ34" s="85"/>
      <c r="AK34" s="85"/>
      <c r="AL34" s="85"/>
      <c r="AM34" s="85"/>
      <c r="AN34" s="85"/>
      <c r="AO34" s="85"/>
      <c r="AP34" s="85"/>
      <c r="AQ34" s="85"/>
      <c r="AR34" s="85"/>
    </row>
    <row r="35" spans="1:44" x14ac:dyDescent="0.25">
      <c r="A35" s="88"/>
      <c r="B35" s="88"/>
      <c r="C35" s="88">
        <v>11</v>
      </c>
      <c r="D35" s="88" t="s">
        <v>398</v>
      </c>
      <c r="E35" s="89">
        <v>4.7779999999999996</v>
      </c>
      <c r="F35" s="89">
        <v>0.9556</v>
      </c>
      <c r="G35" s="89">
        <v>5.0327099999999998</v>
      </c>
      <c r="H35" s="89">
        <v>0.59521999999999997</v>
      </c>
      <c r="I35" s="89">
        <v>0.99306000000000005</v>
      </c>
      <c r="J35" s="89">
        <v>8.1759999999999999E-2</v>
      </c>
      <c r="K35" s="90">
        <v>105.33092000000001</v>
      </c>
      <c r="L35" s="89">
        <v>3.93743</v>
      </c>
      <c r="M35" s="89">
        <v>1.1209899999999999</v>
      </c>
      <c r="N35" s="89">
        <f>L35/M35</f>
        <v>3.5124577382492261</v>
      </c>
      <c r="O35" s="89"/>
      <c r="P35" s="89"/>
      <c r="Q35" s="89"/>
      <c r="R35" s="89"/>
      <c r="S35" s="89"/>
      <c r="T35" s="89"/>
      <c r="U35" s="89"/>
      <c r="V35" s="89"/>
      <c r="W35" s="89"/>
      <c r="X35" s="89"/>
      <c r="Y35" s="89"/>
      <c r="Z35" s="89"/>
      <c r="AA35" s="89">
        <v>0.38124999999999998</v>
      </c>
      <c r="AB35" s="89">
        <v>1.2091799999999999</v>
      </c>
      <c r="AC35" s="89">
        <f>AA35/AB35</f>
        <v>0.31529631651201639</v>
      </c>
      <c r="AD35" s="89"/>
      <c r="AE35" s="89"/>
      <c r="AF35" s="89"/>
      <c r="AG35" s="89"/>
      <c r="AH35" s="89"/>
      <c r="AI35" s="89"/>
      <c r="AJ35" s="89">
        <v>0.51680999999999999</v>
      </c>
      <c r="AK35" s="89">
        <v>1.18543</v>
      </c>
      <c r="AL35" s="89">
        <f>AJ35/AK35</f>
        <v>0.43596838278093181</v>
      </c>
      <c r="AM35" s="89">
        <v>0.19722999999999999</v>
      </c>
      <c r="AN35" s="89">
        <v>0.59199999999999997</v>
      </c>
      <c r="AO35" s="89">
        <f t="shared" ref="AO35:AO42" si="5">AM35/AN35</f>
        <v>0.33315878378378377</v>
      </c>
      <c r="AP35" s="89"/>
      <c r="AQ35" s="89"/>
      <c r="AR35" s="89"/>
    </row>
    <row r="36" spans="1:44" x14ac:dyDescent="0.25">
      <c r="A36" s="88"/>
      <c r="B36" s="88" t="s">
        <v>389</v>
      </c>
      <c r="C36" s="88">
        <v>12</v>
      </c>
      <c r="D36" s="88" t="s">
        <v>398</v>
      </c>
      <c r="E36" s="89">
        <v>4.7779999999999996</v>
      </c>
      <c r="F36" s="89">
        <v>0.9556</v>
      </c>
      <c r="G36" s="89">
        <v>4.8817399999999997</v>
      </c>
      <c r="H36" s="89">
        <v>0.56220999999999999</v>
      </c>
      <c r="I36" s="89">
        <v>0.98412999999999995</v>
      </c>
      <c r="J36" s="89">
        <v>0.18565999999999999</v>
      </c>
      <c r="K36" s="90">
        <v>102.17113000000001</v>
      </c>
      <c r="L36" s="89">
        <v>3.7121200000000001</v>
      </c>
      <c r="M36" s="89">
        <v>1.54291</v>
      </c>
      <c r="N36" s="89">
        <f>L36/M36</f>
        <v>2.4059212786228619</v>
      </c>
      <c r="O36" s="89"/>
      <c r="P36" s="89"/>
      <c r="Q36" s="89"/>
      <c r="R36" s="89">
        <v>0.36687999999999998</v>
      </c>
      <c r="S36" s="89">
        <v>0.90068000000000004</v>
      </c>
      <c r="T36" s="89">
        <f t="shared" ref="T36:T46" si="6">R36/S36</f>
        <v>0.40733667895367942</v>
      </c>
      <c r="U36" s="89"/>
      <c r="V36" s="89"/>
      <c r="W36" s="89"/>
      <c r="X36" s="89"/>
      <c r="Y36" s="89"/>
      <c r="Z36" s="89"/>
      <c r="AA36" s="89">
        <v>0.43437999999999999</v>
      </c>
      <c r="AB36" s="89">
        <v>1.02257</v>
      </c>
      <c r="AC36" s="89">
        <f>AA36/AB36</f>
        <v>0.42479243474774342</v>
      </c>
      <c r="AD36" s="89"/>
      <c r="AE36" s="89"/>
      <c r="AF36" s="89"/>
      <c r="AG36" s="89"/>
      <c r="AH36" s="89"/>
      <c r="AI36" s="89"/>
      <c r="AJ36" s="89"/>
      <c r="AK36" s="89"/>
      <c r="AL36" s="89"/>
      <c r="AM36" s="89">
        <v>0.36836999999999998</v>
      </c>
      <c r="AN36" s="89">
        <v>0.48769000000000001</v>
      </c>
      <c r="AO36" s="89">
        <f t="shared" si="5"/>
        <v>0.75533638171789452</v>
      </c>
      <c r="AP36" s="89"/>
      <c r="AQ36" s="89"/>
      <c r="AR36" s="89"/>
    </row>
    <row r="37" spans="1:44" x14ac:dyDescent="0.25">
      <c r="A37" s="88" t="s">
        <v>389</v>
      </c>
      <c r="B37" s="88"/>
      <c r="C37" s="88">
        <v>12</v>
      </c>
      <c r="D37" s="88" t="s">
        <v>398</v>
      </c>
      <c r="E37" s="89">
        <v>4.7779999999999996</v>
      </c>
      <c r="F37" s="89">
        <v>0.9556</v>
      </c>
      <c r="G37" s="89">
        <v>4.5671499999999998</v>
      </c>
      <c r="H37" s="89">
        <v>0.42625000000000002</v>
      </c>
      <c r="I37" s="89">
        <v>0.93267</v>
      </c>
      <c r="J37" s="89">
        <v>1.1380699999999999</v>
      </c>
      <c r="K37" s="90">
        <v>95.587130000000002</v>
      </c>
      <c r="L37" s="89"/>
      <c r="M37" s="89"/>
      <c r="N37" s="89"/>
      <c r="O37" s="89"/>
      <c r="P37" s="89"/>
      <c r="Q37" s="89"/>
      <c r="R37" s="89">
        <v>1.17893</v>
      </c>
      <c r="S37" s="89">
        <v>0.86204000000000003</v>
      </c>
      <c r="T37" s="89">
        <f t="shared" si="6"/>
        <v>1.367604751519651</v>
      </c>
      <c r="U37" s="89"/>
      <c r="V37" s="89"/>
      <c r="W37" s="89"/>
      <c r="X37" s="89"/>
      <c r="Y37" s="89"/>
      <c r="Z37" s="89"/>
      <c r="AA37" s="89">
        <v>0.96165999999999996</v>
      </c>
      <c r="AB37" s="89">
        <v>1.00546</v>
      </c>
      <c r="AC37" s="89">
        <f>AA37/AB37</f>
        <v>0.95643784934258935</v>
      </c>
      <c r="AD37" s="89"/>
      <c r="AE37" s="89"/>
      <c r="AF37" s="89"/>
      <c r="AG37" s="89">
        <v>1.76772</v>
      </c>
      <c r="AH37" s="89">
        <v>1.2794099999999999</v>
      </c>
      <c r="AI37" s="89">
        <f>AG37/AH37</f>
        <v>1.3816681126456727</v>
      </c>
      <c r="AJ37" s="89"/>
      <c r="AK37" s="89"/>
      <c r="AL37" s="89"/>
      <c r="AM37" s="89">
        <v>0.65885000000000005</v>
      </c>
      <c r="AN37" s="89">
        <v>0.48876999999999998</v>
      </c>
      <c r="AO37" s="89">
        <f t="shared" si="5"/>
        <v>1.3479755304130778</v>
      </c>
      <c r="AP37" s="89"/>
      <c r="AQ37" s="89"/>
      <c r="AR37" s="89"/>
    </row>
    <row r="38" spans="1:44" x14ac:dyDescent="0.25">
      <c r="A38" s="88"/>
      <c r="B38" s="88"/>
      <c r="C38" s="88">
        <v>11</v>
      </c>
      <c r="D38" s="88" t="s">
        <v>398</v>
      </c>
      <c r="E38" s="89">
        <v>4.7779999999999996</v>
      </c>
      <c r="F38" s="89">
        <v>0.9556</v>
      </c>
      <c r="G38" s="89">
        <v>4.6288400000000003</v>
      </c>
      <c r="H38" s="89">
        <v>0.43851000000000001</v>
      </c>
      <c r="I38" s="89">
        <v>0.93179000000000001</v>
      </c>
      <c r="J38" s="89">
        <v>1.2228000000000001</v>
      </c>
      <c r="K38" s="90">
        <v>96.878140000000002</v>
      </c>
      <c r="L38" s="89"/>
      <c r="M38" s="89"/>
      <c r="N38" s="89"/>
      <c r="O38" s="89"/>
      <c r="P38" s="89"/>
      <c r="Q38" s="89"/>
      <c r="R38" s="89">
        <v>0.96687000000000001</v>
      </c>
      <c r="S38" s="89">
        <v>0.84655000000000002</v>
      </c>
      <c r="T38" s="89">
        <f t="shared" si="6"/>
        <v>1.1421298210383319</v>
      </c>
      <c r="U38" s="89"/>
      <c r="V38" s="89"/>
      <c r="W38" s="89"/>
      <c r="X38" s="89"/>
      <c r="Y38" s="89"/>
      <c r="Z38" s="89"/>
      <c r="AA38" s="89">
        <v>1.4233899999999999</v>
      </c>
      <c r="AB38" s="89">
        <v>1.18285</v>
      </c>
      <c r="AC38" s="89">
        <f>AA38/AB38</f>
        <v>1.2033563004607515</v>
      </c>
      <c r="AD38" s="89"/>
      <c r="AE38" s="89"/>
      <c r="AF38" s="89"/>
      <c r="AG38" s="89">
        <v>1.5928500000000001</v>
      </c>
      <c r="AH38" s="89">
        <v>1.2783899999999999</v>
      </c>
      <c r="AI38" s="89">
        <f>AG38/AH38</f>
        <v>1.2459812733203484</v>
      </c>
      <c r="AJ38" s="89"/>
      <c r="AK38" s="89"/>
      <c r="AL38" s="89"/>
      <c r="AM38" s="89">
        <v>0.64573000000000003</v>
      </c>
      <c r="AN38" s="89">
        <v>0.49203999999999998</v>
      </c>
      <c r="AO38" s="89">
        <f t="shared" si="5"/>
        <v>1.3123526542557518</v>
      </c>
      <c r="AP38" s="89"/>
      <c r="AQ38" s="89"/>
      <c r="AR38" s="89"/>
    </row>
    <row r="39" spans="1:44" s="87" customFormat="1" x14ac:dyDescent="0.25">
      <c r="A39" s="84"/>
      <c r="B39" s="84"/>
      <c r="C39" s="84">
        <v>11</v>
      </c>
      <c r="D39" s="84" t="s">
        <v>399</v>
      </c>
      <c r="E39" s="85">
        <v>25.15</v>
      </c>
      <c r="F39" s="85">
        <v>5.03</v>
      </c>
      <c r="G39" s="85">
        <v>27.094580000000001</v>
      </c>
      <c r="H39" s="85">
        <v>3.40787</v>
      </c>
      <c r="I39" s="85">
        <v>0.99373</v>
      </c>
      <c r="J39" s="85">
        <v>6.9059999999999996E-2</v>
      </c>
      <c r="K39" s="86">
        <v>107.73193000000001</v>
      </c>
      <c r="L39" s="85">
        <v>21.93845</v>
      </c>
      <c r="M39" s="85">
        <v>8.0293299999999999</v>
      </c>
      <c r="N39" s="85">
        <f>L39/M39</f>
        <v>2.7322889954703569</v>
      </c>
      <c r="O39" s="85"/>
      <c r="P39" s="85"/>
      <c r="Q39" s="85"/>
      <c r="R39" s="85">
        <v>9.0219999999999995E-2</v>
      </c>
      <c r="S39" s="85">
        <v>8.0364100000000001</v>
      </c>
      <c r="T39" s="85">
        <f t="shared" si="6"/>
        <v>1.1226405820509405E-2</v>
      </c>
      <c r="U39" s="85"/>
      <c r="V39" s="85"/>
      <c r="W39" s="85"/>
      <c r="X39" s="85"/>
      <c r="Y39" s="85"/>
      <c r="Z39" s="85"/>
      <c r="AA39" s="85"/>
      <c r="AB39" s="85"/>
      <c r="AC39" s="85"/>
      <c r="AD39" s="85"/>
      <c r="AE39" s="85"/>
      <c r="AF39" s="85"/>
      <c r="AG39" s="85"/>
      <c r="AH39" s="85"/>
      <c r="AI39" s="85"/>
      <c r="AJ39" s="85">
        <v>4.04108</v>
      </c>
      <c r="AK39" s="85">
        <v>8.2104999999999997</v>
      </c>
      <c r="AL39" s="85">
        <f>AJ39/AK39</f>
        <v>0.49218439802691677</v>
      </c>
      <c r="AM39" s="85">
        <v>1.0248299999999999</v>
      </c>
      <c r="AN39" s="85">
        <v>4.0826799999999999</v>
      </c>
      <c r="AO39" s="85">
        <f t="shared" si="5"/>
        <v>0.25101893854037055</v>
      </c>
      <c r="AP39" s="85"/>
      <c r="AQ39" s="85"/>
      <c r="AR39" s="85"/>
    </row>
    <row r="40" spans="1:44" s="87" customFormat="1" x14ac:dyDescent="0.25">
      <c r="A40" s="84"/>
      <c r="B40" s="84" t="s">
        <v>389</v>
      </c>
      <c r="C40" s="84">
        <v>12</v>
      </c>
      <c r="D40" s="84" t="s">
        <v>399</v>
      </c>
      <c r="E40" s="85">
        <v>25.15</v>
      </c>
      <c r="F40" s="85">
        <v>5.03</v>
      </c>
      <c r="G40" s="85">
        <v>25.903099999999998</v>
      </c>
      <c r="H40" s="85">
        <v>2.8742800000000002</v>
      </c>
      <c r="I40" s="85">
        <v>0.98358000000000001</v>
      </c>
      <c r="J40" s="85">
        <v>0.20141999999999999</v>
      </c>
      <c r="K40" s="86">
        <v>102.99442000000001</v>
      </c>
      <c r="L40" s="85">
        <v>18.12069</v>
      </c>
      <c r="M40" s="85">
        <v>8.0757600000000007</v>
      </c>
      <c r="N40" s="85">
        <f>L40/M40</f>
        <v>2.243837112544206</v>
      </c>
      <c r="O40" s="85"/>
      <c r="P40" s="85"/>
      <c r="Q40" s="85"/>
      <c r="R40" s="85">
        <v>4.9036200000000001</v>
      </c>
      <c r="S40" s="85">
        <v>5.0397699999999999</v>
      </c>
      <c r="T40" s="85">
        <f t="shared" si="6"/>
        <v>0.97298487827817548</v>
      </c>
      <c r="U40" s="85"/>
      <c r="V40" s="85"/>
      <c r="W40" s="85"/>
      <c r="X40" s="85"/>
      <c r="Y40" s="85"/>
      <c r="Z40" s="85"/>
      <c r="AA40" s="85">
        <v>0.41993999999999998</v>
      </c>
      <c r="AB40" s="85">
        <v>5.3566200000000004</v>
      </c>
      <c r="AC40" s="85">
        <f>AA40/AB40</f>
        <v>7.8396451493665767E-2</v>
      </c>
      <c r="AD40" s="85"/>
      <c r="AE40" s="85"/>
      <c r="AF40" s="85"/>
      <c r="AG40" s="85"/>
      <c r="AH40" s="85"/>
      <c r="AI40" s="85"/>
      <c r="AJ40" s="85"/>
      <c r="AK40" s="85"/>
      <c r="AL40" s="85"/>
      <c r="AM40" s="85">
        <v>2.4588399999999999</v>
      </c>
      <c r="AN40" s="85">
        <v>2.5887500000000001</v>
      </c>
      <c r="AO40" s="85">
        <f t="shared" si="5"/>
        <v>0.94981747947851269</v>
      </c>
      <c r="AP40" s="85"/>
      <c r="AQ40" s="85"/>
      <c r="AR40" s="85"/>
    </row>
    <row r="41" spans="1:44" s="87" customFormat="1" x14ac:dyDescent="0.25">
      <c r="A41" s="84" t="s">
        <v>389</v>
      </c>
      <c r="B41" s="84"/>
      <c r="C41" s="84">
        <v>12</v>
      </c>
      <c r="D41" s="84" t="s">
        <v>399</v>
      </c>
      <c r="E41" s="85">
        <v>25.15</v>
      </c>
      <c r="F41" s="85">
        <v>5.03</v>
      </c>
      <c r="G41" s="85">
        <v>24.617280000000001</v>
      </c>
      <c r="H41" s="85">
        <v>2.35805</v>
      </c>
      <c r="I41" s="85">
        <v>0.93877999999999995</v>
      </c>
      <c r="J41" s="85">
        <v>0.98880000000000001</v>
      </c>
      <c r="K41" s="86">
        <v>97.881820000000005</v>
      </c>
      <c r="L41" s="85"/>
      <c r="M41" s="85"/>
      <c r="N41" s="85"/>
      <c r="O41" s="85"/>
      <c r="P41" s="85"/>
      <c r="Q41" s="85"/>
      <c r="R41" s="85">
        <v>10.620039999999999</v>
      </c>
      <c r="S41" s="85">
        <v>5.6736399999999998</v>
      </c>
      <c r="T41" s="85">
        <f t="shared" si="6"/>
        <v>1.8718212646554946</v>
      </c>
      <c r="U41" s="85"/>
      <c r="V41" s="85"/>
      <c r="W41" s="85"/>
      <c r="X41" s="85"/>
      <c r="Y41" s="85"/>
      <c r="Z41" s="85"/>
      <c r="AA41" s="85">
        <v>2.8944000000000001</v>
      </c>
      <c r="AB41" s="85">
        <v>5.3656300000000003</v>
      </c>
      <c r="AC41" s="85">
        <f>AA41/AB41</f>
        <v>0.53943339365554466</v>
      </c>
      <c r="AD41" s="85"/>
      <c r="AE41" s="85"/>
      <c r="AF41" s="85"/>
      <c r="AG41" s="85">
        <v>7.53545</v>
      </c>
      <c r="AH41" s="85">
        <v>7.4646800000000004</v>
      </c>
      <c r="AI41" s="85">
        <f>AG41/AH41</f>
        <v>1.0094806475294318</v>
      </c>
      <c r="AJ41" s="85"/>
      <c r="AK41" s="85"/>
      <c r="AL41" s="85"/>
      <c r="AM41" s="85">
        <v>3.5673900000000001</v>
      </c>
      <c r="AN41" s="85">
        <v>2.7698800000000001</v>
      </c>
      <c r="AO41" s="85">
        <f t="shared" si="5"/>
        <v>1.2879222204572038</v>
      </c>
      <c r="AP41" s="85"/>
      <c r="AQ41" s="85"/>
      <c r="AR41" s="85"/>
    </row>
    <row r="42" spans="1:44" s="87" customFormat="1" x14ac:dyDescent="0.25">
      <c r="A42" s="84"/>
      <c r="B42" s="84"/>
      <c r="C42" s="84">
        <v>11</v>
      </c>
      <c r="D42" s="84" t="s">
        <v>399</v>
      </c>
      <c r="E42" s="85">
        <v>25.15</v>
      </c>
      <c r="F42" s="85">
        <v>5.03</v>
      </c>
      <c r="G42" s="85">
        <v>24.75178</v>
      </c>
      <c r="H42" s="85">
        <v>2.3365399999999998</v>
      </c>
      <c r="I42" s="85">
        <v>0.93567999999999996</v>
      </c>
      <c r="J42" s="85">
        <v>1.1278999999999999</v>
      </c>
      <c r="K42" s="86">
        <v>98.416600000000003</v>
      </c>
      <c r="L42" s="85"/>
      <c r="M42" s="85"/>
      <c r="N42" s="85"/>
      <c r="O42" s="85"/>
      <c r="P42" s="85"/>
      <c r="Q42" s="85"/>
      <c r="R42" s="85">
        <v>9.44496</v>
      </c>
      <c r="S42" s="85">
        <v>5.5945900000000002</v>
      </c>
      <c r="T42" s="85">
        <f t="shared" si="6"/>
        <v>1.6882309516872549</v>
      </c>
      <c r="U42" s="85"/>
      <c r="V42" s="85"/>
      <c r="W42" s="85"/>
      <c r="X42" s="85"/>
      <c r="Y42" s="85"/>
      <c r="Z42" s="85"/>
      <c r="AA42" s="85">
        <v>4.8877199999999998</v>
      </c>
      <c r="AB42" s="85">
        <v>6.1830400000000001</v>
      </c>
      <c r="AC42" s="85">
        <f>AA42/AB42</f>
        <v>0.79050434737604802</v>
      </c>
      <c r="AD42" s="85"/>
      <c r="AE42" s="85"/>
      <c r="AF42" s="85"/>
      <c r="AG42" s="85">
        <v>6.9914500000000004</v>
      </c>
      <c r="AH42" s="85">
        <v>7.2482800000000003</v>
      </c>
      <c r="AI42" s="85">
        <f>AG42/AH42</f>
        <v>0.9645667661845293</v>
      </c>
      <c r="AJ42" s="85"/>
      <c r="AK42" s="85"/>
      <c r="AL42" s="85"/>
      <c r="AM42" s="85">
        <v>3.4276399999999998</v>
      </c>
      <c r="AN42" s="85">
        <v>2.7413500000000002</v>
      </c>
      <c r="AO42" s="85">
        <f t="shared" si="5"/>
        <v>1.2503474565451327</v>
      </c>
      <c r="AP42" s="85"/>
      <c r="AQ42" s="85"/>
      <c r="AR42" s="85"/>
    </row>
    <row r="43" spans="1:44" x14ac:dyDescent="0.25">
      <c r="A43" s="88"/>
      <c r="B43" s="88"/>
      <c r="C43" s="88">
        <v>11</v>
      </c>
      <c r="D43" s="88" t="s">
        <v>400</v>
      </c>
      <c r="E43" s="89">
        <v>14.2</v>
      </c>
      <c r="F43" s="89">
        <v>2.84</v>
      </c>
      <c r="G43" s="89">
        <v>14.989750000000001</v>
      </c>
      <c r="H43" s="89">
        <v>1.9331199999999999</v>
      </c>
      <c r="I43" s="89">
        <v>0.97002999999999995</v>
      </c>
      <c r="J43" s="89">
        <v>0.27107999999999999</v>
      </c>
      <c r="K43" s="90">
        <v>105.56165</v>
      </c>
      <c r="L43" s="89">
        <v>12.76393</v>
      </c>
      <c r="M43" s="89">
        <v>4.4973099999999997</v>
      </c>
      <c r="N43" s="89">
        <f>L43/M43</f>
        <v>2.8381254572177594</v>
      </c>
      <c r="O43" s="89"/>
      <c r="P43" s="89"/>
      <c r="Q43" s="89"/>
      <c r="R43" s="89">
        <v>2.1134599999999999</v>
      </c>
      <c r="S43" s="89">
        <v>3.5606499999999999</v>
      </c>
      <c r="T43" s="89">
        <f t="shared" si="6"/>
        <v>0.59356016457669247</v>
      </c>
      <c r="U43" s="89"/>
      <c r="V43" s="89"/>
      <c r="W43" s="89"/>
      <c r="X43" s="89"/>
      <c r="Y43" s="89"/>
      <c r="Z43" s="89"/>
      <c r="AA43" s="89"/>
      <c r="AB43" s="89"/>
      <c r="AC43" s="89"/>
      <c r="AD43" s="89"/>
      <c r="AE43" s="89"/>
      <c r="AF43" s="89"/>
      <c r="AG43" s="89"/>
      <c r="AH43" s="89"/>
      <c r="AI43" s="89"/>
      <c r="AJ43" s="89">
        <v>0.11236</v>
      </c>
      <c r="AK43" s="89">
        <v>1.6278300000000001</v>
      </c>
      <c r="AL43" s="89">
        <f>AJ43/AK43</f>
        <v>6.9024406725518017E-2</v>
      </c>
      <c r="AM43" s="89"/>
      <c r="AN43" s="89"/>
      <c r="AO43" s="89"/>
      <c r="AP43" s="89"/>
      <c r="AQ43" s="89"/>
      <c r="AR43" s="89"/>
    </row>
    <row r="44" spans="1:44" x14ac:dyDescent="0.25">
      <c r="A44" s="88"/>
      <c r="B44" s="88" t="s">
        <v>389</v>
      </c>
      <c r="C44" s="88">
        <v>12</v>
      </c>
      <c r="D44" s="88" t="s">
        <v>400</v>
      </c>
      <c r="E44" s="89">
        <v>14.2</v>
      </c>
      <c r="F44" s="89">
        <v>2.84</v>
      </c>
      <c r="G44" s="89">
        <v>14.377330000000001</v>
      </c>
      <c r="H44" s="89">
        <v>1.58934</v>
      </c>
      <c r="I44" s="89">
        <v>0.96092999999999995</v>
      </c>
      <c r="J44" s="89">
        <v>0.33988000000000002</v>
      </c>
      <c r="K44" s="90">
        <v>101.24884</v>
      </c>
      <c r="L44" s="89">
        <v>10.91085</v>
      </c>
      <c r="M44" s="89">
        <v>3.4274</v>
      </c>
      <c r="N44" s="89">
        <f>L44/M44</f>
        <v>3.1834189181303612</v>
      </c>
      <c r="O44" s="89"/>
      <c r="P44" s="89"/>
      <c r="Q44" s="89"/>
      <c r="R44" s="89">
        <v>3.4664899999999998</v>
      </c>
      <c r="S44" s="89">
        <v>3.0060600000000002</v>
      </c>
      <c r="T44" s="89">
        <f t="shared" si="6"/>
        <v>1.1531672687837233</v>
      </c>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row>
    <row r="45" spans="1:44" x14ac:dyDescent="0.25">
      <c r="A45" s="88" t="s">
        <v>389</v>
      </c>
      <c r="B45" s="88"/>
      <c r="C45" s="88">
        <v>12</v>
      </c>
      <c r="D45" s="88" t="s">
        <v>400</v>
      </c>
      <c r="E45" s="89">
        <v>14.2</v>
      </c>
      <c r="F45" s="89">
        <v>2.84</v>
      </c>
      <c r="G45" s="89">
        <v>13.89362</v>
      </c>
      <c r="H45" s="89">
        <v>1.56518</v>
      </c>
      <c r="I45" s="89">
        <v>0.87814999999999999</v>
      </c>
      <c r="J45" s="89">
        <v>1.4396100000000001</v>
      </c>
      <c r="K45" s="90">
        <v>97.842389999999995</v>
      </c>
      <c r="L45" s="89"/>
      <c r="M45" s="89"/>
      <c r="N45" s="89"/>
      <c r="O45" s="89"/>
      <c r="P45" s="89"/>
      <c r="Q45" s="89"/>
      <c r="R45" s="89">
        <v>9.7170799999999993</v>
      </c>
      <c r="S45" s="89">
        <v>3.6617500000000001</v>
      </c>
      <c r="T45" s="89">
        <f t="shared" si="6"/>
        <v>2.6536710589199153</v>
      </c>
      <c r="U45" s="89"/>
      <c r="V45" s="89"/>
      <c r="W45" s="89"/>
      <c r="X45" s="89"/>
      <c r="Y45" s="89"/>
      <c r="Z45" s="89"/>
      <c r="AA45" s="89"/>
      <c r="AB45" s="89"/>
      <c r="AC45" s="89"/>
      <c r="AD45" s="89"/>
      <c r="AE45" s="89"/>
      <c r="AF45" s="89"/>
      <c r="AG45" s="89">
        <v>2.94529</v>
      </c>
      <c r="AH45" s="89">
        <v>3.52237</v>
      </c>
      <c r="AI45" s="89">
        <f>AG45/AH45</f>
        <v>0.83616712611111266</v>
      </c>
      <c r="AJ45" s="89">
        <v>1.23125</v>
      </c>
      <c r="AK45" s="89">
        <v>1.05287</v>
      </c>
      <c r="AL45" s="89">
        <f>AJ45/AK45</f>
        <v>1.1694226257752618</v>
      </c>
      <c r="AM45" s="89"/>
      <c r="AN45" s="89"/>
      <c r="AO45" s="89"/>
      <c r="AP45" s="89"/>
      <c r="AQ45" s="89"/>
      <c r="AR45" s="89"/>
    </row>
    <row r="46" spans="1:44" x14ac:dyDescent="0.25">
      <c r="A46" s="88"/>
      <c r="B46" s="88"/>
      <c r="C46" s="88">
        <v>11</v>
      </c>
      <c r="D46" s="88" t="s">
        <v>400</v>
      </c>
      <c r="E46" s="89">
        <v>14.2</v>
      </c>
      <c r="F46" s="89">
        <v>2.84</v>
      </c>
      <c r="G46" s="89">
        <v>14.04983</v>
      </c>
      <c r="H46" s="89">
        <v>1.69137</v>
      </c>
      <c r="I46" s="89">
        <v>0.86553999999999998</v>
      </c>
      <c r="J46" s="89">
        <v>1.42154</v>
      </c>
      <c r="K46" s="90">
        <v>98.942449999999994</v>
      </c>
      <c r="L46" s="89"/>
      <c r="M46" s="89"/>
      <c r="N46" s="89"/>
      <c r="O46" s="89"/>
      <c r="P46" s="89"/>
      <c r="Q46" s="89"/>
      <c r="R46" s="89">
        <v>11.216900000000001</v>
      </c>
      <c r="S46" s="89">
        <v>4.8559599999999996</v>
      </c>
      <c r="T46" s="89">
        <f t="shared" si="6"/>
        <v>2.3099242992116906</v>
      </c>
      <c r="U46" s="89"/>
      <c r="V46" s="89"/>
      <c r="W46" s="89"/>
      <c r="X46" s="89"/>
      <c r="Y46" s="89"/>
      <c r="Z46" s="89"/>
      <c r="AA46" s="89"/>
      <c r="AB46" s="89"/>
      <c r="AC46" s="89"/>
      <c r="AD46" s="89"/>
      <c r="AE46" s="89"/>
      <c r="AF46" s="89"/>
      <c r="AG46" s="89">
        <v>2.0497100000000001</v>
      </c>
      <c r="AH46" s="89">
        <v>4.2221700000000002</v>
      </c>
      <c r="AI46" s="89">
        <f>AG46/AH46</f>
        <v>0.48546363599760312</v>
      </c>
      <c r="AJ46" s="89">
        <v>0.78322000000000003</v>
      </c>
      <c r="AK46" s="89">
        <v>1.46244</v>
      </c>
      <c r="AL46" s="89">
        <f>AJ46/AK46</f>
        <v>0.53555701430486036</v>
      </c>
      <c r="AM46" s="89"/>
      <c r="AN46" s="89"/>
      <c r="AO46" s="89"/>
      <c r="AP46" s="89"/>
      <c r="AQ46" s="89"/>
      <c r="AR46" s="89"/>
    </row>
    <row r="47" spans="1:44" s="87" customFormat="1" x14ac:dyDescent="0.25">
      <c r="A47" s="84"/>
      <c r="B47" s="84" t="s">
        <v>389</v>
      </c>
      <c r="C47" s="84">
        <v>12</v>
      </c>
      <c r="D47" s="84" t="s">
        <v>401</v>
      </c>
      <c r="E47" s="85">
        <v>33.869999999999997</v>
      </c>
      <c r="F47" s="85">
        <v>6.774</v>
      </c>
      <c r="G47" s="85">
        <v>33.740850000000002</v>
      </c>
      <c r="H47" s="85">
        <v>4.1644600000000001</v>
      </c>
      <c r="I47" s="85">
        <v>0.99890000000000001</v>
      </c>
      <c r="J47" s="85">
        <v>0.01</v>
      </c>
      <c r="K47" s="86">
        <v>99.618700000000004</v>
      </c>
      <c r="L47" s="85">
        <v>27.277049999999999</v>
      </c>
      <c r="M47" s="85">
        <v>6.3577300000000001</v>
      </c>
      <c r="N47" s="85">
        <f>L47/M47</f>
        <v>4.2903756529453121</v>
      </c>
      <c r="O47" s="85">
        <v>4.0639399999999997</v>
      </c>
      <c r="P47" s="85">
        <v>10.13148</v>
      </c>
      <c r="Q47" s="85">
        <f>O47/P47</f>
        <v>0.40112007327655974</v>
      </c>
      <c r="R47" s="85"/>
      <c r="S47" s="85"/>
      <c r="T47" s="85"/>
      <c r="U47" s="85"/>
      <c r="V47" s="85"/>
      <c r="W47" s="85"/>
      <c r="X47" s="85"/>
      <c r="Y47" s="85"/>
      <c r="Z47" s="85"/>
      <c r="AA47" s="85"/>
      <c r="AB47" s="85"/>
      <c r="AC47" s="85"/>
      <c r="AD47" s="85"/>
      <c r="AE47" s="85"/>
      <c r="AF47" s="85"/>
      <c r="AG47" s="85"/>
      <c r="AH47" s="85"/>
      <c r="AI47" s="85"/>
      <c r="AJ47" s="85"/>
      <c r="AK47" s="85"/>
      <c r="AL47" s="85"/>
      <c r="AM47" s="85"/>
      <c r="AN47" s="85"/>
      <c r="AO47" s="85"/>
      <c r="AP47" s="85">
        <v>2.3998599999999999</v>
      </c>
      <c r="AQ47" s="85">
        <v>4.3626699999999996</v>
      </c>
      <c r="AR47" s="85">
        <f>AP47/AQ47</f>
        <v>0.55008973862336596</v>
      </c>
    </row>
    <row r="48" spans="1:44" s="87" customFormat="1" x14ac:dyDescent="0.25">
      <c r="A48" s="84" t="s">
        <v>389</v>
      </c>
      <c r="B48" s="84"/>
      <c r="C48" s="84">
        <v>12</v>
      </c>
      <c r="D48" s="84" t="s">
        <v>401</v>
      </c>
      <c r="E48" s="85">
        <v>33.869999999999997</v>
      </c>
      <c r="F48" s="85">
        <v>6.774</v>
      </c>
      <c r="G48" s="85">
        <v>32.892359999999996</v>
      </c>
      <c r="H48" s="85">
        <v>3.7592099999999999</v>
      </c>
      <c r="I48" s="85">
        <v>0.96460000000000001</v>
      </c>
      <c r="J48" s="85">
        <v>0.38525999999999999</v>
      </c>
      <c r="K48" s="86">
        <v>97.113560000000007</v>
      </c>
      <c r="L48" s="85"/>
      <c r="M48" s="85"/>
      <c r="N48" s="85"/>
      <c r="O48" s="85">
        <v>0.79493000000000003</v>
      </c>
      <c r="P48" s="85">
        <v>7.2212500000000004</v>
      </c>
      <c r="Q48" s="85">
        <f>O48/P48</f>
        <v>0.11008204950666435</v>
      </c>
      <c r="R48" s="85"/>
      <c r="S48" s="85"/>
      <c r="T48" s="85"/>
      <c r="U48" s="85"/>
      <c r="V48" s="85"/>
      <c r="W48" s="85"/>
      <c r="X48" s="85"/>
      <c r="Y48" s="85"/>
      <c r="Z48" s="85"/>
      <c r="AA48" s="85">
        <v>18.37247</v>
      </c>
      <c r="AB48" s="85">
        <v>7.9740000000000002</v>
      </c>
      <c r="AC48" s="85">
        <f t="shared" ref="AC48:AC56" si="7">AA48/AB48</f>
        <v>2.3040469024329067</v>
      </c>
      <c r="AD48" s="85">
        <v>13.724959999999999</v>
      </c>
      <c r="AE48" s="85">
        <v>7.2576799999999997</v>
      </c>
      <c r="AF48" s="85">
        <f>AD48/AE48</f>
        <v>1.8910946748823316</v>
      </c>
      <c r="AG48" s="85"/>
      <c r="AH48" s="85"/>
      <c r="AI48" s="85"/>
      <c r="AJ48" s="85"/>
      <c r="AK48" s="85"/>
      <c r="AL48" s="85"/>
      <c r="AM48" s="85"/>
      <c r="AN48" s="85"/>
      <c r="AO48" s="85"/>
      <c r="AP48" s="85"/>
      <c r="AQ48" s="85"/>
      <c r="AR48" s="85"/>
    </row>
    <row r="49" spans="1:44" x14ac:dyDescent="0.25">
      <c r="A49" s="88"/>
      <c r="B49" s="88"/>
      <c r="C49" s="88">
        <v>11</v>
      </c>
      <c r="D49" s="88" t="s">
        <v>402</v>
      </c>
      <c r="E49" s="89">
        <v>42.32</v>
      </c>
      <c r="F49" s="89">
        <v>8.4640000000000004</v>
      </c>
      <c r="G49" s="89">
        <v>42.611249999999998</v>
      </c>
      <c r="H49" s="89">
        <v>5.9302799999999998</v>
      </c>
      <c r="I49" s="89">
        <v>0.99963999999999997</v>
      </c>
      <c r="J49" s="89">
        <v>0.01</v>
      </c>
      <c r="K49" s="90">
        <v>100.68819999999999</v>
      </c>
      <c r="L49" s="89">
        <v>28.50572</v>
      </c>
      <c r="M49" s="89">
        <v>13.993690000000001</v>
      </c>
      <c r="N49" s="89">
        <f>L49/M49</f>
        <v>2.0370409806134049</v>
      </c>
      <c r="O49" s="89">
        <v>1.9109799999999999</v>
      </c>
      <c r="P49" s="89">
        <v>14.26824</v>
      </c>
      <c r="Q49" s="89">
        <f>O49/P49</f>
        <v>0.13393242614365891</v>
      </c>
      <c r="R49" s="89"/>
      <c r="S49" s="89"/>
      <c r="T49" s="89"/>
      <c r="U49" s="89"/>
      <c r="V49" s="89"/>
      <c r="W49" s="89"/>
      <c r="X49" s="89"/>
      <c r="Y49" s="89"/>
      <c r="Z49" s="89"/>
      <c r="AA49" s="89">
        <v>6.2188400000000001</v>
      </c>
      <c r="AB49" s="89">
        <v>12.16095</v>
      </c>
      <c r="AC49" s="89">
        <f t="shared" si="7"/>
        <v>0.51137781176635055</v>
      </c>
      <c r="AD49" s="89">
        <v>4.9403100000000002</v>
      </c>
      <c r="AE49" s="89">
        <v>14.47785</v>
      </c>
      <c r="AF49" s="89">
        <f>AD49/AE49</f>
        <v>0.34123229623182999</v>
      </c>
      <c r="AG49" s="89"/>
      <c r="AH49" s="89"/>
      <c r="AI49" s="89"/>
      <c r="AJ49" s="89"/>
      <c r="AK49" s="89"/>
      <c r="AL49" s="89"/>
      <c r="AM49" s="89">
        <v>1.0354000000000001</v>
      </c>
      <c r="AN49" s="89">
        <v>4.6086499999999999</v>
      </c>
      <c r="AO49" s="89">
        <f>AM49/AN49</f>
        <v>0.22466448960107627</v>
      </c>
      <c r="AP49" s="89"/>
      <c r="AQ49" s="89"/>
      <c r="AR49" s="89"/>
    </row>
    <row r="50" spans="1:44" x14ac:dyDescent="0.25">
      <c r="A50" s="88"/>
      <c r="B50" s="88" t="s">
        <v>389</v>
      </c>
      <c r="C50" s="88">
        <v>12</v>
      </c>
      <c r="D50" s="88" t="s">
        <v>402</v>
      </c>
      <c r="E50" s="89">
        <v>42.32</v>
      </c>
      <c r="F50" s="89">
        <v>8.4640000000000004</v>
      </c>
      <c r="G50" s="89">
        <v>42.294119999999999</v>
      </c>
      <c r="H50" s="89">
        <v>4.8799900000000003</v>
      </c>
      <c r="I50" s="89">
        <v>0.99958000000000002</v>
      </c>
      <c r="J50" s="89">
        <v>0.01</v>
      </c>
      <c r="K50" s="90">
        <v>99.938839999999999</v>
      </c>
      <c r="L50" s="89">
        <v>27.763439999999999</v>
      </c>
      <c r="M50" s="89">
        <v>11.59243</v>
      </c>
      <c r="N50" s="89">
        <f>L50/M50</f>
        <v>2.3949629197674689</v>
      </c>
      <c r="O50" s="89">
        <v>0.84101999999999999</v>
      </c>
      <c r="P50" s="89">
        <v>8.9380199999999999</v>
      </c>
      <c r="Q50" s="89">
        <f>O50/P50</f>
        <v>9.4094665261433744E-2</v>
      </c>
      <c r="R50" s="89"/>
      <c r="S50" s="89"/>
      <c r="T50" s="89"/>
      <c r="U50" s="89"/>
      <c r="V50" s="89"/>
      <c r="W50" s="89"/>
      <c r="X50" s="89"/>
      <c r="Y50" s="89"/>
      <c r="Z50" s="89"/>
      <c r="AA50" s="89">
        <v>6.6134300000000001</v>
      </c>
      <c r="AB50" s="89">
        <v>11.36285</v>
      </c>
      <c r="AC50" s="89">
        <f t="shared" si="7"/>
        <v>0.58202211593042241</v>
      </c>
      <c r="AD50" s="89">
        <v>5.8450300000000004</v>
      </c>
      <c r="AE50" s="89">
        <v>10.992789999999999</v>
      </c>
      <c r="AF50" s="89">
        <f>AD50/AE50</f>
        <v>0.53171487857040844</v>
      </c>
      <c r="AG50" s="89"/>
      <c r="AH50" s="89"/>
      <c r="AI50" s="89"/>
      <c r="AJ50" s="89"/>
      <c r="AK50" s="89"/>
      <c r="AL50" s="89"/>
      <c r="AM50" s="89">
        <v>1.2312000000000001</v>
      </c>
      <c r="AN50" s="89">
        <v>4.0959500000000002</v>
      </c>
      <c r="AO50" s="89">
        <f>AM50/AN50</f>
        <v>0.3005896068067237</v>
      </c>
      <c r="AP50" s="89"/>
      <c r="AQ50" s="89"/>
      <c r="AR50" s="89"/>
    </row>
    <row r="51" spans="1:44" x14ac:dyDescent="0.25">
      <c r="A51" s="88" t="s">
        <v>389</v>
      </c>
      <c r="B51" s="88"/>
      <c r="C51" s="88">
        <v>12</v>
      </c>
      <c r="D51" s="88" t="s">
        <v>402</v>
      </c>
      <c r="E51" s="89">
        <v>42.32</v>
      </c>
      <c r="F51" s="89">
        <v>8.4640000000000004</v>
      </c>
      <c r="G51" s="89">
        <v>41.465859999999999</v>
      </c>
      <c r="H51" s="89">
        <v>4.5001199999999999</v>
      </c>
      <c r="I51" s="89">
        <v>0.96150000000000002</v>
      </c>
      <c r="J51" s="89">
        <v>0.49911</v>
      </c>
      <c r="K51" s="90">
        <v>97.981719999999996</v>
      </c>
      <c r="L51" s="89"/>
      <c r="M51" s="89"/>
      <c r="N51" s="89"/>
      <c r="O51" s="89"/>
      <c r="P51" s="89"/>
      <c r="Q51" s="89"/>
      <c r="R51" s="89"/>
      <c r="S51" s="89"/>
      <c r="T51" s="89"/>
      <c r="U51" s="89"/>
      <c r="V51" s="89"/>
      <c r="W51" s="89"/>
      <c r="X51" s="89"/>
      <c r="Y51" s="89"/>
      <c r="Z51" s="89"/>
      <c r="AA51" s="89">
        <v>10.182919999999999</v>
      </c>
      <c r="AB51" s="89">
        <v>10.57296</v>
      </c>
      <c r="AC51" s="89">
        <f t="shared" si="7"/>
        <v>0.9631096684372209</v>
      </c>
      <c r="AD51" s="89">
        <v>23.680319999999998</v>
      </c>
      <c r="AE51" s="89">
        <v>9.0079700000000003</v>
      </c>
      <c r="AF51" s="89">
        <f>AD51/AE51</f>
        <v>2.6288187016608622</v>
      </c>
      <c r="AG51" s="89"/>
      <c r="AH51" s="89"/>
      <c r="AI51" s="89"/>
      <c r="AJ51" s="89">
        <v>7.6026199999999999</v>
      </c>
      <c r="AK51" s="89">
        <v>6.8948</v>
      </c>
      <c r="AL51" s="89">
        <f>AJ51/AK51</f>
        <v>1.1026599756338109</v>
      </c>
      <c r="AM51" s="89"/>
      <c r="AN51" s="89"/>
      <c r="AO51" s="89"/>
      <c r="AP51" s="89"/>
      <c r="AQ51" s="89"/>
      <c r="AR51" s="89"/>
    </row>
    <row r="52" spans="1:44" x14ac:dyDescent="0.25">
      <c r="A52" s="88"/>
      <c r="B52" s="88"/>
      <c r="C52" s="88">
        <v>11</v>
      </c>
      <c r="D52" s="88" t="s">
        <v>402</v>
      </c>
      <c r="E52" s="89">
        <v>42.32</v>
      </c>
      <c r="F52" s="89">
        <v>8.4640000000000004</v>
      </c>
      <c r="G52" s="89">
        <v>41.465829999999997</v>
      </c>
      <c r="H52" s="89">
        <v>4.4719499999999996</v>
      </c>
      <c r="I52" s="89">
        <v>0.95818000000000003</v>
      </c>
      <c r="J52" s="89">
        <v>0.55847999999999998</v>
      </c>
      <c r="K52" s="90">
        <v>97.981639999999999</v>
      </c>
      <c r="L52" s="89"/>
      <c r="M52" s="89"/>
      <c r="N52" s="89"/>
      <c r="O52" s="89"/>
      <c r="P52" s="89"/>
      <c r="Q52" s="89"/>
      <c r="R52" s="89"/>
      <c r="S52" s="89"/>
      <c r="T52" s="89"/>
      <c r="U52" s="89"/>
      <c r="V52" s="89"/>
      <c r="W52" s="89"/>
      <c r="X52" s="89"/>
      <c r="Y52" s="89"/>
      <c r="Z52" s="89"/>
      <c r="AA52" s="89">
        <v>10.617940000000001</v>
      </c>
      <c r="AB52" s="89">
        <v>11.324210000000001</v>
      </c>
      <c r="AC52" s="89">
        <f t="shared" si="7"/>
        <v>0.93763185246476355</v>
      </c>
      <c r="AD52" s="89">
        <v>23.168569999999999</v>
      </c>
      <c r="AE52" s="89">
        <v>10.08864</v>
      </c>
      <c r="AF52" s="89">
        <f>AD52/AE52</f>
        <v>2.2965008167602372</v>
      </c>
      <c r="AG52" s="89"/>
      <c r="AH52" s="89"/>
      <c r="AI52" s="89"/>
      <c r="AJ52" s="89">
        <v>7.6793199999999997</v>
      </c>
      <c r="AK52" s="89">
        <v>6.9287999999999998</v>
      </c>
      <c r="AL52" s="89">
        <f>AJ52/AK52</f>
        <v>1.1083189008197667</v>
      </c>
      <c r="AM52" s="89"/>
      <c r="AN52" s="89"/>
      <c r="AO52" s="89"/>
      <c r="AP52" s="89"/>
      <c r="AQ52" s="89"/>
      <c r="AR52" s="89"/>
    </row>
    <row r="53" spans="1:44" s="87" customFormat="1" x14ac:dyDescent="0.25">
      <c r="A53" s="84"/>
      <c r="B53" s="84"/>
      <c r="C53" s="84">
        <v>11</v>
      </c>
      <c r="D53" s="84" t="s">
        <v>403</v>
      </c>
      <c r="E53" s="85">
        <v>59.47</v>
      </c>
      <c r="F53" s="85">
        <v>11.894</v>
      </c>
      <c r="G53" s="85">
        <v>61.04609</v>
      </c>
      <c r="H53" s="85">
        <v>7.9932400000000001</v>
      </c>
      <c r="I53" s="85">
        <v>0.99699000000000004</v>
      </c>
      <c r="J53" s="85">
        <v>2.8549999999999999E-2</v>
      </c>
      <c r="K53" s="86">
        <v>102.65022</v>
      </c>
      <c r="L53" s="85">
        <v>55.343260000000001</v>
      </c>
      <c r="M53" s="85">
        <v>13.949719999999999</v>
      </c>
      <c r="N53" s="85">
        <f>L53/M53</f>
        <v>3.9673384125272766</v>
      </c>
      <c r="O53" s="85"/>
      <c r="P53" s="85"/>
      <c r="Q53" s="85"/>
      <c r="R53" s="85"/>
      <c r="S53" s="85"/>
      <c r="T53" s="85"/>
      <c r="U53" s="85"/>
      <c r="V53" s="85"/>
      <c r="W53" s="85"/>
      <c r="X53" s="85"/>
      <c r="Y53" s="85"/>
      <c r="Z53" s="85"/>
      <c r="AA53" s="85">
        <v>1.8790899999999999</v>
      </c>
      <c r="AB53" s="85">
        <v>15.379300000000001</v>
      </c>
      <c r="AC53" s="85">
        <f t="shared" si="7"/>
        <v>0.12218306424869792</v>
      </c>
      <c r="AD53" s="85"/>
      <c r="AE53" s="85"/>
      <c r="AF53" s="85"/>
      <c r="AG53" s="85"/>
      <c r="AH53" s="85"/>
      <c r="AI53" s="85"/>
      <c r="AJ53" s="85">
        <v>3.6782699999999999</v>
      </c>
      <c r="AK53" s="85">
        <v>15.57206</v>
      </c>
      <c r="AL53" s="85">
        <f>AJ53/AK53</f>
        <v>0.23620959590445964</v>
      </c>
      <c r="AM53" s="85">
        <v>0.14546999999999999</v>
      </c>
      <c r="AN53" s="85">
        <v>7.73794</v>
      </c>
      <c r="AO53" s="85">
        <f t="shared" ref="AO53:AO66" si="8">AM53/AN53</f>
        <v>1.8799577148440022E-2</v>
      </c>
      <c r="AP53" s="85"/>
      <c r="AQ53" s="85"/>
      <c r="AR53" s="85"/>
    </row>
    <row r="54" spans="1:44" s="87" customFormat="1" x14ac:dyDescent="0.25">
      <c r="A54" s="84"/>
      <c r="B54" s="84" t="s">
        <v>389</v>
      </c>
      <c r="C54" s="84">
        <v>12</v>
      </c>
      <c r="D54" s="84" t="s">
        <v>403</v>
      </c>
      <c r="E54" s="85">
        <v>59.47</v>
      </c>
      <c r="F54" s="85">
        <v>11.894</v>
      </c>
      <c r="G54" s="85">
        <v>60.06147</v>
      </c>
      <c r="H54" s="85">
        <v>7.55044</v>
      </c>
      <c r="I54" s="85">
        <v>0.99494000000000005</v>
      </c>
      <c r="J54" s="85">
        <v>4.8379999999999999E-2</v>
      </c>
      <c r="K54" s="86">
        <v>100.99457</v>
      </c>
      <c r="L54" s="85">
        <v>52.70234</v>
      </c>
      <c r="M54" s="85">
        <v>19.39179</v>
      </c>
      <c r="N54" s="85">
        <f>L54/M54</f>
        <v>2.7177656111168695</v>
      </c>
      <c r="O54" s="85"/>
      <c r="P54" s="85"/>
      <c r="Q54" s="85"/>
      <c r="R54" s="85">
        <v>3.08094</v>
      </c>
      <c r="S54" s="85">
        <v>11.873139999999999</v>
      </c>
      <c r="T54" s="85">
        <f>R54/S54</f>
        <v>0.25948822299745478</v>
      </c>
      <c r="U54" s="85"/>
      <c r="V54" s="85"/>
      <c r="W54" s="85"/>
      <c r="X54" s="85"/>
      <c r="Y54" s="85"/>
      <c r="Z54" s="85"/>
      <c r="AA54" s="85">
        <v>2.8728799999999999</v>
      </c>
      <c r="AB54" s="85">
        <v>12.806190000000001</v>
      </c>
      <c r="AC54" s="85">
        <f t="shared" si="7"/>
        <v>0.22433526286897193</v>
      </c>
      <c r="AD54" s="85"/>
      <c r="AE54" s="85"/>
      <c r="AF54" s="85"/>
      <c r="AG54" s="85"/>
      <c r="AH54" s="85"/>
      <c r="AI54" s="85"/>
      <c r="AJ54" s="85"/>
      <c r="AK54" s="85"/>
      <c r="AL54" s="85"/>
      <c r="AM54" s="85">
        <v>1.4053100000000001</v>
      </c>
      <c r="AN54" s="85">
        <v>6.2770700000000001</v>
      </c>
      <c r="AO54" s="85">
        <f t="shared" si="8"/>
        <v>0.2238799312418055</v>
      </c>
      <c r="AP54" s="85"/>
      <c r="AQ54" s="85"/>
      <c r="AR54" s="85"/>
    </row>
    <row r="55" spans="1:44" s="87" customFormat="1" x14ac:dyDescent="0.25">
      <c r="A55" s="84" t="s">
        <v>389</v>
      </c>
      <c r="B55" s="84"/>
      <c r="C55" s="84">
        <v>12</v>
      </c>
      <c r="D55" s="84" t="s">
        <v>403</v>
      </c>
      <c r="E55" s="85">
        <v>59.47</v>
      </c>
      <c r="F55" s="85">
        <v>11.894</v>
      </c>
      <c r="G55" s="85">
        <v>56.197310000000002</v>
      </c>
      <c r="H55" s="85">
        <v>6.1037999999999997</v>
      </c>
      <c r="I55" s="85">
        <v>0.91447000000000001</v>
      </c>
      <c r="J55" s="85">
        <v>0.97204999999999997</v>
      </c>
      <c r="K55" s="86">
        <v>94.496899999999997</v>
      </c>
      <c r="L55" s="85"/>
      <c r="M55" s="85"/>
      <c r="N55" s="85"/>
      <c r="O55" s="85"/>
      <c r="P55" s="85"/>
      <c r="Q55" s="85"/>
      <c r="R55" s="85">
        <v>35.315089999999998</v>
      </c>
      <c r="S55" s="85">
        <v>9.42502</v>
      </c>
      <c r="T55" s="85">
        <f>R55/S55</f>
        <v>3.7469512001035539</v>
      </c>
      <c r="U55" s="85"/>
      <c r="V55" s="85"/>
      <c r="W55" s="85"/>
      <c r="X55" s="85"/>
      <c r="Y55" s="85"/>
      <c r="Z55" s="85"/>
      <c r="AA55" s="85">
        <v>18.419799999999999</v>
      </c>
      <c r="AB55" s="85">
        <v>9.5921500000000002</v>
      </c>
      <c r="AC55" s="85">
        <f t="shared" si="7"/>
        <v>1.9202994114979435</v>
      </c>
      <c r="AD55" s="85"/>
      <c r="AE55" s="85"/>
      <c r="AF55" s="85"/>
      <c r="AG55" s="85"/>
      <c r="AH55" s="85"/>
      <c r="AI55" s="85"/>
      <c r="AJ55" s="85"/>
      <c r="AK55" s="85"/>
      <c r="AL55" s="85"/>
      <c r="AM55" s="85">
        <v>2.4624299999999999</v>
      </c>
      <c r="AN55" s="85">
        <v>5.0995200000000001</v>
      </c>
      <c r="AO55" s="85">
        <f t="shared" si="8"/>
        <v>0.48287485881024095</v>
      </c>
      <c r="AP55" s="85"/>
      <c r="AQ55" s="85"/>
      <c r="AR55" s="85"/>
    </row>
    <row r="56" spans="1:44" s="87" customFormat="1" x14ac:dyDescent="0.25">
      <c r="A56" s="84"/>
      <c r="B56" s="84"/>
      <c r="C56" s="84">
        <v>11</v>
      </c>
      <c r="D56" s="84" t="s">
        <v>403</v>
      </c>
      <c r="E56" s="85">
        <v>59.47</v>
      </c>
      <c r="F56" s="85">
        <v>11.894</v>
      </c>
      <c r="G56" s="85">
        <v>56.385509999999996</v>
      </c>
      <c r="H56" s="85">
        <v>6.6983699999999997</v>
      </c>
      <c r="I56" s="85">
        <v>0.90736000000000006</v>
      </c>
      <c r="J56" s="85">
        <v>0.98621999999999999</v>
      </c>
      <c r="K56" s="86">
        <v>94.813370000000006</v>
      </c>
      <c r="L56" s="85"/>
      <c r="M56" s="85"/>
      <c r="N56" s="85"/>
      <c r="O56" s="85"/>
      <c r="P56" s="85"/>
      <c r="Q56" s="85"/>
      <c r="R56" s="85">
        <v>43.360370000000003</v>
      </c>
      <c r="S56" s="85">
        <v>10.885949999999999</v>
      </c>
      <c r="T56" s="85">
        <f>R56/S56</f>
        <v>3.9831498399312881</v>
      </c>
      <c r="U56" s="85"/>
      <c r="V56" s="85"/>
      <c r="W56" s="85"/>
      <c r="X56" s="85"/>
      <c r="Y56" s="85"/>
      <c r="Z56" s="85"/>
      <c r="AA56" s="85">
        <v>10.73743</v>
      </c>
      <c r="AB56" s="85">
        <v>11.49024</v>
      </c>
      <c r="AC56" s="85">
        <f t="shared" si="7"/>
        <v>0.93448265658506691</v>
      </c>
      <c r="AD56" s="85"/>
      <c r="AE56" s="85"/>
      <c r="AF56" s="85"/>
      <c r="AG56" s="85"/>
      <c r="AH56" s="85"/>
      <c r="AI56" s="85"/>
      <c r="AJ56" s="85"/>
      <c r="AK56" s="85"/>
      <c r="AL56" s="85"/>
      <c r="AM56" s="85">
        <v>2.2877200000000002</v>
      </c>
      <c r="AN56" s="85">
        <v>5.3388999999999998</v>
      </c>
      <c r="AO56" s="85">
        <f t="shared" si="8"/>
        <v>0.42850025286107629</v>
      </c>
      <c r="AP56" s="85"/>
      <c r="AQ56" s="85"/>
      <c r="AR56" s="85"/>
    </row>
    <row r="57" spans="1:44" x14ac:dyDescent="0.25">
      <c r="A57" s="88"/>
      <c r="B57" s="88" t="s">
        <v>389</v>
      </c>
      <c r="C57" s="88">
        <v>12</v>
      </c>
      <c r="D57" s="88" t="s">
        <v>404</v>
      </c>
      <c r="E57" s="89">
        <v>1.546</v>
      </c>
      <c r="F57" s="89">
        <v>0.30919999999999997</v>
      </c>
      <c r="G57" s="89">
        <v>1.5271699999999999</v>
      </c>
      <c r="H57" s="89">
        <v>0.19739000000000001</v>
      </c>
      <c r="I57" s="89">
        <v>0.98357000000000006</v>
      </c>
      <c r="J57" s="89">
        <v>0.13356999999999999</v>
      </c>
      <c r="K57" s="90">
        <v>98.781720000000007</v>
      </c>
      <c r="L57" s="89">
        <v>1.39401</v>
      </c>
      <c r="M57" s="89">
        <v>0.32423000000000002</v>
      </c>
      <c r="N57" s="89">
        <f>L57/M57</f>
        <v>4.299447922770872</v>
      </c>
      <c r="O57" s="89"/>
      <c r="P57" s="89"/>
      <c r="Q57" s="89"/>
      <c r="R57" s="89"/>
      <c r="S57" s="89"/>
      <c r="T57" s="89"/>
      <c r="U57" s="89"/>
      <c r="V57" s="89"/>
      <c r="W57" s="89"/>
      <c r="X57" s="89"/>
      <c r="Y57" s="89"/>
      <c r="Z57" s="89"/>
      <c r="AA57" s="89"/>
      <c r="AB57" s="89"/>
      <c r="AC57" s="89"/>
      <c r="AD57" s="89"/>
      <c r="AE57" s="89"/>
      <c r="AF57" s="89"/>
      <c r="AG57" s="89"/>
      <c r="AH57" s="89"/>
      <c r="AI57" s="89"/>
      <c r="AJ57" s="89">
        <v>0.10369</v>
      </c>
      <c r="AK57" s="89">
        <v>0.33094000000000001</v>
      </c>
      <c r="AL57" s="89">
        <f t="shared" ref="AL57:AL64" si="9">AJ57/AK57</f>
        <v>0.31331963497915027</v>
      </c>
      <c r="AM57" s="89">
        <v>2.946E-2</v>
      </c>
      <c r="AN57" s="89">
        <v>0.18171000000000001</v>
      </c>
      <c r="AO57" s="89">
        <f t="shared" si="8"/>
        <v>0.16212646524682184</v>
      </c>
      <c r="AP57" s="89"/>
      <c r="AQ57" s="89"/>
      <c r="AR57" s="89"/>
    </row>
    <row r="58" spans="1:44" x14ac:dyDescent="0.25">
      <c r="A58" s="88"/>
      <c r="B58" s="88"/>
      <c r="C58" s="88">
        <v>11</v>
      </c>
      <c r="D58" s="88" t="s">
        <v>404</v>
      </c>
      <c r="E58" s="89">
        <v>1.546</v>
      </c>
      <c r="F58" s="89">
        <v>0.30919999999999997</v>
      </c>
      <c r="G58" s="89">
        <v>1.5283500000000001</v>
      </c>
      <c r="H58" s="89">
        <v>0.2011</v>
      </c>
      <c r="I58" s="89">
        <v>0.98199999999999998</v>
      </c>
      <c r="J58" s="89">
        <v>0.15028</v>
      </c>
      <c r="K58" s="90">
        <v>98.858360000000005</v>
      </c>
      <c r="L58" s="89">
        <v>1.3927</v>
      </c>
      <c r="M58" s="89">
        <v>0.32639000000000001</v>
      </c>
      <c r="N58" s="89">
        <f>L58/M58</f>
        <v>4.2669812187873406</v>
      </c>
      <c r="O58" s="89"/>
      <c r="P58" s="89"/>
      <c r="Q58" s="89"/>
      <c r="R58" s="89"/>
      <c r="S58" s="89"/>
      <c r="T58" s="89"/>
      <c r="U58" s="89"/>
      <c r="V58" s="89"/>
      <c r="W58" s="89"/>
      <c r="X58" s="89"/>
      <c r="Y58" s="89"/>
      <c r="Z58" s="89"/>
      <c r="AA58" s="89"/>
      <c r="AB58" s="89"/>
      <c r="AC58" s="89"/>
      <c r="AD58" s="89"/>
      <c r="AE58" s="89"/>
      <c r="AF58" s="89"/>
      <c r="AG58" s="89"/>
      <c r="AH58" s="89"/>
      <c r="AI58" s="89"/>
      <c r="AJ58" s="89">
        <v>0.10778</v>
      </c>
      <c r="AK58" s="89">
        <v>0.35647000000000001</v>
      </c>
      <c r="AL58" s="89">
        <f t="shared" si="9"/>
        <v>0.30235363424692119</v>
      </c>
      <c r="AM58" s="89">
        <v>2.7859999999999999E-2</v>
      </c>
      <c r="AN58" s="89">
        <v>0.18983</v>
      </c>
      <c r="AO58" s="89">
        <f t="shared" si="8"/>
        <v>0.14676289311489227</v>
      </c>
      <c r="AP58" s="89"/>
      <c r="AQ58" s="89"/>
      <c r="AR58" s="89"/>
    </row>
    <row r="59" spans="1:44" x14ac:dyDescent="0.25">
      <c r="A59" s="88"/>
      <c r="B59" s="88"/>
      <c r="C59" s="88">
        <v>11</v>
      </c>
      <c r="D59" s="88" t="s">
        <v>404</v>
      </c>
      <c r="E59" s="89">
        <v>1.546</v>
      </c>
      <c r="F59" s="89">
        <v>0.30919999999999997</v>
      </c>
      <c r="G59" s="89">
        <v>1.50267</v>
      </c>
      <c r="H59" s="89">
        <v>0.19877</v>
      </c>
      <c r="I59" s="89">
        <v>0.81179999999999997</v>
      </c>
      <c r="J59" s="89">
        <v>1.4823</v>
      </c>
      <c r="K59" s="90">
        <v>97.197159999999997</v>
      </c>
      <c r="L59" s="89"/>
      <c r="M59" s="89"/>
      <c r="N59" s="89"/>
      <c r="O59" s="89"/>
      <c r="P59" s="89"/>
      <c r="Q59" s="89"/>
      <c r="R59" s="89"/>
      <c r="S59" s="89"/>
      <c r="T59" s="89"/>
      <c r="U59" s="89"/>
      <c r="V59" s="89"/>
      <c r="W59" s="89"/>
      <c r="X59" s="89"/>
      <c r="Y59" s="89"/>
      <c r="Z59" s="89"/>
      <c r="AA59" s="89"/>
      <c r="AB59" s="89"/>
      <c r="AC59" s="89"/>
      <c r="AD59" s="89"/>
      <c r="AE59" s="89"/>
      <c r="AF59" s="89"/>
      <c r="AG59" s="89"/>
      <c r="AH59" s="89"/>
      <c r="AI59" s="89"/>
      <c r="AJ59" s="89">
        <v>1.4146700000000001</v>
      </c>
      <c r="AK59" s="89">
        <v>0.31192999999999999</v>
      </c>
      <c r="AL59" s="89">
        <f t="shared" si="9"/>
        <v>4.5352162344115676</v>
      </c>
      <c r="AM59" s="89">
        <v>8.7999999999999995E-2</v>
      </c>
      <c r="AN59" s="89">
        <v>0.23385</v>
      </c>
      <c r="AO59" s="89">
        <f t="shared" si="8"/>
        <v>0.37630960017104981</v>
      </c>
      <c r="AP59" s="89"/>
      <c r="AQ59" s="89"/>
      <c r="AR59" s="89"/>
    </row>
    <row r="60" spans="1:44" x14ac:dyDescent="0.25">
      <c r="A60" s="88" t="s">
        <v>389</v>
      </c>
      <c r="B60" s="88"/>
      <c r="C60" s="88">
        <v>12</v>
      </c>
      <c r="D60" s="88" t="s">
        <v>404</v>
      </c>
      <c r="E60" s="89">
        <v>1.546</v>
      </c>
      <c r="F60" s="89">
        <v>0.30919999999999997</v>
      </c>
      <c r="G60" s="89">
        <v>1.40981</v>
      </c>
      <c r="H60" s="89">
        <v>0.1772</v>
      </c>
      <c r="I60" s="89">
        <v>0.79573000000000005</v>
      </c>
      <c r="J60" s="89">
        <v>1.6308800000000001</v>
      </c>
      <c r="K60" s="90">
        <v>91.190899999999999</v>
      </c>
      <c r="L60" s="89"/>
      <c r="M60" s="89"/>
      <c r="N60" s="89"/>
      <c r="O60" s="89"/>
      <c r="P60" s="89"/>
      <c r="Q60" s="89"/>
      <c r="R60" s="89"/>
      <c r="S60" s="89"/>
      <c r="T60" s="89"/>
      <c r="U60" s="89"/>
      <c r="V60" s="89"/>
      <c r="W60" s="89"/>
      <c r="X60" s="89"/>
      <c r="Y60" s="89"/>
      <c r="Z60" s="89"/>
      <c r="AA60" s="89"/>
      <c r="AB60" s="89"/>
      <c r="AC60" s="89"/>
      <c r="AD60" s="89"/>
      <c r="AE60" s="89"/>
      <c r="AF60" s="89"/>
      <c r="AG60" s="89"/>
      <c r="AH60" s="89"/>
      <c r="AI60" s="89"/>
      <c r="AJ60" s="89">
        <v>1.3085</v>
      </c>
      <c r="AK60" s="89">
        <v>0.28384999999999999</v>
      </c>
      <c r="AL60" s="89">
        <f t="shared" si="9"/>
        <v>4.6098291351065708</v>
      </c>
      <c r="AM60" s="89">
        <v>0.10131</v>
      </c>
      <c r="AN60" s="89">
        <v>0.22123999999999999</v>
      </c>
      <c r="AO60" s="89">
        <f t="shared" si="8"/>
        <v>0.45791900198879043</v>
      </c>
      <c r="AP60" s="89"/>
      <c r="AQ60" s="89"/>
      <c r="AR60" s="89"/>
    </row>
    <row r="61" spans="1:44" s="87" customFormat="1" x14ac:dyDescent="0.25">
      <c r="A61" s="84"/>
      <c r="B61" s="84"/>
      <c r="C61" s="84">
        <v>11</v>
      </c>
      <c r="D61" s="84" t="s">
        <v>405</v>
      </c>
      <c r="E61" s="85">
        <v>37.909999999999997</v>
      </c>
      <c r="F61" s="85">
        <v>7.5819999999999999</v>
      </c>
      <c r="G61" s="85">
        <v>38.223950000000002</v>
      </c>
      <c r="H61" s="85">
        <v>4.6679199999999996</v>
      </c>
      <c r="I61" s="85">
        <v>0.99836000000000003</v>
      </c>
      <c r="J61" s="85">
        <v>1.814E-2</v>
      </c>
      <c r="K61" s="86">
        <v>100.82814999999999</v>
      </c>
      <c r="L61" s="85">
        <v>31.44755</v>
      </c>
      <c r="M61" s="85">
        <v>8.6490399999999994</v>
      </c>
      <c r="N61" s="85">
        <f>L61/M61</f>
        <v>3.6359584416305166</v>
      </c>
      <c r="O61" s="85"/>
      <c r="P61" s="85"/>
      <c r="Q61" s="85"/>
      <c r="R61" s="85"/>
      <c r="S61" s="85"/>
      <c r="T61" s="85"/>
      <c r="U61" s="85"/>
      <c r="V61" s="85"/>
      <c r="W61" s="85"/>
      <c r="X61" s="85"/>
      <c r="Y61" s="85"/>
      <c r="Z61" s="85"/>
      <c r="AA61" s="85">
        <v>2.3952100000000001</v>
      </c>
      <c r="AB61" s="85">
        <v>9.3403600000000004</v>
      </c>
      <c r="AC61" s="85">
        <f t="shared" ref="AC61:AC66" si="10">AA61/AB61</f>
        <v>0.25643658274413406</v>
      </c>
      <c r="AD61" s="85"/>
      <c r="AE61" s="85"/>
      <c r="AF61" s="85"/>
      <c r="AG61" s="85"/>
      <c r="AH61" s="85"/>
      <c r="AI61" s="85"/>
      <c r="AJ61" s="85">
        <v>2.5583399999999998</v>
      </c>
      <c r="AK61" s="85">
        <v>9.2066499999999998</v>
      </c>
      <c r="AL61" s="85">
        <f t="shared" si="9"/>
        <v>0.2778795761759163</v>
      </c>
      <c r="AM61" s="85">
        <v>1.8228500000000001</v>
      </c>
      <c r="AN61" s="85">
        <v>4.6384600000000002</v>
      </c>
      <c r="AO61" s="85">
        <f t="shared" si="8"/>
        <v>0.39298603415788863</v>
      </c>
      <c r="AP61" s="85"/>
      <c r="AQ61" s="85"/>
      <c r="AR61" s="85"/>
    </row>
    <row r="62" spans="1:44" s="87" customFormat="1" x14ac:dyDescent="0.25">
      <c r="A62" s="84"/>
      <c r="B62" s="84" t="s">
        <v>389</v>
      </c>
      <c r="C62" s="84">
        <v>12</v>
      </c>
      <c r="D62" s="84" t="s">
        <v>405</v>
      </c>
      <c r="E62" s="85">
        <v>37.909999999999997</v>
      </c>
      <c r="F62" s="85">
        <v>7.5819999999999999</v>
      </c>
      <c r="G62" s="85">
        <v>38.08267</v>
      </c>
      <c r="H62" s="85">
        <v>4.6017400000000004</v>
      </c>
      <c r="I62" s="85">
        <v>0.99821000000000004</v>
      </c>
      <c r="J62" s="85">
        <v>1.8859999999999998E-2</v>
      </c>
      <c r="K62" s="86">
        <v>100.45547999999999</v>
      </c>
      <c r="L62" s="85">
        <v>31.65305</v>
      </c>
      <c r="M62" s="85">
        <v>8.5846999999999998</v>
      </c>
      <c r="N62" s="85">
        <f>L62/M62</f>
        <v>3.6871469008818014</v>
      </c>
      <c r="O62" s="85"/>
      <c r="P62" s="85"/>
      <c r="Q62" s="85"/>
      <c r="R62" s="85"/>
      <c r="S62" s="85"/>
      <c r="T62" s="85"/>
      <c r="U62" s="85"/>
      <c r="V62" s="85"/>
      <c r="W62" s="85"/>
      <c r="X62" s="85"/>
      <c r="Y62" s="85"/>
      <c r="Z62" s="85"/>
      <c r="AA62" s="85">
        <v>2.3049599999999999</v>
      </c>
      <c r="AB62" s="85">
        <v>9.3507400000000001</v>
      </c>
      <c r="AC62" s="85">
        <f t="shared" si="10"/>
        <v>0.24650027698342589</v>
      </c>
      <c r="AD62" s="85"/>
      <c r="AE62" s="85"/>
      <c r="AF62" s="85"/>
      <c r="AG62" s="85"/>
      <c r="AH62" s="85"/>
      <c r="AI62" s="85"/>
      <c r="AJ62" s="85">
        <v>2.1171899999999999</v>
      </c>
      <c r="AK62" s="85">
        <v>8.8018599999999996</v>
      </c>
      <c r="AL62" s="85">
        <f t="shared" si="9"/>
        <v>0.24053893154401457</v>
      </c>
      <c r="AM62" s="85">
        <v>2.0074800000000002</v>
      </c>
      <c r="AN62" s="85">
        <v>4.51227</v>
      </c>
      <c r="AO62" s="85">
        <f t="shared" si="8"/>
        <v>0.44489359014420682</v>
      </c>
      <c r="AP62" s="85"/>
      <c r="AQ62" s="85"/>
      <c r="AR62" s="85"/>
    </row>
    <row r="63" spans="1:44" s="87" customFormat="1" x14ac:dyDescent="0.25">
      <c r="A63" s="84"/>
      <c r="B63" s="84"/>
      <c r="C63" s="84">
        <v>11</v>
      </c>
      <c r="D63" s="84" t="s">
        <v>405</v>
      </c>
      <c r="E63" s="85">
        <v>37.909999999999997</v>
      </c>
      <c r="F63" s="85">
        <v>7.5819999999999999</v>
      </c>
      <c r="G63" s="85">
        <v>36.409089999999999</v>
      </c>
      <c r="H63" s="85">
        <v>4.1704299999999996</v>
      </c>
      <c r="I63" s="85">
        <v>0.91827999999999999</v>
      </c>
      <c r="J63" s="85">
        <v>0.89878000000000002</v>
      </c>
      <c r="K63" s="86">
        <v>96.040859999999995</v>
      </c>
      <c r="L63" s="85"/>
      <c r="M63" s="85"/>
      <c r="N63" s="85"/>
      <c r="O63" s="85"/>
      <c r="P63" s="85"/>
      <c r="Q63" s="85"/>
      <c r="R63" s="85"/>
      <c r="S63" s="85"/>
      <c r="T63" s="85"/>
      <c r="U63" s="85"/>
      <c r="V63" s="85"/>
      <c r="W63" s="85"/>
      <c r="X63" s="85"/>
      <c r="Y63" s="85"/>
      <c r="Z63" s="85"/>
      <c r="AA63" s="85">
        <v>27.043890000000001</v>
      </c>
      <c r="AB63" s="85">
        <v>8.7549600000000005</v>
      </c>
      <c r="AC63" s="85">
        <f t="shared" si="10"/>
        <v>3.0889792757476906</v>
      </c>
      <c r="AD63" s="85"/>
      <c r="AE63" s="85"/>
      <c r="AF63" s="85"/>
      <c r="AG63" s="85"/>
      <c r="AH63" s="85"/>
      <c r="AI63" s="85"/>
      <c r="AJ63" s="85">
        <v>5.7789099999999998</v>
      </c>
      <c r="AK63" s="85">
        <v>8.2368799999999993</v>
      </c>
      <c r="AL63" s="85">
        <f t="shared" si="9"/>
        <v>0.70158967958741658</v>
      </c>
      <c r="AM63" s="85">
        <v>3.58629</v>
      </c>
      <c r="AN63" s="85">
        <v>4.3353799999999998</v>
      </c>
      <c r="AO63" s="85">
        <f t="shared" si="8"/>
        <v>0.82721468475658422</v>
      </c>
      <c r="AP63" s="85"/>
      <c r="AQ63" s="85"/>
      <c r="AR63" s="85"/>
    </row>
    <row r="64" spans="1:44" s="87" customFormat="1" x14ac:dyDescent="0.25">
      <c r="A64" s="84" t="s">
        <v>389</v>
      </c>
      <c r="B64" s="84"/>
      <c r="C64" s="84">
        <v>12</v>
      </c>
      <c r="D64" s="84" t="s">
        <v>405</v>
      </c>
      <c r="E64" s="85">
        <v>37.909999999999997</v>
      </c>
      <c r="F64" s="85">
        <v>7.5819999999999999</v>
      </c>
      <c r="G64" s="85">
        <v>34.84178</v>
      </c>
      <c r="H64" s="85">
        <v>3.8632</v>
      </c>
      <c r="I64" s="85">
        <v>0.90720999999999996</v>
      </c>
      <c r="J64" s="85">
        <v>0.98865000000000003</v>
      </c>
      <c r="K64" s="86">
        <v>91.906559999999999</v>
      </c>
      <c r="L64" s="85"/>
      <c r="M64" s="85"/>
      <c r="N64" s="85"/>
      <c r="O64" s="85"/>
      <c r="P64" s="85"/>
      <c r="Q64" s="85"/>
      <c r="R64" s="85"/>
      <c r="S64" s="85"/>
      <c r="T64" s="85"/>
      <c r="U64" s="85"/>
      <c r="V64" s="85"/>
      <c r="W64" s="85"/>
      <c r="X64" s="85"/>
      <c r="Y64" s="85"/>
      <c r="Z64" s="85"/>
      <c r="AA64" s="85">
        <v>26.253119999999999</v>
      </c>
      <c r="AB64" s="85">
        <v>8.4852799999999995</v>
      </c>
      <c r="AC64" s="85">
        <f t="shared" si="10"/>
        <v>3.0939603643014726</v>
      </c>
      <c r="AD64" s="85"/>
      <c r="AE64" s="85"/>
      <c r="AF64" s="85"/>
      <c r="AG64" s="85"/>
      <c r="AH64" s="85"/>
      <c r="AI64" s="85"/>
      <c r="AJ64" s="85">
        <v>4.7658800000000001</v>
      </c>
      <c r="AK64" s="85">
        <v>7.9064300000000003</v>
      </c>
      <c r="AL64" s="85">
        <f t="shared" si="9"/>
        <v>0.6027853278913492</v>
      </c>
      <c r="AM64" s="85">
        <v>3.8227799999999998</v>
      </c>
      <c r="AN64" s="85">
        <v>4.2632500000000002</v>
      </c>
      <c r="AO64" s="85">
        <f t="shared" si="8"/>
        <v>0.89668210871987331</v>
      </c>
      <c r="AP64" s="85"/>
      <c r="AQ64" s="85"/>
      <c r="AR64" s="85"/>
    </row>
    <row r="65" spans="1:44" x14ac:dyDescent="0.25">
      <c r="A65" s="88"/>
      <c r="B65" s="88" t="s">
        <v>389</v>
      </c>
      <c r="C65" s="88">
        <v>12</v>
      </c>
      <c r="D65" s="88" t="s">
        <v>406</v>
      </c>
      <c r="E65" s="89">
        <v>26.36</v>
      </c>
      <c r="F65" s="89">
        <v>5.2720000000000002</v>
      </c>
      <c r="G65" s="89">
        <v>26.731560000000002</v>
      </c>
      <c r="H65" s="89">
        <v>3.1789700000000001</v>
      </c>
      <c r="I65" s="89">
        <v>0.99528000000000005</v>
      </c>
      <c r="J65" s="89">
        <v>5.0770000000000003E-2</v>
      </c>
      <c r="K65" s="90">
        <v>101.40957</v>
      </c>
      <c r="L65" s="89">
        <v>21.46743</v>
      </c>
      <c r="M65" s="89">
        <v>8.5818700000000003</v>
      </c>
      <c r="N65" s="89">
        <f>L65/M65</f>
        <v>2.5014862728053444</v>
      </c>
      <c r="O65" s="89"/>
      <c r="P65" s="89"/>
      <c r="Q65" s="89"/>
      <c r="R65" s="89">
        <v>2.59165</v>
      </c>
      <c r="S65" s="89">
        <v>5.2276499999999997</v>
      </c>
      <c r="T65" s="89">
        <f>R65/S65</f>
        <v>0.49575813223915149</v>
      </c>
      <c r="U65" s="89"/>
      <c r="V65" s="89"/>
      <c r="W65" s="89"/>
      <c r="X65" s="89"/>
      <c r="Y65" s="89"/>
      <c r="Z65" s="89"/>
      <c r="AA65" s="89">
        <v>0.64670000000000005</v>
      </c>
      <c r="AB65" s="89">
        <v>5.6800100000000002</v>
      </c>
      <c r="AC65" s="89">
        <f t="shared" si="10"/>
        <v>0.1138554333531103</v>
      </c>
      <c r="AD65" s="89"/>
      <c r="AE65" s="89"/>
      <c r="AF65" s="89"/>
      <c r="AG65" s="89"/>
      <c r="AH65" s="89"/>
      <c r="AI65" s="89"/>
      <c r="AJ65" s="89"/>
      <c r="AK65" s="89"/>
      <c r="AL65" s="89"/>
      <c r="AM65" s="89">
        <v>2.0257800000000001</v>
      </c>
      <c r="AN65" s="89">
        <v>2.7459199999999999</v>
      </c>
      <c r="AO65" s="89">
        <f t="shared" si="8"/>
        <v>0.73774181330847233</v>
      </c>
      <c r="AP65" s="89"/>
      <c r="AQ65" s="89"/>
      <c r="AR65" s="89"/>
    </row>
    <row r="66" spans="1:44" x14ac:dyDescent="0.25">
      <c r="A66" s="88" t="s">
        <v>389</v>
      </c>
      <c r="B66" s="88"/>
      <c r="C66" s="88">
        <v>12</v>
      </c>
      <c r="D66" s="88" t="s">
        <v>406</v>
      </c>
      <c r="E66" s="89">
        <v>26.36</v>
      </c>
      <c r="F66" s="89">
        <v>5.2720000000000002</v>
      </c>
      <c r="G66" s="89">
        <v>25.01981</v>
      </c>
      <c r="H66" s="89">
        <v>2.6257000000000001</v>
      </c>
      <c r="I66" s="89">
        <v>0.92620999999999998</v>
      </c>
      <c r="J66" s="89">
        <v>0.87736000000000003</v>
      </c>
      <c r="K66" s="90">
        <v>94.915809999999993</v>
      </c>
      <c r="L66" s="89"/>
      <c r="M66" s="89"/>
      <c r="N66" s="89"/>
      <c r="O66" s="89"/>
      <c r="P66" s="89"/>
      <c r="Q66" s="89"/>
      <c r="R66" s="89">
        <v>14.776120000000001</v>
      </c>
      <c r="S66" s="89">
        <v>4.12967</v>
      </c>
      <c r="T66" s="89">
        <f>R66/S66</f>
        <v>3.5780389232069392</v>
      </c>
      <c r="U66" s="89"/>
      <c r="V66" s="89"/>
      <c r="W66" s="89"/>
      <c r="X66" s="89"/>
      <c r="Y66" s="89"/>
      <c r="Z66" s="89"/>
      <c r="AA66" s="89">
        <v>8.0267099999999996</v>
      </c>
      <c r="AB66" s="89">
        <v>4.3236499999999998</v>
      </c>
      <c r="AC66" s="89">
        <f t="shared" si="10"/>
        <v>1.8564661801949742</v>
      </c>
      <c r="AD66" s="89"/>
      <c r="AE66" s="89"/>
      <c r="AF66" s="89"/>
      <c r="AG66" s="89"/>
      <c r="AH66" s="89"/>
      <c r="AI66" s="89"/>
      <c r="AJ66" s="89"/>
      <c r="AK66" s="89"/>
      <c r="AL66" s="89"/>
      <c r="AM66" s="89">
        <v>2.21698</v>
      </c>
      <c r="AN66" s="89">
        <v>2.38693</v>
      </c>
      <c r="AO66" s="89">
        <f t="shared" si="8"/>
        <v>0.92879975533425785</v>
      </c>
      <c r="AP66" s="89"/>
      <c r="AQ66" s="89"/>
      <c r="AR66" s="89"/>
    </row>
    <row r="67" spans="1:44" s="87" customFormat="1" x14ac:dyDescent="0.25">
      <c r="A67" s="84"/>
      <c r="B67" s="84"/>
      <c r="C67" s="84">
        <v>11</v>
      </c>
      <c r="D67" s="84" t="s">
        <v>407</v>
      </c>
      <c r="E67" s="85">
        <v>54.8</v>
      </c>
      <c r="F67" s="85">
        <v>10.96</v>
      </c>
      <c r="G67" s="85">
        <v>56.199689999999997</v>
      </c>
      <c r="H67" s="85">
        <v>6.8707900000000004</v>
      </c>
      <c r="I67" s="85">
        <v>0.99350000000000005</v>
      </c>
      <c r="J67" s="85">
        <v>4.9160000000000002E-2</v>
      </c>
      <c r="K67" s="86">
        <v>102.55418</v>
      </c>
      <c r="L67" s="85">
        <v>47.186129999999999</v>
      </c>
      <c r="M67" s="85">
        <v>7.8882300000000001</v>
      </c>
      <c r="N67" s="85">
        <f>L67/M67</f>
        <v>5.9818400325548318</v>
      </c>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v>9.0135699999999996</v>
      </c>
      <c r="AQ67" s="85">
        <v>4.8291899999999996</v>
      </c>
      <c r="AR67" s="85">
        <f>AP67/AQ67</f>
        <v>1.8664765726757491</v>
      </c>
    </row>
    <row r="68" spans="1:44" s="87" customFormat="1" x14ac:dyDescent="0.25">
      <c r="A68" s="84"/>
      <c r="B68" s="84" t="s">
        <v>389</v>
      </c>
      <c r="C68" s="84">
        <v>12</v>
      </c>
      <c r="D68" s="84" t="s">
        <v>407</v>
      </c>
      <c r="E68" s="85">
        <v>54.8</v>
      </c>
      <c r="F68" s="85">
        <v>10.96</v>
      </c>
      <c r="G68" s="85">
        <v>55.433140000000002</v>
      </c>
      <c r="H68" s="85">
        <v>6.5953600000000003</v>
      </c>
      <c r="I68" s="85">
        <v>0.99204000000000003</v>
      </c>
      <c r="J68" s="85">
        <v>5.9540000000000003E-2</v>
      </c>
      <c r="K68" s="86">
        <v>101.15536</v>
      </c>
      <c r="L68" s="85">
        <v>47.101990000000001</v>
      </c>
      <c r="M68" s="85">
        <v>7.8661399999999997</v>
      </c>
      <c r="N68" s="85">
        <f>L68/M68</f>
        <v>5.9879419893365746</v>
      </c>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85"/>
      <c r="AN68" s="85"/>
      <c r="AO68" s="85"/>
      <c r="AP68" s="85">
        <v>8.3311499999999992</v>
      </c>
      <c r="AQ68" s="85">
        <v>4.31271</v>
      </c>
      <c r="AR68" s="85">
        <f>AP68/AQ68</f>
        <v>1.9317668009209985</v>
      </c>
    </row>
    <row r="69" spans="1:44" s="87" customFormat="1" x14ac:dyDescent="0.25">
      <c r="A69" s="84"/>
      <c r="B69" s="84"/>
      <c r="C69" s="84">
        <v>11</v>
      </c>
      <c r="D69" s="84" t="s">
        <v>407</v>
      </c>
      <c r="E69" s="85">
        <v>54.8</v>
      </c>
      <c r="F69" s="85">
        <v>10.96</v>
      </c>
      <c r="G69" s="85">
        <v>54.837299999999999</v>
      </c>
      <c r="H69" s="85">
        <v>6.0079200000000004</v>
      </c>
      <c r="I69" s="85">
        <v>0.97979000000000005</v>
      </c>
      <c r="J69" s="85">
        <v>0.2273</v>
      </c>
      <c r="K69" s="86">
        <v>100.06807000000001</v>
      </c>
      <c r="L69" s="85"/>
      <c r="M69" s="85"/>
      <c r="N69" s="85"/>
      <c r="O69" s="85"/>
      <c r="P69" s="85"/>
      <c r="Q69" s="85"/>
      <c r="R69" s="85"/>
      <c r="S69" s="85"/>
      <c r="T69" s="85"/>
      <c r="U69" s="85"/>
      <c r="V69" s="85"/>
      <c r="W69" s="85"/>
      <c r="X69" s="85"/>
      <c r="Y69" s="85"/>
      <c r="Z69" s="85"/>
      <c r="AA69" s="85">
        <v>34.847430000000003</v>
      </c>
      <c r="AB69" s="85">
        <v>12.53246</v>
      </c>
      <c r="AC69" s="85">
        <f t="shared" ref="AC69:AC76" si="11">AA69/AB69</f>
        <v>2.7805738059407332</v>
      </c>
      <c r="AD69" s="85">
        <v>16.887280000000001</v>
      </c>
      <c r="AE69" s="85">
        <v>12.662039999999999</v>
      </c>
      <c r="AF69" s="85">
        <f>AD69/AE69</f>
        <v>1.3336934648761181</v>
      </c>
      <c r="AG69" s="85"/>
      <c r="AH69" s="85"/>
      <c r="AI69" s="85"/>
      <c r="AJ69" s="85"/>
      <c r="AK69" s="85"/>
      <c r="AL69" s="85"/>
      <c r="AM69" s="85">
        <v>3.1025900000000002</v>
      </c>
      <c r="AN69" s="85">
        <v>5.1386200000000004</v>
      </c>
      <c r="AO69" s="85">
        <f t="shared" ref="AO69:AO75" si="12">AM69/AN69</f>
        <v>0.60377883556285539</v>
      </c>
      <c r="AP69" s="85"/>
      <c r="AQ69" s="85"/>
      <c r="AR69" s="85"/>
    </row>
    <row r="70" spans="1:44" s="87" customFormat="1" x14ac:dyDescent="0.25">
      <c r="A70" s="84" t="s">
        <v>389</v>
      </c>
      <c r="B70" s="84"/>
      <c r="C70" s="84">
        <v>12</v>
      </c>
      <c r="D70" s="84" t="s">
        <v>407</v>
      </c>
      <c r="E70" s="85">
        <v>54.8</v>
      </c>
      <c r="F70" s="85">
        <v>10.96</v>
      </c>
      <c r="G70" s="85">
        <v>54.411839999999998</v>
      </c>
      <c r="H70" s="85">
        <v>5.8466199999999997</v>
      </c>
      <c r="I70" s="85">
        <v>0.97870000000000001</v>
      </c>
      <c r="J70" s="85">
        <v>0.23476</v>
      </c>
      <c r="K70" s="86">
        <v>99.291690000000003</v>
      </c>
      <c r="L70" s="85"/>
      <c r="M70" s="85"/>
      <c r="N70" s="85"/>
      <c r="O70" s="85"/>
      <c r="P70" s="85"/>
      <c r="Q70" s="85"/>
      <c r="R70" s="85"/>
      <c r="S70" s="85"/>
      <c r="T70" s="85"/>
      <c r="U70" s="85"/>
      <c r="V70" s="85"/>
      <c r="W70" s="85"/>
      <c r="X70" s="85"/>
      <c r="Y70" s="85"/>
      <c r="Z70" s="85"/>
      <c r="AA70" s="85">
        <v>32.326610000000002</v>
      </c>
      <c r="AB70" s="85">
        <v>10.841519999999999</v>
      </c>
      <c r="AC70" s="85">
        <f t="shared" si="11"/>
        <v>2.9817414901231567</v>
      </c>
      <c r="AD70" s="85">
        <v>19.21133</v>
      </c>
      <c r="AE70" s="85">
        <v>11.62228</v>
      </c>
      <c r="AF70" s="85">
        <f>AD70/AE70</f>
        <v>1.6529742873171185</v>
      </c>
      <c r="AG70" s="85"/>
      <c r="AH70" s="85"/>
      <c r="AI70" s="85"/>
      <c r="AJ70" s="85"/>
      <c r="AK70" s="85"/>
      <c r="AL70" s="85"/>
      <c r="AM70" s="85">
        <v>2.87391</v>
      </c>
      <c r="AN70" s="85">
        <v>5.0109500000000002</v>
      </c>
      <c r="AO70" s="85">
        <f t="shared" si="12"/>
        <v>0.57352597810794359</v>
      </c>
      <c r="AP70" s="85"/>
      <c r="AQ70" s="85"/>
      <c r="AR70" s="85"/>
    </row>
    <row r="71" spans="1:44" x14ac:dyDescent="0.25">
      <c r="A71" s="88"/>
      <c r="B71" s="88" t="s">
        <v>389</v>
      </c>
      <c r="C71" s="88">
        <v>12</v>
      </c>
      <c r="D71" s="88" t="s">
        <v>408</v>
      </c>
      <c r="E71" s="89">
        <v>32.03</v>
      </c>
      <c r="F71" s="89">
        <v>6.4059999999999997</v>
      </c>
      <c r="G71" s="89">
        <v>32.148769999999999</v>
      </c>
      <c r="H71" s="89">
        <v>3.7925900000000001</v>
      </c>
      <c r="I71" s="89">
        <v>0.99787000000000003</v>
      </c>
      <c r="J71" s="89">
        <v>2.3380000000000001E-2</v>
      </c>
      <c r="K71" s="90">
        <v>100.37081000000001</v>
      </c>
      <c r="L71" s="89">
        <v>25.607990000000001</v>
      </c>
      <c r="M71" s="89">
        <v>10.19966</v>
      </c>
      <c r="N71" s="89">
        <f>L71/M71</f>
        <v>2.5106709439334254</v>
      </c>
      <c r="O71" s="89"/>
      <c r="P71" s="89"/>
      <c r="Q71" s="89"/>
      <c r="R71" s="89">
        <v>2.1288</v>
      </c>
      <c r="S71" s="89">
        <v>6.1286399999999999</v>
      </c>
      <c r="T71" s="89">
        <f>R71/S71</f>
        <v>0.34735275689223061</v>
      </c>
      <c r="U71" s="89"/>
      <c r="V71" s="89"/>
      <c r="W71" s="89"/>
      <c r="X71" s="89"/>
      <c r="Y71" s="89"/>
      <c r="Z71" s="89"/>
      <c r="AA71" s="89">
        <v>2.26614</v>
      </c>
      <c r="AB71" s="89">
        <v>6.7938999999999998</v>
      </c>
      <c r="AC71" s="89">
        <f t="shared" si="11"/>
        <v>0.33355510089933621</v>
      </c>
      <c r="AD71" s="89"/>
      <c r="AE71" s="89"/>
      <c r="AF71" s="89"/>
      <c r="AG71" s="89"/>
      <c r="AH71" s="89"/>
      <c r="AI71" s="89"/>
      <c r="AJ71" s="89"/>
      <c r="AK71" s="89"/>
      <c r="AL71" s="89"/>
      <c r="AM71" s="89">
        <v>2.1458300000000001</v>
      </c>
      <c r="AN71" s="89">
        <v>3.2600899999999999</v>
      </c>
      <c r="AO71" s="89">
        <f t="shared" si="12"/>
        <v>0.65821188985580159</v>
      </c>
      <c r="AP71" s="89"/>
      <c r="AQ71" s="89"/>
      <c r="AR71" s="89"/>
    </row>
    <row r="72" spans="1:44" x14ac:dyDescent="0.25">
      <c r="A72" s="88"/>
      <c r="B72" s="88"/>
      <c r="C72" s="88">
        <v>11</v>
      </c>
      <c r="D72" s="88" t="s">
        <v>408</v>
      </c>
      <c r="E72" s="89">
        <v>32.03</v>
      </c>
      <c r="F72" s="89">
        <v>6.4059999999999997</v>
      </c>
      <c r="G72" s="89">
        <v>32.282339999999998</v>
      </c>
      <c r="H72" s="89">
        <v>4.02949</v>
      </c>
      <c r="I72" s="89">
        <v>0.99782000000000004</v>
      </c>
      <c r="J72" s="89">
        <v>2.479E-2</v>
      </c>
      <c r="K72" s="90">
        <v>100.78782</v>
      </c>
      <c r="L72" s="89">
        <v>25.88214</v>
      </c>
      <c r="M72" s="89">
        <v>10.59694</v>
      </c>
      <c r="N72" s="89">
        <f>L72/M72</f>
        <v>2.4424163956764877</v>
      </c>
      <c r="O72" s="89"/>
      <c r="P72" s="89"/>
      <c r="Q72" s="89"/>
      <c r="R72" s="89">
        <v>1.8761099999999999</v>
      </c>
      <c r="S72" s="89">
        <v>6.6235999999999997</v>
      </c>
      <c r="T72" s="89">
        <f>R72/S72</f>
        <v>0.28324627091007909</v>
      </c>
      <c r="U72" s="89"/>
      <c r="V72" s="89"/>
      <c r="W72" s="89"/>
      <c r="X72" s="89"/>
      <c r="Y72" s="89"/>
      <c r="Z72" s="89"/>
      <c r="AA72" s="89">
        <v>2.4130500000000001</v>
      </c>
      <c r="AB72" s="89">
        <v>6.98123</v>
      </c>
      <c r="AC72" s="89">
        <f t="shared" si="11"/>
        <v>0.34564825969062762</v>
      </c>
      <c r="AD72" s="89"/>
      <c r="AE72" s="89"/>
      <c r="AF72" s="89"/>
      <c r="AG72" s="89"/>
      <c r="AH72" s="89"/>
      <c r="AI72" s="89"/>
      <c r="AJ72" s="89"/>
      <c r="AK72" s="89"/>
      <c r="AL72" s="89"/>
      <c r="AM72" s="89">
        <v>2.11104</v>
      </c>
      <c r="AN72" s="89">
        <v>3.2978299999999998</v>
      </c>
      <c r="AO72" s="89">
        <f t="shared" si="12"/>
        <v>0.64013002489515836</v>
      </c>
      <c r="AP72" s="89"/>
      <c r="AQ72" s="89"/>
      <c r="AR72" s="89"/>
    </row>
    <row r="73" spans="1:44" x14ac:dyDescent="0.25">
      <c r="A73" s="88" t="s">
        <v>389</v>
      </c>
      <c r="B73" s="88"/>
      <c r="C73" s="88">
        <v>12</v>
      </c>
      <c r="D73" s="88" t="s">
        <v>408</v>
      </c>
      <c r="E73" s="89">
        <v>32.03</v>
      </c>
      <c r="F73" s="89">
        <v>6.4059999999999997</v>
      </c>
      <c r="G73" s="89">
        <v>30.645399999999999</v>
      </c>
      <c r="H73" s="89">
        <v>3.0432100000000002</v>
      </c>
      <c r="I73" s="89">
        <v>0.95299999999999996</v>
      </c>
      <c r="J73" s="89">
        <v>0.72619999999999996</v>
      </c>
      <c r="K73" s="90">
        <v>95.677189999999996</v>
      </c>
      <c r="L73" s="89"/>
      <c r="M73" s="89"/>
      <c r="N73" s="89"/>
      <c r="O73" s="89"/>
      <c r="P73" s="89"/>
      <c r="Q73" s="89"/>
      <c r="R73" s="89">
        <v>5.71136</v>
      </c>
      <c r="S73" s="89">
        <v>5.4063100000000004</v>
      </c>
      <c r="T73" s="89">
        <f>R73/S73</f>
        <v>1.0564248073084967</v>
      </c>
      <c r="U73" s="89"/>
      <c r="V73" s="89"/>
      <c r="W73" s="89"/>
      <c r="X73" s="89"/>
      <c r="Y73" s="89"/>
      <c r="Z73" s="89"/>
      <c r="AA73" s="89">
        <v>4.5971599999999997</v>
      </c>
      <c r="AB73" s="89">
        <v>6.7483199999999997</v>
      </c>
      <c r="AC73" s="89">
        <f t="shared" si="11"/>
        <v>0.68123029139104252</v>
      </c>
      <c r="AD73" s="89"/>
      <c r="AE73" s="89"/>
      <c r="AF73" s="89"/>
      <c r="AG73" s="89">
        <v>15.632300000000001</v>
      </c>
      <c r="AH73" s="89">
        <v>8.5811799999999998</v>
      </c>
      <c r="AI73" s="89">
        <f>AG73/AH73</f>
        <v>1.8216958506872016</v>
      </c>
      <c r="AJ73" s="89"/>
      <c r="AK73" s="89"/>
      <c r="AL73" s="89"/>
      <c r="AM73" s="89">
        <v>4.7045899999999996</v>
      </c>
      <c r="AN73" s="89">
        <v>3.2258200000000001</v>
      </c>
      <c r="AO73" s="89">
        <f t="shared" si="12"/>
        <v>1.4584167746495462</v>
      </c>
      <c r="AP73" s="89"/>
      <c r="AQ73" s="89"/>
      <c r="AR73" s="89"/>
    </row>
    <row r="74" spans="1:44" x14ac:dyDescent="0.25">
      <c r="A74" s="88"/>
      <c r="B74" s="88"/>
      <c r="C74" s="88">
        <v>11</v>
      </c>
      <c r="D74" s="88" t="s">
        <v>408</v>
      </c>
      <c r="E74" s="89">
        <v>32.03</v>
      </c>
      <c r="F74" s="89">
        <v>6.4059999999999997</v>
      </c>
      <c r="G74" s="89">
        <v>30.38278</v>
      </c>
      <c r="H74" s="89">
        <v>3.1658599999999999</v>
      </c>
      <c r="I74" s="89">
        <v>0.94871000000000005</v>
      </c>
      <c r="J74" s="89">
        <v>0.79101999999999995</v>
      </c>
      <c r="K74" s="90">
        <v>94.857249999999993</v>
      </c>
      <c r="L74" s="89"/>
      <c r="M74" s="89"/>
      <c r="N74" s="89"/>
      <c r="O74" s="89"/>
      <c r="P74" s="89"/>
      <c r="Q74" s="89"/>
      <c r="R74" s="89">
        <v>6.4812799999999999</v>
      </c>
      <c r="S74" s="89">
        <v>5.7290200000000002</v>
      </c>
      <c r="T74" s="89">
        <f>R74/S74</f>
        <v>1.1313069250936461</v>
      </c>
      <c r="U74" s="89"/>
      <c r="V74" s="89"/>
      <c r="W74" s="89"/>
      <c r="X74" s="89"/>
      <c r="Y74" s="89"/>
      <c r="Z74" s="89"/>
      <c r="AA74" s="89">
        <v>2.8186800000000001</v>
      </c>
      <c r="AB74" s="89">
        <v>7.5660999999999996</v>
      </c>
      <c r="AC74" s="89">
        <f t="shared" si="11"/>
        <v>0.37254067485230175</v>
      </c>
      <c r="AD74" s="89"/>
      <c r="AE74" s="89"/>
      <c r="AF74" s="89"/>
      <c r="AG74" s="89">
        <v>16.233360000000001</v>
      </c>
      <c r="AH74" s="89">
        <v>8.7996999999999996</v>
      </c>
      <c r="AI74" s="89">
        <f>AG74/AH74</f>
        <v>1.8447628896439654</v>
      </c>
      <c r="AJ74" s="89"/>
      <c r="AK74" s="89"/>
      <c r="AL74" s="89"/>
      <c r="AM74" s="89">
        <v>4.8494599999999997</v>
      </c>
      <c r="AN74" s="89">
        <v>3.2957800000000002</v>
      </c>
      <c r="AO74" s="89">
        <f t="shared" si="12"/>
        <v>1.4714149609500633</v>
      </c>
      <c r="AP74" s="89"/>
      <c r="AQ74" s="89"/>
      <c r="AR74" s="89"/>
    </row>
    <row r="75" spans="1:44" s="87" customFormat="1" x14ac:dyDescent="0.25">
      <c r="A75" s="84"/>
      <c r="B75" s="84" t="s">
        <v>389</v>
      </c>
      <c r="C75" s="84">
        <v>12</v>
      </c>
      <c r="D75" s="84" t="s">
        <v>409</v>
      </c>
      <c r="E75" s="85">
        <v>132.06</v>
      </c>
      <c r="F75" s="85">
        <v>26.411999999999999</v>
      </c>
      <c r="G75" s="85">
        <v>130.65917999999999</v>
      </c>
      <c r="H75" s="85">
        <v>15.84782</v>
      </c>
      <c r="I75" s="85">
        <v>0.99802999999999997</v>
      </c>
      <c r="J75" s="85">
        <v>2.053E-2</v>
      </c>
      <c r="K75" s="86">
        <v>98.939250000000001</v>
      </c>
      <c r="L75" s="85">
        <v>109.03454000000001</v>
      </c>
      <c r="M75" s="85">
        <v>29.504819999999999</v>
      </c>
      <c r="N75" s="85">
        <f>L75/M75</f>
        <v>3.695482297468685</v>
      </c>
      <c r="O75" s="85"/>
      <c r="P75" s="85"/>
      <c r="Q75" s="85"/>
      <c r="R75" s="85"/>
      <c r="S75" s="85"/>
      <c r="T75" s="85"/>
      <c r="U75" s="85"/>
      <c r="V75" s="85"/>
      <c r="W75" s="85"/>
      <c r="X75" s="85"/>
      <c r="Y75" s="85"/>
      <c r="Z75" s="85"/>
      <c r="AA75" s="85">
        <v>10.29429</v>
      </c>
      <c r="AB75" s="85">
        <v>32.234070000000003</v>
      </c>
      <c r="AC75" s="85">
        <f t="shared" si="11"/>
        <v>0.31936053995043129</v>
      </c>
      <c r="AD75" s="85"/>
      <c r="AE75" s="85"/>
      <c r="AF75" s="85"/>
      <c r="AG75" s="85"/>
      <c r="AH75" s="85"/>
      <c r="AI75" s="85"/>
      <c r="AJ75" s="85">
        <v>4.7176299999999998</v>
      </c>
      <c r="AK75" s="85">
        <v>30.41423</v>
      </c>
      <c r="AL75" s="85">
        <f>AJ75/AK75</f>
        <v>0.15511259038943284</v>
      </c>
      <c r="AM75" s="85">
        <v>6.61273</v>
      </c>
      <c r="AN75" s="85">
        <v>15.40096</v>
      </c>
      <c r="AO75" s="85">
        <f t="shared" si="12"/>
        <v>0.4293712859458112</v>
      </c>
      <c r="AP75" s="85"/>
      <c r="AQ75" s="85"/>
      <c r="AR75" s="85"/>
    </row>
    <row r="76" spans="1:44" s="87" customFormat="1" x14ac:dyDescent="0.25">
      <c r="A76" s="84" t="s">
        <v>389</v>
      </c>
      <c r="B76" s="84"/>
      <c r="C76" s="84">
        <v>12</v>
      </c>
      <c r="D76" s="84" t="s">
        <v>409</v>
      </c>
      <c r="E76" s="85">
        <v>132.06</v>
      </c>
      <c r="F76" s="85">
        <v>26.411999999999999</v>
      </c>
      <c r="G76" s="85">
        <v>122.82919</v>
      </c>
      <c r="H76" s="85">
        <v>13.07347</v>
      </c>
      <c r="I76" s="85">
        <v>0.92276000000000002</v>
      </c>
      <c r="J76" s="85">
        <v>0.76895000000000002</v>
      </c>
      <c r="K76" s="86">
        <v>93.010149999999996</v>
      </c>
      <c r="L76" s="85"/>
      <c r="M76" s="85"/>
      <c r="N76" s="85"/>
      <c r="O76" s="85"/>
      <c r="P76" s="85"/>
      <c r="Q76" s="85"/>
      <c r="R76" s="85"/>
      <c r="S76" s="85"/>
      <c r="T76" s="85"/>
      <c r="U76" s="85">
        <v>78.967039999999997</v>
      </c>
      <c r="V76" s="85">
        <v>39.00367</v>
      </c>
      <c r="W76" s="85">
        <f>U76/V76</f>
        <v>2.0246053768786374</v>
      </c>
      <c r="X76" s="85"/>
      <c r="Y76" s="85"/>
      <c r="Z76" s="85"/>
      <c r="AA76" s="85">
        <v>43.86215</v>
      </c>
      <c r="AB76" s="85">
        <v>35.832850000000001</v>
      </c>
      <c r="AC76" s="85">
        <f t="shared" si="11"/>
        <v>1.224076510799448</v>
      </c>
      <c r="AD76" s="85"/>
      <c r="AE76" s="85"/>
      <c r="AF76" s="85"/>
      <c r="AG76" s="85"/>
      <c r="AH76" s="85"/>
      <c r="AI76" s="85"/>
      <c r="AJ76" s="85"/>
      <c r="AK76" s="85"/>
      <c r="AL76" s="85"/>
      <c r="AM76" s="85"/>
      <c r="AN76" s="85"/>
      <c r="AO76" s="85"/>
      <c r="AP76" s="85"/>
      <c r="AQ76" s="85"/>
      <c r="AR76" s="85"/>
    </row>
    <row r="77" spans="1:44" x14ac:dyDescent="0.25">
      <c r="A77" s="88"/>
      <c r="B77" s="88" t="s">
        <v>389</v>
      </c>
      <c r="C77" s="88">
        <v>12</v>
      </c>
      <c r="D77" s="88" t="s">
        <v>410</v>
      </c>
      <c r="E77" s="89">
        <v>36.08</v>
      </c>
      <c r="F77" s="89">
        <v>7.2160000000000002</v>
      </c>
      <c r="G77" s="89">
        <v>36.278550000000003</v>
      </c>
      <c r="H77" s="89">
        <v>3.9247700000000001</v>
      </c>
      <c r="I77" s="89">
        <v>0.98360000000000003</v>
      </c>
      <c r="J77" s="89">
        <v>0.16617000000000001</v>
      </c>
      <c r="K77" s="90">
        <v>100.55031</v>
      </c>
      <c r="L77" s="89">
        <v>25.083120000000001</v>
      </c>
      <c r="M77" s="89">
        <v>9.9006000000000007</v>
      </c>
      <c r="N77" s="89">
        <f>L77/M77</f>
        <v>2.5334949397006241</v>
      </c>
      <c r="O77" s="89"/>
      <c r="P77" s="89"/>
      <c r="Q77" s="89"/>
      <c r="R77" s="89"/>
      <c r="S77" s="89"/>
      <c r="T77" s="89"/>
      <c r="U77" s="89"/>
      <c r="V77" s="89"/>
      <c r="W77" s="89"/>
      <c r="X77" s="89"/>
      <c r="Y77" s="89"/>
      <c r="Z77" s="89"/>
      <c r="AA77" s="89"/>
      <c r="AB77" s="89"/>
      <c r="AC77" s="89"/>
      <c r="AD77" s="89">
        <v>3.6502699999999999</v>
      </c>
      <c r="AE77" s="89">
        <v>10.35469</v>
      </c>
      <c r="AF77" s="89">
        <f>AD77/AE77</f>
        <v>0.35252334932286722</v>
      </c>
      <c r="AG77" s="89"/>
      <c r="AH77" s="89"/>
      <c r="AI77" s="89"/>
      <c r="AJ77" s="89"/>
      <c r="AK77" s="89"/>
      <c r="AL77" s="89"/>
      <c r="AM77" s="89"/>
      <c r="AN77" s="89"/>
      <c r="AO77" s="89"/>
      <c r="AP77" s="89">
        <v>7.5451699999999997</v>
      </c>
      <c r="AQ77" s="89">
        <v>3.5479799999999999</v>
      </c>
      <c r="AR77" s="89">
        <f>AP77/AQ77</f>
        <v>2.1266100710827005</v>
      </c>
    </row>
    <row r="78" spans="1:44" x14ac:dyDescent="0.25">
      <c r="A78" s="88" t="s">
        <v>389</v>
      </c>
      <c r="B78" s="88"/>
      <c r="C78" s="88">
        <v>12</v>
      </c>
      <c r="D78" s="88" t="s">
        <v>410</v>
      </c>
      <c r="E78" s="89">
        <v>36.08</v>
      </c>
      <c r="F78" s="89">
        <v>7.2160000000000002</v>
      </c>
      <c r="G78" s="89">
        <v>35.583710000000004</v>
      </c>
      <c r="H78" s="89">
        <v>3.8892500000000001</v>
      </c>
      <c r="I78" s="89">
        <v>0.97713000000000005</v>
      </c>
      <c r="J78" s="89">
        <v>0.24088000000000001</v>
      </c>
      <c r="K78" s="90">
        <v>98.624459999999999</v>
      </c>
      <c r="L78" s="89"/>
      <c r="M78" s="89"/>
      <c r="N78" s="89"/>
      <c r="O78" s="89"/>
      <c r="P78" s="89"/>
      <c r="Q78" s="89"/>
      <c r="R78" s="89"/>
      <c r="S78" s="89"/>
      <c r="T78" s="89"/>
      <c r="U78" s="89"/>
      <c r="V78" s="89"/>
      <c r="W78" s="89"/>
      <c r="X78" s="89"/>
      <c r="Y78" s="89"/>
      <c r="Z78" s="89"/>
      <c r="AA78" s="89">
        <v>23.003360000000001</v>
      </c>
      <c r="AB78" s="89">
        <v>7.3449799999999996</v>
      </c>
      <c r="AC78" s="89">
        <f>AA78/AB78</f>
        <v>3.1318478743304952</v>
      </c>
      <c r="AD78" s="89">
        <v>11.21951</v>
      </c>
      <c r="AE78" s="89">
        <v>7.7436400000000001</v>
      </c>
      <c r="AF78" s="89">
        <f>AD78/AE78</f>
        <v>1.4488677159578698</v>
      </c>
      <c r="AG78" s="89"/>
      <c r="AH78" s="89"/>
      <c r="AI78" s="89"/>
      <c r="AJ78" s="89"/>
      <c r="AK78" s="89"/>
      <c r="AL78" s="89"/>
      <c r="AM78" s="89">
        <v>1.36084</v>
      </c>
      <c r="AN78" s="89">
        <v>3.2051699999999999</v>
      </c>
      <c r="AO78" s="89">
        <f>AM78/AN78</f>
        <v>0.42457654352187252</v>
      </c>
      <c r="AP78" s="89"/>
      <c r="AQ78" s="89"/>
      <c r="AR78" s="89"/>
    </row>
    <row r="79" spans="1:44" s="87" customFormat="1" x14ac:dyDescent="0.25">
      <c r="A79" s="84"/>
      <c r="B79" s="84" t="s">
        <v>389</v>
      </c>
      <c r="C79" s="84">
        <v>12</v>
      </c>
      <c r="D79" s="84" t="s">
        <v>411</v>
      </c>
      <c r="E79" s="85">
        <v>21.33</v>
      </c>
      <c r="F79" s="85">
        <v>4.266</v>
      </c>
      <c r="G79" s="85">
        <v>21.50225</v>
      </c>
      <c r="H79" s="85">
        <v>2.6196600000000001</v>
      </c>
      <c r="I79" s="85">
        <v>0.99702999999999997</v>
      </c>
      <c r="J79" s="85">
        <v>3.0470000000000001E-2</v>
      </c>
      <c r="K79" s="86">
        <v>100.80756</v>
      </c>
      <c r="L79" s="85">
        <v>18.011579999999999</v>
      </c>
      <c r="M79" s="85">
        <v>5.80471</v>
      </c>
      <c r="N79" s="85">
        <f>L79/M79</f>
        <v>3.1029250384601466</v>
      </c>
      <c r="O79" s="85"/>
      <c r="P79" s="85"/>
      <c r="Q79" s="85"/>
      <c r="R79" s="85">
        <v>1.5244800000000001</v>
      </c>
      <c r="S79" s="85">
        <v>4.6804600000000001</v>
      </c>
      <c r="T79" s="85">
        <f>R79/S79</f>
        <v>0.32571157535797762</v>
      </c>
      <c r="U79" s="85"/>
      <c r="V79" s="85"/>
      <c r="W79" s="85"/>
      <c r="X79" s="85"/>
      <c r="Y79" s="85"/>
      <c r="Z79" s="85"/>
      <c r="AA79" s="85"/>
      <c r="AB79" s="85"/>
      <c r="AC79" s="85"/>
      <c r="AD79" s="85"/>
      <c r="AE79" s="85"/>
      <c r="AF79" s="85"/>
      <c r="AG79" s="85"/>
      <c r="AH79" s="85"/>
      <c r="AI79" s="85"/>
      <c r="AJ79" s="85">
        <v>0.71658999999999995</v>
      </c>
      <c r="AK79" s="85">
        <v>4.8228099999999996</v>
      </c>
      <c r="AL79" s="85">
        <f>AJ79/AK79</f>
        <v>0.14858350214916199</v>
      </c>
      <c r="AM79" s="85">
        <v>1.2496100000000001</v>
      </c>
      <c r="AN79" s="85">
        <v>2.6528</v>
      </c>
      <c r="AO79" s="85">
        <f>AM79/AN79</f>
        <v>0.47105322677925215</v>
      </c>
      <c r="AP79" s="85"/>
      <c r="AQ79" s="85"/>
      <c r="AR79" s="85"/>
    </row>
    <row r="80" spans="1:44" s="87" customFormat="1" x14ac:dyDescent="0.25">
      <c r="A80" s="84" t="s">
        <v>389</v>
      </c>
      <c r="B80" s="84"/>
      <c r="C80" s="84">
        <v>12</v>
      </c>
      <c r="D80" s="84" t="s">
        <v>411</v>
      </c>
      <c r="E80" s="85">
        <v>21.33</v>
      </c>
      <c r="F80" s="85">
        <v>4.266</v>
      </c>
      <c r="G80" s="85">
        <v>20.328990000000001</v>
      </c>
      <c r="H80" s="85">
        <v>2.0877699999999999</v>
      </c>
      <c r="I80" s="85">
        <v>0.93159000000000003</v>
      </c>
      <c r="J80" s="85">
        <v>1.0176000000000001</v>
      </c>
      <c r="K80" s="86">
        <v>95.307040000000001</v>
      </c>
      <c r="L80" s="85"/>
      <c r="M80" s="85"/>
      <c r="N80" s="85"/>
      <c r="O80" s="85"/>
      <c r="P80" s="85"/>
      <c r="Q80" s="85"/>
      <c r="R80" s="85">
        <v>4.3197400000000004</v>
      </c>
      <c r="S80" s="85">
        <v>3.9984199999999999</v>
      </c>
      <c r="T80" s="85">
        <f>R80/S80</f>
        <v>1.0803617428884411</v>
      </c>
      <c r="U80" s="85"/>
      <c r="V80" s="85"/>
      <c r="W80" s="85"/>
      <c r="X80" s="85"/>
      <c r="Y80" s="85"/>
      <c r="Z80" s="85"/>
      <c r="AA80" s="85"/>
      <c r="AB80" s="85"/>
      <c r="AC80" s="85"/>
      <c r="AD80" s="85"/>
      <c r="AE80" s="85"/>
      <c r="AF80" s="85"/>
      <c r="AG80" s="85">
        <v>11.298450000000001</v>
      </c>
      <c r="AH80" s="85">
        <v>4.2518799999999999</v>
      </c>
      <c r="AI80" s="85">
        <f>AG80/AH80</f>
        <v>2.6572833664167383</v>
      </c>
      <c r="AJ80" s="85">
        <v>1.7002600000000001</v>
      </c>
      <c r="AK80" s="85">
        <v>3.67462</v>
      </c>
      <c r="AL80" s="85">
        <f>AJ80/AK80</f>
        <v>0.4627036264974338</v>
      </c>
      <c r="AM80" s="85">
        <v>3.0105499999999998</v>
      </c>
      <c r="AN80" s="85">
        <v>2.1358299999999999</v>
      </c>
      <c r="AO80" s="85">
        <f>AM80/AN80</f>
        <v>1.4095457035438215</v>
      </c>
      <c r="AP80" s="85"/>
      <c r="AQ80" s="85"/>
      <c r="AR80" s="85"/>
    </row>
    <row r="81" spans="1:44" x14ac:dyDescent="0.25">
      <c r="A81" s="88"/>
      <c r="B81" s="88" t="s">
        <v>389</v>
      </c>
      <c r="C81" s="88">
        <v>12</v>
      </c>
      <c r="D81" s="88" t="s">
        <v>412</v>
      </c>
      <c r="E81" s="89">
        <v>133.30000000000001</v>
      </c>
      <c r="F81" s="89">
        <v>26.66</v>
      </c>
      <c r="G81" s="89">
        <v>132.56871000000001</v>
      </c>
      <c r="H81" s="89">
        <v>14.87879</v>
      </c>
      <c r="I81" s="89">
        <v>0.99675000000000002</v>
      </c>
      <c r="J81" s="89">
        <v>4.1750000000000002E-2</v>
      </c>
      <c r="K81" s="90">
        <v>99.451390000000004</v>
      </c>
      <c r="L81" s="89">
        <v>82.225219999999993</v>
      </c>
      <c r="M81" s="89">
        <v>36.132129999999997</v>
      </c>
      <c r="N81" s="89">
        <f>L81/M81</f>
        <v>2.275681505629477</v>
      </c>
      <c r="O81" s="89">
        <v>25.308779999999999</v>
      </c>
      <c r="P81" s="89">
        <v>37.822249999999997</v>
      </c>
      <c r="Q81" s="89">
        <f>O81/P81</f>
        <v>0.66915056613501311</v>
      </c>
      <c r="R81" s="89"/>
      <c r="S81" s="89"/>
      <c r="T81" s="89"/>
      <c r="U81" s="89"/>
      <c r="V81" s="89"/>
      <c r="W81" s="89"/>
      <c r="X81" s="89"/>
      <c r="Y81" s="89"/>
      <c r="Z81" s="89"/>
      <c r="AA81" s="89"/>
      <c r="AB81" s="89"/>
      <c r="AC81" s="89"/>
      <c r="AD81" s="89">
        <v>11.011670000000001</v>
      </c>
      <c r="AE81" s="89">
        <v>35.305489999999999</v>
      </c>
      <c r="AF81" s="89">
        <f>AD81/AE81</f>
        <v>0.31189681831352578</v>
      </c>
      <c r="AG81" s="89"/>
      <c r="AH81" s="89"/>
      <c r="AI81" s="89"/>
      <c r="AJ81" s="89"/>
      <c r="AK81" s="89"/>
      <c r="AL81" s="89"/>
      <c r="AM81" s="89"/>
      <c r="AN81" s="89"/>
      <c r="AO81" s="89"/>
      <c r="AP81" s="89">
        <v>14.02304</v>
      </c>
      <c r="AQ81" s="89">
        <v>18.60501</v>
      </c>
      <c r="AR81" s="89">
        <f>AP81/AQ81</f>
        <v>0.75372386255100099</v>
      </c>
    </row>
    <row r="82" spans="1:44" x14ac:dyDescent="0.25">
      <c r="A82" s="88" t="s">
        <v>389</v>
      </c>
      <c r="B82" s="88"/>
      <c r="C82" s="88">
        <v>12</v>
      </c>
      <c r="D82" s="88" t="s">
        <v>412</v>
      </c>
      <c r="E82" s="89">
        <v>133.30000000000001</v>
      </c>
      <c r="F82" s="89">
        <v>26.66</v>
      </c>
      <c r="G82" s="89">
        <v>131.13924</v>
      </c>
      <c r="H82" s="89">
        <v>13.893840000000001</v>
      </c>
      <c r="I82" s="89">
        <v>0.97819</v>
      </c>
      <c r="J82" s="89">
        <v>0.27404000000000001</v>
      </c>
      <c r="K82" s="90">
        <v>98.379019999999997</v>
      </c>
      <c r="L82" s="89"/>
      <c r="M82" s="89"/>
      <c r="N82" s="89"/>
      <c r="O82" s="89">
        <v>25.049189999999999</v>
      </c>
      <c r="P82" s="89">
        <v>27.237400000000001</v>
      </c>
      <c r="Q82" s="89">
        <f>O82/P82</f>
        <v>0.91966156828478485</v>
      </c>
      <c r="R82" s="89"/>
      <c r="S82" s="89"/>
      <c r="T82" s="89"/>
      <c r="U82" s="89"/>
      <c r="V82" s="89"/>
      <c r="W82" s="89"/>
      <c r="X82" s="89"/>
      <c r="Y82" s="89"/>
      <c r="Z82" s="89"/>
      <c r="AA82" s="89">
        <v>61.71472</v>
      </c>
      <c r="AB82" s="89">
        <v>28.565190000000001</v>
      </c>
      <c r="AC82" s="89">
        <f>AA82/AB82</f>
        <v>2.1604869423238564</v>
      </c>
      <c r="AD82" s="89">
        <v>44.375320000000002</v>
      </c>
      <c r="AE82" s="89">
        <v>27.02844</v>
      </c>
      <c r="AF82" s="89">
        <f>AD82/AE82</f>
        <v>1.6418010066433728</v>
      </c>
      <c r="AG82" s="89"/>
      <c r="AH82" s="89"/>
      <c r="AI82" s="89"/>
      <c r="AJ82" s="89"/>
      <c r="AK82" s="89"/>
      <c r="AL82" s="89"/>
      <c r="AM82" s="89"/>
      <c r="AN82" s="89"/>
      <c r="AO82" s="89"/>
      <c r="AP82" s="89"/>
      <c r="AQ82" s="89">
        <v>0</v>
      </c>
      <c r="AR82" s="89" t="e">
        <f>AP82/AQ82</f>
        <v>#DIV/0!</v>
      </c>
    </row>
    <row r="83" spans="1:44" s="87" customFormat="1" x14ac:dyDescent="0.25">
      <c r="A83" s="84"/>
      <c r="B83" s="84" t="s">
        <v>389</v>
      </c>
      <c r="C83" s="84">
        <v>12</v>
      </c>
      <c r="D83" s="84" t="s">
        <v>413</v>
      </c>
      <c r="E83" s="85">
        <v>13.157</v>
      </c>
      <c r="F83" s="85">
        <v>2.6314000000000002</v>
      </c>
      <c r="G83" s="85">
        <v>13.13707</v>
      </c>
      <c r="H83" s="85">
        <v>1.4258900000000001</v>
      </c>
      <c r="I83" s="85">
        <v>0.99790999999999996</v>
      </c>
      <c r="J83" s="85">
        <v>2.6769999999999999E-2</v>
      </c>
      <c r="K83" s="86">
        <v>99.848550000000003</v>
      </c>
      <c r="L83" s="85">
        <v>8.9370600000000007</v>
      </c>
      <c r="M83" s="85">
        <v>4.1031199999999997</v>
      </c>
      <c r="N83" s="85">
        <f>L83/M83</f>
        <v>2.1781132406558914</v>
      </c>
      <c r="O83" s="85"/>
      <c r="P83" s="85"/>
      <c r="Q83" s="85"/>
      <c r="R83" s="85">
        <v>0.73338000000000003</v>
      </c>
      <c r="S83" s="85">
        <v>2.3079000000000001</v>
      </c>
      <c r="T83" s="85">
        <f>R83/S83</f>
        <v>0.31776940075393217</v>
      </c>
      <c r="U83" s="85"/>
      <c r="V83" s="85"/>
      <c r="W83" s="85"/>
      <c r="X83" s="85"/>
      <c r="Y83" s="85"/>
      <c r="Z83" s="85"/>
      <c r="AA83" s="85">
        <v>2.34273</v>
      </c>
      <c r="AB83" s="85">
        <v>2.7602099999999998</v>
      </c>
      <c r="AC83" s="85">
        <f>AA83/AB83</f>
        <v>0.84875063853837207</v>
      </c>
      <c r="AD83" s="85"/>
      <c r="AE83" s="85"/>
      <c r="AF83" s="85"/>
      <c r="AG83" s="85"/>
      <c r="AH83" s="85"/>
      <c r="AI83" s="85"/>
      <c r="AJ83" s="85"/>
      <c r="AK83" s="85"/>
      <c r="AL83" s="85"/>
      <c r="AM83" s="85">
        <v>1.12391</v>
      </c>
      <c r="AN83" s="85">
        <v>1.2666599999999999</v>
      </c>
      <c r="AO83" s="85">
        <f>AM83/AN83</f>
        <v>0.88730203843178124</v>
      </c>
      <c r="AP83" s="85"/>
      <c r="AQ83" s="85"/>
      <c r="AR83" s="85"/>
    </row>
    <row r="84" spans="1:44" s="87" customFormat="1" x14ac:dyDescent="0.25">
      <c r="A84" s="84" t="s">
        <v>389</v>
      </c>
      <c r="B84" s="84"/>
      <c r="C84" s="84">
        <v>12</v>
      </c>
      <c r="D84" s="84" t="s">
        <v>413</v>
      </c>
      <c r="E84" s="85">
        <v>13.157</v>
      </c>
      <c r="F84" s="85">
        <v>2.6314000000000002</v>
      </c>
      <c r="G84" s="85">
        <v>12.528219999999999</v>
      </c>
      <c r="H84" s="85">
        <v>1.15483</v>
      </c>
      <c r="I84" s="85">
        <v>0.96418999999999999</v>
      </c>
      <c r="J84" s="85">
        <v>0.59101000000000004</v>
      </c>
      <c r="K84" s="86">
        <v>95.220950000000002</v>
      </c>
      <c r="L84" s="85"/>
      <c r="M84" s="85"/>
      <c r="N84" s="85"/>
      <c r="O84" s="85"/>
      <c r="P84" s="85"/>
      <c r="Q84" s="85"/>
      <c r="R84" s="85">
        <v>2.0067499999999998</v>
      </c>
      <c r="S84" s="85">
        <v>2.1127899999999999</v>
      </c>
      <c r="T84" s="85">
        <f>R84/S84</f>
        <v>0.94981044022359051</v>
      </c>
      <c r="U84" s="85"/>
      <c r="V84" s="85"/>
      <c r="W84" s="85"/>
      <c r="X84" s="85"/>
      <c r="Y84" s="85"/>
      <c r="Z84" s="85"/>
      <c r="AA84" s="85">
        <v>3.8907699999999998</v>
      </c>
      <c r="AB84" s="85">
        <v>2.8431500000000001</v>
      </c>
      <c r="AC84" s="85">
        <f>AA84/AB84</f>
        <v>1.3684715896101154</v>
      </c>
      <c r="AD84" s="85"/>
      <c r="AE84" s="85"/>
      <c r="AF84" s="85"/>
      <c r="AG84" s="85">
        <v>4.6234000000000002</v>
      </c>
      <c r="AH84" s="85">
        <v>3.3283900000000002</v>
      </c>
      <c r="AI84" s="85">
        <f>AG84/AH84</f>
        <v>1.3890800056483765</v>
      </c>
      <c r="AJ84" s="85"/>
      <c r="AK84" s="85"/>
      <c r="AL84" s="85"/>
      <c r="AM84" s="85">
        <v>2.0072999999999999</v>
      </c>
      <c r="AN84" s="85">
        <v>1.32559</v>
      </c>
      <c r="AO84" s="85">
        <f>AM84/AN84</f>
        <v>1.514269117902217</v>
      </c>
      <c r="AP84" s="85"/>
      <c r="AQ84" s="85"/>
      <c r="AR84" s="85"/>
    </row>
    <row r="85" spans="1:44" x14ac:dyDescent="0.25">
      <c r="A85" s="88"/>
      <c r="B85" s="88" t="s">
        <v>389</v>
      </c>
      <c r="C85" s="88">
        <v>12</v>
      </c>
      <c r="D85" s="88" t="s">
        <v>414</v>
      </c>
      <c r="E85" s="89">
        <v>87.63</v>
      </c>
      <c r="F85" s="89">
        <v>17.526</v>
      </c>
      <c r="G85" s="89">
        <v>86.452070000000006</v>
      </c>
      <c r="H85" s="89">
        <v>10.73193</v>
      </c>
      <c r="I85" s="89">
        <v>0.99607999999999997</v>
      </c>
      <c r="J85" s="89">
        <v>2.9409999999999999E-2</v>
      </c>
      <c r="K85" s="90">
        <v>98.655799999999999</v>
      </c>
      <c r="L85" s="89">
        <v>80.736969999999999</v>
      </c>
      <c r="M85" s="89">
        <v>24.366499999999998</v>
      </c>
      <c r="N85" s="89">
        <f>L85/M85</f>
        <v>3.3134414052079699</v>
      </c>
      <c r="O85" s="89">
        <v>4.21793</v>
      </c>
      <c r="P85" s="89">
        <v>10.4689</v>
      </c>
      <c r="Q85" s="89">
        <f>O85/P85</f>
        <v>0.40290097335918768</v>
      </c>
      <c r="R85" s="89"/>
      <c r="S85" s="89"/>
      <c r="T85" s="89"/>
      <c r="U85" s="89"/>
      <c r="V85" s="89"/>
      <c r="W85" s="89"/>
      <c r="X85" s="89"/>
      <c r="Y85" s="89"/>
      <c r="Z85" s="89"/>
      <c r="AA85" s="89"/>
      <c r="AB85" s="89"/>
      <c r="AC85" s="89"/>
      <c r="AD85" s="89">
        <v>1.4971699999999999</v>
      </c>
      <c r="AE85" s="89">
        <v>26.179490000000001</v>
      </c>
      <c r="AF85" s="89">
        <f>AD85/AE85</f>
        <v>5.7188661811211745E-2</v>
      </c>
      <c r="AG85" s="89"/>
      <c r="AH85" s="89"/>
      <c r="AI85" s="89"/>
      <c r="AJ85" s="89"/>
      <c r="AK85" s="89"/>
      <c r="AL85" s="89"/>
      <c r="AM85" s="89"/>
      <c r="AN85" s="89"/>
      <c r="AO85" s="89"/>
      <c r="AP85" s="89"/>
      <c r="AQ85" s="89"/>
      <c r="AR85" s="89"/>
    </row>
    <row r="86" spans="1:44" x14ac:dyDescent="0.25">
      <c r="A86" s="88"/>
      <c r="B86" s="88"/>
      <c r="C86" s="88">
        <v>11</v>
      </c>
      <c r="D86" s="88" t="s">
        <v>414</v>
      </c>
      <c r="E86" s="89">
        <v>87.63</v>
      </c>
      <c r="F86" s="89">
        <v>17.526</v>
      </c>
      <c r="G86" s="89">
        <v>86.801100000000005</v>
      </c>
      <c r="H86" s="89">
        <v>11.209960000000001</v>
      </c>
      <c r="I86" s="89">
        <v>0.99594000000000005</v>
      </c>
      <c r="J86" s="89">
        <v>2.7210000000000002E-2</v>
      </c>
      <c r="K86" s="90">
        <v>99.054090000000002</v>
      </c>
      <c r="L86" s="89">
        <v>81.754450000000006</v>
      </c>
      <c r="M86" s="89">
        <v>14.71645</v>
      </c>
      <c r="N86" s="89">
        <f>L86/M86</f>
        <v>5.5553105538360139</v>
      </c>
      <c r="O86" s="89">
        <v>5.0466600000000001</v>
      </c>
      <c r="P86" s="89">
        <v>9.7182099999999991</v>
      </c>
      <c r="Q86" s="89">
        <f>O86/P86</f>
        <v>0.51929933598882927</v>
      </c>
      <c r="R86" s="89"/>
      <c r="S86" s="89"/>
      <c r="T86" s="89"/>
      <c r="U86" s="89"/>
      <c r="V86" s="89"/>
      <c r="W86" s="89"/>
      <c r="X86" s="89"/>
      <c r="Y86" s="89"/>
      <c r="Z86" s="89"/>
      <c r="AA86" s="89"/>
      <c r="AB86" s="89"/>
      <c r="AC86" s="89"/>
      <c r="AD86" s="89"/>
      <c r="AE86" s="89"/>
      <c r="AF86" s="89"/>
      <c r="AG86" s="89"/>
      <c r="AH86" s="89"/>
      <c r="AI86" s="89"/>
      <c r="AJ86" s="89"/>
      <c r="AK86" s="89"/>
      <c r="AL86" s="89"/>
      <c r="AM86" s="89"/>
      <c r="AN86" s="89"/>
      <c r="AO86" s="89"/>
      <c r="AP86" s="89"/>
      <c r="AQ86" s="89"/>
      <c r="AR86" s="89"/>
    </row>
    <row r="87" spans="1:44" x14ac:dyDescent="0.25">
      <c r="A87" s="88" t="s">
        <v>389</v>
      </c>
      <c r="B87" s="88"/>
      <c r="C87" s="88">
        <v>12</v>
      </c>
      <c r="D87" s="88" t="s">
        <v>414</v>
      </c>
      <c r="E87" s="89">
        <v>87.63</v>
      </c>
      <c r="F87" s="89">
        <v>17.526</v>
      </c>
      <c r="G87" s="89">
        <v>95.188890000000001</v>
      </c>
      <c r="H87" s="89">
        <v>11.598879999999999</v>
      </c>
      <c r="I87" s="89">
        <v>0.85633999999999999</v>
      </c>
      <c r="J87" s="89">
        <v>1.17923</v>
      </c>
      <c r="K87" s="90">
        <v>108.62591999999999</v>
      </c>
      <c r="L87" s="89"/>
      <c r="M87" s="89"/>
      <c r="N87" s="89"/>
      <c r="O87" s="89">
        <v>11.364409999999999</v>
      </c>
      <c r="P87" s="89">
        <v>10.93695</v>
      </c>
      <c r="Q87" s="89">
        <f>O87/P87</f>
        <v>1.0390840225108462</v>
      </c>
      <c r="R87" s="89"/>
      <c r="S87" s="89"/>
      <c r="T87" s="89"/>
      <c r="U87" s="89"/>
      <c r="V87" s="89"/>
      <c r="W87" s="89"/>
      <c r="X87" s="89"/>
      <c r="Y87" s="89"/>
      <c r="Z87" s="89"/>
      <c r="AA87" s="89"/>
      <c r="AB87" s="89"/>
      <c r="AC87" s="89"/>
      <c r="AD87" s="89">
        <v>83.824479999999994</v>
      </c>
      <c r="AE87" s="89">
        <v>16.579219999999999</v>
      </c>
      <c r="AF87" s="89">
        <f t="shared" ref="AF87:AF94" si="13">AD87/AE87</f>
        <v>5.0559966029764967</v>
      </c>
      <c r="AG87" s="89"/>
      <c r="AH87" s="89"/>
      <c r="AI87" s="89"/>
      <c r="AJ87" s="89"/>
      <c r="AK87" s="89"/>
      <c r="AL87" s="89"/>
      <c r="AM87" s="89"/>
      <c r="AN87" s="89"/>
      <c r="AO87" s="89"/>
      <c r="AP87" s="89"/>
      <c r="AQ87" s="89"/>
      <c r="AR87" s="89"/>
    </row>
    <row r="88" spans="1:44" x14ac:dyDescent="0.25">
      <c r="A88" s="88"/>
      <c r="B88" s="88"/>
      <c r="C88" s="88">
        <v>11</v>
      </c>
      <c r="D88" s="88" t="s">
        <v>414</v>
      </c>
      <c r="E88" s="89">
        <v>87.63</v>
      </c>
      <c r="F88" s="89">
        <v>17.526</v>
      </c>
      <c r="G88" s="89">
        <v>93.101010000000002</v>
      </c>
      <c r="H88" s="89">
        <v>12.736269999999999</v>
      </c>
      <c r="I88" s="89">
        <v>0.85080999999999996</v>
      </c>
      <c r="J88" s="89">
        <v>0.93696000000000002</v>
      </c>
      <c r="K88" s="90">
        <v>106.24332</v>
      </c>
      <c r="L88" s="89"/>
      <c r="M88" s="89"/>
      <c r="N88" s="89"/>
      <c r="O88" s="89"/>
      <c r="P88" s="89"/>
      <c r="Q88" s="89"/>
      <c r="R88" s="89"/>
      <c r="S88" s="89"/>
      <c r="T88" s="89"/>
      <c r="U88" s="89"/>
      <c r="V88" s="89"/>
      <c r="W88" s="89"/>
      <c r="X88" s="89"/>
      <c r="Y88" s="89"/>
      <c r="Z88" s="89"/>
      <c r="AA88" s="89"/>
      <c r="AB88" s="89"/>
      <c r="AC88" s="89"/>
      <c r="AD88" s="89">
        <v>93.101010000000002</v>
      </c>
      <c r="AE88" s="89">
        <v>12.736269999999999</v>
      </c>
      <c r="AF88" s="89">
        <f t="shared" si="13"/>
        <v>7.3099117716568518</v>
      </c>
      <c r="AG88" s="89"/>
      <c r="AH88" s="89"/>
      <c r="AI88" s="89"/>
      <c r="AJ88" s="89"/>
      <c r="AK88" s="89"/>
      <c r="AL88" s="89"/>
      <c r="AM88" s="89"/>
      <c r="AN88" s="89"/>
      <c r="AO88" s="89"/>
      <c r="AP88" s="89"/>
      <c r="AQ88" s="89"/>
      <c r="AR88" s="89"/>
    </row>
    <row r="89" spans="1:44" s="87" customFormat="1" x14ac:dyDescent="0.25">
      <c r="A89" s="84"/>
      <c r="B89" s="84" t="s">
        <v>389</v>
      </c>
      <c r="C89" s="84">
        <v>12</v>
      </c>
      <c r="D89" s="84" t="s">
        <v>415</v>
      </c>
      <c r="E89" s="85">
        <v>32.36</v>
      </c>
      <c r="F89" s="85">
        <v>6.4720000000000004</v>
      </c>
      <c r="G89" s="85">
        <v>32.477789999999999</v>
      </c>
      <c r="H89" s="85">
        <v>3.9069600000000002</v>
      </c>
      <c r="I89" s="85">
        <v>0.99800999999999995</v>
      </c>
      <c r="J89" s="85">
        <v>2.2769999999999999E-2</v>
      </c>
      <c r="K89" s="86">
        <v>100.364</v>
      </c>
      <c r="L89" s="85">
        <v>24.333559999999999</v>
      </c>
      <c r="M89" s="85">
        <v>8.9005200000000002</v>
      </c>
      <c r="N89" s="85">
        <f>L89/M89</f>
        <v>2.7339481288733691</v>
      </c>
      <c r="O89" s="85">
        <v>2.3876300000000001</v>
      </c>
      <c r="P89" s="85">
        <v>6.86395</v>
      </c>
      <c r="Q89" s="85">
        <f>O89/P89</f>
        <v>0.34785072735086942</v>
      </c>
      <c r="R89" s="85"/>
      <c r="S89" s="85"/>
      <c r="T89" s="85"/>
      <c r="U89" s="85"/>
      <c r="V89" s="85"/>
      <c r="W89" s="85"/>
      <c r="X89" s="85"/>
      <c r="Y89" s="85"/>
      <c r="Z89" s="85"/>
      <c r="AA89" s="85">
        <v>2.6728100000000001</v>
      </c>
      <c r="AB89" s="85">
        <v>8.8976900000000008</v>
      </c>
      <c r="AC89" s="85">
        <f t="shared" ref="AC89:AC94" si="14">AA89/AB89</f>
        <v>0.30039369769007462</v>
      </c>
      <c r="AD89" s="85">
        <v>3.08379</v>
      </c>
      <c r="AE89" s="85">
        <v>8.9428000000000001</v>
      </c>
      <c r="AF89" s="85">
        <f t="shared" si="13"/>
        <v>0.34483495102205125</v>
      </c>
      <c r="AG89" s="85"/>
      <c r="AH89" s="85"/>
      <c r="AI89" s="85"/>
      <c r="AJ89" s="85"/>
      <c r="AK89" s="85"/>
      <c r="AL89" s="85"/>
      <c r="AM89" s="85"/>
      <c r="AN89" s="85"/>
      <c r="AO89" s="85"/>
      <c r="AP89" s="85"/>
      <c r="AQ89" s="85"/>
      <c r="AR89" s="85"/>
    </row>
    <row r="90" spans="1:44" s="87" customFormat="1" x14ac:dyDescent="0.25">
      <c r="A90" s="84" t="s">
        <v>389</v>
      </c>
      <c r="B90" s="84"/>
      <c r="C90" s="84">
        <v>12</v>
      </c>
      <c r="D90" s="84" t="s">
        <v>415</v>
      </c>
      <c r="E90" s="85">
        <v>32.36</v>
      </c>
      <c r="F90" s="85">
        <v>6.4720000000000004</v>
      </c>
      <c r="G90" s="85">
        <v>31.10595</v>
      </c>
      <c r="H90" s="85">
        <v>3.3932600000000002</v>
      </c>
      <c r="I90" s="85">
        <v>0.94993000000000005</v>
      </c>
      <c r="J90" s="85">
        <v>0.65247999999999995</v>
      </c>
      <c r="K90" s="86">
        <v>96.124669999999995</v>
      </c>
      <c r="L90" s="85"/>
      <c r="M90" s="85"/>
      <c r="N90" s="85"/>
      <c r="O90" s="85"/>
      <c r="P90" s="85"/>
      <c r="Q90" s="85"/>
      <c r="R90" s="85"/>
      <c r="S90" s="85"/>
      <c r="T90" s="85"/>
      <c r="U90" s="85"/>
      <c r="V90" s="85"/>
      <c r="W90" s="85"/>
      <c r="X90" s="85"/>
      <c r="Y90" s="85"/>
      <c r="Z90" s="85"/>
      <c r="AA90" s="85">
        <v>7.3000400000000001</v>
      </c>
      <c r="AB90" s="85">
        <v>7.9264299999999999</v>
      </c>
      <c r="AC90" s="85">
        <f t="shared" si="14"/>
        <v>0.9209745118546433</v>
      </c>
      <c r="AD90" s="85">
        <v>17.921769999999999</v>
      </c>
      <c r="AE90" s="85">
        <v>6.84884</v>
      </c>
      <c r="AF90" s="85">
        <f t="shared" si="13"/>
        <v>2.6167599184679449</v>
      </c>
      <c r="AG90" s="85"/>
      <c r="AH90" s="85"/>
      <c r="AI90" s="85"/>
      <c r="AJ90" s="85">
        <v>5.8841299999999999</v>
      </c>
      <c r="AK90" s="85">
        <v>5.1765600000000003</v>
      </c>
      <c r="AL90" s="85">
        <f>AJ90/AK90</f>
        <v>1.1366872981284868</v>
      </c>
      <c r="AM90" s="85"/>
      <c r="AN90" s="85"/>
      <c r="AO90" s="85"/>
      <c r="AP90" s="85"/>
      <c r="AQ90" s="85"/>
      <c r="AR90" s="85"/>
    </row>
    <row r="91" spans="1:44" x14ac:dyDescent="0.25">
      <c r="A91" s="88"/>
      <c r="B91" s="88" t="s">
        <v>389</v>
      </c>
      <c r="C91" s="88">
        <v>12</v>
      </c>
      <c r="D91" s="88" t="s">
        <v>416</v>
      </c>
      <c r="E91" s="89">
        <v>13.724</v>
      </c>
      <c r="F91" s="89">
        <v>2.7448000000000001</v>
      </c>
      <c r="G91" s="89">
        <v>13.653320000000001</v>
      </c>
      <c r="H91" s="89">
        <v>1.5585599999999999</v>
      </c>
      <c r="I91" s="89">
        <v>0.99697000000000002</v>
      </c>
      <c r="J91" s="89">
        <v>3.0419999999999999E-2</v>
      </c>
      <c r="K91" s="90">
        <v>99.484999999999999</v>
      </c>
      <c r="L91" s="89">
        <v>10.211220000000001</v>
      </c>
      <c r="M91" s="89">
        <v>3.6901799999999998</v>
      </c>
      <c r="N91" s="89">
        <f>L91/M91</f>
        <v>2.7671333105702165</v>
      </c>
      <c r="O91" s="89"/>
      <c r="P91" s="89"/>
      <c r="Q91" s="89"/>
      <c r="R91" s="89"/>
      <c r="S91" s="89"/>
      <c r="T91" s="89"/>
      <c r="U91" s="89"/>
      <c r="V91" s="89"/>
      <c r="W91" s="89"/>
      <c r="X91" s="89"/>
      <c r="Y91" s="89"/>
      <c r="Z91" s="89"/>
      <c r="AA91" s="89">
        <v>2.2585600000000001</v>
      </c>
      <c r="AB91" s="89">
        <v>2.17476</v>
      </c>
      <c r="AC91" s="89">
        <f t="shared" si="14"/>
        <v>1.0385329875480513</v>
      </c>
      <c r="AD91" s="89">
        <v>1.18354</v>
      </c>
      <c r="AE91" s="89">
        <v>3.7441900000000001</v>
      </c>
      <c r="AF91" s="89">
        <f t="shared" si="13"/>
        <v>0.316100411570994</v>
      </c>
      <c r="AG91" s="89"/>
      <c r="AH91" s="89"/>
      <c r="AI91" s="89"/>
      <c r="AJ91" s="89"/>
      <c r="AK91" s="89"/>
      <c r="AL91" s="89"/>
      <c r="AM91" s="89"/>
      <c r="AN91" s="89"/>
      <c r="AO91" s="89"/>
      <c r="AP91" s="89"/>
      <c r="AQ91" s="89"/>
      <c r="AR91" s="89"/>
    </row>
    <row r="92" spans="1:44" x14ac:dyDescent="0.25">
      <c r="A92" s="88"/>
      <c r="B92" s="88"/>
      <c r="C92" s="88">
        <v>11</v>
      </c>
      <c r="D92" s="88" t="s">
        <v>416</v>
      </c>
      <c r="E92" s="89">
        <v>13.724</v>
      </c>
      <c r="F92" s="89">
        <v>2.7448000000000001</v>
      </c>
      <c r="G92" s="89">
        <v>13.68178</v>
      </c>
      <c r="H92" s="89">
        <v>1.5891299999999999</v>
      </c>
      <c r="I92" s="89">
        <v>0.99687000000000003</v>
      </c>
      <c r="J92" s="89">
        <v>3.1829999999999997E-2</v>
      </c>
      <c r="K92" s="90">
        <v>99.692390000000003</v>
      </c>
      <c r="L92" s="89">
        <v>10.34226</v>
      </c>
      <c r="M92" s="89">
        <v>3.89228</v>
      </c>
      <c r="N92" s="89">
        <f>L92/M92</f>
        <v>2.6571212759616469</v>
      </c>
      <c r="O92" s="89"/>
      <c r="P92" s="89"/>
      <c r="Q92" s="89"/>
      <c r="R92" s="89"/>
      <c r="S92" s="89"/>
      <c r="T92" s="89"/>
      <c r="U92" s="89"/>
      <c r="V92" s="89"/>
      <c r="W92" s="89"/>
      <c r="X92" s="89"/>
      <c r="Y92" s="89"/>
      <c r="Z92" s="89"/>
      <c r="AA92" s="89">
        <v>2.38395</v>
      </c>
      <c r="AB92" s="89">
        <v>2.4470299999999998</v>
      </c>
      <c r="AC92" s="89">
        <f t="shared" si="14"/>
        <v>0.97422181174730194</v>
      </c>
      <c r="AD92" s="89">
        <v>0.95557999999999998</v>
      </c>
      <c r="AE92" s="89">
        <v>4.2349500000000004</v>
      </c>
      <c r="AF92" s="89">
        <f t="shared" si="13"/>
        <v>0.22564138891840516</v>
      </c>
      <c r="AG92" s="89"/>
      <c r="AH92" s="89"/>
      <c r="AI92" s="89"/>
      <c r="AJ92" s="89"/>
      <c r="AK92" s="89"/>
      <c r="AL92" s="89"/>
      <c r="AM92" s="89"/>
      <c r="AN92" s="89"/>
      <c r="AO92" s="89"/>
      <c r="AP92" s="89"/>
      <c r="AQ92" s="89"/>
      <c r="AR92" s="89"/>
    </row>
    <row r="93" spans="1:44" x14ac:dyDescent="0.25">
      <c r="A93" s="88" t="s">
        <v>389</v>
      </c>
      <c r="B93" s="88"/>
      <c r="C93" s="88">
        <v>12</v>
      </c>
      <c r="D93" s="88" t="s">
        <v>416</v>
      </c>
      <c r="E93" s="89">
        <v>13.724</v>
      </c>
      <c r="F93" s="89">
        <v>2.7448000000000001</v>
      </c>
      <c r="G93" s="89">
        <v>13.51755</v>
      </c>
      <c r="H93" s="89">
        <v>1.4968600000000001</v>
      </c>
      <c r="I93" s="89">
        <v>0.93781999999999999</v>
      </c>
      <c r="J93" s="89">
        <v>0.61728000000000005</v>
      </c>
      <c r="K93" s="90">
        <v>98.495710000000003</v>
      </c>
      <c r="L93" s="89"/>
      <c r="M93" s="89"/>
      <c r="N93" s="89"/>
      <c r="O93" s="89"/>
      <c r="P93" s="89"/>
      <c r="Q93" s="89"/>
      <c r="R93" s="89"/>
      <c r="S93" s="89"/>
      <c r="T93" s="89"/>
      <c r="U93" s="89"/>
      <c r="V93" s="89"/>
      <c r="W93" s="89"/>
      <c r="X93" s="89"/>
      <c r="Y93" s="89"/>
      <c r="Z93" s="89"/>
      <c r="AA93" s="89">
        <v>6.7261199999999999</v>
      </c>
      <c r="AB93" s="89">
        <v>2.4910800000000002</v>
      </c>
      <c r="AC93" s="89">
        <f t="shared" si="14"/>
        <v>2.7000818921913385</v>
      </c>
      <c r="AD93" s="89">
        <v>6.7914300000000001</v>
      </c>
      <c r="AE93" s="89">
        <v>3.0025499999999998</v>
      </c>
      <c r="AF93" s="89">
        <f t="shared" si="13"/>
        <v>2.2618873957136434</v>
      </c>
      <c r="AG93" s="89"/>
      <c r="AH93" s="89"/>
      <c r="AI93" s="89"/>
      <c r="AJ93" s="89"/>
      <c r="AK93" s="89"/>
      <c r="AL93" s="89"/>
      <c r="AM93" s="89"/>
      <c r="AN93" s="89"/>
      <c r="AO93" s="89"/>
      <c r="AP93" s="89"/>
      <c r="AQ93" s="89"/>
      <c r="AR93" s="89"/>
    </row>
    <row r="94" spans="1:44" x14ac:dyDescent="0.25">
      <c r="A94" s="88"/>
      <c r="B94" s="88"/>
      <c r="C94" s="88">
        <v>11</v>
      </c>
      <c r="D94" s="88" t="s">
        <v>416</v>
      </c>
      <c r="E94" s="89">
        <v>13.724</v>
      </c>
      <c r="F94" s="89">
        <v>2.7448000000000001</v>
      </c>
      <c r="G94" s="89">
        <v>13.57409</v>
      </c>
      <c r="H94" s="89">
        <v>1.50214</v>
      </c>
      <c r="I94" s="89">
        <v>0.9375</v>
      </c>
      <c r="J94" s="89">
        <v>0.63368999999999998</v>
      </c>
      <c r="K94" s="90">
        <v>98.907650000000004</v>
      </c>
      <c r="L94" s="89"/>
      <c r="M94" s="89"/>
      <c r="N94" s="89"/>
      <c r="O94" s="89"/>
      <c r="P94" s="89"/>
      <c r="Q94" s="89"/>
      <c r="R94" s="89"/>
      <c r="S94" s="89"/>
      <c r="T94" s="89"/>
      <c r="U94" s="89"/>
      <c r="V94" s="89"/>
      <c r="W94" s="89"/>
      <c r="X94" s="89"/>
      <c r="Y94" s="89"/>
      <c r="Z94" s="89"/>
      <c r="AA94" s="89">
        <v>7.3511300000000004</v>
      </c>
      <c r="AB94" s="89">
        <v>3.0177399999999999</v>
      </c>
      <c r="AC94" s="89">
        <f t="shared" si="14"/>
        <v>2.4359719525207608</v>
      </c>
      <c r="AD94" s="89">
        <v>6.2229599999999996</v>
      </c>
      <c r="AE94" s="89">
        <v>3.3008899999999999</v>
      </c>
      <c r="AF94" s="89">
        <f t="shared" si="13"/>
        <v>1.8852370118362016</v>
      </c>
      <c r="AG94" s="89"/>
      <c r="AH94" s="89"/>
      <c r="AI94" s="89"/>
      <c r="AJ94" s="89"/>
      <c r="AK94" s="89"/>
      <c r="AL94" s="89"/>
      <c r="AM94" s="89"/>
      <c r="AN94" s="89"/>
      <c r="AO94" s="89"/>
      <c r="AP94" s="89"/>
      <c r="AQ94" s="89"/>
      <c r="AR94" s="89"/>
    </row>
    <row r="95" spans="1:44" s="87" customFormat="1" x14ac:dyDescent="0.25">
      <c r="A95" s="84"/>
      <c r="B95" s="84" t="s">
        <v>389</v>
      </c>
      <c r="C95" s="84">
        <v>12</v>
      </c>
      <c r="D95" s="84" t="s">
        <v>417</v>
      </c>
      <c r="E95" s="85">
        <v>6.0039999999999996</v>
      </c>
      <c r="F95" s="85">
        <v>1.2008000000000001</v>
      </c>
      <c r="G95" s="85">
        <v>6.0767300000000004</v>
      </c>
      <c r="H95" s="85">
        <v>0.74700999999999995</v>
      </c>
      <c r="I95" s="85">
        <v>0.98956999999999995</v>
      </c>
      <c r="J95" s="85">
        <v>8.9080000000000006E-2</v>
      </c>
      <c r="K95" s="86">
        <v>101.21129999999999</v>
      </c>
      <c r="L95" s="85">
        <v>5.2659399999999996</v>
      </c>
      <c r="M95" s="85">
        <v>1.6550400000000001</v>
      </c>
      <c r="N95" s="85">
        <f>L95/M95</f>
        <v>3.1817599574632633</v>
      </c>
      <c r="O95" s="85"/>
      <c r="P95" s="85"/>
      <c r="Q95" s="85"/>
      <c r="R95" s="85">
        <v>0.63356000000000001</v>
      </c>
      <c r="S95" s="85">
        <v>1.2472300000000001</v>
      </c>
      <c r="T95" s="85">
        <f>R95/S95</f>
        <v>0.50797366965194868</v>
      </c>
      <c r="U95" s="85"/>
      <c r="V95" s="85"/>
      <c r="W95" s="85"/>
      <c r="X95" s="85"/>
      <c r="Y95" s="85"/>
      <c r="Z95" s="85"/>
      <c r="AA95" s="85"/>
      <c r="AB95" s="85"/>
      <c r="AC95" s="85"/>
      <c r="AD95" s="85"/>
      <c r="AE95" s="85"/>
      <c r="AF95" s="85"/>
      <c r="AG95" s="85"/>
      <c r="AH95" s="85"/>
      <c r="AI95" s="85"/>
      <c r="AJ95" s="85"/>
      <c r="AK95" s="85"/>
      <c r="AL95" s="85"/>
      <c r="AM95" s="85">
        <v>0.17721999999999999</v>
      </c>
      <c r="AN95" s="85">
        <v>0.3644</v>
      </c>
      <c r="AO95" s="85">
        <f t="shared" ref="AO95:AO101" si="15">AM95/AN95</f>
        <v>0.48633369923161357</v>
      </c>
      <c r="AP95" s="85"/>
      <c r="AQ95" s="85"/>
      <c r="AR95" s="85"/>
    </row>
    <row r="96" spans="1:44" s="87" customFormat="1" x14ac:dyDescent="0.25">
      <c r="A96" s="84" t="s">
        <v>389</v>
      </c>
      <c r="B96" s="84"/>
      <c r="C96" s="84">
        <v>12</v>
      </c>
      <c r="D96" s="84" t="s">
        <v>417</v>
      </c>
      <c r="E96" s="85">
        <v>6.0039999999999996</v>
      </c>
      <c r="F96" s="85">
        <v>1.2008000000000001</v>
      </c>
      <c r="G96" s="85">
        <v>5.7489600000000003</v>
      </c>
      <c r="H96" s="85">
        <v>0.68108000000000002</v>
      </c>
      <c r="I96" s="85">
        <v>0.87978000000000001</v>
      </c>
      <c r="J96" s="85">
        <v>1.2713399999999999</v>
      </c>
      <c r="K96" s="86">
        <v>95.752160000000003</v>
      </c>
      <c r="L96" s="85"/>
      <c r="M96" s="85"/>
      <c r="N96" s="85"/>
      <c r="O96" s="85"/>
      <c r="P96" s="85"/>
      <c r="Q96" s="85"/>
      <c r="R96" s="85">
        <v>4.4709000000000003</v>
      </c>
      <c r="S96" s="85">
        <v>0.96984999999999999</v>
      </c>
      <c r="T96" s="85">
        <f>R96/S96</f>
        <v>4.6098881270299534</v>
      </c>
      <c r="U96" s="85"/>
      <c r="V96" s="85"/>
      <c r="W96" s="85"/>
      <c r="X96" s="85"/>
      <c r="Y96" s="85"/>
      <c r="Z96" s="85"/>
      <c r="AA96" s="85"/>
      <c r="AB96" s="85"/>
      <c r="AC96" s="85"/>
      <c r="AD96" s="85"/>
      <c r="AE96" s="85"/>
      <c r="AF96" s="85"/>
      <c r="AG96" s="85"/>
      <c r="AH96" s="85"/>
      <c r="AI96" s="85"/>
      <c r="AJ96" s="85">
        <v>1.07399</v>
      </c>
      <c r="AK96" s="85">
        <v>1.0413699999999999</v>
      </c>
      <c r="AL96" s="85">
        <f t="shared" ref="AL96:AL102" si="16">AJ96/AK96</f>
        <v>1.0313241211096922</v>
      </c>
      <c r="AM96" s="85">
        <v>0.20407</v>
      </c>
      <c r="AN96" s="85">
        <v>0.63266999999999995</v>
      </c>
      <c r="AO96" s="85">
        <f t="shared" si="15"/>
        <v>0.32255362195141229</v>
      </c>
      <c r="AP96" s="85"/>
      <c r="AQ96" s="85"/>
      <c r="AR96" s="85"/>
    </row>
    <row r="97" spans="1:44" x14ac:dyDescent="0.25">
      <c r="A97" s="88"/>
      <c r="B97" s="88"/>
      <c r="C97" s="88">
        <v>11</v>
      </c>
      <c r="D97" s="88" t="s">
        <v>418</v>
      </c>
      <c r="E97" s="89">
        <v>171.72</v>
      </c>
      <c r="F97" s="89">
        <v>34.344000000000001</v>
      </c>
      <c r="G97" s="89">
        <v>166.11199999999999</v>
      </c>
      <c r="H97" s="89">
        <v>22.645160000000001</v>
      </c>
      <c r="I97" s="89">
        <v>0.99653000000000003</v>
      </c>
      <c r="J97" s="89">
        <v>5.323E-2</v>
      </c>
      <c r="K97" s="90">
        <v>96.734210000000004</v>
      </c>
      <c r="L97" s="89">
        <v>113.67572</v>
      </c>
      <c r="M97" s="89">
        <v>37.501060000000003</v>
      </c>
      <c r="N97" s="89">
        <f>L97/M97</f>
        <v>3.0312668495237198</v>
      </c>
      <c r="O97" s="89">
        <v>21.321249999999999</v>
      </c>
      <c r="P97" s="89">
        <v>48.024810000000002</v>
      </c>
      <c r="Q97" s="89">
        <f>O97/P97</f>
        <v>0.44396323483632727</v>
      </c>
      <c r="R97" s="89"/>
      <c r="S97" s="89"/>
      <c r="T97" s="89"/>
      <c r="U97" s="89"/>
      <c r="V97" s="89"/>
      <c r="W97" s="89"/>
      <c r="X97" s="89"/>
      <c r="Y97" s="89"/>
      <c r="Z97" s="89"/>
      <c r="AA97" s="89">
        <v>15.29077</v>
      </c>
      <c r="AB97" s="89">
        <v>51.534700000000001</v>
      </c>
      <c r="AC97" s="89">
        <f t="shared" ref="AC97:AC102" si="17">AA97/AB97</f>
        <v>0.29670823736239854</v>
      </c>
      <c r="AD97" s="89"/>
      <c r="AE97" s="89"/>
      <c r="AF97" s="89"/>
      <c r="AG97" s="89"/>
      <c r="AH97" s="89"/>
      <c r="AI97" s="89"/>
      <c r="AJ97" s="89">
        <v>6.9074799999999996</v>
      </c>
      <c r="AK97" s="89">
        <v>35.957239999999999</v>
      </c>
      <c r="AL97" s="89">
        <f t="shared" si="16"/>
        <v>0.19210261966713796</v>
      </c>
      <c r="AM97" s="89">
        <v>8.9167799999999993</v>
      </c>
      <c r="AN97" s="89">
        <v>21.236730000000001</v>
      </c>
      <c r="AO97" s="89">
        <f t="shared" si="15"/>
        <v>0.41987537629380789</v>
      </c>
      <c r="AP97" s="89"/>
      <c r="AQ97" s="89"/>
      <c r="AR97" s="89"/>
    </row>
    <row r="98" spans="1:44" x14ac:dyDescent="0.25">
      <c r="A98" s="88"/>
      <c r="B98" s="88" t="s">
        <v>389</v>
      </c>
      <c r="C98" s="88">
        <v>12</v>
      </c>
      <c r="D98" s="88" t="s">
        <v>418</v>
      </c>
      <c r="E98" s="89">
        <v>171.72</v>
      </c>
      <c r="F98" s="89">
        <v>34.344000000000001</v>
      </c>
      <c r="G98" s="89">
        <v>171.43934999999999</v>
      </c>
      <c r="H98" s="89">
        <v>20.37247</v>
      </c>
      <c r="I98" s="89">
        <v>0.99431000000000003</v>
      </c>
      <c r="J98" s="89">
        <v>8.3049999999999999E-2</v>
      </c>
      <c r="K98" s="90">
        <v>99.836560000000006</v>
      </c>
      <c r="L98" s="89">
        <v>112.25045</v>
      </c>
      <c r="M98" s="89">
        <v>38.776890000000002</v>
      </c>
      <c r="N98" s="89">
        <f>L98/M98</f>
        <v>2.8947770179609553</v>
      </c>
      <c r="O98" s="89">
        <v>35.607219999999998</v>
      </c>
      <c r="P98" s="89">
        <v>39.213909999999998</v>
      </c>
      <c r="Q98" s="89">
        <f>O98/P98</f>
        <v>0.90802523900320065</v>
      </c>
      <c r="R98" s="89"/>
      <c r="S98" s="89"/>
      <c r="T98" s="89"/>
      <c r="U98" s="89"/>
      <c r="V98" s="89"/>
      <c r="W98" s="89"/>
      <c r="X98" s="89"/>
      <c r="Y98" s="89"/>
      <c r="Z98" s="89"/>
      <c r="AA98" s="89">
        <v>7.4762199999999996</v>
      </c>
      <c r="AB98" s="89">
        <v>49.292760000000001</v>
      </c>
      <c r="AC98" s="89">
        <f t="shared" si="17"/>
        <v>0.15166973811164153</v>
      </c>
      <c r="AD98" s="89"/>
      <c r="AE98" s="89"/>
      <c r="AF98" s="89"/>
      <c r="AG98" s="89"/>
      <c r="AH98" s="89"/>
      <c r="AI98" s="89"/>
      <c r="AJ98" s="89">
        <v>11.5037</v>
      </c>
      <c r="AK98" s="89">
        <v>34.7239</v>
      </c>
      <c r="AL98" s="89">
        <f t="shared" si="16"/>
        <v>0.33129055204052543</v>
      </c>
      <c r="AM98" s="89">
        <v>4.60175</v>
      </c>
      <c r="AN98" s="89">
        <v>19.174119999999998</v>
      </c>
      <c r="AO98" s="89">
        <f t="shared" si="15"/>
        <v>0.23999797643907519</v>
      </c>
      <c r="AP98" s="89"/>
      <c r="AQ98" s="89"/>
      <c r="AR98" s="89"/>
    </row>
    <row r="99" spans="1:44" x14ac:dyDescent="0.25">
      <c r="A99" s="88"/>
      <c r="B99" s="88"/>
      <c r="C99" s="88">
        <v>11</v>
      </c>
      <c r="D99" s="88" t="s">
        <v>418</v>
      </c>
      <c r="E99" s="89">
        <v>171.72</v>
      </c>
      <c r="F99" s="89">
        <v>34.344000000000001</v>
      </c>
      <c r="G99" s="89">
        <v>159.73738</v>
      </c>
      <c r="H99" s="89">
        <v>16.835180000000001</v>
      </c>
      <c r="I99" s="89">
        <v>0.96802999999999995</v>
      </c>
      <c r="J99" s="89">
        <v>0.49648999999999999</v>
      </c>
      <c r="K99" s="90">
        <v>93.022000000000006</v>
      </c>
      <c r="L99" s="89"/>
      <c r="M99" s="89"/>
      <c r="N99" s="89"/>
      <c r="O99" s="89"/>
      <c r="P99" s="89"/>
      <c r="Q99" s="89"/>
      <c r="R99" s="89"/>
      <c r="S99" s="89"/>
      <c r="T99" s="89"/>
      <c r="U99" s="89"/>
      <c r="V99" s="89"/>
      <c r="W99" s="89"/>
      <c r="X99" s="89"/>
      <c r="Y99" s="89"/>
      <c r="Z99" s="89"/>
      <c r="AA99" s="89">
        <v>34.28143</v>
      </c>
      <c r="AB99" s="89">
        <v>44.738680000000002</v>
      </c>
      <c r="AC99" s="89">
        <f t="shared" si="17"/>
        <v>0.76625930849993784</v>
      </c>
      <c r="AD99" s="89">
        <v>83.528570000000002</v>
      </c>
      <c r="AE99" s="89">
        <v>38.868670000000002</v>
      </c>
      <c r="AF99" s="89">
        <f>AD99/AE99</f>
        <v>2.1489948073859999</v>
      </c>
      <c r="AG99" s="89"/>
      <c r="AH99" s="89"/>
      <c r="AI99" s="89"/>
      <c r="AJ99" s="89">
        <v>40.689660000000003</v>
      </c>
      <c r="AK99" s="89">
        <v>33.021279999999997</v>
      </c>
      <c r="AL99" s="89">
        <f t="shared" si="16"/>
        <v>1.2322254013169691</v>
      </c>
      <c r="AM99" s="89">
        <v>1.2377199999999999</v>
      </c>
      <c r="AN99" s="89">
        <v>16.075410000000002</v>
      </c>
      <c r="AO99" s="89">
        <f t="shared" si="15"/>
        <v>7.6994614756326574E-2</v>
      </c>
      <c r="AP99" s="89"/>
      <c r="AQ99" s="89"/>
      <c r="AR99" s="89"/>
    </row>
    <row r="100" spans="1:44" x14ac:dyDescent="0.25">
      <c r="A100" s="88" t="s">
        <v>389</v>
      </c>
      <c r="B100" s="88"/>
      <c r="C100" s="88">
        <v>12</v>
      </c>
      <c r="D100" s="88" t="s">
        <v>418</v>
      </c>
      <c r="E100" s="89">
        <v>171.72</v>
      </c>
      <c r="F100" s="89">
        <v>34.344000000000001</v>
      </c>
      <c r="G100" s="89">
        <v>162.35740999999999</v>
      </c>
      <c r="H100" s="89">
        <v>17.398540000000001</v>
      </c>
      <c r="I100" s="89">
        <v>0.96496000000000004</v>
      </c>
      <c r="J100" s="89">
        <v>0.65029999999999999</v>
      </c>
      <c r="K100" s="90">
        <v>94.547749999999994</v>
      </c>
      <c r="L100" s="89"/>
      <c r="M100" s="89"/>
      <c r="N100" s="89"/>
      <c r="O100" s="89">
        <v>9.1026000000000007</v>
      </c>
      <c r="P100" s="89">
        <v>34.090719999999997</v>
      </c>
      <c r="Q100" s="89">
        <f>O100/P100</f>
        <v>0.26701108102146276</v>
      </c>
      <c r="R100" s="89"/>
      <c r="S100" s="89"/>
      <c r="T100" s="89"/>
      <c r="U100" s="89"/>
      <c r="V100" s="89"/>
      <c r="W100" s="89"/>
      <c r="X100" s="89"/>
      <c r="Y100" s="89"/>
      <c r="Z100" s="89"/>
      <c r="AA100" s="89">
        <v>41.238529999999997</v>
      </c>
      <c r="AB100" s="89">
        <v>47.010159999999999</v>
      </c>
      <c r="AC100" s="89">
        <f t="shared" si="17"/>
        <v>0.87722590180505655</v>
      </c>
      <c r="AD100" s="89">
        <v>67.550229999999999</v>
      </c>
      <c r="AE100" s="89">
        <v>33.796349999999997</v>
      </c>
      <c r="AF100" s="89">
        <f>AD100/AE100</f>
        <v>1.9987433554215175</v>
      </c>
      <c r="AG100" s="89"/>
      <c r="AH100" s="89"/>
      <c r="AI100" s="89"/>
      <c r="AJ100" s="89">
        <v>43.101140000000001</v>
      </c>
      <c r="AK100" s="89">
        <v>32.814909999999998</v>
      </c>
      <c r="AL100" s="89">
        <f t="shared" si="16"/>
        <v>1.3134620817183409</v>
      </c>
      <c r="AM100" s="89">
        <v>1.3649</v>
      </c>
      <c r="AN100" s="89">
        <v>16.861000000000001</v>
      </c>
      <c r="AO100" s="89">
        <f t="shared" si="15"/>
        <v>8.0950121582349793E-2</v>
      </c>
      <c r="AP100" s="89"/>
      <c r="AQ100" s="89"/>
      <c r="AR100" s="89"/>
    </row>
    <row r="101" spans="1:44" s="87" customFormat="1" x14ac:dyDescent="0.25">
      <c r="A101" s="84"/>
      <c r="B101" s="84" t="s">
        <v>389</v>
      </c>
      <c r="C101" s="84">
        <v>12</v>
      </c>
      <c r="D101" s="84" t="s">
        <v>419</v>
      </c>
      <c r="E101" s="85">
        <v>106.33</v>
      </c>
      <c r="F101" s="85">
        <v>21.265999999999998</v>
      </c>
      <c r="G101" s="85">
        <v>106.34469</v>
      </c>
      <c r="H101" s="85">
        <v>13.02169</v>
      </c>
      <c r="I101" s="85">
        <v>0.99829000000000001</v>
      </c>
      <c r="J101" s="85">
        <v>2.3519999999999999E-2</v>
      </c>
      <c r="K101" s="86">
        <v>100.01381000000001</v>
      </c>
      <c r="L101" s="85">
        <v>77.468180000000004</v>
      </c>
      <c r="M101" s="85">
        <v>23.811530000000001</v>
      </c>
      <c r="N101" s="85">
        <f>L101/M101</f>
        <v>3.2533894294066781</v>
      </c>
      <c r="O101" s="85">
        <v>11.774900000000001</v>
      </c>
      <c r="P101" s="85">
        <v>24.284469999999999</v>
      </c>
      <c r="Q101" s="85">
        <f>O101/P101</f>
        <v>0.48487366617430816</v>
      </c>
      <c r="R101" s="85"/>
      <c r="S101" s="85"/>
      <c r="T101" s="85"/>
      <c r="U101" s="85"/>
      <c r="V101" s="85"/>
      <c r="W101" s="85"/>
      <c r="X101" s="85"/>
      <c r="Y101" s="85"/>
      <c r="Z101" s="85"/>
      <c r="AA101" s="85">
        <v>10.978160000000001</v>
      </c>
      <c r="AB101" s="85">
        <v>31.345770000000002</v>
      </c>
      <c r="AC101" s="85">
        <f t="shared" si="17"/>
        <v>0.35022779788150044</v>
      </c>
      <c r="AD101" s="85"/>
      <c r="AE101" s="85"/>
      <c r="AF101" s="85"/>
      <c r="AG101" s="85"/>
      <c r="AH101" s="85"/>
      <c r="AI101" s="85"/>
      <c r="AJ101" s="85">
        <v>3.14622</v>
      </c>
      <c r="AK101" s="85">
        <v>22.59272</v>
      </c>
      <c r="AL101" s="85">
        <f t="shared" si="16"/>
        <v>0.13925813270823523</v>
      </c>
      <c r="AM101" s="85">
        <v>2.97723</v>
      </c>
      <c r="AN101" s="85">
        <v>12.14446</v>
      </c>
      <c r="AO101" s="85">
        <f t="shared" si="15"/>
        <v>0.24515128708892778</v>
      </c>
      <c r="AP101" s="85"/>
      <c r="AQ101" s="85"/>
      <c r="AR101" s="85"/>
    </row>
    <row r="102" spans="1:44" s="87" customFormat="1" x14ac:dyDescent="0.25">
      <c r="A102" s="84" t="s">
        <v>389</v>
      </c>
      <c r="B102" s="84"/>
      <c r="C102" s="84">
        <v>12</v>
      </c>
      <c r="D102" s="84" t="s">
        <v>419</v>
      </c>
      <c r="E102" s="85">
        <v>106.33</v>
      </c>
      <c r="F102" s="85">
        <v>21.265999999999998</v>
      </c>
      <c r="G102" s="85">
        <v>102.10583</v>
      </c>
      <c r="H102" s="85">
        <v>10.499280000000001</v>
      </c>
      <c r="I102" s="85">
        <v>0.96362000000000003</v>
      </c>
      <c r="J102" s="85">
        <v>0.48908000000000001</v>
      </c>
      <c r="K102" s="86">
        <v>96.02731</v>
      </c>
      <c r="L102" s="85"/>
      <c r="M102" s="85"/>
      <c r="N102" s="85"/>
      <c r="O102" s="85"/>
      <c r="P102" s="85"/>
      <c r="Q102" s="85"/>
      <c r="R102" s="85"/>
      <c r="S102" s="85"/>
      <c r="T102" s="85"/>
      <c r="U102" s="85"/>
      <c r="V102" s="85"/>
      <c r="W102" s="85"/>
      <c r="X102" s="85"/>
      <c r="Y102" s="85"/>
      <c r="Z102" s="85"/>
      <c r="AA102" s="85">
        <v>27.735189999999999</v>
      </c>
      <c r="AB102" s="85">
        <v>26.726739999999999</v>
      </c>
      <c r="AC102" s="85">
        <f t="shared" si="17"/>
        <v>1.0377318745196757</v>
      </c>
      <c r="AD102" s="85">
        <v>49.718739999999997</v>
      </c>
      <c r="AE102" s="85">
        <v>21.506910000000001</v>
      </c>
      <c r="AF102" s="85">
        <f t="shared" ref="AF102:AF108" si="18">AD102/AE102</f>
        <v>2.3117565470818446</v>
      </c>
      <c r="AG102" s="85"/>
      <c r="AH102" s="85"/>
      <c r="AI102" s="85"/>
      <c r="AJ102" s="85">
        <v>24.651910000000001</v>
      </c>
      <c r="AK102" s="85">
        <v>17.880759999999999</v>
      </c>
      <c r="AL102" s="85">
        <f t="shared" si="16"/>
        <v>1.3786835682599623</v>
      </c>
      <c r="AM102" s="85"/>
      <c r="AN102" s="85"/>
      <c r="AO102" s="85"/>
      <c r="AP102" s="85"/>
      <c r="AQ102" s="85"/>
      <c r="AR102" s="85"/>
    </row>
    <row r="103" spans="1:44" x14ac:dyDescent="0.25">
      <c r="A103" s="88"/>
      <c r="B103" s="88"/>
      <c r="C103" s="88">
        <v>12</v>
      </c>
      <c r="D103" s="91" t="s">
        <v>420</v>
      </c>
      <c r="E103" s="89">
        <v>119.27</v>
      </c>
      <c r="F103" s="89">
        <v>23.853999999999999</v>
      </c>
      <c r="G103" s="89">
        <v>38.800919999999998</v>
      </c>
      <c r="H103" s="89">
        <v>4.75936</v>
      </c>
      <c r="I103" s="89">
        <v>0.83767999999999998</v>
      </c>
      <c r="J103" s="89">
        <v>3.3067500000000001</v>
      </c>
      <c r="K103" s="90">
        <v>32.531999999999996</v>
      </c>
      <c r="L103" s="89">
        <v>8.5402500000000003</v>
      </c>
      <c r="M103" s="89">
        <v>9.4493899999999993</v>
      </c>
      <c r="N103" s="89">
        <f>L103/M103</f>
        <v>0.90378849851683563</v>
      </c>
      <c r="O103" s="89">
        <v>17.520240000000001</v>
      </c>
      <c r="P103" s="89">
        <v>11.49455</v>
      </c>
      <c r="Q103" s="89">
        <f t="shared" ref="Q103:Q108" si="19">O103/P103</f>
        <v>1.5242214788747712</v>
      </c>
      <c r="R103" s="89"/>
      <c r="S103" s="89"/>
      <c r="T103" s="89"/>
      <c r="U103" s="89"/>
      <c r="V103" s="89"/>
      <c r="W103" s="89"/>
      <c r="X103" s="89">
        <v>0.50949</v>
      </c>
      <c r="Y103" s="89">
        <v>3.0406399999999998</v>
      </c>
      <c r="Z103" s="89">
        <f>X103/Y103</f>
        <v>0.16756011892233216</v>
      </c>
      <c r="AA103" s="89"/>
      <c r="AB103" s="89"/>
      <c r="AC103" s="89"/>
      <c r="AD103" s="89">
        <v>9.6703899999999994</v>
      </c>
      <c r="AE103" s="89">
        <v>10.23977</v>
      </c>
      <c r="AF103" s="89">
        <f t="shared" si="18"/>
        <v>0.94439523543985848</v>
      </c>
      <c r="AG103" s="89"/>
      <c r="AH103" s="89"/>
      <c r="AI103" s="89"/>
      <c r="AJ103" s="89"/>
      <c r="AK103" s="89"/>
      <c r="AL103" s="89"/>
      <c r="AM103" s="89"/>
      <c r="AN103" s="89"/>
      <c r="AO103" s="89"/>
      <c r="AP103" s="89">
        <v>2.5605600000000002</v>
      </c>
      <c r="AQ103" s="89">
        <v>5.7667200000000003</v>
      </c>
      <c r="AR103" s="89">
        <f>AP103/AQ103</f>
        <v>0.44402363908773101</v>
      </c>
    </row>
    <row r="104" spans="1:44" x14ac:dyDescent="0.25">
      <c r="A104" s="88"/>
      <c r="B104" s="88"/>
      <c r="C104" s="88">
        <v>11</v>
      </c>
      <c r="D104" s="91" t="s">
        <v>420</v>
      </c>
      <c r="E104" s="89">
        <v>119.27</v>
      </c>
      <c r="F104" s="89">
        <v>23.853999999999999</v>
      </c>
      <c r="G104" s="89">
        <v>36.766599999999997</v>
      </c>
      <c r="H104" s="89">
        <v>5.0048700000000004</v>
      </c>
      <c r="I104" s="89">
        <v>0.83436999999999995</v>
      </c>
      <c r="J104" s="89">
        <v>4.5672600000000001</v>
      </c>
      <c r="K104" s="90">
        <v>30.826360000000001</v>
      </c>
      <c r="L104" s="89">
        <v>8.5327800000000007</v>
      </c>
      <c r="M104" s="89">
        <v>9.4366599999999998</v>
      </c>
      <c r="N104" s="89">
        <f>L104/M104</f>
        <v>0.90421611036108118</v>
      </c>
      <c r="O104" s="89">
        <v>10.871840000000001</v>
      </c>
      <c r="P104" s="89">
        <v>13.49344</v>
      </c>
      <c r="Q104" s="89">
        <f t="shared" si="19"/>
        <v>0.8057129983162189</v>
      </c>
      <c r="R104" s="89"/>
      <c r="S104" s="89"/>
      <c r="T104" s="89"/>
      <c r="U104" s="89"/>
      <c r="V104" s="89"/>
      <c r="W104" s="89"/>
      <c r="X104" s="89">
        <v>0.82454000000000005</v>
      </c>
      <c r="Y104" s="89">
        <v>2.99715</v>
      </c>
      <c r="Z104" s="89">
        <f>X104/Y104</f>
        <v>0.2751080192849874</v>
      </c>
      <c r="AA104" s="89"/>
      <c r="AB104" s="89"/>
      <c r="AC104" s="89"/>
      <c r="AD104" s="89">
        <v>12.93608</v>
      </c>
      <c r="AE104" s="89">
        <v>11.20393</v>
      </c>
      <c r="AF104" s="89">
        <f t="shared" si="18"/>
        <v>1.1546020012620573</v>
      </c>
      <c r="AG104" s="89"/>
      <c r="AH104" s="89"/>
      <c r="AI104" s="89"/>
      <c r="AJ104" s="89"/>
      <c r="AK104" s="89"/>
      <c r="AL104" s="89"/>
      <c r="AM104" s="89">
        <v>0.24060999999999999</v>
      </c>
      <c r="AN104" s="89">
        <v>2.8404699999999998</v>
      </c>
      <c r="AO104" s="89">
        <f>AM104/AN104</f>
        <v>8.4707812439490646E-2</v>
      </c>
      <c r="AP104" s="89">
        <v>3.3607499999999999</v>
      </c>
      <c r="AQ104" s="89">
        <v>5.6859999999999999</v>
      </c>
      <c r="AR104" s="89">
        <f>AP104/AQ104</f>
        <v>0.59105698206120294</v>
      </c>
    </row>
    <row r="105" spans="1:44" x14ac:dyDescent="0.25">
      <c r="A105" s="88"/>
      <c r="B105" s="88"/>
      <c r="C105" s="88">
        <v>12</v>
      </c>
      <c r="D105" s="91" t="s">
        <v>420</v>
      </c>
      <c r="E105" s="89">
        <v>119.27</v>
      </c>
      <c r="F105" s="89">
        <v>23.853999999999999</v>
      </c>
      <c r="G105" s="89">
        <v>41.531320000000001</v>
      </c>
      <c r="H105" s="89">
        <v>6.2323700000000004</v>
      </c>
      <c r="I105" s="89">
        <v>0.80525000000000002</v>
      </c>
      <c r="J105" s="89">
        <v>3.8182</v>
      </c>
      <c r="K105" s="90">
        <v>34.821269999999998</v>
      </c>
      <c r="L105" s="89"/>
      <c r="M105" s="89"/>
      <c r="N105" s="89"/>
      <c r="O105" s="89">
        <v>21.824310000000001</v>
      </c>
      <c r="P105" s="89">
        <v>12.514699999999999</v>
      </c>
      <c r="Q105" s="89">
        <f t="shared" si="19"/>
        <v>1.7438939806787219</v>
      </c>
      <c r="R105" s="89"/>
      <c r="S105" s="89"/>
      <c r="T105" s="89"/>
      <c r="U105" s="89"/>
      <c r="V105" s="89"/>
      <c r="W105" s="89"/>
      <c r="X105" s="89">
        <v>1.25874</v>
      </c>
      <c r="Y105" s="89">
        <v>6.0893499999999996</v>
      </c>
      <c r="Z105" s="89">
        <f>X105/Y105</f>
        <v>0.20671171799945809</v>
      </c>
      <c r="AA105" s="89"/>
      <c r="AB105" s="89"/>
      <c r="AC105" s="89"/>
      <c r="AD105" s="89">
        <v>17.6571</v>
      </c>
      <c r="AE105" s="89">
        <v>8.4511500000000002</v>
      </c>
      <c r="AF105" s="89">
        <f t="shared" si="18"/>
        <v>2.0893132887240196</v>
      </c>
      <c r="AG105" s="89"/>
      <c r="AH105" s="89"/>
      <c r="AI105" s="89"/>
      <c r="AJ105" s="89">
        <v>0.59628000000000003</v>
      </c>
      <c r="AK105" s="89">
        <v>9.5756899999999998</v>
      </c>
      <c r="AL105" s="89">
        <f>AJ105/AK105</f>
        <v>6.2270186273782883E-2</v>
      </c>
      <c r="AM105" s="89">
        <v>0.12280000000000001</v>
      </c>
      <c r="AN105" s="89">
        <v>3.4628000000000001</v>
      </c>
      <c r="AO105" s="89">
        <f>AM105/AN105</f>
        <v>3.5462631396557698E-2</v>
      </c>
      <c r="AP105" s="89">
        <v>7.2099999999999997E-2</v>
      </c>
      <c r="AQ105" s="89">
        <v>6.6297699999999997</v>
      </c>
      <c r="AR105" s="89">
        <f>AP105/AQ105</f>
        <v>1.0875188732037461E-2</v>
      </c>
    </row>
    <row r="106" spans="1:44" x14ac:dyDescent="0.25">
      <c r="A106" s="88"/>
      <c r="B106" s="88"/>
      <c r="C106" s="88">
        <v>11</v>
      </c>
      <c r="D106" s="91" t="s">
        <v>420</v>
      </c>
      <c r="E106" s="89">
        <v>119.27</v>
      </c>
      <c r="F106" s="89">
        <v>23.853999999999999</v>
      </c>
      <c r="G106" s="89">
        <v>39.731780000000001</v>
      </c>
      <c r="H106" s="89">
        <v>5.74742</v>
      </c>
      <c r="I106" s="89">
        <v>0.79566999999999999</v>
      </c>
      <c r="J106" s="89">
        <v>4.4970999999999997</v>
      </c>
      <c r="K106" s="90">
        <v>33.312469999999998</v>
      </c>
      <c r="L106" s="89"/>
      <c r="M106" s="89"/>
      <c r="N106" s="89"/>
      <c r="O106" s="89">
        <v>14.085599999999999</v>
      </c>
      <c r="P106" s="89">
        <v>16.058489999999999</v>
      </c>
      <c r="Q106" s="89">
        <f t="shared" si="19"/>
        <v>0.87714349232088451</v>
      </c>
      <c r="R106" s="89"/>
      <c r="S106" s="89"/>
      <c r="T106" s="89"/>
      <c r="U106" s="89"/>
      <c r="V106" s="89"/>
      <c r="W106" s="89"/>
      <c r="X106" s="89">
        <v>1.87734</v>
      </c>
      <c r="Y106" s="89">
        <v>4.3616900000000003</v>
      </c>
      <c r="Z106" s="89">
        <f>X106/Y106</f>
        <v>0.43041573335106342</v>
      </c>
      <c r="AA106" s="89"/>
      <c r="AB106" s="89"/>
      <c r="AC106" s="89"/>
      <c r="AD106" s="89">
        <v>22.200140000000001</v>
      </c>
      <c r="AE106" s="89">
        <v>9.6602899999999998</v>
      </c>
      <c r="AF106" s="89">
        <f t="shared" si="18"/>
        <v>2.2980821486725556</v>
      </c>
      <c r="AG106" s="89"/>
      <c r="AH106" s="89"/>
      <c r="AI106" s="89"/>
      <c r="AJ106" s="89"/>
      <c r="AK106" s="89"/>
      <c r="AL106" s="89"/>
      <c r="AM106" s="89">
        <v>0.32361000000000001</v>
      </c>
      <c r="AN106" s="89">
        <v>3.3582800000000002</v>
      </c>
      <c r="AO106" s="89">
        <f>AM106/AN106</f>
        <v>9.6361828078659312E-2</v>
      </c>
      <c r="AP106" s="89">
        <v>1.23445</v>
      </c>
      <c r="AQ106" s="89">
        <v>6.3921999999999999</v>
      </c>
      <c r="AR106" s="89">
        <f>AP106/AQ106</f>
        <v>0.19311817527611777</v>
      </c>
    </row>
    <row r="107" spans="1:44" s="87" customFormat="1" x14ac:dyDescent="0.25">
      <c r="A107" s="84"/>
      <c r="B107" s="84" t="s">
        <v>389</v>
      </c>
      <c r="C107" s="84">
        <v>12</v>
      </c>
      <c r="D107" s="84" t="s">
        <v>421</v>
      </c>
      <c r="E107" s="85">
        <v>134.78</v>
      </c>
      <c r="F107" s="85">
        <v>26.956</v>
      </c>
      <c r="G107" s="85">
        <v>131.03757999999999</v>
      </c>
      <c r="H107" s="85">
        <v>14.415660000000001</v>
      </c>
      <c r="I107" s="85">
        <v>0.99341999999999997</v>
      </c>
      <c r="J107" s="85">
        <v>8.8139999999999996E-2</v>
      </c>
      <c r="K107" s="86">
        <v>97.223309999999998</v>
      </c>
      <c r="L107" s="85">
        <v>81.084159999999997</v>
      </c>
      <c r="M107" s="85">
        <v>36.361249999999998</v>
      </c>
      <c r="N107" s="85">
        <f>L107/M107</f>
        <v>2.2299607411736395</v>
      </c>
      <c r="O107" s="85">
        <v>22.30444</v>
      </c>
      <c r="P107" s="85">
        <v>26.6113</v>
      </c>
      <c r="Q107" s="85">
        <f t="shared" si="19"/>
        <v>0.83815672289591259</v>
      </c>
      <c r="R107" s="85"/>
      <c r="S107" s="85"/>
      <c r="T107" s="85"/>
      <c r="U107" s="85"/>
      <c r="V107" s="85"/>
      <c r="W107" s="85"/>
      <c r="X107" s="85"/>
      <c r="Y107" s="85"/>
      <c r="Z107" s="85"/>
      <c r="AA107" s="85">
        <v>17.988759999999999</v>
      </c>
      <c r="AB107" s="85">
        <v>34.80885</v>
      </c>
      <c r="AC107" s="85">
        <f>AA107/AB107</f>
        <v>0.51678696653293632</v>
      </c>
      <c r="AD107" s="85">
        <v>9.6602200000000007</v>
      </c>
      <c r="AE107" s="85">
        <v>33.783630000000002</v>
      </c>
      <c r="AF107" s="85">
        <f t="shared" si="18"/>
        <v>0.28594381361623961</v>
      </c>
      <c r="AG107" s="85"/>
      <c r="AH107" s="85"/>
      <c r="AI107" s="85"/>
      <c r="AJ107" s="85"/>
      <c r="AK107" s="85"/>
      <c r="AL107" s="85"/>
      <c r="AM107" s="85"/>
      <c r="AN107" s="85"/>
      <c r="AO107" s="85"/>
      <c r="AP107" s="85"/>
      <c r="AQ107" s="85"/>
      <c r="AR107" s="85"/>
    </row>
    <row r="108" spans="1:44" s="87" customFormat="1" x14ac:dyDescent="0.25">
      <c r="A108" s="84" t="s">
        <v>389</v>
      </c>
      <c r="B108" s="84"/>
      <c r="C108" s="84">
        <v>12</v>
      </c>
      <c r="D108" s="84" t="s">
        <v>421</v>
      </c>
      <c r="E108" s="85">
        <v>134.78</v>
      </c>
      <c r="F108" s="85">
        <v>26.956</v>
      </c>
      <c r="G108" s="85">
        <v>127.56229999999999</v>
      </c>
      <c r="H108" s="85">
        <v>14.43745</v>
      </c>
      <c r="I108" s="85">
        <v>0.96467000000000003</v>
      </c>
      <c r="J108" s="85">
        <v>0.39574999999999999</v>
      </c>
      <c r="K108" s="86">
        <v>94.644829999999999</v>
      </c>
      <c r="L108" s="85"/>
      <c r="M108" s="85"/>
      <c r="N108" s="85"/>
      <c r="O108" s="85">
        <v>6.01607</v>
      </c>
      <c r="P108" s="85">
        <v>27.82086</v>
      </c>
      <c r="Q108" s="85">
        <f t="shared" si="19"/>
        <v>0.21624313554649283</v>
      </c>
      <c r="R108" s="85"/>
      <c r="S108" s="85"/>
      <c r="T108" s="85"/>
      <c r="U108" s="85"/>
      <c r="V108" s="85"/>
      <c r="W108" s="85"/>
      <c r="X108" s="85"/>
      <c r="Y108" s="85"/>
      <c r="Z108" s="85"/>
      <c r="AA108" s="85">
        <v>68.659170000000003</v>
      </c>
      <c r="AB108" s="85">
        <v>30.560089999999999</v>
      </c>
      <c r="AC108" s="85">
        <f>AA108/AB108</f>
        <v>2.2466939724326731</v>
      </c>
      <c r="AD108" s="85">
        <v>52.887059999999998</v>
      </c>
      <c r="AE108" s="85">
        <v>27.885269999999998</v>
      </c>
      <c r="AF108" s="85">
        <f t="shared" si="18"/>
        <v>1.8965948689039052</v>
      </c>
      <c r="AG108" s="85"/>
      <c r="AH108" s="85"/>
      <c r="AI108" s="85"/>
      <c r="AJ108" s="85"/>
      <c r="AK108" s="85"/>
      <c r="AL108" s="85"/>
      <c r="AM108" s="85"/>
      <c r="AN108" s="85"/>
      <c r="AO108" s="85"/>
      <c r="AP108" s="85"/>
      <c r="AQ108" s="85"/>
      <c r="AR108" s="85"/>
    </row>
    <row r="109" spans="1:44" x14ac:dyDescent="0.25">
      <c r="A109" s="88"/>
      <c r="B109" s="88" t="s">
        <v>389</v>
      </c>
      <c r="C109" s="88">
        <v>12</v>
      </c>
      <c r="D109" s="88" t="s">
        <v>422</v>
      </c>
      <c r="E109" s="89">
        <v>46.07</v>
      </c>
      <c r="F109" s="89">
        <v>9.2140000000000004</v>
      </c>
      <c r="G109" s="89">
        <v>46.684640000000002</v>
      </c>
      <c r="H109" s="89">
        <v>5.8486200000000004</v>
      </c>
      <c r="I109" s="89">
        <v>0.99604000000000004</v>
      </c>
      <c r="J109" s="89">
        <v>2.7720000000000002E-2</v>
      </c>
      <c r="K109" s="90">
        <v>101.33414999999999</v>
      </c>
      <c r="L109" s="89">
        <v>43.340130000000002</v>
      </c>
      <c r="M109" s="89">
        <v>6.6310500000000001</v>
      </c>
      <c r="N109" s="89">
        <f>L109/M109</f>
        <v>6.5359377474155682</v>
      </c>
      <c r="O109" s="89"/>
      <c r="P109" s="89"/>
      <c r="Q109" s="89"/>
      <c r="R109" s="89"/>
      <c r="S109" s="89"/>
      <c r="T109" s="89"/>
      <c r="U109" s="89"/>
      <c r="V109" s="89"/>
      <c r="W109" s="89"/>
      <c r="X109" s="89"/>
      <c r="Y109" s="89"/>
      <c r="Z109" s="89"/>
      <c r="AA109" s="89"/>
      <c r="AB109" s="89"/>
      <c r="AC109" s="89"/>
      <c r="AD109" s="89"/>
      <c r="AE109" s="89"/>
      <c r="AF109" s="89"/>
      <c r="AG109" s="89"/>
      <c r="AH109" s="89"/>
      <c r="AI109" s="89"/>
      <c r="AJ109" s="89"/>
      <c r="AK109" s="89"/>
      <c r="AL109" s="89"/>
      <c r="AM109" s="89"/>
      <c r="AN109" s="89"/>
      <c r="AO109" s="89"/>
      <c r="AP109" s="89">
        <v>3.3445100000000001</v>
      </c>
      <c r="AQ109" s="89">
        <v>2.4473199999999999</v>
      </c>
      <c r="AR109" s="89">
        <f>AP109/AQ109</f>
        <v>1.3666010166222644</v>
      </c>
    </row>
    <row r="110" spans="1:44" x14ac:dyDescent="0.25">
      <c r="A110" s="88"/>
      <c r="B110" s="88"/>
      <c r="C110" s="88">
        <v>11</v>
      </c>
      <c r="D110" s="88" t="s">
        <v>422</v>
      </c>
      <c r="E110" s="89">
        <v>46.07</v>
      </c>
      <c r="F110" s="89">
        <v>9.2140000000000004</v>
      </c>
      <c r="G110" s="89">
        <v>46.557189999999999</v>
      </c>
      <c r="H110" s="89">
        <v>6.0418000000000003</v>
      </c>
      <c r="I110" s="89">
        <v>0.99570999999999998</v>
      </c>
      <c r="J110" s="89">
        <v>3.0099999999999998E-2</v>
      </c>
      <c r="K110" s="90">
        <v>101.0575</v>
      </c>
      <c r="L110" s="89">
        <v>43.257480000000001</v>
      </c>
      <c r="M110" s="89">
        <v>6.6956800000000003</v>
      </c>
      <c r="N110" s="89">
        <f>L110/M110</f>
        <v>6.4605058784171288</v>
      </c>
      <c r="O110" s="89"/>
      <c r="P110" s="89"/>
      <c r="Q110" s="89"/>
      <c r="R110" s="89"/>
      <c r="S110" s="89"/>
      <c r="T110" s="89"/>
      <c r="U110" s="89"/>
      <c r="V110" s="89"/>
      <c r="W110" s="89"/>
      <c r="X110" s="89"/>
      <c r="Y110" s="89"/>
      <c r="Z110" s="89"/>
      <c r="AA110" s="89"/>
      <c r="AB110" s="89"/>
      <c r="AC110" s="89"/>
      <c r="AD110" s="89"/>
      <c r="AE110" s="89"/>
      <c r="AF110" s="89"/>
      <c r="AG110" s="89"/>
      <c r="AH110" s="89"/>
      <c r="AI110" s="89"/>
      <c r="AJ110" s="89"/>
      <c r="AK110" s="89"/>
      <c r="AL110" s="89"/>
      <c r="AM110" s="89"/>
      <c r="AN110" s="89"/>
      <c r="AO110" s="89"/>
      <c r="AP110" s="89">
        <v>3.2997100000000001</v>
      </c>
      <c r="AQ110" s="89">
        <v>2.4918800000000001</v>
      </c>
      <c r="AR110" s="89">
        <f>AP110/AQ110</f>
        <v>1.3241849527264555</v>
      </c>
    </row>
    <row r="111" spans="1:44" x14ac:dyDescent="0.25">
      <c r="A111" s="88" t="s">
        <v>389</v>
      </c>
      <c r="B111" s="88"/>
      <c r="C111" s="88">
        <v>12</v>
      </c>
      <c r="D111" s="88" t="s">
        <v>422</v>
      </c>
      <c r="E111" s="89">
        <v>46.07</v>
      </c>
      <c r="F111" s="89">
        <v>9.2140000000000004</v>
      </c>
      <c r="G111" s="89">
        <v>45.57714</v>
      </c>
      <c r="H111" s="89">
        <v>5.0236299999999998</v>
      </c>
      <c r="I111" s="89">
        <v>0.95072999999999996</v>
      </c>
      <c r="J111" s="89">
        <v>0.54057999999999995</v>
      </c>
      <c r="K111" s="90">
        <v>98.930199999999999</v>
      </c>
      <c r="L111" s="89"/>
      <c r="M111" s="89"/>
      <c r="N111" s="89"/>
      <c r="O111" s="89"/>
      <c r="P111" s="89"/>
      <c r="Q111" s="89"/>
      <c r="R111" s="89"/>
      <c r="S111" s="89"/>
      <c r="T111" s="89"/>
      <c r="U111" s="89"/>
      <c r="V111" s="89"/>
      <c r="W111" s="89"/>
      <c r="X111" s="89"/>
      <c r="Y111" s="89"/>
      <c r="Z111" s="89"/>
      <c r="AA111" s="89">
        <v>25.601099999999999</v>
      </c>
      <c r="AB111" s="89">
        <v>9.0802499999999995</v>
      </c>
      <c r="AC111" s="89">
        <f>AA111/AB111</f>
        <v>2.8194267778970845</v>
      </c>
      <c r="AD111" s="89">
        <v>19.21583</v>
      </c>
      <c r="AE111" s="89">
        <v>10.037940000000001</v>
      </c>
      <c r="AF111" s="89">
        <f>AD111/AE111</f>
        <v>1.9143200696557261</v>
      </c>
      <c r="AG111" s="89"/>
      <c r="AH111" s="89"/>
      <c r="AI111" s="89"/>
      <c r="AJ111" s="89"/>
      <c r="AK111" s="89"/>
      <c r="AL111" s="89"/>
      <c r="AM111" s="89">
        <v>0.76021000000000005</v>
      </c>
      <c r="AN111" s="89">
        <v>4.1139700000000001</v>
      </c>
      <c r="AO111" s="89">
        <f>AM111/AN111</f>
        <v>0.18478744375870509</v>
      </c>
      <c r="AP111" s="89"/>
      <c r="AQ111" s="89"/>
      <c r="AR111" s="89"/>
    </row>
    <row r="112" spans="1:44" x14ac:dyDescent="0.25">
      <c r="A112" s="88"/>
      <c r="B112" s="88"/>
      <c r="C112" s="88">
        <v>11</v>
      </c>
      <c r="D112" s="88" t="s">
        <v>422</v>
      </c>
      <c r="E112" s="89">
        <v>46.07</v>
      </c>
      <c r="F112" s="89">
        <v>9.2140000000000004</v>
      </c>
      <c r="G112" s="89">
        <v>45.658470000000001</v>
      </c>
      <c r="H112" s="89">
        <v>5.07294</v>
      </c>
      <c r="I112" s="89">
        <v>0.94842000000000004</v>
      </c>
      <c r="J112" s="89">
        <v>0.59050999999999998</v>
      </c>
      <c r="K112" s="90">
        <v>99.106740000000002</v>
      </c>
      <c r="L112" s="89"/>
      <c r="M112" s="89"/>
      <c r="N112" s="89"/>
      <c r="O112" s="89"/>
      <c r="P112" s="89"/>
      <c r="Q112" s="89"/>
      <c r="R112" s="89"/>
      <c r="S112" s="89"/>
      <c r="T112" s="89"/>
      <c r="U112" s="89"/>
      <c r="V112" s="89"/>
      <c r="W112" s="89"/>
      <c r="X112" s="89"/>
      <c r="Y112" s="89"/>
      <c r="Z112" s="89"/>
      <c r="AA112" s="89">
        <v>26.379650000000002</v>
      </c>
      <c r="AB112" s="89">
        <v>10.40977</v>
      </c>
      <c r="AC112" s="89">
        <f>AA112/AB112</f>
        <v>2.5341241929456655</v>
      </c>
      <c r="AD112" s="89">
        <v>18.413499999999999</v>
      </c>
      <c r="AE112" s="89">
        <v>10.971959999999999</v>
      </c>
      <c r="AF112" s="89">
        <f>AD112/AE112</f>
        <v>1.6782325126959996</v>
      </c>
      <c r="AG112" s="89"/>
      <c r="AH112" s="89"/>
      <c r="AI112" s="89"/>
      <c r="AJ112" s="89"/>
      <c r="AK112" s="89"/>
      <c r="AL112" s="89"/>
      <c r="AM112" s="89">
        <v>0.86533000000000004</v>
      </c>
      <c r="AN112" s="89">
        <v>4.1424899999999996</v>
      </c>
      <c r="AO112" s="89">
        <f>AM112/AN112</f>
        <v>0.20889127070916289</v>
      </c>
      <c r="AP112" s="89"/>
      <c r="AQ112" s="89"/>
      <c r="AR112" s="89"/>
    </row>
  </sheetData>
  <sortState ref="A5:AR112">
    <sortCondition ref="D5:D112"/>
    <sortCondition descending="1" ref="I5:I112"/>
    <sortCondition ref="J5:J112"/>
  </sortState>
  <customSheetViews>
    <customSheetView guid="{D90D34B8-9F2E-4743-8735-98570BCB413E}" scale="90">
      <selection activeCell="C3" sqref="C3:C4"/>
      <pageMargins left="0.7" right="0.7" top="0.75" bottom="0.75" header="0.3" footer="0.3"/>
      <pageSetup orientation="portrait" r:id="rId1"/>
    </customSheetView>
  </customSheetViews>
  <mergeCells count="18">
    <mergeCell ref="A1:N1"/>
    <mergeCell ref="AA3:AC3"/>
    <mergeCell ref="A3:B3"/>
    <mergeCell ref="C3:C4"/>
    <mergeCell ref="D3:D4"/>
    <mergeCell ref="E3:F3"/>
    <mergeCell ref="G3:H3"/>
    <mergeCell ref="L3:N3"/>
    <mergeCell ref="O3:Q3"/>
    <mergeCell ref="R3:T3"/>
    <mergeCell ref="U3:W3"/>
    <mergeCell ref="X3:Z3"/>
    <mergeCell ref="I3:K3"/>
    <mergeCell ref="AD3:AF3"/>
    <mergeCell ref="AG3:AI3"/>
    <mergeCell ref="AJ3:AL3"/>
    <mergeCell ref="AM3:AO3"/>
    <mergeCell ref="AP3:AR3"/>
  </mergeCells>
  <conditionalFormatting sqref="N2:N1048576 Q1:Q1048576 T1:T1048576 W1:W1048576 Z1:Z1048576 AC1:AC1048576 AF1:AF1048576 AI1:AI1048576 AL1:AL1048576 AO1:AO1048576 AR1:AR1048576">
    <cfRule type="cellIs" dxfId="8" priority="5" operator="greaterThan">
      <formula>2</formula>
    </cfRule>
  </conditionalFormatting>
  <conditionalFormatting sqref="I5:I112">
    <cfRule type="cellIs" dxfId="7" priority="4" operator="lessThan">
      <formula>0.79</formula>
    </cfRule>
  </conditionalFormatting>
  <conditionalFormatting sqref="J5:J112">
    <cfRule type="cellIs" dxfId="6" priority="3" operator="greaterThan">
      <formula>2</formula>
    </cfRule>
  </conditionalFormatting>
  <conditionalFormatting sqref="K5:K112">
    <cfRule type="cellIs" dxfId="5" priority="1" operator="lessThan">
      <formula>80</formula>
    </cfRule>
    <cfRule type="cellIs" dxfId="4" priority="2" operator="greaterThan">
      <formula>120</formula>
    </cfRule>
  </conditionalFormatting>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zoomScale="80" zoomScaleNormal="80" workbookViewId="0">
      <selection sqref="A1:I1"/>
    </sheetView>
  </sheetViews>
  <sheetFormatPr defaultRowHeight="15" x14ac:dyDescent="0.25"/>
  <cols>
    <col min="1" max="1" width="33.42578125" customWidth="1"/>
    <col min="2" max="2" width="13.42578125" style="2" customWidth="1"/>
    <col min="3" max="3" width="10.140625" style="1" customWidth="1"/>
    <col min="4" max="7" width="11.5703125" style="124" customWidth="1"/>
    <col min="8" max="9" width="11.5703125" style="1" customWidth="1"/>
    <col min="10" max="10" width="11.5703125" style="97" customWidth="1"/>
  </cols>
  <sheetData>
    <row r="1" spans="1:10" ht="66.75" customHeight="1" x14ac:dyDescent="0.25">
      <c r="A1" s="172" t="s">
        <v>674</v>
      </c>
      <c r="B1" s="172"/>
      <c r="C1" s="172"/>
      <c r="D1" s="172"/>
      <c r="E1" s="172"/>
      <c r="F1" s="172"/>
      <c r="G1" s="172"/>
      <c r="H1" s="172"/>
      <c r="I1" s="172"/>
      <c r="J1" s="92"/>
    </row>
    <row r="3" spans="1:10" s="16" customFormat="1" ht="18" customHeight="1" x14ac:dyDescent="0.25">
      <c r="A3" s="173" t="s">
        <v>423</v>
      </c>
      <c r="B3" s="140" t="s">
        <v>424</v>
      </c>
      <c r="C3" s="142" t="s">
        <v>425</v>
      </c>
      <c r="D3" s="202" t="s">
        <v>426</v>
      </c>
      <c r="E3" s="202"/>
      <c r="F3" s="202" t="s">
        <v>632</v>
      </c>
      <c r="G3" s="202"/>
      <c r="H3" s="203" t="s">
        <v>427</v>
      </c>
      <c r="I3" s="203"/>
      <c r="J3" s="93"/>
    </row>
    <row r="4" spans="1:10" s="16" customFormat="1" x14ac:dyDescent="0.25">
      <c r="A4" s="173"/>
      <c r="B4" s="140"/>
      <c r="C4" s="142"/>
      <c r="D4" s="111" t="s">
        <v>381</v>
      </c>
      <c r="E4" s="111" t="s">
        <v>428</v>
      </c>
      <c r="F4" s="111" t="s">
        <v>381</v>
      </c>
      <c r="G4" s="111" t="s">
        <v>428</v>
      </c>
      <c r="H4" s="110" t="s">
        <v>381</v>
      </c>
      <c r="I4" s="110" t="s">
        <v>428</v>
      </c>
      <c r="J4" s="94"/>
    </row>
    <row r="5" spans="1:10" x14ac:dyDescent="0.25">
      <c r="A5" s="3" t="s">
        <v>435</v>
      </c>
      <c r="B5" s="4" t="s">
        <v>8</v>
      </c>
      <c r="C5" s="99">
        <v>76.400000000000006</v>
      </c>
      <c r="D5" s="112">
        <v>1</v>
      </c>
      <c r="E5" s="113">
        <v>0.88</v>
      </c>
      <c r="F5" s="112">
        <v>0.03</v>
      </c>
      <c r="G5" s="113">
        <v>0.98</v>
      </c>
      <c r="H5" s="114">
        <v>98.2</v>
      </c>
      <c r="I5" s="115">
        <v>107.7</v>
      </c>
      <c r="J5" s="95"/>
    </row>
    <row r="6" spans="1:10" x14ac:dyDescent="0.25">
      <c r="A6" s="3" t="s">
        <v>299</v>
      </c>
      <c r="B6" s="4" t="s">
        <v>9</v>
      </c>
      <c r="C6" s="99">
        <v>124.4</v>
      </c>
      <c r="D6" s="112">
        <v>1</v>
      </c>
      <c r="E6" s="113">
        <v>0.89</v>
      </c>
      <c r="F6" s="112">
        <v>0.02</v>
      </c>
      <c r="G6" s="113">
        <v>1.32</v>
      </c>
      <c r="H6" s="114">
        <v>100.1</v>
      </c>
      <c r="I6" s="115">
        <v>94.5</v>
      </c>
      <c r="J6" s="95"/>
    </row>
    <row r="7" spans="1:10" x14ac:dyDescent="0.25">
      <c r="A7" s="3" t="s">
        <v>300</v>
      </c>
      <c r="B7" s="4" t="s">
        <v>10</v>
      </c>
      <c r="C7" s="99">
        <v>42.3</v>
      </c>
      <c r="D7" s="112">
        <v>0.98</v>
      </c>
      <c r="E7" s="113">
        <v>0.92</v>
      </c>
      <c r="F7" s="112">
        <v>0.22</v>
      </c>
      <c r="G7" s="113">
        <v>0.86</v>
      </c>
      <c r="H7" s="114">
        <v>103.6</v>
      </c>
      <c r="I7" s="115">
        <v>99.6</v>
      </c>
      <c r="J7" s="95"/>
    </row>
    <row r="8" spans="1:10" x14ac:dyDescent="0.25">
      <c r="A8" s="3" t="s">
        <v>433</v>
      </c>
      <c r="B8" s="4" t="s">
        <v>12</v>
      </c>
      <c r="C8" s="99">
        <v>95.4</v>
      </c>
      <c r="D8" s="112">
        <v>1</v>
      </c>
      <c r="E8" s="113">
        <v>0.92</v>
      </c>
      <c r="F8" s="112">
        <v>0.05</v>
      </c>
      <c r="G8" s="113">
        <v>0.92</v>
      </c>
      <c r="H8" s="114">
        <v>99.5</v>
      </c>
      <c r="I8" s="115">
        <v>91.9</v>
      </c>
      <c r="J8" s="95"/>
    </row>
    <row r="9" spans="1:10" x14ac:dyDescent="0.25">
      <c r="A9" s="3" t="s">
        <v>439</v>
      </c>
      <c r="B9" s="4" t="s">
        <v>11</v>
      </c>
      <c r="C9" s="99">
        <v>34.799999999999997</v>
      </c>
      <c r="D9" s="112">
        <v>0.99</v>
      </c>
      <c r="E9" s="113">
        <v>0.93</v>
      </c>
      <c r="F9" s="112">
        <v>0.08</v>
      </c>
      <c r="G9" s="113">
        <v>0.5</v>
      </c>
      <c r="H9" s="114">
        <v>100.5</v>
      </c>
      <c r="I9" s="115">
        <v>93.8</v>
      </c>
      <c r="J9" s="95"/>
    </row>
    <row r="10" spans="1:10" x14ac:dyDescent="0.25">
      <c r="A10" s="3" t="s">
        <v>301</v>
      </c>
      <c r="B10" s="4" t="s">
        <v>13</v>
      </c>
      <c r="C10" s="99">
        <v>124.2</v>
      </c>
      <c r="D10" s="112">
        <v>0.96</v>
      </c>
      <c r="E10" s="113">
        <v>0.98</v>
      </c>
      <c r="F10" s="112">
        <v>0.42</v>
      </c>
      <c r="G10" s="113">
        <v>0.22</v>
      </c>
      <c r="H10" s="114">
        <v>99</v>
      </c>
      <c r="I10" s="115">
        <v>94.2</v>
      </c>
      <c r="J10" s="95"/>
    </row>
    <row r="11" spans="1:10" x14ac:dyDescent="0.25">
      <c r="A11" s="3" t="s">
        <v>444</v>
      </c>
      <c r="B11" s="4" t="s">
        <v>21</v>
      </c>
      <c r="C11" s="99">
        <v>14.2</v>
      </c>
      <c r="D11" s="112">
        <v>0.96</v>
      </c>
      <c r="E11" s="113">
        <v>0.88</v>
      </c>
      <c r="F11" s="112">
        <v>0.34</v>
      </c>
      <c r="G11" s="113">
        <v>1.44</v>
      </c>
      <c r="H11" s="114">
        <v>101.2</v>
      </c>
      <c r="I11" s="115">
        <v>97.8</v>
      </c>
      <c r="J11" s="95"/>
    </row>
    <row r="12" spans="1:10" x14ac:dyDescent="0.25">
      <c r="A12" s="3" t="s">
        <v>304</v>
      </c>
      <c r="B12" s="4" t="s">
        <v>20</v>
      </c>
      <c r="C12" s="99">
        <v>25.1</v>
      </c>
      <c r="D12" s="112">
        <v>0.98</v>
      </c>
      <c r="E12" s="113">
        <v>0.94</v>
      </c>
      <c r="F12" s="112">
        <v>0.2</v>
      </c>
      <c r="G12" s="113">
        <v>0.99</v>
      </c>
      <c r="H12" s="114">
        <v>103</v>
      </c>
      <c r="I12" s="115">
        <v>97.9</v>
      </c>
      <c r="J12" s="95"/>
    </row>
    <row r="13" spans="1:10" x14ac:dyDescent="0.25">
      <c r="A13" s="3" t="s">
        <v>447</v>
      </c>
      <c r="B13" s="4" t="s">
        <v>19</v>
      </c>
      <c r="C13" s="99">
        <v>4.8</v>
      </c>
      <c r="D13" s="112">
        <v>0.98</v>
      </c>
      <c r="E13" s="113">
        <v>0.93</v>
      </c>
      <c r="F13" s="112">
        <v>0.19</v>
      </c>
      <c r="G13" s="113">
        <v>1.1399999999999999</v>
      </c>
      <c r="H13" s="114">
        <v>102.2</v>
      </c>
      <c r="I13" s="115">
        <v>95.6</v>
      </c>
      <c r="J13" s="95"/>
    </row>
    <row r="14" spans="1:10" x14ac:dyDescent="0.25">
      <c r="A14" s="3" t="s">
        <v>303</v>
      </c>
      <c r="B14" s="4" t="s">
        <v>15</v>
      </c>
      <c r="C14" s="99">
        <v>58.5</v>
      </c>
      <c r="D14" s="112">
        <v>1</v>
      </c>
      <c r="E14" s="113">
        <v>0.96</v>
      </c>
      <c r="F14" s="112">
        <v>0.05</v>
      </c>
      <c r="G14" s="113">
        <v>0.59</v>
      </c>
      <c r="H14" s="114">
        <v>101.8</v>
      </c>
      <c r="I14" s="115">
        <v>95.4</v>
      </c>
      <c r="J14" s="95"/>
    </row>
    <row r="15" spans="1:10" x14ac:dyDescent="0.25">
      <c r="A15" s="3" t="s">
        <v>429</v>
      </c>
      <c r="B15" s="4" t="s">
        <v>17</v>
      </c>
      <c r="C15" s="99">
        <v>213</v>
      </c>
      <c r="D15" s="112">
        <v>0.99</v>
      </c>
      <c r="E15" s="113">
        <v>0.95</v>
      </c>
      <c r="F15" s="112">
        <v>0.11</v>
      </c>
      <c r="G15" s="113">
        <v>0.59</v>
      </c>
      <c r="H15" s="114">
        <v>96.3</v>
      </c>
      <c r="I15" s="115">
        <v>93</v>
      </c>
      <c r="J15" s="95"/>
    </row>
    <row r="16" spans="1:10" x14ac:dyDescent="0.25">
      <c r="A16" s="3" t="s">
        <v>434</v>
      </c>
      <c r="B16" s="4" t="s">
        <v>16</v>
      </c>
      <c r="C16" s="99">
        <v>85.5</v>
      </c>
      <c r="D16" s="112">
        <v>1</v>
      </c>
      <c r="E16" s="113">
        <v>0.97</v>
      </c>
      <c r="F16" s="112">
        <v>0.05</v>
      </c>
      <c r="G16" s="113">
        <v>0.42</v>
      </c>
      <c r="H16" s="114">
        <v>100.4</v>
      </c>
      <c r="I16" s="115">
        <v>99.3</v>
      </c>
      <c r="J16" s="95"/>
    </row>
    <row r="17" spans="1:10" x14ac:dyDescent="0.25">
      <c r="A17" s="3" t="s">
        <v>438</v>
      </c>
      <c r="B17" s="4" t="s">
        <v>28</v>
      </c>
      <c r="C17" s="99">
        <v>37.9</v>
      </c>
      <c r="D17" s="112">
        <v>1</v>
      </c>
      <c r="E17" s="113">
        <v>0.91</v>
      </c>
      <c r="F17" s="112">
        <v>0.02</v>
      </c>
      <c r="G17" s="113">
        <v>0.99</v>
      </c>
      <c r="H17" s="114">
        <v>100.5</v>
      </c>
      <c r="I17" s="115">
        <v>91.9</v>
      </c>
      <c r="J17" s="95"/>
    </row>
    <row r="18" spans="1:10" x14ac:dyDescent="0.25">
      <c r="A18" s="3" t="s">
        <v>307</v>
      </c>
      <c r="B18" s="4" t="s">
        <v>26</v>
      </c>
      <c r="C18" s="99">
        <v>59.5</v>
      </c>
      <c r="D18" s="112">
        <v>0.99</v>
      </c>
      <c r="E18" s="113">
        <v>0.91</v>
      </c>
      <c r="F18" s="112">
        <v>0.05</v>
      </c>
      <c r="G18" s="113">
        <v>0.97</v>
      </c>
      <c r="H18" s="114">
        <v>101</v>
      </c>
      <c r="I18" s="115">
        <v>94.5</v>
      </c>
      <c r="J18" s="95"/>
    </row>
    <row r="19" spans="1:10" x14ac:dyDescent="0.25">
      <c r="A19" s="3" t="s">
        <v>448</v>
      </c>
      <c r="B19" s="4" t="s">
        <v>27</v>
      </c>
      <c r="C19" s="99">
        <v>1.5</v>
      </c>
      <c r="D19" s="112">
        <v>0.98</v>
      </c>
      <c r="E19" s="113">
        <v>0.8</v>
      </c>
      <c r="F19" s="112">
        <v>0.13</v>
      </c>
      <c r="G19" s="113">
        <v>1.63</v>
      </c>
      <c r="H19" s="114">
        <v>98.8</v>
      </c>
      <c r="I19" s="115">
        <v>91.2</v>
      </c>
      <c r="J19" s="95"/>
    </row>
    <row r="20" spans="1:10" x14ac:dyDescent="0.25">
      <c r="A20" s="3" t="s">
        <v>306</v>
      </c>
      <c r="B20" s="4" t="s">
        <v>24</v>
      </c>
      <c r="C20" s="99">
        <v>33.9</v>
      </c>
      <c r="D20" s="112">
        <v>1</v>
      </c>
      <c r="E20" s="113">
        <v>0.96</v>
      </c>
      <c r="F20" s="112">
        <v>0.01</v>
      </c>
      <c r="G20" s="113">
        <v>0.39</v>
      </c>
      <c r="H20" s="114">
        <v>99.6</v>
      </c>
      <c r="I20" s="115">
        <v>97.1</v>
      </c>
      <c r="J20" s="95"/>
    </row>
    <row r="21" spans="1:10" x14ac:dyDescent="0.25">
      <c r="A21" s="3" t="s">
        <v>437</v>
      </c>
      <c r="B21" s="4" t="s">
        <v>25</v>
      </c>
      <c r="C21" s="99">
        <v>42.3</v>
      </c>
      <c r="D21" s="112">
        <v>1</v>
      </c>
      <c r="E21" s="113">
        <v>0.96</v>
      </c>
      <c r="F21" s="112">
        <v>0.01</v>
      </c>
      <c r="G21" s="113">
        <v>0.5</v>
      </c>
      <c r="H21" s="114">
        <v>99.9</v>
      </c>
      <c r="I21" s="115">
        <v>98</v>
      </c>
      <c r="J21" s="95"/>
    </row>
    <row r="22" spans="1:10" x14ac:dyDescent="0.25">
      <c r="A22" s="3" t="s">
        <v>441</v>
      </c>
      <c r="B22" s="4" t="s">
        <v>32</v>
      </c>
      <c r="C22" s="99">
        <v>32</v>
      </c>
      <c r="D22" s="112">
        <v>1</v>
      </c>
      <c r="E22" s="113">
        <v>0.95</v>
      </c>
      <c r="F22" s="112">
        <v>0.02</v>
      </c>
      <c r="G22" s="113">
        <v>0.73</v>
      </c>
      <c r="H22" s="114">
        <v>100.4</v>
      </c>
      <c r="I22" s="115">
        <v>95.7</v>
      </c>
      <c r="J22" s="95"/>
    </row>
    <row r="23" spans="1:10" x14ac:dyDescent="0.25">
      <c r="A23" s="3" t="s">
        <v>442</v>
      </c>
      <c r="B23" s="4" t="s">
        <v>29</v>
      </c>
      <c r="C23" s="99">
        <v>26.4</v>
      </c>
      <c r="D23" s="112">
        <v>1</v>
      </c>
      <c r="E23" s="113">
        <v>0.93</v>
      </c>
      <c r="F23" s="112">
        <v>0.05</v>
      </c>
      <c r="G23" s="113">
        <v>0.88</v>
      </c>
      <c r="H23" s="114">
        <v>101.4</v>
      </c>
      <c r="I23" s="115">
        <v>94.9</v>
      </c>
      <c r="J23" s="95"/>
    </row>
    <row r="24" spans="1:10" x14ac:dyDescent="0.25">
      <c r="A24" s="3" t="s">
        <v>308</v>
      </c>
      <c r="B24" s="4" t="s">
        <v>30</v>
      </c>
      <c r="C24" s="99">
        <v>54.8</v>
      </c>
      <c r="D24" s="112">
        <v>0.99</v>
      </c>
      <c r="E24" s="113">
        <v>0.98</v>
      </c>
      <c r="F24" s="112">
        <v>0.06</v>
      </c>
      <c r="G24" s="113">
        <v>0.23</v>
      </c>
      <c r="H24" s="114">
        <v>101.2</v>
      </c>
      <c r="I24" s="115">
        <v>99.3</v>
      </c>
      <c r="J24" s="95"/>
    </row>
    <row r="25" spans="1:10" x14ac:dyDescent="0.25">
      <c r="A25" s="3" t="s">
        <v>64</v>
      </c>
      <c r="B25" s="4" t="s">
        <v>33</v>
      </c>
      <c r="C25" s="99">
        <v>132.1</v>
      </c>
      <c r="D25" s="112">
        <v>1</v>
      </c>
      <c r="E25" s="113">
        <v>0.92</v>
      </c>
      <c r="F25" s="112">
        <v>0.02</v>
      </c>
      <c r="G25" s="113">
        <v>0.77</v>
      </c>
      <c r="H25" s="114">
        <v>98.9</v>
      </c>
      <c r="I25" s="115">
        <v>93</v>
      </c>
      <c r="J25" s="95"/>
    </row>
    <row r="26" spans="1:10" x14ac:dyDescent="0.25">
      <c r="A26" s="3" t="s">
        <v>310</v>
      </c>
      <c r="B26" s="4" t="s">
        <v>34</v>
      </c>
      <c r="C26" s="99">
        <v>36.1</v>
      </c>
      <c r="D26" s="112">
        <v>0.98</v>
      </c>
      <c r="E26" s="113">
        <v>0.98</v>
      </c>
      <c r="F26" s="112">
        <v>0.17</v>
      </c>
      <c r="G26" s="113">
        <v>0.24</v>
      </c>
      <c r="H26" s="114">
        <v>100.6</v>
      </c>
      <c r="I26" s="115">
        <v>98.6</v>
      </c>
      <c r="J26" s="95"/>
    </row>
    <row r="27" spans="1:10" x14ac:dyDescent="0.25">
      <c r="A27" s="3" t="s">
        <v>443</v>
      </c>
      <c r="B27" s="4" t="s">
        <v>35</v>
      </c>
      <c r="C27" s="99">
        <v>21.3</v>
      </c>
      <c r="D27" s="112">
        <v>1</v>
      </c>
      <c r="E27" s="113">
        <v>0.93</v>
      </c>
      <c r="F27" s="112">
        <v>0.03</v>
      </c>
      <c r="G27" s="113">
        <v>1.02</v>
      </c>
      <c r="H27" s="114">
        <v>100.8</v>
      </c>
      <c r="I27" s="115">
        <v>95.3</v>
      </c>
      <c r="J27" s="95"/>
    </row>
    <row r="28" spans="1:10" x14ac:dyDescent="0.25">
      <c r="A28" s="3" t="s">
        <v>311</v>
      </c>
      <c r="B28" s="4" t="s">
        <v>38</v>
      </c>
      <c r="C28" s="99">
        <v>87.6</v>
      </c>
      <c r="D28" s="112">
        <v>1</v>
      </c>
      <c r="E28" s="113">
        <v>0.86</v>
      </c>
      <c r="F28" s="112">
        <v>0.03</v>
      </c>
      <c r="G28" s="113">
        <v>1.18</v>
      </c>
      <c r="H28" s="114">
        <v>98.7</v>
      </c>
      <c r="I28" s="115">
        <v>108.6</v>
      </c>
      <c r="J28" s="95"/>
    </row>
    <row r="29" spans="1:10" x14ac:dyDescent="0.25">
      <c r="A29" s="3" t="s">
        <v>445</v>
      </c>
      <c r="B29" s="4" t="s">
        <v>37</v>
      </c>
      <c r="C29" s="99">
        <v>13.2</v>
      </c>
      <c r="D29" s="112">
        <v>1</v>
      </c>
      <c r="E29" s="113">
        <v>0.96</v>
      </c>
      <c r="F29" s="112">
        <v>0.03</v>
      </c>
      <c r="G29" s="113">
        <v>0.59</v>
      </c>
      <c r="H29" s="114">
        <v>99.8</v>
      </c>
      <c r="I29" s="115">
        <v>95.2</v>
      </c>
      <c r="J29" s="95"/>
    </row>
    <row r="30" spans="1:10" x14ac:dyDescent="0.25">
      <c r="A30" s="3" t="s">
        <v>432</v>
      </c>
      <c r="B30" s="4" t="s">
        <v>36</v>
      </c>
      <c r="C30" s="99">
        <v>133.30000000000001</v>
      </c>
      <c r="D30" s="112">
        <v>1</v>
      </c>
      <c r="E30" s="113">
        <v>0.98</v>
      </c>
      <c r="F30" s="112">
        <v>0.04</v>
      </c>
      <c r="G30" s="113">
        <v>0.27</v>
      </c>
      <c r="H30" s="114">
        <v>99.5</v>
      </c>
      <c r="I30" s="115">
        <v>98.4</v>
      </c>
      <c r="J30" s="95"/>
    </row>
    <row r="31" spans="1:10" x14ac:dyDescent="0.25">
      <c r="A31" s="3" t="s">
        <v>440</v>
      </c>
      <c r="B31" s="4" t="s">
        <v>39</v>
      </c>
      <c r="C31" s="99">
        <v>32.4</v>
      </c>
      <c r="D31" s="112">
        <v>1</v>
      </c>
      <c r="E31" s="113">
        <v>0.95</v>
      </c>
      <c r="F31" s="112">
        <v>0.02</v>
      </c>
      <c r="G31" s="113">
        <v>0.65</v>
      </c>
      <c r="H31" s="114">
        <v>100.4</v>
      </c>
      <c r="I31" s="115">
        <v>96.1</v>
      </c>
      <c r="J31" s="95"/>
    </row>
    <row r="32" spans="1:10" x14ac:dyDescent="0.25">
      <c r="A32" s="3" t="s">
        <v>312</v>
      </c>
      <c r="B32" s="4" t="s">
        <v>40</v>
      </c>
      <c r="C32" s="99">
        <v>13.7</v>
      </c>
      <c r="D32" s="112">
        <v>1</v>
      </c>
      <c r="E32" s="113">
        <v>0.94</v>
      </c>
      <c r="F32" s="112">
        <v>0.03</v>
      </c>
      <c r="G32" s="113">
        <v>0.62</v>
      </c>
      <c r="H32" s="114">
        <v>99.5</v>
      </c>
      <c r="I32" s="115">
        <v>98.5</v>
      </c>
      <c r="J32" s="95"/>
    </row>
    <row r="33" spans="1:10" x14ac:dyDescent="0.25">
      <c r="A33" s="3" t="s">
        <v>446</v>
      </c>
      <c r="B33" s="4" t="s">
        <v>41</v>
      </c>
      <c r="C33" s="99">
        <v>6</v>
      </c>
      <c r="D33" s="112">
        <v>0.99</v>
      </c>
      <c r="E33" s="113">
        <v>0.88</v>
      </c>
      <c r="F33" s="112">
        <v>0.09</v>
      </c>
      <c r="G33" s="113">
        <v>1.27</v>
      </c>
      <c r="H33" s="114">
        <v>101.2</v>
      </c>
      <c r="I33" s="115">
        <v>95.8</v>
      </c>
      <c r="J33" s="95"/>
    </row>
    <row r="34" spans="1:10" x14ac:dyDescent="0.25">
      <c r="A34" s="3" t="s">
        <v>313</v>
      </c>
      <c r="B34" s="4" t="s">
        <v>43</v>
      </c>
      <c r="C34" s="99">
        <v>106.3</v>
      </c>
      <c r="D34" s="112">
        <v>1</v>
      </c>
      <c r="E34" s="113">
        <v>0.96</v>
      </c>
      <c r="F34" s="112">
        <v>0.02</v>
      </c>
      <c r="G34" s="113">
        <v>0.49</v>
      </c>
      <c r="H34" s="114">
        <v>100</v>
      </c>
      <c r="I34" s="115">
        <v>96</v>
      </c>
      <c r="J34" s="95"/>
    </row>
    <row r="35" spans="1:10" x14ac:dyDescent="0.25">
      <c r="A35" s="3" t="s">
        <v>430</v>
      </c>
      <c r="B35" s="4" t="s">
        <v>42</v>
      </c>
      <c r="C35" s="99">
        <v>171.7</v>
      </c>
      <c r="D35" s="112">
        <v>0.99</v>
      </c>
      <c r="E35" s="113">
        <v>0.96</v>
      </c>
      <c r="F35" s="112">
        <v>0.08</v>
      </c>
      <c r="G35" s="113">
        <v>0.65</v>
      </c>
      <c r="H35" s="114">
        <v>99.8</v>
      </c>
      <c r="I35" s="115">
        <v>94.5</v>
      </c>
      <c r="J35" s="95"/>
    </row>
    <row r="36" spans="1:10" x14ac:dyDescent="0.25">
      <c r="A36" s="3" t="s">
        <v>436</v>
      </c>
      <c r="B36" s="4" t="s">
        <v>47</v>
      </c>
      <c r="C36" s="99">
        <v>46.1</v>
      </c>
      <c r="D36" s="112">
        <v>1</v>
      </c>
      <c r="E36" s="113">
        <v>0.95</v>
      </c>
      <c r="F36" s="112">
        <v>0.03</v>
      </c>
      <c r="G36" s="113">
        <v>0.54</v>
      </c>
      <c r="H36" s="114">
        <v>101.3</v>
      </c>
      <c r="I36" s="115">
        <v>98.9</v>
      </c>
      <c r="J36" s="95"/>
    </row>
    <row r="37" spans="1:10" x14ac:dyDescent="0.25">
      <c r="A37" s="96" t="s">
        <v>431</v>
      </c>
      <c r="B37" s="116" t="s">
        <v>46</v>
      </c>
      <c r="C37" s="117">
        <v>134.80000000000001</v>
      </c>
      <c r="D37" s="118">
        <v>0.99</v>
      </c>
      <c r="E37" s="119">
        <v>0.96</v>
      </c>
      <c r="F37" s="118">
        <v>0.09</v>
      </c>
      <c r="G37" s="119">
        <v>0.4</v>
      </c>
      <c r="H37" s="120">
        <v>97.2</v>
      </c>
      <c r="I37" s="121">
        <v>94.6</v>
      </c>
      <c r="J37" s="95"/>
    </row>
    <row r="38" spans="1:10" x14ac:dyDescent="0.25">
      <c r="D38" s="112"/>
      <c r="E38" s="113"/>
      <c r="F38" s="112"/>
      <c r="G38" s="113"/>
      <c r="H38" s="114"/>
      <c r="I38" s="115"/>
      <c r="J38" s="95"/>
    </row>
    <row r="39" spans="1:10" x14ac:dyDescent="0.25">
      <c r="C39" s="1" t="s">
        <v>363</v>
      </c>
      <c r="D39" s="112">
        <f t="shared" ref="D39:I39" si="0">AVERAGE(D5:D37)</f>
        <v>0.99242424242424243</v>
      </c>
      <c r="E39" s="113">
        <f t="shared" si="0"/>
        <v>0.93272727272727285</v>
      </c>
      <c r="F39" s="112">
        <f t="shared" si="0"/>
        <v>8.4545454545454521E-2</v>
      </c>
      <c r="G39" s="113">
        <f t="shared" si="0"/>
        <v>0.75696969696969674</v>
      </c>
      <c r="H39" s="112">
        <f t="shared" si="0"/>
        <v>100.19090909090912</v>
      </c>
      <c r="I39" s="113">
        <f t="shared" si="0"/>
        <v>96.569696969696977</v>
      </c>
      <c r="J39" s="98"/>
    </row>
    <row r="40" spans="1:10" ht="15.75" thickBot="1" x14ac:dyDescent="0.3">
      <c r="C40" s="1" t="s">
        <v>449</v>
      </c>
      <c r="D40" s="122">
        <f t="shared" ref="D40:I40" si="1">MEDIAN(D5:D37)</f>
        <v>1</v>
      </c>
      <c r="E40" s="123">
        <f t="shared" si="1"/>
        <v>0.94</v>
      </c>
      <c r="F40" s="122">
        <f t="shared" si="1"/>
        <v>0.05</v>
      </c>
      <c r="G40" s="123">
        <f t="shared" si="1"/>
        <v>0.65</v>
      </c>
      <c r="H40" s="122">
        <f t="shared" si="1"/>
        <v>100.4</v>
      </c>
      <c r="I40" s="123">
        <f t="shared" si="1"/>
        <v>95.7</v>
      </c>
      <c r="J40" s="98"/>
    </row>
  </sheetData>
  <sortState ref="A5:J44">
    <sortCondition ref="A5"/>
  </sortState>
  <customSheetViews>
    <customSheetView guid="{D90D34B8-9F2E-4743-8735-98570BCB413E}" scale="80">
      <selection sqref="A1:I1"/>
      <pageMargins left="0.7" right="0.7" top="0.75" bottom="0.75" header="0.3" footer="0.3"/>
      <pageSetup orientation="portrait" r:id="rId1"/>
    </customSheetView>
  </customSheetViews>
  <mergeCells count="7">
    <mergeCell ref="A1:I1"/>
    <mergeCell ref="A3:A4"/>
    <mergeCell ref="B3:B4"/>
    <mergeCell ref="C3:C4"/>
    <mergeCell ref="D3:E3"/>
    <mergeCell ref="F3:G3"/>
    <mergeCell ref="H3:I3"/>
  </mergeCells>
  <conditionalFormatting sqref="D5:E37">
    <cfRule type="cellIs" dxfId="3" priority="4" operator="lessThan">
      <formula>0.8</formula>
    </cfRule>
  </conditionalFormatting>
  <conditionalFormatting sqref="F5:G37">
    <cfRule type="cellIs" dxfId="2" priority="3" operator="greaterThan">
      <formula>2</formula>
    </cfRule>
  </conditionalFormatting>
  <conditionalFormatting sqref="H5:I37">
    <cfRule type="cellIs" dxfId="1" priority="1" operator="lessThan">
      <formula>80</formula>
    </cfRule>
    <cfRule type="cellIs" dxfId="0" priority="2" operator="greaterThan">
      <formula>120</formula>
    </cfRule>
  </conditionalFormatting>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zoomScale="90" zoomScaleNormal="90" workbookViewId="0">
      <selection activeCell="A18" sqref="A18:XFD18"/>
    </sheetView>
  </sheetViews>
  <sheetFormatPr defaultRowHeight="15" x14ac:dyDescent="0.25"/>
  <cols>
    <col min="1" max="1" width="38.7109375" bestFit="1" customWidth="1"/>
    <col min="2" max="2" width="12.5703125" style="9" bestFit="1" customWidth="1"/>
    <col min="3" max="3" width="11.140625" style="2" customWidth="1"/>
    <col min="4" max="4" width="16.5703125" style="2" bestFit="1" customWidth="1"/>
    <col min="5" max="5" width="12.5703125" style="9" customWidth="1"/>
    <col min="6" max="6" width="16.5703125" style="2" customWidth="1"/>
    <col min="7" max="7" width="16.7109375" style="2" customWidth="1"/>
  </cols>
  <sheetData>
    <row r="1" spans="1:7" ht="61.9" customHeight="1" x14ac:dyDescent="0.25">
      <c r="A1" s="149" t="s">
        <v>636</v>
      </c>
      <c r="B1" s="149"/>
      <c r="C1" s="149"/>
      <c r="D1" s="149"/>
      <c r="E1" s="149"/>
      <c r="F1" s="149"/>
      <c r="G1" s="149"/>
    </row>
    <row r="3" spans="1:7" s="6" customFormat="1" ht="45" x14ac:dyDescent="0.25">
      <c r="A3" s="6" t="s">
        <v>100</v>
      </c>
      <c r="B3" s="7" t="s">
        <v>101</v>
      </c>
      <c r="C3" s="8" t="s">
        <v>102</v>
      </c>
      <c r="D3" s="8" t="s">
        <v>635</v>
      </c>
      <c r="E3" s="7" t="s">
        <v>103</v>
      </c>
      <c r="F3" s="8" t="s">
        <v>104</v>
      </c>
      <c r="G3" s="8" t="s">
        <v>467</v>
      </c>
    </row>
    <row r="4" spans="1:7" x14ac:dyDescent="0.25">
      <c r="A4" t="s">
        <v>105</v>
      </c>
      <c r="B4" s="9" t="s">
        <v>106</v>
      </c>
      <c r="C4" s="2" t="s">
        <v>107</v>
      </c>
      <c r="D4" s="2">
        <v>128.19999999999999</v>
      </c>
      <c r="E4" s="9" t="s">
        <v>108</v>
      </c>
      <c r="F4" s="2" t="s">
        <v>108</v>
      </c>
    </row>
    <row r="5" spans="1:7" x14ac:dyDescent="0.25">
      <c r="A5" t="s">
        <v>109</v>
      </c>
      <c r="B5" s="9" t="s">
        <v>110</v>
      </c>
      <c r="C5" s="2" t="s">
        <v>107</v>
      </c>
      <c r="D5" s="2">
        <v>152.19999999999999</v>
      </c>
      <c r="E5" s="9" t="s">
        <v>108</v>
      </c>
      <c r="F5" s="2" t="s">
        <v>108</v>
      </c>
    </row>
    <row r="6" spans="1:7" x14ac:dyDescent="0.25">
      <c r="A6" t="s">
        <v>111</v>
      </c>
      <c r="C6" s="2" t="s">
        <v>107</v>
      </c>
      <c r="D6" s="2">
        <v>154.19999999999999</v>
      </c>
      <c r="E6" s="9" t="s">
        <v>108</v>
      </c>
      <c r="F6" s="2" t="s">
        <v>108</v>
      </c>
    </row>
    <row r="7" spans="1:7" x14ac:dyDescent="0.25">
      <c r="A7" t="s">
        <v>112</v>
      </c>
      <c r="C7" s="2" t="s">
        <v>107</v>
      </c>
      <c r="D7" s="2">
        <v>156.19999999999999</v>
      </c>
      <c r="F7" s="2" t="s">
        <v>113</v>
      </c>
    </row>
    <row r="8" spans="1:7" x14ac:dyDescent="0.25">
      <c r="A8" t="s">
        <v>114</v>
      </c>
      <c r="C8" s="2" t="s">
        <v>107</v>
      </c>
      <c r="D8" s="2">
        <v>156.19999999999999</v>
      </c>
      <c r="F8" s="2" t="s">
        <v>113</v>
      </c>
    </row>
    <row r="9" spans="1:7" x14ac:dyDescent="0.25">
      <c r="A9" t="s">
        <v>115</v>
      </c>
      <c r="C9" s="2" t="s">
        <v>107</v>
      </c>
      <c r="D9" s="2">
        <v>156.19999999999999</v>
      </c>
      <c r="F9" s="2" t="s">
        <v>108</v>
      </c>
    </row>
    <row r="10" spans="1:7" x14ac:dyDescent="0.25">
      <c r="A10" t="s">
        <v>116</v>
      </c>
      <c r="C10" s="2" t="s">
        <v>107</v>
      </c>
      <c r="D10" s="2">
        <v>156.19999999999999</v>
      </c>
      <c r="F10" s="2" t="s">
        <v>108</v>
      </c>
    </row>
    <row r="11" spans="1:7" x14ac:dyDescent="0.25">
      <c r="A11" t="s">
        <v>117</v>
      </c>
      <c r="B11" s="9" t="s">
        <v>118</v>
      </c>
      <c r="C11" s="2" t="s">
        <v>107</v>
      </c>
      <c r="D11" s="2">
        <v>166.2</v>
      </c>
      <c r="E11" s="9" t="s">
        <v>108</v>
      </c>
      <c r="F11" s="2" t="s">
        <v>108</v>
      </c>
    </row>
    <row r="12" spans="1:7" x14ac:dyDescent="0.25">
      <c r="A12" t="s">
        <v>119</v>
      </c>
      <c r="C12" s="2" t="s">
        <v>107</v>
      </c>
      <c r="D12" s="2">
        <v>167.2</v>
      </c>
      <c r="F12" s="2" t="s">
        <v>113</v>
      </c>
    </row>
    <row r="13" spans="1:7" x14ac:dyDescent="0.25">
      <c r="A13" t="s">
        <v>120</v>
      </c>
      <c r="C13" s="2" t="s">
        <v>107</v>
      </c>
      <c r="D13" s="2">
        <v>170.2</v>
      </c>
      <c r="F13" s="2" t="s">
        <v>113</v>
      </c>
    </row>
    <row r="14" spans="1:7" x14ac:dyDescent="0.25">
      <c r="A14" t="s">
        <v>121</v>
      </c>
      <c r="B14" s="9" t="s">
        <v>122</v>
      </c>
      <c r="C14" s="2" t="s">
        <v>107</v>
      </c>
      <c r="D14" s="2">
        <v>178.2</v>
      </c>
      <c r="E14" s="9" t="s">
        <v>108</v>
      </c>
      <c r="F14" s="2" t="s">
        <v>108</v>
      </c>
      <c r="G14" s="2" t="s">
        <v>108</v>
      </c>
    </row>
    <row r="15" spans="1:7" x14ac:dyDescent="0.25">
      <c r="A15" t="s">
        <v>123</v>
      </c>
      <c r="B15" s="9" t="s">
        <v>124</v>
      </c>
      <c r="C15" s="2" t="s">
        <v>107</v>
      </c>
      <c r="D15" s="2">
        <v>178.2</v>
      </c>
      <c r="E15" s="9" t="s">
        <v>108</v>
      </c>
      <c r="F15" s="2" t="s">
        <v>108</v>
      </c>
      <c r="G15" s="2" t="s">
        <v>108</v>
      </c>
    </row>
    <row r="16" spans="1:7" x14ac:dyDescent="0.25">
      <c r="A16" t="s">
        <v>125</v>
      </c>
      <c r="C16" s="2" t="s">
        <v>107</v>
      </c>
      <c r="D16" s="2">
        <v>179.2</v>
      </c>
      <c r="F16" s="2" t="s">
        <v>113</v>
      </c>
    </row>
    <row r="17" spans="1:7" x14ac:dyDescent="0.25">
      <c r="A17" t="s">
        <v>126</v>
      </c>
      <c r="C17" s="2" t="s">
        <v>107</v>
      </c>
      <c r="D17" s="2">
        <v>180.2</v>
      </c>
      <c r="F17" s="2" t="s">
        <v>108</v>
      </c>
    </row>
    <row r="18" spans="1:7" x14ac:dyDescent="0.25">
      <c r="A18" t="s">
        <v>127</v>
      </c>
      <c r="C18" s="2" t="s">
        <v>107</v>
      </c>
      <c r="D18" s="2">
        <v>181.4</v>
      </c>
      <c r="F18" s="2" t="s">
        <v>113</v>
      </c>
    </row>
    <row r="19" spans="1:7" x14ac:dyDescent="0.25">
      <c r="A19" t="s">
        <v>128</v>
      </c>
      <c r="C19" s="2" t="s">
        <v>107</v>
      </c>
      <c r="D19" s="2">
        <v>184.3</v>
      </c>
      <c r="F19" s="2" t="s">
        <v>113</v>
      </c>
    </row>
    <row r="20" spans="1:7" x14ac:dyDescent="0.25">
      <c r="A20" t="s">
        <v>129</v>
      </c>
      <c r="C20" s="2" t="s">
        <v>107</v>
      </c>
      <c r="D20" s="2">
        <v>190.2</v>
      </c>
      <c r="F20" s="2" t="s">
        <v>113</v>
      </c>
    </row>
    <row r="21" spans="1:7" x14ac:dyDescent="0.25">
      <c r="A21" t="s">
        <v>130</v>
      </c>
      <c r="C21" s="2" t="s">
        <v>107</v>
      </c>
      <c r="D21" s="2">
        <v>192.3</v>
      </c>
      <c r="F21" s="2" t="s">
        <v>108</v>
      </c>
    </row>
    <row r="22" spans="1:7" x14ac:dyDescent="0.25">
      <c r="A22" t="s">
        <v>131</v>
      </c>
      <c r="C22" s="2" t="s">
        <v>107</v>
      </c>
      <c r="D22" s="2">
        <v>192.3</v>
      </c>
      <c r="F22" s="2" t="s">
        <v>108</v>
      </c>
    </row>
    <row r="23" spans="1:7" x14ac:dyDescent="0.25">
      <c r="A23" t="s">
        <v>132</v>
      </c>
      <c r="B23" s="9" t="s">
        <v>133</v>
      </c>
      <c r="C23" s="2" t="s">
        <v>134</v>
      </c>
      <c r="D23" s="2">
        <v>202.1</v>
      </c>
      <c r="E23" s="9" t="s">
        <v>108</v>
      </c>
      <c r="F23" s="2" t="s">
        <v>108</v>
      </c>
      <c r="G23" s="2" t="s">
        <v>108</v>
      </c>
    </row>
    <row r="24" spans="1:7" x14ac:dyDescent="0.25">
      <c r="A24" t="s">
        <v>135</v>
      </c>
      <c r="B24" s="9" t="s">
        <v>136</v>
      </c>
      <c r="C24" s="2" t="s">
        <v>134</v>
      </c>
      <c r="D24" s="2">
        <v>202.3</v>
      </c>
      <c r="E24" s="9" t="s">
        <v>108</v>
      </c>
      <c r="F24" s="2" t="s">
        <v>108</v>
      </c>
      <c r="G24" s="2" t="s">
        <v>108</v>
      </c>
    </row>
    <row r="25" spans="1:7" x14ac:dyDescent="0.25">
      <c r="A25" t="s">
        <v>137</v>
      </c>
      <c r="C25" s="2" t="s">
        <v>134</v>
      </c>
      <c r="D25" s="2">
        <v>208.2</v>
      </c>
      <c r="F25" s="2" t="s">
        <v>113</v>
      </c>
    </row>
    <row r="26" spans="1:7" x14ac:dyDescent="0.25">
      <c r="A26" t="s">
        <v>138</v>
      </c>
      <c r="C26" s="2" t="s">
        <v>134</v>
      </c>
      <c r="D26" s="2">
        <v>216.2</v>
      </c>
      <c r="F26" s="2" t="s">
        <v>113</v>
      </c>
    </row>
    <row r="27" spans="1:7" x14ac:dyDescent="0.25">
      <c r="A27" t="s">
        <v>139</v>
      </c>
      <c r="C27" s="2" t="s">
        <v>134</v>
      </c>
      <c r="D27" s="2">
        <v>222.2</v>
      </c>
      <c r="F27" s="2" t="s">
        <v>113</v>
      </c>
    </row>
    <row r="28" spans="1:7" x14ac:dyDescent="0.25">
      <c r="A28" t="s">
        <v>469</v>
      </c>
      <c r="B28" s="9" t="s">
        <v>140</v>
      </c>
      <c r="C28" s="2" t="s">
        <v>134</v>
      </c>
      <c r="D28" s="2">
        <v>228.3</v>
      </c>
      <c r="E28" s="9" t="s">
        <v>108</v>
      </c>
      <c r="F28" s="2" t="s">
        <v>108</v>
      </c>
      <c r="G28" s="2" t="s">
        <v>108</v>
      </c>
    </row>
    <row r="29" spans="1:7" x14ac:dyDescent="0.25">
      <c r="A29" t="s">
        <v>141</v>
      </c>
      <c r="B29" s="9" t="s">
        <v>142</v>
      </c>
      <c r="C29" s="2" t="s">
        <v>134</v>
      </c>
      <c r="D29" s="2">
        <v>228.3</v>
      </c>
      <c r="E29" s="9" t="s">
        <v>108</v>
      </c>
      <c r="F29" s="2" t="s">
        <v>108</v>
      </c>
      <c r="G29" s="2" t="s">
        <v>108</v>
      </c>
    </row>
    <row r="30" spans="1:7" x14ac:dyDescent="0.25">
      <c r="A30" t="s">
        <v>470</v>
      </c>
      <c r="B30" s="9" t="s">
        <v>143</v>
      </c>
      <c r="C30" s="2" t="s">
        <v>134</v>
      </c>
      <c r="D30" s="2">
        <v>252.3</v>
      </c>
      <c r="E30" s="9" t="s">
        <v>108</v>
      </c>
      <c r="F30" s="2" t="s">
        <v>108</v>
      </c>
      <c r="G30" s="2" t="s">
        <v>108</v>
      </c>
    </row>
    <row r="31" spans="1:7" x14ac:dyDescent="0.25">
      <c r="A31" t="s">
        <v>471</v>
      </c>
      <c r="B31" s="9" t="s">
        <v>144</v>
      </c>
      <c r="C31" s="2" t="s">
        <v>134</v>
      </c>
      <c r="D31" s="2">
        <v>252.3</v>
      </c>
      <c r="E31" s="9" t="s">
        <v>108</v>
      </c>
      <c r="F31" s="2" t="s">
        <v>108</v>
      </c>
      <c r="G31" s="2" t="s">
        <v>108</v>
      </c>
    </row>
    <row r="32" spans="1:7" x14ac:dyDescent="0.25">
      <c r="A32" t="s">
        <v>472</v>
      </c>
      <c r="B32" s="9" t="s">
        <v>145</v>
      </c>
      <c r="C32" s="2" t="s">
        <v>134</v>
      </c>
      <c r="D32" s="2">
        <v>252.3</v>
      </c>
      <c r="F32" s="2" t="s">
        <v>108</v>
      </c>
      <c r="G32" s="2" t="s">
        <v>108</v>
      </c>
    </row>
    <row r="33" spans="1:7" x14ac:dyDescent="0.25">
      <c r="A33" t="s">
        <v>473</v>
      </c>
      <c r="B33" s="9" t="s">
        <v>146</v>
      </c>
      <c r="C33" s="2" t="s">
        <v>134</v>
      </c>
      <c r="D33" s="2">
        <v>252.3</v>
      </c>
      <c r="E33" s="9" t="s">
        <v>108</v>
      </c>
      <c r="F33" s="2" t="s">
        <v>108</v>
      </c>
      <c r="G33" s="2" t="s">
        <v>108</v>
      </c>
    </row>
    <row r="34" spans="1:7" x14ac:dyDescent="0.25">
      <c r="A34" t="s">
        <v>147</v>
      </c>
      <c r="C34" s="2" t="s">
        <v>134</v>
      </c>
      <c r="D34" s="2">
        <v>252.3</v>
      </c>
      <c r="F34" s="2" t="s">
        <v>108</v>
      </c>
    </row>
    <row r="35" spans="1:7" x14ac:dyDescent="0.25">
      <c r="A35" t="s">
        <v>474</v>
      </c>
      <c r="B35" s="9" t="s">
        <v>148</v>
      </c>
      <c r="C35" s="2" t="s">
        <v>134</v>
      </c>
      <c r="D35" s="2">
        <v>276.3</v>
      </c>
      <c r="E35" s="9" t="s">
        <v>108</v>
      </c>
      <c r="F35" s="2" t="s">
        <v>108</v>
      </c>
      <c r="G35" s="2" t="s">
        <v>108</v>
      </c>
    </row>
    <row r="36" spans="1:7" x14ac:dyDescent="0.25">
      <c r="A36" t="s">
        <v>475</v>
      </c>
      <c r="B36" s="9" t="s">
        <v>149</v>
      </c>
      <c r="C36" s="2" t="s">
        <v>134</v>
      </c>
      <c r="D36" s="2">
        <v>276.39999999999998</v>
      </c>
      <c r="E36" s="9" t="s">
        <v>108</v>
      </c>
      <c r="F36" s="2" t="s">
        <v>108</v>
      </c>
      <c r="G36" s="2" t="s">
        <v>108</v>
      </c>
    </row>
    <row r="37" spans="1:7" x14ac:dyDescent="0.25">
      <c r="A37" t="s">
        <v>476</v>
      </c>
      <c r="C37" s="2" t="s">
        <v>134</v>
      </c>
      <c r="D37" s="2">
        <v>278.3</v>
      </c>
      <c r="E37" s="9" t="s">
        <v>108</v>
      </c>
      <c r="F37" s="2" t="s">
        <v>108</v>
      </c>
    </row>
    <row r="38" spans="1:7" x14ac:dyDescent="0.25">
      <c r="A38" t="s">
        <v>150</v>
      </c>
      <c r="C38" s="2" t="s">
        <v>134</v>
      </c>
      <c r="D38" s="2">
        <v>280.39999999999998</v>
      </c>
      <c r="F38" s="2" t="s">
        <v>113</v>
      </c>
    </row>
    <row r="39" spans="1:7" x14ac:dyDescent="0.25">
      <c r="A39" t="s">
        <v>151</v>
      </c>
      <c r="C39" s="2" t="s">
        <v>134</v>
      </c>
      <c r="D39" s="2">
        <v>284.8</v>
      </c>
      <c r="F39" s="2" t="s">
        <v>113</v>
      </c>
    </row>
    <row r="40" spans="1:7" x14ac:dyDescent="0.25">
      <c r="A40" t="s">
        <v>152</v>
      </c>
      <c r="C40" s="2" t="s">
        <v>134</v>
      </c>
      <c r="D40" s="2">
        <v>295.3</v>
      </c>
      <c r="F40" s="2" t="s">
        <v>113</v>
      </c>
    </row>
    <row r="41" spans="1:7" x14ac:dyDescent="0.25">
      <c r="A41" t="s">
        <v>153</v>
      </c>
      <c r="C41" s="2" t="s">
        <v>134</v>
      </c>
      <c r="D41" s="2">
        <v>390.5</v>
      </c>
      <c r="F41" s="2" t="s">
        <v>113</v>
      </c>
    </row>
    <row r="42" spans="1:7" x14ac:dyDescent="0.25">
      <c r="A42" t="s">
        <v>154</v>
      </c>
      <c r="C42" s="2" t="s">
        <v>134</v>
      </c>
      <c r="F42" s="2" t="s">
        <v>108</v>
      </c>
    </row>
    <row r="43" spans="1:7" x14ac:dyDescent="0.25">
      <c r="A43" t="s">
        <v>155</v>
      </c>
      <c r="C43" s="2" t="s">
        <v>134</v>
      </c>
      <c r="F43" s="2" t="s">
        <v>113</v>
      </c>
    </row>
    <row r="44" spans="1:7" x14ac:dyDescent="0.25">
      <c r="A44" t="s">
        <v>156</v>
      </c>
      <c r="C44" s="2" t="s">
        <v>134</v>
      </c>
      <c r="F44" s="2" t="s">
        <v>108</v>
      </c>
    </row>
    <row r="45" spans="1:7" x14ac:dyDescent="0.25">
      <c r="A45" t="s">
        <v>157</v>
      </c>
      <c r="C45" s="2" t="s">
        <v>107</v>
      </c>
      <c r="F45" s="2" t="s">
        <v>108</v>
      </c>
    </row>
    <row r="46" spans="1:7" x14ac:dyDescent="0.25">
      <c r="A46" t="s">
        <v>158</v>
      </c>
      <c r="C46" s="2" t="s">
        <v>107</v>
      </c>
      <c r="F46" s="2" t="s">
        <v>108</v>
      </c>
    </row>
    <row r="47" spans="1:7" x14ac:dyDescent="0.25">
      <c r="A47" t="s">
        <v>159</v>
      </c>
      <c r="C47" s="2" t="s">
        <v>134</v>
      </c>
      <c r="F47" s="2" t="s">
        <v>108</v>
      </c>
    </row>
    <row r="48" spans="1:7" x14ac:dyDescent="0.25">
      <c r="A48" t="s">
        <v>160</v>
      </c>
      <c r="C48" s="2" t="s">
        <v>134</v>
      </c>
      <c r="F48" s="2" t="s">
        <v>113</v>
      </c>
    </row>
    <row r="49" spans="1:6" x14ac:dyDescent="0.25">
      <c r="A49" t="s">
        <v>161</v>
      </c>
      <c r="C49" s="2" t="s">
        <v>134</v>
      </c>
      <c r="F49" s="2" t="s">
        <v>113</v>
      </c>
    </row>
    <row r="50" spans="1:6" x14ac:dyDescent="0.25">
      <c r="A50" t="s">
        <v>162</v>
      </c>
      <c r="C50" s="2" t="s">
        <v>107</v>
      </c>
      <c r="F50" s="2" t="s">
        <v>108</v>
      </c>
    </row>
    <row r="51" spans="1:6" x14ac:dyDescent="0.25">
      <c r="A51" t="s">
        <v>163</v>
      </c>
      <c r="C51" s="2" t="s">
        <v>107</v>
      </c>
      <c r="F51" s="2" t="s">
        <v>108</v>
      </c>
    </row>
    <row r="52" spans="1:6" x14ac:dyDescent="0.25">
      <c r="A52" t="s">
        <v>164</v>
      </c>
      <c r="C52" s="2" t="s">
        <v>134</v>
      </c>
      <c r="F52" s="2" t="s">
        <v>108</v>
      </c>
    </row>
    <row r="53" spans="1:6" x14ac:dyDescent="0.25">
      <c r="A53" t="s">
        <v>165</v>
      </c>
      <c r="C53" s="2" t="s">
        <v>134</v>
      </c>
      <c r="F53" s="2" t="s">
        <v>113</v>
      </c>
    </row>
    <row r="54" spans="1:6" x14ac:dyDescent="0.25">
      <c r="A54" t="s">
        <v>166</v>
      </c>
      <c r="C54" s="2" t="s">
        <v>134</v>
      </c>
      <c r="F54" s="2" t="s">
        <v>108</v>
      </c>
    </row>
    <row r="55" spans="1:6" x14ac:dyDescent="0.25">
      <c r="A55" t="s">
        <v>167</v>
      </c>
      <c r="C55" s="2" t="s">
        <v>107</v>
      </c>
      <c r="F55" s="2" t="s">
        <v>108</v>
      </c>
    </row>
    <row r="56" spans="1:6" x14ac:dyDescent="0.25">
      <c r="A56" t="s">
        <v>168</v>
      </c>
      <c r="C56" s="2" t="s">
        <v>107</v>
      </c>
      <c r="F56" s="2" t="s">
        <v>108</v>
      </c>
    </row>
    <row r="57" spans="1:6" x14ac:dyDescent="0.25">
      <c r="A57" t="s">
        <v>169</v>
      </c>
      <c r="C57" s="2" t="s">
        <v>134</v>
      </c>
      <c r="F57" s="2" t="s">
        <v>108</v>
      </c>
    </row>
    <row r="58" spans="1:6" x14ac:dyDescent="0.25">
      <c r="A58" t="s">
        <v>170</v>
      </c>
      <c r="C58" s="2" t="s">
        <v>134</v>
      </c>
      <c r="F58" s="2" t="s">
        <v>113</v>
      </c>
    </row>
    <row r="59" spans="1:6" x14ac:dyDescent="0.25">
      <c r="A59" t="s">
        <v>171</v>
      </c>
      <c r="C59" s="2" t="s">
        <v>134</v>
      </c>
      <c r="F59" s="2" t="s">
        <v>113</v>
      </c>
    </row>
    <row r="60" spans="1:6" x14ac:dyDescent="0.25">
      <c r="A60" t="s">
        <v>172</v>
      </c>
      <c r="C60" s="2" t="s">
        <v>107</v>
      </c>
      <c r="F60" s="2" t="s">
        <v>108</v>
      </c>
    </row>
    <row r="61" spans="1:6" x14ac:dyDescent="0.25">
      <c r="A61" t="s">
        <v>173</v>
      </c>
      <c r="C61" s="2" t="s">
        <v>107</v>
      </c>
      <c r="F61" s="2" t="s">
        <v>108</v>
      </c>
    </row>
    <row r="62" spans="1:6" x14ac:dyDescent="0.25">
      <c r="A62" t="s">
        <v>174</v>
      </c>
      <c r="C62" s="2" t="s">
        <v>134</v>
      </c>
      <c r="F62" s="2" t="s">
        <v>113</v>
      </c>
    </row>
    <row r="63" spans="1:6" x14ac:dyDescent="0.25">
      <c r="A63" t="s">
        <v>175</v>
      </c>
      <c r="C63" s="2" t="s">
        <v>134</v>
      </c>
      <c r="F63" s="2" t="s">
        <v>113</v>
      </c>
    </row>
    <row r="64" spans="1:6" x14ac:dyDescent="0.25">
      <c r="A64" t="s">
        <v>176</v>
      </c>
      <c r="C64" s="2" t="s">
        <v>134</v>
      </c>
      <c r="F64" s="2" t="s">
        <v>113</v>
      </c>
    </row>
    <row r="65" spans="1:6" x14ac:dyDescent="0.25">
      <c r="A65" t="s">
        <v>177</v>
      </c>
      <c r="C65" s="2" t="s">
        <v>107</v>
      </c>
      <c r="F65" s="2" t="s">
        <v>113</v>
      </c>
    </row>
    <row r="66" spans="1:6" x14ac:dyDescent="0.25">
      <c r="A66" t="s">
        <v>178</v>
      </c>
      <c r="C66" s="2" t="s">
        <v>107</v>
      </c>
      <c r="F66" s="2" t="s">
        <v>113</v>
      </c>
    </row>
  </sheetData>
  <customSheetViews>
    <customSheetView guid="{D90D34B8-9F2E-4743-8735-98570BCB413E}" scale="90">
      <selection sqref="A1:G1"/>
      <pageMargins left="0.7" right="0.7" top="0.75" bottom="0.75" header="0.3" footer="0.3"/>
      <pageSetup orientation="portrait" r:id="rId1"/>
    </customSheetView>
  </customSheetViews>
  <mergeCells count="1">
    <mergeCell ref="A1:G1"/>
  </mergeCell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topLeftCell="A16" zoomScale="90" zoomScaleNormal="90" workbookViewId="0">
      <selection activeCell="B28" sqref="B28"/>
    </sheetView>
  </sheetViews>
  <sheetFormatPr defaultRowHeight="15" x14ac:dyDescent="0.25"/>
  <cols>
    <col min="1" max="1" width="38.28515625" customWidth="1"/>
    <col min="2" max="2" width="101.42578125" customWidth="1"/>
  </cols>
  <sheetData>
    <row r="1" spans="1:2" ht="40.5" customHeight="1" x14ac:dyDescent="0.25">
      <c r="A1" s="149" t="s">
        <v>680</v>
      </c>
      <c r="B1" s="149"/>
    </row>
    <row r="2" spans="1:2" ht="15.75" thickBot="1" x14ac:dyDescent="0.3"/>
    <row r="3" spans="1:2" ht="15.75" thickBot="1" x14ac:dyDescent="0.3">
      <c r="A3" s="14" t="s">
        <v>100</v>
      </c>
      <c r="B3" s="15" t="s">
        <v>203</v>
      </c>
    </row>
    <row r="4" spans="1:2" ht="30" x14ac:dyDescent="0.25">
      <c r="A4" s="150" t="s">
        <v>637</v>
      </c>
      <c r="B4" s="17" t="s">
        <v>590</v>
      </c>
    </row>
    <row r="5" spans="1:2" x14ac:dyDescent="0.25">
      <c r="A5" s="151"/>
      <c r="B5" s="18"/>
    </row>
    <row r="6" spans="1:2" x14ac:dyDescent="0.25">
      <c r="A6" s="151"/>
      <c r="B6" s="17" t="s">
        <v>677</v>
      </c>
    </row>
    <row r="7" spans="1:2" x14ac:dyDescent="0.25">
      <c r="A7" s="151"/>
      <c r="B7" s="18"/>
    </row>
    <row r="8" spans="1:2" x14ac:dyDescent="0.25">
      <c r="A8" s="151"/>
      <c r="B8" s="17" t="s">
        <v>678</v>
      </c>
    </row>
    <row r="9" spans="1:2" x14ac:dyDescent="0.25">
      <c r="A9" s="151"/>
      <c r="B9" s="18"/>
    </row>
    <row r="10" spans="1:2" ht="45.75" thickBot="1" x14ac:dyDescent="0.3">
      <c r="A10" s="152"/>
      <c r="B10" s="19" t="s">
        <v>684</v>
      </c>
    </row>
    <row r="11" spans="1:2" ht="15.75" thickBot="1" x14ac:dyDescent="0.3">
      <c r="A11" s="20" t="s">
        <v>638</v>
      </c>
      <c r="B11" s="21">
        <v>23</v>
      </c>
    </row>
    <row r="12" spans="1:2" ht="15.75" thickBot="1" x14ac:dyDescent="0.3">
      <c r="A12" s="20" t="s">
        <v>639</v>
      </c>
      <c r="B12" s="21" t="s">
        <v>204</v>
      </c>
    </row>
    <row r="13" spans="1:2" x14ac:dyDescent="0.25">
      <c r="A13" s="150" t="s">
        <v>640</v>
      </c>
      <c r="B13" s="22" t="s">
        <v>205</v>
      </c>
    </row>
    <row r="14" spans="1:2" x14ac:dyDescent="0.25">
      <c r="A14" s="151"/>
      <c r="B14" s="18"/>
    </row>
    <row r="15" spans="1:2" ht="48" thickBot="1" x14ac:dyDescent="0.3">
      <c r="A15" s="152"/>
      <c r="B15" s="21" t="s">
        <v>206</v>
      </c>
    </row>
    <row r="16" spans="1:2" ht="15.75" thickBot="1" x14ac:dyDescent="0.3">
      <c r="A16" s="20" t="s">
        <v>641</v>
      </c>
      <c r="B16" s="21" t="s">
        <v>207</v>
      </c>
    </row>
    <row r="17" spans="1:2" ht="15.75" thickBot="1" x14ac:dyDescent="0.3">
      <c r="A17" s="20" t="s">
        <v>642</v>
      </c>
      <c r="B17" s="21" t="s">
        <v>208</v>
      </c>
    </row>
    <row r="18" spans="1:2" ht="15.75" thickBot="1" x14ac:dyDescent="0.3">
      <c r="A18" s="20" t="s">
        <v>643</v>
      </c>
      <c r="B18" s="21">
        <v>100</v>
      </c>
    </row>
    <row r="19" spans="1:2" ht="15.75" thickBot="1" x14ac:dyDescent="0.3">
      <c r="A19" s="20" t="s">
        <v>644</v>
      </c>
      <c r="B19" s="21">
        <v>175</v>
      </c>
    </row>
    <row r="20" spans="1:2" ht="15.75" thickBot="1" x14ac:dyDescent="0.3">
      <c r="A20" s="132" t="s">
        <v>645</v>
      </c>
      <c r="B20" s="22" t="s">
        <v>209</v>
      </c>
    </row>
    <row r="21" spans="1:2" ht="60.75" thickBot="1" x14ac:dyDescent="0.3">
      <c r="A21" s="137" t="s">
        <v>646</v>
      </c>
      <c r="B21" s="138" t="s">
        <v>583</v>
      </c>
    </row>
    <row r="22" spans="1:2" ht="15.75" thickBot="1" x14ac:dyDescent="0.3">
      <c r="A22" s="20" t="s">
        <v>647</v>
      </c>
      <c r="B22" s="21">
        <v>10</v>
      </c>
    </row>
    <row r="23" spans="1:2" x14ac:dyDescent="0.25">
      <c r="A23" s="150" t="s">
        <v>648</v>
      </c>
      <c r="B23" s="153">
        <v>4</v>
      </c>
    </row>
    <row r="24" spans="1:2" x14ac:dyDescent="0.25">
      <c r="A24" s="151"/>
      <c r="B24" s="154"/>
    </row>
    <row r="25" spans="1:2" ht="15.75" thickBot="1" x14ac:dyDescent="0.3">
      <c r="A25" s="152"/>
      <c r="B25" s="155"/>
    </row>
    <row r="26" spans="1:2" ht="60" x14ac:dyDescent="0.25">
      <c r="A26" s="150" t="s">
        <v>649</v>
      </c>
      <c r="B26" s="17" t="s">
        <v>585</v>
      </c>
    </row>
    <row r="27" spans="1:2" x14ac:dyDescent="0.25">
      <c r="A27" s="151"/>
      <c r="B27" s="18"/>
    </row>
    <row r="28" spans="1:2" ht="30" x14ac:dyDescent="0.25">
      <c r="A28" s="151"/>
      <c r="B28" s="17" t="s">
        <v>586</v>
      </c>
    </row>
    <row r="29" spans="1:2" x14ac:dyDescent="0.25">
      <c r="A29" s="151"/>
      <c r="B29" s="18"/>
    </row>
    <row r="30" spans="1:2" x14ac:dyDescent="0.25">
      <c r="A30" s="151"/>
      <c r="B30" s="22" t="s">
        <v>210</v>
      </c>
    </row>
    <row r="31" spans="1:2" x14ac:dyDescent="0.25">
      <c r="A31" s="151"/>
      <c r="B31" s="18"/>
    </row>
    <row r="32" spans="1:2" x14ac:dyDescent="0.25">
      <c r="A32" s="151"/>
      <c r="B32" s="23" t="s">
        <v>211</v>
      </c>
    </row>
    <row r="33" spans="1:2" x14ac:dyDescent="0.25">
      <c r="A33" s="151"/>
      <c r="B33" s="18"/>
    </row>
    <row r="34" spans="1:2" x14ac:dyDescent="0.25">
      <c r="A34" s="151"/>
      <c r="B34" s="23" t="s">
        <v>212</v>
      </c>
    </row>
    <row r="35" spans="1:2" x14ac:dyDescent="0.25">
      <c r="A35" s="151"/>
      <c r="B35" s="18"/>
    </row>
    <row r="36" spans="1:2" x14ac:dyDescent="0.25">
      <c r="A36" s="151"/>
      <c r="B36" s="23" t="s">
        <v>213</v>
      </c>
    </row>
    <row r="37" spans="1:2" x14ac:dyDescent="0.25">
      <c r="A37" s="151"/>
      <c r="B37" s="18"/>
    </row>
    <row r="38" spans="1:2" x14ac:dyDescent="0.25">
      <c r="A38" s="151"/>
      <c r="B38" s="23" t="s">
        <v>214</v>
      </c>
    </row>
    <row r="39" spans="1:2" x14ac:dyDescent="0.25">
      <c r="A39" s="151"/>
      <c r="B39" s="18"/>
    </row>
    <row r="40" spans="1:2" x14ac:dyDescent="0.25">
      <c r="A40" s="151"/>
      <c r="B40" s="22" t="s">
        <v>215</v>
      </c>
    </row>
    <row r="41" spans="1:2" x14ac:dyDescent="0.25">
      <c r="A41" s="151"/>
      <c r="B41" s="18"/>
    </row>
    <row r="42" spans="1:2" x14ac:dyDescent="0.25">
      <c r="A42" s="151"/>
      <c r="B42" s="24" t="s">
        <v>216</v>
      </c>
    </row>
    <row r="43" spans="1:2" x14ac:dyDescent="0.25">
      <c r="A43" s="151"/>
      <c r="B43" s="18"/>
    </row>
    <row r="44" spans="1:2" x14ac:dyDescent="0.25">
      <c r="A44" s="151"/>
      <c r="B44" s="24" t="s">
        <v>217</v>
      </c>
    </row>
    <row r="45" spans="1:2" x14ac:dyDescent="0.25">
      <c r="A45" s="151"/>
      <c r="B45" s="18"/>
    </row>
    <row r="46" spans="1:2" x14ac:dyDescent="0.25">
      <c r="A46" s="151"/>
      <c r="B46" s="24" t="s">
        <v>218</v>
      </c>
    </row>
    <row r="47" spans="1:2" x14ac:dyDescent="0.25">
      <c r="A47" s="151"/>
      <c r="B47" s="18"/>
    </row>
    <row r="48" spans="1:2" x14ac:dyDescent="0.25">
      <c r="A48" s="151"/>
      <c r="B48" s="24" t="s">
        <v>219</v>
      </c>
    </row>
    <row r="49" spans="1:7" x14ac:dyDescent="0.25">
      <c r="A49" s="151"/>
      <c r="B49" s="18"/>
    </row>
    <row r="50" spans="1:7" ht="15.75" thickBot="1" x14ac:dyDescent="0.3">
      <c r="A50" s="152"/>
      <c r="B50" s="19"/>
    </row>
    <row r="51" spans="1:7" ht="15.75" thickBot="1" x14ac:dyDescent="0.3">
      <c r="A51" s="20" t="s">
        <v>650</v>
      </c>
      <c r="B51" s="21" t="s">
        <v>220</v>
      </c>
    </row>
    <row r="52" spans="1:7" ht="62.45" customHeight="1" thickBot="1" x14ac:dyDescent="0.3">
      <c r="A52" s="20" t="s">
        <v>651</v>
      </c>
      <c r="B52" s="21" t="s">
        <v>221</v>
      </c>
    </row>
    <row r="53" spans="1:7" ht="15.75" thickBot="1" x14ac:dyDescent="0.3">
      <c r="A53" s="20" t="s">
        <v>652</v>
      </c>
      <c r="B53" s="21" t="s">
        <v>222</v>
      </c>
    </row>
    <row r="54" spans="1:7" x14ac:dyDescent="0.25">
      <c r="A54" s="150" t="s">
        <v>653</v>
      </c>
      <c r="B54" s="22" t="s">
        <v>223</v>
      </c>
    </row>
    <row r="55" spans="1:7" x14ac:dyDescent="0.25">
      <c r="A55" s="151"/>
      <c r="B55" s="18"/>
    </row>
    <row r="56" spans="1:7" ht="30.75" thickBot="1" x14ac:dyDescent="0.3">
      <c r="A56" s="152"/>
      <c r="B56" s="21" t="s">
        <v>224</v>
      </c>
    </row>
    <row r="57" spans="1:7" ht="30" x14ac:dyDescent="0.25">
      <c r="A57" s="150" t="s">
        <v>654</v>
      </c>
      <c r="B57" s="17" t="s">
        <v>657</v>
      </c>
    </row>
    <row r="58" spans="1:7" x14ac:dyDescent="0.25">
      <c r="A58" s="151"/>
      <c r="B58" s="18"/>
    </row>
    <row r="59" spans="1:7" ht="30.75" thickBot="1" x14ac:dyDescent="0.3">
      <c r="A59" s="152"/>
      <c r="B59" s="125" t="s">
        <v>584</v>
      </c>
      <c r="C59" s="107"/>
      <c r="D59" s="107"/>
      <c r="E59" s="107"/>
      <c r="F59" s="107"/>
      <c r="G59" s="107"/>
    </row>
    <row r="60" spans="1:7" x14ac:dyDescent="0.25">
      <c r="A60" s="150" t="s">
        <v>655</v>
      </c>
      <c r="B60" s="17" t="s">
        <v>225</v>
      </c>
    </row>
    <row r="61" spans="1:7" x14ac:dyDescent="0.25">
      <c r="A61" s="151"/>
      <c r="B61" s="18"/>
    </row>
    <row r="62" spans="1:7" x14ac:dyDescent="0.25">
      <c r="A62" s="151"/>
      <c r="B62" s="17" t="s">
        <v>226</v>
      </c>
    </row>
    <row r="63" spans="1:7" x14ac:dyDescent="0.25">
      <c r="A63" s="151"/>
      <c r="B63" s="18"/>
    </row>
    <row r="64" spans="1:7" ht="15.75" thickBot="1" x14ac:dyDescent="0.3">
      <c r="A64" s="152"/>
      <c r="B64" s="19"/>
    </row>
    <row r="65" spans="1:2" ht="45" x14ac:dyDescent="0.25">
      <c r="A65" s="150" t="s">
        <v>656</v>
      </c>
      <c r="B65" s="17" t="s">
        <v>679</v>
      </c>
    </row>
    <row r="66" spans="1:2" x14ac:dyDescent="0.25">
      <c r="A66" s="151"/>
      <c r="B66" s="18"/>
    </row>
    <row r="67" spans="1:2" ht="30" x14ac:dyDescent="0.25">
      <c r="A67" s="151"/>
      <c r="B67" s="17" t="s">
        <v>227</v>
      </c>
    </row>
    <row r="68" spans="1:2" x14ac:dyDescent="0.25">
      <c r="A68" s="151"/>
      <c r="B68" s="18"/>
    </row>
    <row r="69" spans="1:2" ht="30.75" thickBot="1" x14ac:dyDescent="0.3">
      <c r="A69" s="152"/>
      <c r="B69" s="21" t="s">
        <v>228</v>
      </c>
    </row>
    <row r="70" spans="1:2" x14ac:dyDescent="0.25">
      <c r="A70" s="25"/>
    </row>
  </sheetData>
  <customSheetViews>
    <customSheetView guid="{D90D34B8-9F2E-4743-8735-98570BCB413E}" scale="90">
      <selection sqref="A1:B1"/>
      <pageMargins left="0.7" right="0.7" top="0.75" bottom="0.75" header="0.3" footer="0.3"/>
      <pageSetup orientation="portrait" horizontalDpi="4294967295" verticalDpi="4294967295" r:id="rId1"/>
    </customSheetView>
  </customSheetViews>
  <mergeCells count="10">
    <mergeCell ref="A54:A56"/>
    <mergeCell ref="A57:A59"/>
    <mergeCell ref="A60:A64"/>
    <mergeCell ref="A65:A69"/>
    <mergeCell ref="A1:B1"/>
    <mergeCell ref="A4:A10"/>
    <mergeCell ref="A13:A15"/>
    <mergeCell ref="A23:A25"/>
    <mergeCell ref="B23:B25"/>
    <mergeCell ref="A26:A50"/>
  </mergeCells>
  <pageMargins left="0.7" right="0.7" top="0.75" bottom="0.75" header="0.3" footer="0.3"/>
  <pageSetup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zoomScaleNormal="100" workbookViewId="0">
      <selection activeCell="A3" sqref="A3:A4"/>
    </sheetView>
  </sheetViews>
  <sheetFormatPr defaultRowHeight="15" x14ac:dyDescent="0.25"/>
  <cols>
    <col min="1" max="1" width="24.140625" customWidth="1"/>
  </cols>
  <sheetData>
    <row r="1" spans="1:21" x14ac:dyDescent="0.25">
      <c r="A1" s="156" t="s">
        <v>591</v>
      </c>
      <c r="B1" s="156"/>
      <c r="C1" s="156"/>
      <c r="D1" s="156"/>
      <c r="E1" s="156"/>
      <c r="F1" s="156"/>
      <c r="G1" s="156"/>
      <c r="H1" s="156"/>
      <c r="I1" s="156"/>
      <c r="J1" s="156"/>
      <c r="K1" s="156"/>
      <c r="L1" s="156"/>
      <c r="M1" s="156"/>
      <c r="N1" s="156"/>
      <c r="O1" s="156"/>
      <c r="P1" s="156"/>
      <c r="Q1" s="156"/>
      <c r="R1" s="156"/>
      <c r="S1" s="156"/>
    </row>
    <row r="3" spans="1:21" s="6" customFormat="1" ht="237" x14ac:dyDescent="0.25">
      <c r="A3" s="157" t="s">
        <v>179</v>
      </c>
      <c r="B3" s="12" t="s">
        <v>180</v>
      </c>
      <c r="C3" s="12" t="s">
        <v>181</v>
      </c>
      <c r="D3" s="12" t="s">
        <v>182</v>
      </c>
      <c r="E3" s="12" t="s">
        <v>183</v>
      </c>
      <c r="F3" s="12" t="s">
        <v>184</v>
      </c>
      <c r="G3" s="12" t="s">
        <v>185</v>
      </c>
      <c r="H3" s="12" t="s">
        <v>186</v>
      </c>
      <c r="I3" s="12" t="s">
        <v>187</v>
      </c>
      <c r="J3" s="12" t="s">
        <v>188</v>
      </c>
      <c r="K3" s="12" t="s">
        <v>189</v>
      </c>
      <c r="L3" s="12" t="s">
        <v>190</v>
      </c>
      <c r="M3" s="12" t="s">
        <v>191</v>
      </c>
      <c r="N3" s="12" t="s">
        <v>192</v>
      </c>
      <c r="O3" s="12" t="s">
        <v>193</v>
      </c>
      <c r="P3" s="12" t="s">
        <v>194</v>
      </c>
      <c r="Q3" s="13" t="s">
        <v>195</v>
      </c>
      <c r="R3" s="12" t="s">
        <v>196</v>
      </c>
      <c r="S3" s="12" t="s">
        <v>202</v>
      </c>
      <c r="T3" s="12" t="s">
        <v>464</v>
      </c>
      <c r="U3" s="12" t="s">
        <v>229</v>
      </c>
    </row>
    <row r="4" spans="1:21" s="6" customFormat="1" ht="60.75" x14ac:dyDescent="0.25">
      <c r="A4" s="157"/>
      <c r="B4" s="131" t="s">
        <v>659</v>
      </c>
      <c r="C4" s="131" t="s">
        <v>659</v>
      </c>
      <c r="D4" s="131" t="s">
        <v>659</v>
      </c>
      <c r="E4" s="131" t="s">
        <v>659</v>
      </c>
      <c r="F4" s="131" t="s">
        <v>659</v>
      </c>
      <c r="G4" s="131" t="s">
        <v>659</v>
      </c>
      <c r="H4" s="131" t="s">
        <v>659</v>
      </c>
      <c r="I4" s="131" t="s">
        <v>659</v>
      </c>
      <c r="J4" s="131" t="s">
        <v>659</v>
      </c>
      <c r="K4" s="131" t="s">
        <v>659</v>
      </c>
      <c r="L4" s="131" t="s">
        <v>659</v>
      </c>
      <c r="M4" s="131" t="s">
        <v>658</v>
      </c>
      <c r="N4" s="131" t="s">
        <v>658</v>
      </c>
      <c r="O4" s="131" t="s">
        <v>659</v>
      </c>
      <c r="P4" s="131" t="s">
        <v>659</v>
      </c>
      <c r="Q4" s="131" t="s">
        <v>659</v>
      </c>
      <c r="R4" s="131" t="s">
        <v>659</v>
      </c>
      <c r="S4" s="131" t="s">
        <v>660</v>
      </c>
      <c r="T4" s="135" t="s">
        <v>465</v>
      </c>
      <c r="U4" s="135" t="s">
        <v>466</v>
      </c>
    </row>
    <row r="5" spans="1:21" x14ac:dyDescent="0.25">
      <c r="A5" s="10" t="s">
        <v>197</v>
      </c>
      <c r="B5" s="11">
        <v>1.6473458999999999E-2</v>
      </c>
      <c r="C5" s="11">
        <v>7.0175439000000006E-2</v>
      </c>
      <c r="D5" s="11">
        <v>3.3145715999999999E-2</v>
      </c>
      <c r="E5" s="11">
        <v>1.9693654000000001E-2</v>
      </c>
      <c r="F5" s="11">
        <v>3.5525951E-2</v>
      </c>
      <c r="G5" s="11">
        <v>7.1315370000000003E-3</v>
      </c>
      <c r="H5" s="11">
        <v>2.0038785E-2</v>
      </c>
      <c r="I5" s="11">
        <v>2.6302971000000001E-2</v>
      </c>
      <c r="J5" s="127">
        <v>0.17005630199999999</v>
      </c>
      <c r="K5" s="11">
        <v>9.3069307000000004E-2</v>
      </c>
      <c r="L5" s="11">
        <v>1.5640004999999998E-2</v>
      </c>
      <c r="M5" s="11">
        <v>7.0000000000000001E-3</v>
      </c>
      <c r="N5" s="11">
        <v>1.0699999999999999E-2</v>
      </c>
      <c r="O5" s="11">
        <v>5.6263871999999999E-2</v>
      </c>
      <c r="P5" s="11">
        <v>6.1000000000000004E-3</v>
      </c>
      <c r="Q5" s="11">
        <v>3.3280507000000001E-2</v>
      </c>
      <c r="R5" s="11">
        <v>7.7132809999999998E-3</v>
      </c>
      <c r="S5" s="11">
        <v>7.357143E-3</v>
      </c>
      <c r="T5" s="11">
        <v>6.0255188000000001E-2</v>
      </c>
      <c r="U5" s="11">
        <v>5.9261679999999997E-2</v>
      </c>
    </row>
    <row r="6" spans="1:21" x14ac:dyDescent="0.25">
      <c r="A6" s="10" t="s">
        <v>477</v>
      </c>
      <c r="B6" s="11">
        <v>9.9450885000000003E-2</v>
      </c>
      <c r="C6" s="11">
        <v>4.4360902000000001E-2</v>
      </c>
      <c r="D6" s="11">
        <v>8.6929330999999999E-2</v>
      </c>
      <c r="E6" s="11">
        <v>0.11050328199999999</v>
      </c>
      <c r="F6" s="11">
        <v>2.8032194999999999E-2</v>
      </c>
      <c r="G6" s="11">
        <v>6.3391442000000006E-2</v>
      </c>
      <c r="H6" s="11">
        <v>6.3348416000000005E-2</v>
      </c>
      <c r="I6" s="11">
        <v>4.6273745999999998E-2</v>
      </c>
      <c r="J6" s="127">
        <v>6.8941743999999999E-2</v>
      </c>
      <c r="K6" s="11">
        <v>5.7425743000000001E-2</v>
      </c>
      <c r="L6" s="11">
        <v>8.3687749000000006E-2</v>
      </c>
      <c r="M6" s="11">
        <v>8.5999999999999993E-2</v>
      </c>
      <c r="N6" s="11">
        <v>3.9399999999999998E-2</v>
      </c>
      <c r="O6" s="11">
        <v>1.7085634999999998E-2</v>
      </c>
      <c r="P6" s="11">
        <v>2.2100000000000002E-2</v>
      </c>
      <c r="Q6" s="11">
        <v>3.1695721000000003E-2</v>
      </c>
      <c r="R6" s="11">
        <v>5.9197959000000001E-2</v>
      </c>
      <c r="S6" s="11">
        <v>5.8114286000000001E-2</v>
      </c>
      <c r="T6" s="11">
        <v>5.3035462999999998E-2</v>
      </c>
      <c r="U6" s="11">
        <v>4.3141296000000003E-2</v>
      </c>
    </row>
    <row r="7" spans="1:21" x14ac:dyDescent="0.25">
      <c r="A7" s="10" t="s">
        <v>478</v>
      </c>
      <c r="B7" s="11">
        <v>3.4777303000000002E-2</v>
      </c>
      <c r="C7" s="11">
        <v>3.3834586E-2</v>
      </c>
      <c r="D7" s="11">
        <v>6.0662913999999998E-2</v>
      </c>
      <c r="E7" s="11">
        <v>9.9562363000000001E-2</v>
      </c>
      <c r="F7" s="11">
        <v>2.6644463E-2</v>
      </c>
      <c r="G7" s="11">
        <v>5.7844690999999997E-2</v>
      </c>
      <c r="H7" s="11">
        <v>7.3044602E-2</v>
      </c>
      <c r="I7" s="11">
        <v>4.8222114000000003E-2</v>
      </c>
      <c r="J7" s="127">
        <v>8.0432034999999999E-2</v>
      </c>
      <c r="K7" s="11">
        <v>4.9504949999999999E-2</v>
      </c>
      <c r="L7" s="11">
        <v>4.8840718999999998E-2</v>
      </c>
      <c r="M7" s="11">
        <v>8.4599999999999995E-2</v>
      </c>
      <c r="N7" s="11">
        <v>4.3099999999999999E-2</v>
      </c>
      <c r="O7" s="11">
        <v>5.7812418999999997E-2</v>
      </c>
      <c r="P7" s="11">
        <v>2.7E-2</v>
      </c>
      <c r="Q7" s="11">
        <v>7.6069731000000002E-2</v>
      </c>
      <c r="R7" s="11">
        <v>7.0142025999999996E-2</v>
      </c>
      <c r="S7" s="11">
        <v>6.7242857000000003E-2</v>
      </c>
      <c r="T7" s="11">
        <v>2.8334014000000001E-2</v>
      </c>
      <c r="U7" s="11">
        <v>1.86172E-2</v>
      </c>
    </row>
    <row r="8" spans="1:21" x14ac:dyDescent="0.25">
      <c r="A8" s="10" t="s">
        <v>479</v>
      </c>
      <c r="B8" s="11">
        <v>7.3215374999999999E-2</v>
      </c>
      <c r="C8" s="11">
        <v>6.3909774000000003E-2</v>
      </c>
      <c r="D8" s="11">
        <v>9.9437148000000003E-2</v>
      </c>
      <c r="E8" s="11">
        <v>0.12691466100000001</v>
      </c>
      <c r="F8" s="11">
        <v>4.3852345000000001E-2</v>
      </c>
      <c r="G8" s="11">
        <v>7.3692551999999995E-2</v>
      </c>
      <c r="H8" s="11">
        <v>8.7912087999999999E-2</v>
      </c>
      <c r="I8" s="11">
        <v>6.3809060000000001E-2</v>
      </c>
      <c r="J8" s="127">
        <v>3.8377570999999999E-2</v>
      </c>
      <c r="K8" s="11">
        <v>2.3762376000000002E-2</v>
      </c>
      <c r="L8" s="11">
        <v>5.4191246999999998E-2</v>
      </c>
      <c r="M8" s="11">
        <v>7.2300000000000003E-2</v>
      </c>
      <c r="N8" s="11">
        <v>3.9399999999999998E-2</v>
      </c>
      <c r="O8" s="11">
        <v>3.3809942000000003E-2</v>
      </c>
      <c r="P8" s="11">
        <v>2.5000000000000001E-2</v>
      </c>
      <c r="Q8" s="11">
        <v>6.8462757999999999E-2</v>
      </c>
      <c r="R8" s="11">
        <v>0.119974806</v>
      </c>
      <c r="S8" s="11">
        <v>0.114028571</v>
      </c>
      <c r="T8" s="11">
        <v>2.6199882000000001E-2</v>
      </c>
      <c r="U8" s="11">
        <v>2.0225885999999998E-2</v>
      </c>
    </row>
    <row r="9" spans="1:21" x14ac:dyDescent="0.25">
      <c r="A9" s="10" t="s">
        <v>472</v>
      </c>
      <c r="B9" s="11">
        <v>6.1012812999999999E-2</v>
      </c>
      <c r="C9" s="11">
        <v>2.5062656999999999E-2</v>
      </c>
      <c r="D9" s="11">
        <v>6.2539086999999993E-2</v>
      </c>
      <c r="E9" s="11">
        <v>0.10940919</v>
      </c>
      <c r="F9" s="11">
        <v>2.7754648999999999E-2</v>
      </c>
      <c r="G9" s="11">
        <v>7.9239302999999997E-2</v>
      </c>
      <c r="H9" s="11">
        <v>6.4641241000000002E-2</v>
      </c>
      <c r="I9" s="11">
        <v>4.8709205999999998E-2</v>
      </c>
      <c r="J9" s="127">
        <v>0.08</v>
      </c>
      <c r="K9" s="11">
        <v>3.5643564000000003E-2</v>
      </c>
      <c r="L9" s="11">
        <v>3.1485801000000001E-2</v>
      </c>
      <c r="M9" s="11">
        <v>4.0899999999999999E-2</v>
      </c>
      <c r="N9" s="11">
        <v>2.4400000000000002E-2</v>
      </c>
      <c r="O9" s="11">
        <v>3.2416249000000001E-2</v>
      </c>
      <c r="P9" s="11">
        <v>6.3700000000000007E-2</v>
      </c>
      <c r="Q9" s="11">
        <v>8.5578447000000002E-2</v>
      </c>
      <c r="R9" s="11">
        <v>6.4405008999999999E-2</v>
      </c>
      <c r="S9" s="11">
        <v>5.9814286000000001E-2</v>
      </c>
      <c r="T9" s="127" t="s">
        <v>5</v>
      </c>
      <c r="U9" s="127" t="s">
        <v>5</v>
      </c>
    </row>
    <row r="10" spans="1:21" x14ac:dyDescent="0.25">
      <c r="A10" s="10" t="s">
        <v>480</v>
      </c>
      <c r="B10" s="11">
        <v>3.9048199999999998E-2</v>
      </c>
      <c r="C10" s="11">
        <v>1.5538847E-2</v>
      </c>
      <c r="D10" s="11">
        <v>3.9399625000000001E-2</v>
      </c>
      <c r="E10" s="11">
        <v>7.0021881999999994E-2</v>
      </c>
      <c r="F10" s="11">
        <v>2.7199556E-2</v>
      </c>
      <c r="G10" s="11">
        <v>0.12836766999999999</v>
      </c>
      <c r="H10" s="11">
        <v>0.108597285</v>
      </c>
      <c r="I10" s="11">
        <v>7.0628349000000007E-2</v>
      </c>
      <c r="J10" s="127">
        <v>5.6072618999999997E-2</v>
      </c>
      <c r="K10" s="11">
        <v>3.7623761999999998E-2</v>
      </c>
      <c r="L10" s="11">
        <v>2.9976677E-2</v>
      </c>
      <c r="M10" s="11">
        <v>4.3700000000000003E-2</v>
      </c>
      <c r="N10" s="11">
        <v>2.4400000000000002E-2</v>
      </c>
      <c r="O10" s="11">
        <v>6.7103701000000002E-2</v>
      </c>
      <c r="P10" s="11">
        <v>0.15559999999999999</v>
      </c>
      <c r="Q10" s="11">
        <v>0.109350238</v>
      </c>
      <c r="R10" s="11">
        <v>5.0080643000000001E-2</v>
      </c>
      <c r="S10" s="11">
        <v>4.6042857E-2</v>
      </c>
      <c r="T10" s="11">
        <v>1.2305317E-2</v>
      </c>
      <c r="U10" s="11">
        <v>4.8093040000000004E-3</v>
      </c>
    </row>
    <row r="11" spans="1:21" x14ac:dyDescent="0.25">
      <c r="A11" s="10" t="s">
        <v>481</v>
      </c>
      <c r="B11" s="11">
        <v>1.4643075E-2</v>
      </c>
      <c r="C11" s="11">
        <v>3.0325814999999999E-2</v>
      </c>
      <c r="D11" s="11">
        <v>4.6278923999999999E-2</v>
      </c>
      <c r="E11" s="11">
        <v>8.2056893000000006E-2</v>
      </c>
      <c r="F11" s="11">
        <v>2.0260894000000002E-2</v>
      </c>
      <c r="G11" s="11">
        <v>5.8637083999999999E-2</v>
      </c>
      <c r="H11" s="11">
        <v>6.0762767000000002E-2</v>
      </c>
      <c r="I11" s="11">
        <v>4.1889916999999999E-2</v>
      </c>
      <c r="J11" s="127">
        <v>7.9283010000000004E-3</v>
      </c>
      <c r="K11" s="11">
        <v>1.5841583999999999E-2</v>
      </c>
      <c r="L11" s="11">
        <v>4.6028262E-2</v>
      </c>
      <c r="M11" s="11">
        <v>6.9599999999999995E-2</v>
      </c>
      <c r="N11" s="11">
        <v>4.87E-2</v>
      </c>
      <c r="O11" s="11">
        <v>1.9150364E-2</v>
      </c>
      <c r="P11" s="11">
        <v>1.67E-2</v>
      </c>
      <c r="Q11" s="11">
        <v>4.5641837999999997E-2</v>
      </c>
      <c r="R11" s="11">
        <v>4.4841438999999997E-2</v>
      </c>
      <c r="S11" s="11">
        <v>4.2714285999999997E-2</v>
      </c>
      <c r="T11" s="11">
        <v>1.4575671E-2</v>
      </c>
      <c r="U11" s="11">
        <v>1.8089349000000001E-2</v>
      </c>
    </row>
    <row r="12" spans="1:21" x14ac:dyDescent="0.25">
      <c r="A12" s="10" t="s">
        <v>198</v>
      </c>
      <c r="B12" s="11">
        <v>0.19219036</v>
      </c>
      <c r="C12" s="11">
        <v>6.4160401000000006E-2</v>
      </c>
      <c r="D12" s="11">
        <v>0.121325829</v>
      </c>
      <c r="E12" s="11">
        <v>0.118161926</v>
      </c>
      <c r="F12" s="11">
        <v>9.0202609000000003E-2</v>
      </c>
      <c r="G12" s="11">
        <v>9.1917591000000007E-2</v>
      </c>
      <c r="H12" s="11">
        <v>9.9547511000000005E-2</v>
      </c>
      <c r="I12" s="11">
        <v>9.6444228000000007E-2</v>
      </c>
      <c r="J12" s="127">
        <v>3.3092036999999998E-2</v>
      </c>
      <c r="K12" s="11">
        <v>4.9504949999999999E-2</v>
      </c>
      <c r="L12" s="11">
        <v>7.8200027000000005E-2</v>
      </c>
      <c r="M12" s="11">
        <v>0.13370000000000001</v>
      </c>
      <c r="N12" s="11">
        <v>0.53059999999999996</v>
      </c>
      <c r="O12" s="11">
        <v>1.5898414999999999E-2</v>
      </c>
      <c r="P12" s="11">
        <v>8.3299999999999999E-2</v>
      </c>
      <c r="Q12" s="11">
        <v>8.2408875000000006E-2</v>
      </c>
      <c r="R12" s="11">
        <v>0.100080238</v>
      </c>
      <c r="S12" s="11">
        <v>9.7014286000000005E-2</v>
      </c>
      <c r="T12" s="11">
        <v>5.8211868999999999E-2</v>
      </c>
      <c r="U12" s="11">
        <v>3.4419196999999999E-2</v>
      </c>
    </row>
    <row r="13" spans="1:21" x14ac:dyDescent="0.25">
      <c r="A13" s="10" t="s">
        <v>199</v>
      </c>
      <c r="B13" s="11">
        <v>0.16046369699999999</v>
      </c>
      <c r="C13" s="11">
        <v>0.21553884700000001</v>
      </c>
      <c r="D13" s="11">
        <v>0.138836773</v>
      </c>
      <c r="E13" s="11">
        <v>7.6586432999999995E-2</v>
      </c>
      <c r="F13" s="11">
        <v>0.25978351399999999</v>
      </c>
      <c r="G13" s="11">
        <v>0.13866877999999999</v>
      </c>
      <c r="H13" s="11">
        <v>0.102133161</v>
      </c>
      <c r="I13" s="11">
        <v>0.16658548500000001</v>
      </c>
      <c r="J13" s="127">
        <v>8.3419511000000002E-2</v>
      </c>
      <c r="K13" s="11">
        <v>0.12673267299999999</v>
      </c>
      <c r="L13" s="11">
        <v>0.27095623499999999</v>
      </c>
      <c r="M13" s="11">
        <v>0.16919999999999999</v>
      </c>
      <c r="N13" s="11">
        <v>7.4999999999999997E-2</v>
      </c>
      <c r="O13" s="11">
        <v>0.19666546200000001</v>
      </c>
      <c r="P13" s="11">
        <v>0.13969999999999999</v>
      </c>
      <c r="Q13" s="11">
        <v>9.3502376999999998E-2</v>
      </c>
      <c r="R13" s="11">
        <v>0.20198664699999999</v>
      </c>
      <c r="S13" s="11">
        <v>0.2145</v>
      </c>
      <c r="T13" s="11">
        <v>0.23298369899999999</v>
      </c>
      <c r="U13" s="11">
        <v>0.244922582</v>
      </c>
    </row>
    <row r="14" spans="1:21" x14ac:dyDescent="0.25">
      <c r="A14" s="10" t="s">
        <v>482</v>
      </c>
      <c r="B14" s="11">
        <v>2.5625380999999999E-2</v>
      </c>
      <c r="C14" s="11">
        <v>1.8295738999999998E-2</v>
      </c>
      <c r="D14" s="11">
        <v>3.2520325000000003E-2</v>
      </c>
      <c r="E14" s="11">
        <v>3.7199125E-2</v>
      </c>
      <c r="F14" s="11">
        <v>2.5534277000000001E-2</v>
      </c>
      <c r="G14" s="11">
        <v>3.1695721000000003E-2</v>
      </c>
      <c r="H14" s="11">
        <v>9.4376212000000001E-2</v>
      </c>
      <c r="I14" s="11">
        <v>5.5041403000000003E-2</v>
      </c>
      <c r="J14" s="127">
        <v>4.9408250000000001E-2</v>
      </c>
      <c r="K14" s="11">
        <v>2.5742574000000001E-2</v>
      </c>
      <c r="L14" s="11">
        <v>3.5532994999999998E-2</v>
      </c>
      <c r="M14" s="11">
        <v>1.1900000000000001E-2</v>
      </c>
      <c r="N14" s="11">
        <v>8.8000000000000005E-3</v>
      </c>
      <c r="O14" s="11">
        <v>0.153306148</v>
      </c>
      <c r="P14" s="11">
        <v>1.84E-2</v>
      </c>
      <c r="Q14" s="11">
        <v>4.9128367999999999E-2</v>
      </c>
      <c r="R14" s="11">
        <v>4.7118458000000002E-2</v>
      </c>
      <c r="S14" s="11">
        <v>4.3828570999999997E-2</v>
      </c>
      <c r="T14" s="11">
        <v>9.6263000000000008E-3</v>
      </c>
      <c r="U14" s="11">
        <v>6.0158190000000004E-3</v>
      </c>
    </row>
    <row r="15" spans="1:21" x14ac:dyDescent="0.25">
      <c r="A15" s="10" t="s">
        <v>200</v>
      </c>
      <c r="B15" s="11">
        <v>0.14276998199999999</v>
      </c>
      <c r="C15" s="11">
        <v>0.33333333300000001</v>
      </c>
      <c r="D15" s="11">
        <v>0.163852408</v>
      </c>
      <c r="E15" s="11">
        <v>7.2210066000000003E-2</v>
      </c>
      <c r="F15" s="11">
        <v>0.24396336399999999</v>
      </c>
      <c r="G15" s="11">
        <v>2.8526149000000001E-2</v>
      </c>
      <c r="H15" s="11">
        <v>0.102779573</v>
      </c>
      <c r="I15" s="11">
        <v>0.164637116</v>
      </c>
      <c r="J15" s="127">
        <v>0.29185338399999999</v>
      </c>
      <c r="K15" s="11">
        <v>0.28118811900000001</v>
      </c>
      <c r="L15" s="11">
        <v>4.6165455000000001E-2</v>
      </c>
      <c r="M15" s="11">
        <v>6.4100000000000004E-2</v>
      </c>
      <c r="N15" s="11">
        <v>5.62E-2</v>
      </c>
      <c r="O15" s="11">
        <v>0.16621070600000001</v>
      </c>
      <c r="P15" s="11">
        <v>4.53E-2</v>
      </c>
      <c r="Q15" s="11">
        <v>0.20126782900000001</v>
      </c>
      <c r="R15" s="11">
        <v>8.2990357000000001E-2</v>
      </c>
      <c r="S15" s="11">
        <v>9.0300000000000005E-2</v>
      </c>
      <c r="T15" s="11">
        <v>0.34364073899999997</v>
      </c>
      <c r="U15" s="11">
        <v>0.373449963</v>
      </c>
    </row>
    <row r="16" spans="1:21" x14ac:dyDescent="0.25">
      <c r="A16" s="10" t="s">
        <v>201</v>
      </c>
      <c r="B16" s="11">
        <v>0.14032946900000001</v>
      </c>
      <c r="C16" s="11">
        <v>8.5463658999999997E-2</v>
      </c>
      <c r="D16" s="11">
        <v>0.11507191999999999</v>
      </c>
      <c r="E16" s="11">
        <v>7.7680525E-2</v>
      </c>
      <c r="F16" s="11">
        <v>0.171246184</v>
      </c>
      <c r="G16" s="11">
        <v>0.24088747999999999</v>
      </c>
      <c r="H16" s="11">
        <v>0.122818358</v>
      </c>
      <c r="I16" s="11">
        <v>0.17145640500000001</v>
      </c>
      <c r="J16" s="127">
        <v>0.12041824700000001</v>
      </c>
      <c r="K16" s="11">
        <v>0.20396039599999999</v>
      </c>
      <c r="L16" s="11">
        <v>0.25929482799999998</v>
      </c>
      <c r="M16" s="11">
        <v>0.217</v>
      </c>
      <c r="N16" s="11">
        <v>9.9400000000000002E-2</v>
      </c>
      <c r="O16" s="11">
        <v>0.18427708700000001</v>
      </c>
      <c r="P16" s="11">
        <v>0.39710000000000001</v>
      </c>
      <c r="Q16" s="11">
        <v>0.123613312</v>
      </c>
      <c r="R16" s="11">
        <v>0.151469137</v>
      </c>
      <c r="S16" s="11">
        <v>0.159014286</v>
      </c>
      <c r="T16" s="11">
        <v>0.16083185799999999</v>
      </c>
      <c r="U16" s="11">
        <v>0.17704772399999999</v>
      </c>
    </row>
    <row r="17" spans="2:21" x14ac:dyDescent="0.25">
      <c r="B17" s="129"/>
      <c r="C17" s="129"/>
      <c r="D17" s="129"/>
      <c r="E17" s="129"/>
      <c r="F17" s="129"/>
      <c r="G17" s="129"/>
      <c r="H17" s="129"/>
      <c r="I17" s="129"/>
      <c r="J17" s="129"/>
      <c r="K17" s="129"/>
      <c r="L17" s="129"/>
      <c r="M17" s="129"/>
      <c r="N17" s="129"/>
      <c r="O17" s="129"/>
      <c r="P17" s="129"/>
      <c r="Q17" s="129"/>
      <c r="R17" s="129"/>
      <c r="S17" s="129"/>
      <c r="T17" s="129"/>
      <c r="U17" s="129"/>
    </row>
  </sheetData>
  <customSheetViews>
    <customSheetView guid="{D90D34B8-9F2E-4743-8735-98570BCB413E}">
      <selection activeCell="A3" sqref="A3:A4"/>
      <pageMargins left="0.7" right="0.7" top="0.75" bottom="0.75" header="0.3" footer="0.3"/>
      <pageSetup orientation="portrait" r:id="rId1"/>
    </customSheetView>
  </customSheetViews>
  <mergeCells count="2">
    <mergeCell ref="A1:S1"/>
    <mergeCell ref="A3:A4"/>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zoomScaleNormal="100" workbookViewId="0">
      <selection sqref="A1:N1"/>
    </sheetView>
  </sheetViews>
  <sheetFormatPr defaultRowHeight="15" x14ac:dyDescent="0.25"/>
  <cols>
    <col min="1" max="1" width="5.85546875" customWidth="1"/>
    <col min="2" max="8" width="7.5703125" customWidth="1"/>
    <col min="9" max="9" width="9" customWidth="1"/>
    <col min="10" max="14" width="7.5703125" customWidth="1"/>
  </cols>
  <sheetData>
    <row r="1" spans="1:14" ht="45.75" customHeight="1" x14ac:dyDescent="0.25">
      <c r="A1" s="158" t="s">
        <v>633</v>
      </c>
      <c r="B1" s="158"/>
      <c r="C1" s="158"/>
      <c r="D1" s="158"/>
      <c r="E1" s="158"/>
      <c r="F1" s="158"/>
      <c r="G1" s="158"/>
      <c r="H1" s="158"/>
      <c r="I1" s="158"/>
      <c r="J1" s="158"/>
      <c r="K1" s="158"/>
      <c r="L1" s="158"/>
      <c r="M1" s="158"/>
      <c r="N1" s="158"/>
    </row>
    <row r="3" spans="1:14" x14ac:dyDescent="0.25">
      <c r="A3" s="159" t="s">
        <v>233</v>
      </c>
      <c r="B3" s="26" t="s">
        <v>234</v>
      </c>
      <c r="C3" s="161" t="s">
        <v>235</v>
      </c>
      <c r="D3" s="162"/>
      <c r="E3" s="163"/>
      <c r="F3" s="27" t="s">
        <v>236</v>
      </c>
      <c r="G3" s="164" t="s">
        <v>237</v>
      </c>
      <c r="H3" s="165"/>
      <c r="I3" s="166" t="s">
        <v>238</v>
      </c>
      <c r="J3" s="167"/>
      <c r="K3" s="168"/>
      <c r="L3" s="169" t="s">
        <v>592</v>
      </c>
      <c r="M3" s="170"/>
      <c r="N3" s="171"/>
    </row>
    <row r="4" spans="1:14" ht="35.25" thickBot="1" x14ac:dyDescent="0.3">
      <c r="A4" s="160"/>
      <c r="B4" s="28" t="s">
        <v>239</v>
      </c>
      <c r="C4" s="29" t="s">
        <v>240</v>
      </c>
      <c r="D4" s="29" t="s">
        <v>241</v>
      </c>
      <c r="E4" s="28" t="s">
        <v>242</v>
      </c>
      <c r="F4" s="28" t="s">
        <v>243</v>
      </c>
      <c r="G4" s="29" t="s">
        <v>244</v>
      </c>
      <c r="H4" s="28" t="s">
        <v>245</v>
      </c>
      <c r="I4" s="30" t="s">
        <v>246</v>
      </c>
      <c r="J4" s="29" t="s">
        <v>247</v>
      </c>
      <c r="K4" s="31" t="s">
        <v>195</v>
      </c>
      <c r="L4" s="32" t="s">
        <v>248</v>
      </c>
      <c r="M4" s="33" t="s">
        <v>249</v>
      </c>
      <c r="N4" s="34" t="s">
        <v>250</v>
      </c>
    </row>
    <row r="5" spans="1:14" ht="12" customHeight="1" thickTop="1" x14ac:dyDescent="0.25">
      <c r="A5" s="35">
        <v>1</v>
      </c>
      <c r="B5" s="36" t="s">
        <v>108</v>
      </c>
      <c r="C5" s="37"/>
      <c r="D5" s="37"/>
      <c r="E5" s="36" t="s">
        <v>108</v>
      </c>
      <c r="F5" s="36"/>
      <c r="G5" s="37" t="s">
        <v>108</v>
      </c>
      <c r="H5" s="36"/>
      <c r="I5" s="38"/>
      <c r="J5" s="37"/>
      <c r="K5" s="39"/>
      <c r="L5" s="40" t="s">
        <v>108</v>
      </c>
      <c r="M5" s="41"/>
      <c r="N5" s="39"/>
    </row>
    <row r="6" spans="1:14" ht="12" customHeight="1" x14ac:dyDescent="0.25">
      <c r="A6" s="35">
        <v>2</v>
      </c>
      <c r="B6" s="42" t="s">
        <v>108</v>
      </c>
      <c r="C6" s="43" t="s">
        <v>108</v>
      </c>
      <c r="D6" s="43"/>
      <c r="E6" s="42"/>
      <c r="F6" s="42"/>
      <c r="G6" s="43" t="s">
        <v>108</v>
      </c>
      <c r="H6" s="42"/>
      <c r="I6" s="44"/>
      <c r="J6" s="45"/>
      <c r="K6" s="39"/>
      <c r="L6" s="40" t="s">
        <v>108</v>
      </c>
      <c r="M6" s="41"/>
      <c r="N6" s="39"/>
    </row>
    <row r="7" spans="1:14" ht="12" customHeight="1" x14ac:dyDescent="0.25">
      <c r="A7" s="35">
        <v>3</v>
      </c>
      <c r="B7" s="42" t="s">
        <v>108</v>
      </c>
      <c r="C7" s="43"/>
      <c r="D7" s="43"/>
      <c r="E7" s="42" t="s">
        <v>108</v>
      </c>
      <c r="F7" s="42"/>
      <c r="G7" s="43"/>
      <c r="H7" s="42" t="s">
        <v>108</v>
      </c>
      <c r="I7" s="44"/>
      <c r="J7" s="45"/>
      <c r="K7" s="39"/>
      <c r="L7" s="40" t="s">
        <v>108</v>
      </c>
      <c r="M7" s="41"/>
      <c r="N7" s="39"/>
    </row>
    <row r="8" spans="1:14" ht="12" customHeight="1" x14ac:dyDescent="0.25">
      <c r="A8" s="35">
        <v>4</v>
      </c>
      <c r="B8" s="42" t="s">
        <v>108</v>
      </c>
      <c r="C8" s="43" t="s">
        <v>108</v>
      </c>
      <c r="D8" s="43"/>
      <c r="E8" s="42"/>
      <c r="F8" s="42"/>
      <c r="G8" s="43"/>
      <c r="H8" s="42" t="s">
        <v>108</v>
      </c>
      <c r="I8" s="44"/>
      <c r="J8" s="45"/>
      <c r="K8" s="39"/>
      <c r="L8" s="40" t="s">
        <v>108</v>
      </c>
      <c r="M8" s="41"/>
      <c r="N8" s="39"/>
    </row>
    <row r="9" spans="1:14" ht="12" customHeight="1" x14ac:dyDescent="0.25">
      <c r="A9" s="35">
        <v>5</v>
      </c>
      <c r="B9" s="42" t="s">
        <v>108</v>
      </c>
      <c r="C9" s="43"/>
      <c r="D9" s="43" t="s">
        <v>108</v>
      </c>
      <c r="E9" s="42" t="s">
        <v>108</v>
      </c>
      <c r="F9" s="42"/>
      <c r="G9" s="43" t="s">
        <v>108</v>
      </c>
      <c r="H9" s="42"/>
      <c r="I9" s="44"/>
      <c r="J9" s="45" t="s">
        <v>108</v>
      </c>
      <c r="K9" s="39"/>
      <c r="L9" s="40" t="s">
        <v>108</v>
      </c>
      <c r="M9" s="41"/>
      <c r="N9" s="39"/>
    </row>
    <row r="10" spans="1:14" ht="12" customHeight="1" x14ac:dyDescent="0.25">
      <c r="A10" s="35">
        <v>6</v>
      </c>
      <c r="B10" s="42" t="s">
        <v>108</v>
      </c>
      <c r="C10" s="43" t="s">
        <v>108</v>
      </c>
      <c r="D10" s="43" t="s">
        <v>108</v>
      </c>
      <c r="E10" s="42"/>
      <c r="F10" s="42"/>
      <c r="G10" s="43" t="s">
        <v>108</v>
      </c>
      <c r="H10" s="42"/>
      <c r="I10" s="44"/>
      <c r="J10" s="45" t="s">
        <v>108</v>
      </c>
      <c r="K10" s="39"/>
      <c r="L10" s="40" t="s">
        <v>108</v>
      </c>
      <c r="M10" s="41"/>
      <c r="N10" s="39"/>
    </row>
    <row r="11" spans="1:14" ht="12" customHeight="1" x14ac:dyDescent="0.25">
      <c r="A11" s="35">
        <v>7</v>
      </c>
      <c r="B11" s="42" t="s">
        <v>108</v>
      </c>
      <c r="C11" s="43"/>
      <c r="D11" s="43" t="s">
        <v>108</v>
      </c>
      <c r="E11" s="42"/>
      <c r="F11" s="42"/>
      <c r="G11" s="43" t="s">
        <v>108</v>
      </c>
      <c r="H11" s="42"/>
      <c r="I11" s="44"/>
      <c r="J11" s="45" t="s">
        <v>108</v>
      </c>
      <c r="K11" s="39"/>
      <c r="L11" s="40" t="s">
        <v>108</v>
      </c>
      <c r="M11" s="41"/>
      <c r="N11" s="39"/>
    </row>
    <row r="12" spans="1:14" ht="12" customHeight="1" x14ac:dyDescent="0.25">
      <c r="A12" s="35">
        <v>8</v>
      </c>
      <c r="B12" s="42" t="s">
        <v>108</v>
      </c>
      <c r="C12" s="43"/>
      <c r="D12" s="43"/>
      <c r="E12" s="42" t="s">
        <v>108</v>
      </c>
      <c r="F12" s="42" t="s">
        <v>108</v>
      </c>
      <c r="G12" s="43"/>
      <c r="H12" s="42" t="s">
        <v>108</v>
      </c>
      <c r="I12" s="44" t="s">
        <v>108</v>
      </c>
      <c r="J12" s="45"/>
      <c r="K12" s="39"/>
      <c r="L12" s="40" t="s">
        <v>108</v>
      </c>
      <c r="M12" s="41"/>
      <c r="N12" s="39"/>
    </row>
    <row r="13" spans="1:14" ht="12" customHeight="1" x14ac:dyDescent="0.25">
      <c r="A13" s="35">
        <v>9</v>
      </c>
      <c r="B13" s="42" t="s">
        <v>108</v>
      </c>
      <c r="C13" s="43"/>
      <c r="D13" s="43"/>
      <c r="E13" s="42" t="s">
        <v>108</v>
      </c>
      <c r="F13" s="42" t="s">
        <v>108</v>
      </c>
      <c r="G13" s="43" t="s">
        <v>108</v>
      </c>
      <c r="H13" s="42"/>
      <c r="I13" s="44" t="s">
        <v>108</v>
      </c>
      <c r="J13" s="45"/>
      <c r="K13" s="39"/>
      <c r="L13" s="40" t="s">
        <v>108</v>
      </c>
      <c r="M13" s="41"/>
      <c r="N13" s="39"/>
    </row>
    <row r="14" spans="1:14" ht="12" customHeight="1" x14ac:dyDescent="0.25">
      <c r="A14" s="35">
        <v>10</v>
      </c>
      <c r="B14" s="42" t="s">
        <v>108</v>
      </c>
      <c r="C14" s="43"/>
      <c r="D14" s="43" t="s">
        <v>108</v>
      </c>
      <c r="E14" s="42"/>
      <c r="F14" s="42" t="s">
        <v>108</v>
      </c>
      <c r="G14" s="43"/>
      <c r="H14" s="42" t="s">
        <v>108</v>
      </c>
      <c r="I14" s="44" t="s">
        <v>108</v>
      </c>
      <c r="J14" s="45"/>
      <c r="K14" s="39"/>
      <c r="L14" s="40" t="s">
        <v>108</v>
      </c>
      <c r="M14" s="41"/>
      <c r="N14" s="39"/>
    </row>
    <row r="15" spans="1:14" ht="12" customHeight="1" x14ac:dyDescent="0.25">
      <c r="A15" s="35">
        <v>11</v>
      </c>
      <c r="B15" s="42" t="s">
        <v>108</v>
      </c>
      <c r="C15" s="43" t="s">
        <v>108</v>
      </c>
      <c r="D15" s="43"/>
      <c r="E15" s="42"/>
      <c r="F15" s="42" t="s">
        <v>108</v>
      </c>
      <c r="G15" s="43" t="s">
        <v>108</v>
      </c>
      <c r="H15" s="42"/>
      <c r="I15" s="44" t="s">
        <v>108</v>
      </c>
      <c r="J15" s="45"/>
      <c r="K15" s="39"/>
      <c r="L15" s="40" t="s">
        <v>108</v>
      </c>
      <c r="M15" s="41"/>
      <c r="N15" s="39"/>
    </row>
    <row r="16" spans="1:14" ht="12" customHeight="1" x14ac:dyDescent="0.25">
      <c r="A16" s="35">
        <v>12</v>
      </c>
      <c r="B16" s="42" t="s">
        <v>108</v>
      </c>
      <c r="C16" s="43"/>
      <c r="D16" s="43" t="s">
        <v>108</v>
      </c>
      <c r="E16" s="42"/>
      <c r="F16" s="42" t="s">
        <v>108</v>
      </c>
      <c r="G16" s="43" t="s">
        <v>108</v>
      </c>
      <c r="H16" s="42"/>
      <c r="I16" s="44" t="s">
        <v>108</v>
      </c>
      <c r="J16" s="45"/>
      <c r="K16" s="39"/>
      <c r="L16" s="40" t="s">
        <v>108</v>
      </c>
      <c r="M16" s="41"/>
      <c r="N16" s="39"/>
    </row>
    <row r="17" spans="1:14" ht="12" customHeight="1" x14ac:dyDescent="0.25">
      <c r="A17" s="35">
        <v>13</v>
      </c>
      <c r="B17" s="42" t="s">
        <v>108</v>
      </c>
      <c r="C17" s="45" t="s">
        <v>108</v>
      </c>
      <c r="D17" s="45"/>
      <c r="E17" s="42"/>
      <c r="F17" s="46" t="s">
        <v>108</v>
      </c>
      <c r="G17" s="45"/>
      <c r="H17" s="42" t="s">
        <v>108</v>
      </c>
      <c r="I17" s="44" t="s">
        <v>108</v>
      </c>
      <c r="J17" s="45"/>
      <c r="K17" s="39"/>
      <c r="L17" s="40" t="s">
        <v>108</v>
      </c>
      <c r="M17" s="41"/>
      <c r="N17" s="39"/>
    </row>
    <row r="18" spans="1:14" ht="12" customHeight="1" x14ac:dyDescent="0.25">
      <c r="A18" s="35">
        <v>14</v>
      </c>
      <c r="B18" s="36" t="s">
        <v>108</v>
      </c>
      <c r="C18" s="37"/>
      <c r="D18" s="37"/>
      <c r="E18" s="36" t="s">
        <v>108</v>
      </c>
      <c r="F18" s="36"/>
      <c r="G18" s="37" t="s">
        <v>108</v>
      </c>
      <c r="H18" s="36"/>
      <c r="I18" s="38"/>
      <c r="J18" s="37"/>
      <c r="K18" s="39" t="s">
        <v>108</v>
      </c>
      <c r="L18" s="40"/>
      <c r="M18" s="41" t="s">
        <v>108</v>
      </c>
      <c r="N18" s="39"/>
    </row>
    <row r="19" spans="1:14" ht="12" customHeight="1" x14ac:dyDescent="0.25">
      <c r="A19" s="35">
        <v>15</v>
      </c>
      <c r="B19" s="42" t="s">
        <v>108</v>
      </c>
      <c r="C19" s="43" t="s">
        <v>108</v>
      </c>
      <c r="D19" s="43"/>
      <c r="E19" s="42"/>
      <c r="F19" s="42"/>
      <c r="G19" s="43" t="s">
        <v>108</v>
      </c>
      <c r="H19" s="42"/>
      <c r="I19" s="44"/>
      <c r="J19" s="45"/>
      <c r="K19" s="39" t="s">
        <v>108</v>
      </c>
      <c r="L19" s="40"/>
      <c r="M19" s="41" t="s">
        <v>108</v>
      </c>
      <c r="N19" s="39"/>
    </row>
    <row r="20" spans="1:14" ht="12" customHeight="1" x14ac:dyDescent="0.25">
      <c r="A20" s="35">
        <v>16</v>
      </c>
      <c r="B20" s="42" t="s">
        <v>108</v>
      </c>
      <c r="C20" s="43"/>
      <c r="D20" s="43"/>
      <c r="E20" s="42" t="s">
        <v>108</v>
      </c>
      <c r="F20" s="42"/>
      <c r="G20" s="43"/>
      <c r="H20" s="42" t="s">
        <v>108</v>
      </c>
      <c r="I20" s="44"/>
      <c r="J20" s="45"/>
      <c r="K20" s="39" t="s">
        <v>108</v>
      </c>
      <c r="L20" s="40"/>
      <c r="M20" s="41" t="s">
        <v>108</v>
      </c>
      <c r="N20" s="39"/>
    </row>
    <row r="21" spans="1:14" ht="12" customHeight="1" x14ac:dyDescent="0.25">
      <c r="A21" s="35">
        <v>17</v>
      </c>
      <c r="B21" s="42" t="s">
        <v>108</v>
      </c>
      <c r="C21" s="43" t="s">
        <v>108</v>
      </c>
      <c r="D21" s="43"/>
      <c r="E21" s="42"/>
      <c r="F21" s="42"/>
      <c r="G21" s="43"/>
      <c r="H21" s="42" t="s">
        <v>108</v>
      </c>
      <c r="I21" s="44"/>
      <c r="J21" s="45"/>
      <c r="K21" s="39" t="s">
        <v>108</v>
      </c>
      <c r="L21" s="40"/>
      <c r="M21" s="41" t="s">
        <v>108</v>
      </c>
      <c r="N21" s="39"/>
    </row>
    <row r="22" spans="1:14" ht="12" customHeight="1" x14ac:dyDescent="0.25">
      <c r="A22" s="35">
        <v>18</v>
      </c>
      <c r="B22" s="42" t="s">
        <v>108</v>
      </c>
      <c r="C22" s="43" t="s">
        <v>108</v>
      </c>
      <c r="D22" s="43" t="s">
        <v>108</v>
      </c>
      <c r="E22" s="42"/>
      <c r="F22" s="42"/>
      <c r="G22" s="43" t="s">
        <v>108</v>
      </c>
      <c r="H22" s="42"/>
      <c r="I22" s="44"/>
      <c r="J22" s="45" t="s">
        <v>108</v>
      </c>
      <c r="K22" s="39" t="s">
        <v>108</v>
      </c>
      <c r="L22" s="40"/>
      <c r="M22" s="41" t="s">
        <v>108</v>
      </c>
      <c r="N22" s="39"/>
    </row>
    <row r="23" spans="1:14" ht="12" customHeight="1" x14ac:dyDescent="0.25">
      <c r="A23" s="35">
        <v>19</v>
      </c>
      <c r="B23" s="42" t="s">
        <v>108</v>
      </c>
      <c r="C23" s="43"/>
      <c r="D23" s="43" t="s">
        <v>108</v>
      </c>
      <c r="E23" s="42"/>
      <c r="F23" s="42"/>
      <c r="G23" s="43" t="s">
        <v>108</v>
      </c>
      <c r="H23" s="42"/>
      <c r="I23" s="44"/>
      <c r="J23" s="45" t="s">
        <v>108</v>
      </c>
      <c r="K23" s="39" t="s">
        <v>108</v>
      </c>
      <c r="L23" s="40"/>
      <c r="M23" s="41" t="s">
        <v>108</v>
      </c>
      <c r="N23" s="39"/>
    </row>
    <row r="24" spans="1:14" ht="12" customHeight="1" x14ac:dyDescent="0.25">
      <c r="A24" s="35">
        <v>20</v>
      </c>
      <c r="B24" s="42" t="s">
        <v>108</v>
      </c>
      <c r="C24" s="47"/>
      <c r="D24" s="47"/>
      <c r="E24" s="39" t="s">
        <v>108</v>
      </c>
      <c r="F24" s="48"/>
      <c r="G24" s="47"/>
      <c r="H24" s="39" t="s">
        <v>108</v>
      </c>
      <c r="I24" s="44" t="s">
        <v>108</v>
      </c>
      <c r="J24" s="41"/>
      <c r="K24" s="39" t="s">
        <v>108</v>
      </c>
      <c r="L24" s="40"/>
      <c r="M24" s="41" t="s">
        <v>108</v>
      </c>
      <c r="N24" s="39"/>
    </row>
    <row r="25" spans="1:14" ht="12" customHeight="1" x14ac:dyDescent="0.25">
      <c r="A25" s="35">
        <v>21</v>
      </c>
      <c r="B25" s="42" t="s">
        <v>108</v>
      </c>
      <c r="C25" s="47"/>
      <c r="D25" s="47"/>
      <c r="E25" s="39" t="s">
        <v>108</v>
      </c>
      <c r="F25" s="48"/>
      <c r="G25" s="47" t="s">
        <v>108</v>
      </c>
      <c r="H25" s="39"/>
      <c r="I25" s="44" t="s">
        <v>108</v>
      </c>
      <c r="J25" s="41"/>
      <c r="K25" s="39" t="s">
        <v>108</v>
      </c>
      <c r="L25" s="40"/>
      <c r="M25" s="41" t="s">
        <v>108</v>
      </c>
      <c r="N25" s="39"/>
    </row>
    <row r="26" spans="1:14" ht="12" customHeight="1" x14ac:dyDescent="0.25">
      <c r="A26" s="35">
        <v>22</v>
      </c>
      <c r="B26" s="39" t="s">
        <v>108</v>
      </c>
      <c r="C26" s="47"/>
      <c r="D26" s="47" t="s">
        <v>108</v>
      </c>
      <c r="E26" s="39"/>
      <c r="F26" s="48"/>
      <c r="G26" s="47"/>
      <c r="H26" s="39" t="s">
        <v>108</v>
      </c>
      <c r="I26" s="40" t="s">
        <v>108</v>
      </c>
      <c r="J26" s="41"/>
      <c r="K26" s="39" t="s">
        <v>108</v>
      </c>
      <c r="L26" s="40"/>
      <c r="M26" s="41" t="s">
        <v>108</v>
      </c>
      <c r="N26" s="39"/>
    </row>
    <row r="27" spans="1:14" ht="12" customHeight="1" x14ac:dyDescent="0.25">
      <c r="A27" s="35">
        <v>23</v>
      </c>
      <c r="B27" s="39" t="s">
        <v>108</v>
      </c>
      <c r="C27" s="47" t="s">
        <v>108</v>
      </c>
      <c r="D27" s="47"/>
      <c r="E27" s="39"/>
      <c r="F27" s="48"/>
      <c r="G27" s="47" t="s">
        <v>108</v>
      </c>
      <c r="H27" s="39"/>
      <c r="I27" s="40" t="s">
        <v>108</v>
      </c>
      <c r="J27" s="41"/>
      <c r="K27" s="39" t="s">
        <v>108</v>
      </c>
      <c r="L27" s="40"/>
      <c r="M27" s="41" t="s">
        <v>108</v>
      </c>
      <c r="N27" s="39"/>
    </row>
    <row r="28" spans="1:14" ht="12" customHeight="1" x14ac:dyDescent="0.25">
      <c r="A28" s="35">
        <v>24</v>
      </c>
      <c r="B28" s="39" t="s">
        <v>108</v>
      </c>
      <c r="C28" s="47"/>
      <c r="D28" s="47" t="s">
        <v>108</v>
      </c>
      <c r="E28" s="39"/>
      <c r="F28" s="48"/>
      <c r="G28" s="47" t="s">
        <v>108</v>
      </c>
      <c r="H28" s="39"/>
      <c r="I28" s="40" t="s">
        <v>108</v>
      </c>
      <c r="J28" s="41"/>
      <c r="K28" s="39" t="s">
        <v>108</v>
      </c>
      <c r="L28" s="40"/>
      <c r="M28" s="41" t="s">
        <v>108</v>
      </c>
      <c r="N28" s="39"/>
    </row>
    <row r="29" spans="1:14" ht="12" customHeight="1" x14ac:dyDescent="0.25">
      <c r="A29" s="35">
        <v>25</v>
      </c>
      <c r="B29" s="39" t="s">
        <v>108</v>
      </c>
      <c r="C29" s="47" t="s">
        <v>108</v>
      </c>
      <c r="D29" s="47"/>
      <c r="E29" s="39"/>
      <c r="F29" s="48"/>
      <c r="G29" s="47"/>
      <c r="H29" s="39" t="s">
        <v>108</v>
      </c>
      <c r="I29" s="40" t="s">
        <v>108</v>
      </c>
      <c r="J29" s="41"/>
      <c r="K29" s="39" t="s">
        <v>108</v>
      </c>
      <c r="L29" s="40"/>
      <c r="M29" s="41" t="s">
        <v>108</v>
      </c>
      <c r="N29" s="39"/>
    </row>
    <row r="30" spans="1:14" ht="12" customHeight="1" x14ac:dyDescent="0.25">
      <c r="A30" s="35">
        <v>26</v>
      </c>
      <c r="B30" s="36" t="s">
        <v>108</v>
      </c>
      <c r="C30" s="37"/>
      <c r="D30" s="37"/>
      <c r="E30" s="36" t="s">
        <v>108</v>
      </c>
      <c r="F30" s="36"/>
      <c r="G30" s="37" t="s">
        <v>108</v>
      </c>
      <c r="H30" s="36"/>
      <c r="I30" s="38"/>
      <c r="J30" s="37"/>
      <c r="K30" s="39"/>
      <c r="L30" s="40"/>
      <c r="M30" s="41" t="s">
        <v>108</v>
      </c>
      <c r="N30" s="39"/>
    </row>
    <row r="31" spans="1:14" ht="12" customHeight="1" x14ac:dyDescent="0.25">
      <c r="A31" s="35">
        <v>27</v>
      </c>
      <c r="B31" s="42" t="s">
        <v>108</v>
      </c>
      <c r="C31" s="43" t="s">
        <v>108</v>
      </c>
      <c r="D31" s="43"/>
      <c r="E31" s="42"/>
      <c r="F31" s="42"/>
      <c r="G31" s="43" t="s">
        <v>108</v>
      </c>
      <c r="H31" s="42"/>
      <c r="I31" s="44"/>
      <c r="J31" s="45"/>
      <c r="K31" s="39"/>
      <c r="L31" s="40"/>
      <c r="M31" s="41" t="s">
        <v>108</v>
      </c>
      <c r="N31" s="39"/>
    </row>
    <row r="32" spans="1:14" ht="12" customHeight="1" x14ac:dyDescent="0.25">
      <c r="A32" s="35">
        <v>28</v>
      </c>
      <c r="B32" s="42" t="s">
        <v>108</v>
      </c>
      <c r="C32" s="43"/>
      <c r="D32" s="43"/>
      <c r="E32" s="42" t="s">
        <v>108</v>
      </c>
      <c r="F32" s="42"/>
      <c r="G32" s="43"/>
      <c r="H32" s="42" t="s">
        <v>108</v>
      </c>
      <c r="I32" s="44"/>
      <c r="J32" s="45"/>
      <c r="K32" s="39"/>
      <c r="L32" s="40"/>
      <c r="M32" s="41" t="s">
        <v>108</v>
      </c>
      <c r="N32" s="39"/>
    </row>
    <row r="33" spans="1:14" ht="12" customHeight="1" x14ac:dyDescent="0.25">
      <c r="A33" s="35">
        <v>29</v>
      </c>
      <c r="B33" s="42" t="s">
        <v>108</v>
      </c>
      <c r="C33" s="43" t="s">
        <v>108</v>
      </c>
      <c r="D33" s="43"/>
      <c r="E33" s="42"/>
      <c r="F33" s="42"/>
      <c r="G33" s="43"/>
      <c r="H33" s="42" t="s">
        <v>108</v>
      </c>
      <c r="I33" s="44"/>
      <c r="J33" s="45"/>
      <c r="K33" s="39"/>
      <c r="L33" s="40"/>
      <c r="M33" s="41" t="s">
        <v>108</v>
      </c>
      <c r="N33" s="39"/>
    </row>
    <row r="34" spans="1:14" ht="12" customHeight="1" x14ac:dyDescent="0.25">
      <c r="A34" s="35">
        <v>30</v>
      </c>
      <c r="B34" s="42" t="s">
        <v>108</v>
      </c>
      <c r="C34" s="43" t="s">
        <v>108</v>
      </c>
      <c r="D34" s="43" t="s">
        <v>108</v>
      </c>
      <c r="E34" s="42"/>
      <c r="F34" s="42"/>
      <c r="G34" s="43" t="s">
        <v>108</v>
      </c>
      <c r="H34" s="42"/>
      <c r="I34" s="44"/>
      <c r="J34" s="45" t="s">
        <v>108</v>
      </c>
      <c r="K34" s="39"/>
      <c r="L34" s="40"/>
      <c r="M34" s="41" t="s">
        <v>108</v>
      </c>
      <c r="N34" s="39"/>
    </row>
    <row r="35" spans="1:14" ht="12" customHeight="1" x14ac:dyDescent="0.25">
      <c r="A35" s="35">
        <v>31</v>
      </c>
      <c r="B35" s="42" t="s">
        <v>108</v>
      </c>
      <c r="C35" s="43"/>
      <c r="D35" s="43" t="s">
        <v>108</v>
      </c>
      <c r="E35" s="42"/>
      <c r="F35" s="42"/>
      <c r="G35" s="43" t="s">
        <v>108</v>
      </c>
      <c r="H35" s="42"/>
      <c r="I35" s="44"/>
      <c r="J35" s="45" t="s">
        <v>108</v>
      </c>
      <c r="K35" s="39"/>
      <c r="L35" s="40"/>
      <c r="M35" s="41" t="s">
        <v>108</v>
      </c>
      <c r="N35" s="39"/>
    </row>
    <row r="36" spans="1:14" ht="12" customHeight="1" x14ac:dyDescent="0.25">
      <c r="A36" s="35">
        <v>32</v>
      </c>
      <c r="B36" s="42" t="s">
        <v>108</v>
      </c>
      <c r="C36" s="47"/>
      <c r="D36" s="47"/>
      <c r="E36" s="39" t="s">
        <v>108</v>
      </c>
      <c r="F36" s="48"/>
      <c r="G36" s="47"/>
      <c r="H36" s="39" t="s">
        <v>108</v>
      </c>
      <c r="I36" s="44" t="s">
        <v>108</v>
      </c>
      <c r="J36" s="41"/>
      <c r="K36" s="39"/>
      <c r="L36" s="40"/>
      <c r="M36" s="41" t="s">
        <v>108</v>
      </c>
      <c r="N36" s="39"/>
    </row>
    <row r="37" spans="1:14" ht="12" customHeight="1" x14ac:dyDescent="0.25">
      <c r="A37" s="35">
        <v>33</v>
      </c>
      <c r="B37" s="42" t="s">
        <v>108</v>
      </c>
      <c r="C37" s="47"/>
      <c r="D37" s="47"/>
      <c r="E37" s="39" t="s">
        <v>108</v>
      </c>
      <c r="F37" s="48"/>
      <c r="G37" s="47" t="s">
        <v>108</v>
      </c>
      <c r="H37" s="39"/>
      <c r="I37" s="44" t="s">
        <v>108</v>
      </c>
      <c r="J37" s="41"/>
      <c r="K37" s="39"/>
      <c r="L37" s="40"/>
      <c r="M37" s="41" t="s">
        <v>108</v>
      </c>
      <c r="N37" s="39"/>
    </row>
    <row r="38" spans="1:14" ht="12" customHeight="1" x14ac:dyDescent="0.25">
      <c r="A38" s="35">
        <v>34</v>
      </c>
      <c r="B38" s="39" t="s">
        <v>108</v>
      </c>
      <c r="C38" s="47"/>
      <c r="D38" s="47" t="s">
        <v>108</v>
      </c>
      <c r="E38" s="39"/>
      <c r="F38" s="48"/>
      <c r="G38" s="47"/>
      <c r="H38" s="39" t="s">
        <v>108</v>
      </c>
      <c r="I38" s="40" t="s">
        <v>108</v>
      </c>
      <c r="J38" s="41"/>
      <c r="K38" s="39"/>
      <c r="L38" s="40"/>
      <c r="M38" s="41" t="s">
        <v>108</v>
      </c>
      <c r="N38" s="39"/>
    </row>
    <row r="39" spans="1:14" ht="12" customHeight="1" x14ac:dyDescent="0.25">
      <c r="A39" s="35">
        <v>35</v>
      </c>
      <c r="B39" s="39" t="s">
        <v>108</v>
      </c>
      <c r="C39" s="47" t="s">
        <v>108</v>
      </c>
      <c r="D39" s="47"/>
      <c r="E39" s="39"/>
      <c r="F39" s="48"/>
      <c r="G39" s="47" t="s">
        <v>108</v>
      </c>
      <c r="H39" s="39"/>
      <c r="I39" s="40" t="s">
        <v>108</v>
      </c>
      <c r="J39" s="41"/>
      <c r="K39" s="39"/>
      <c r="L39" s="40"/>
      <c r="M39" s="41" t="s">
        <v>108</v>
      </c>
      <c r="N39" s="39"/>
    </row>
    <row r="40" spans="1:14" ht="12" customHeight="1" x14ac:dyDescent="0.25">
      <c r="A40" s="35">
        <v>36</v>
      </c>
      <c r="B40" s="39" t="s">
        <v>108</v>
      </c>
      <c r="C40" s="47"/>
      <c r="D40" s="47" t="s">
        <v>108</v>
      </c>
      <c r="E40" s="39"/>
      <c r="F40" s="48"/>
      <c r="G40" s="47" t="s">
        <v>108</v>
      </c>
      <c r="H40" s="39"/>
      <c r="I40" s="40" t="s">
        <v>108</v>
      </c>
      <c r="J40" s="41"/>
      <c r="K40" s="39"/>
      <c r="L40" s="40"/>
      <c r="M40" s="41" t="s">
        <v>108</v>
      </c>
      <c r="N40" s="39"/>
    </row>
    <row r="41" spans="1:14" ht="12" customHeight="1" x14ac:dyDescent="0.25">
      <c r="A41" s="35">
        <v>37</v>
      </c>
      <c r="B41" s="39" t="s">
        <v>108</v>
      </c>
      <c r="C41" s="47" t="s">
        <v>108</v>
      </c>
      <c r="D41" s="47"/>
      <c r="E41" s="39"/>
      <c r="F41" s="48"/>
      <c r="G41" s="47"/>
      <c r="H41" s="39" t="s">
        <v>108</v>
      </c>
      <c r="I41" s="40" t="s">
        <v>108</v>
      </c>
      <c r="J41" s="41"/>
      <c r="K41" s="39"/>
      <c r="L41" s="40"/>
      <c r="M41" s="41" t="s">
        <v>108</v>
      </c>
      <c r="N41" s="39"/>
    </row>
    <row r="42" spans="1:14" ht="12" customHeight="1" x14ac:dyDescent="0.25">
      <c r="A42" s="35">
        <v>38</v>
      </c>
      <c r="B42" s="36" t="s">
        <v>108</v>
      </c>
      <c r="C42" s="37"/>
      <c r="D42" s="37"/>
      <c r="E42" s="36" t="s">
        <v>108</v>
      </c>
      <c r="F42" s="36"/>
      <c r="G42" s="37" t="s">
        <v>108</v>
      </c>
      <c r="H42" s="36"/>
      <c r="I42" s="38"/>
      <c r="J42" s="37"/>
      <c r="K42" s="39" t="s">
        <v>108</v>
      </c>
      <c r="L42" s="40"/>
      <c r="M42" s="41"/>
      <c r="N42" s="39"/>
    </row>
    <row r="43" spans="1:14" ht="12" customHeight="1" x14ac:dyDescent="0.25">
      <c r="A43" s="35">
        <v>39</v>
      </c>
      <c r="B43" s="42" t="s">
        <v>108</v>
      </c>
      <c r="C43" s="43" t="s">
        <v>108</v>
      </c>
      <c r="D43" s="43"/>
      <c r="E43" s="42"/>
      <c r="F43" s="42"/>
      <c r="G43" s="43" t="s">
        <v>108</v>
      </c>
      <c r="H43" s="42"/>
      <c r="I43" s="44"/>
      <c r="J43" s="45"/>
      <c r="K43" s="39" t="s">
        <v>108</v>
      </c>
      <c r="L43" s="40"/>
      <c r="M43" s="41"/>
      <c r="N43" s="39"/>
    </row>
    <row r="44" spans="1:14" ht="12" customHeight="1" x14ac:dyDescent="0.25">
      <c r="A44" s="35">
        <v>40</v>
      </c>
      <c r="B44" s="42" t="s">
        <v>108</v>
      </c>
      <c r="C44" s="43"/>
      <c r="D44" s="43"/>
      <c r="E44" s="42" t="s">
        <v>108</v>
      </c>
      <c r="F44" s="42"/>
      <c r="G44" s="43"/>
      <c r="H44" s="42" t="s">
        <v>108</v>
      </c>
      <c r="I44" s="44"/>
      <c r="J44" s="45"/>
      <c r="K44" s="39" t="s">
        <v>108</v>
      </c>
      <c r="L44" s="40"/>
      <c r="M44" s="41"/>
      <c r="N44" s="39"/>
    </row>
    <row r="45" spans="1:14" ht="12" customHeight="1" x14ac:dyDescent="0.25">
      <c r="A45" s="35">
        <v>41</v>
      </c>
      <c r="B45" s="42" t="s">
        <v>108</v>
      </c>
      <c r="C45" s="43" t="s">
        <v>108</v>
      </c>
      <c r="D45" s="43"/>
      <c r="E45" s="42"/>
      <c r="F45" s="42"/>
      <c r="G45" s="43"/>
      <c r="H45" s="42" t="s">
        <v>108</v>
      </c>
      <c r="I45" s="44"/>
      <c r="J45" s="45"/>
      <c r="K45" s="39" t="s">
        <v>108</v>
      </c>
      <c r="L45" s="40"/>
      <c r="M45" s="41"/>
      <c r="N45" s="39"/>
    </row>
    <row r="46" spans="1:14" ht="12" customHeight="1" x14ac:dyDescent="0.25">
      <c r="A46" s="35">
        <v>42</v>
      </c>
      <c r="B46" s="42" t="s">
        <v>108</v>
      </c>
      <c r="C46" s="43"/>
      <c r="D46" s="43" t="s">
        <v>108</v>
      </c>
      <c r="E46" s="42" t="s">
        <v>108</v>
      </c>
      <c r="F46" s="42"/>
      <c r="G46" s="43" t="s">
        <v>108</v>
      </c>
      <c r="H46" s="42"/>
      <c r="I46" s="44"/>
      <c r="J46" s="45" t="s">
        <v>108</v>
      </c>
      <c r="K46" s="39" t="s">
        <v>108</v>
      </c>
      <c r="L46" s="40"/>
      <c r="M46" s="41"/>
      <c r="N46" s="39"/>
    </row>
    <row r="47" spans="1:14" ht="12" customHeight="1" x14ac:dyDescent="0.25">
      <c r="A47" s="35">
        <v>43</v>
      </c>
      <c r="B47" s="42" t="s">
        <v>108</v>
      </c>
      <c r="C47" s="43" t="s">
        <v>108</v>
      </c>
      <c r="D47" s="43" t="s">
        <v>108</v>
      </c>
      <c r="E47" s="42"/>
      <c r="F47" s="42"/>
      <c r="G47" s="43" t="s">
        <v>108</v>
      </c>
      <c r="H47" s="42"/>
      <c r="I47" s="44"/>
      <c r="J47" s="45" t="s">
        <v>108</v>
      </c>
      <c r="K47" s="39" t="s">
        <v>108</v>
      </c>
      <c r="L47" s="40"/>
      <c r="M47" s="41"/>
      <c r="N47" s="39"/>
    </row>
    <row r="48" spans="1:14" ht="12" customHeight="1" x14ac:dyDescent="0.25">
      <c r="A48" s="35">
        <v>44</v>
      </c>
      <c r="B48" s="42" t="s">
        <v>108</v>
      </c>
      <c r="C48" s="43"/>
      <c r="D48" s="43" t="s">
        <v>108</v>
      </c>
      <c r="E48" s="42"/>
      <c r="F48" s="42"/>
      <c r="G48" s="43" t="s">
        <v>108</v>
      </c>
      <c r="H48" s="42"/>
      <c r="I48" s="44"/>
      <c r="J48" s="45" t="s">
        <v>108</v>
      </c>
      <c r="K48" s="39" t="s">
        <v>108</v>
      </c>
      <c r="L48" s="40"/>
      <c r="M48" s="41"/>
      <c r="N48" s="39"/>
    </row>
    <row r="49" spans="1:14" ht="12" customHeight="1" x14ac:dyDescent="0.25">
      <c r="A49" s="35">
        <v>45</v>
      </c>
      <c r="B49" s="42" t="s">
        <v>108</v>
      </c>
      <c r="C49" s="43"/>
      <c r="D49" s="43"/>
      <c r="E49" s="42" t="s">
        <v>108</v>
      </c>
      <c r="F49" s="42" t="s">
        <v>108</v>
      </c>
      <c r="G49" s="43"/>
      <c r="H49" s="42" t="s">
        <v>108</v>
      </c>
      <c r="I49" s="44" t="s">
        <v>108</v>
      </c>
      <c r="J49" s="45"/>
      <c r="K49" s="39" t="s">
        <v>108</v>
      </c>
      <c r="L49" s="40"/>
      <c r="M49" s="41"/>
      <c r="N49" s="39"/>
    </row>
    <row r="50" spans="1:14" ht="12" customHeight="1" x14ac:dyDescent="0.25">
      <c r="A50" s="35">
        <v>46</v>
      </c>
      <c r="B50" s="42" t="s">
        <v>108</v>
      </c>
      <c r="C50" s="43"/>
      <c r="D50" s="43"/>
      <c r="E50" s="42" t="s">
        <v>108</v>
      </c>
      <c r="F50" s="42" t="s">
        <v>108</v>
      </c>
      <c r="G50" s="43" t="s">
        <v>108</v>
      </c>
      <c r="H50" s="42"/>
      <c r="I50" s="44" t="s">
        <v>108</v>
      </c>
      <c r="J50" s="45"/>
      <c r="K50" s="39" t="s">
        <v>108</v>
      </c>
      <c r="L50" s="40"/>
      <c r="M50" s="41"/>
      <c r="N50" s="39"/>
    </row>
    <row r="51" spans="1:14" ht="12" customHeight="1" x14ac:dyDescent="0.25">
      <c r="A51" s="35">
        <v>47</v>
      </c>
      <c r="B51" s="42" t="s">
        <v>108</v>
      </c>
      <c r="C51" s="43"/>
      <c r="D51" s="43" t="s">
        <v>108</v>
      </c>
      <c r="E51" s="42"/>
      <c r="F51" s="42" t="s">
        <v>108</v>
      </c>
      <c r="G51" s="43"/>
      <c r="H51" s="42" t="s">
        <v>108</v>
      </c>
      <c r="I51" s="44" t="s">
        <v>108</v>
      </c>
      <c r="J51" s="45"/>
      <c r="K51" s="39" t="s">
        <v>108</v>
      </c>
      <c r="L51" s="40"/>
      <c r="M51" s="41"/>
      <c r="N51" s="39"/>
    </row>
    <row r="52" spans="1:14" ht="12" customHeight="1" x14ac:dyDescent="0.25">
      <c r="A52" s="35">
        <v>48</v>
      </c>
      <c r="B52" s="42" t="s">
        <v>108</v>
      </c>
      <c r="C52" s="43" t="s">
        <v>108</v>
      </c>
      <c r="D52" s="43"/>
      <c r="E52" s="42"/>
      <c r="F52" s="42" t="s">
        <v>108</v>
      </c>
      <c r="G52" s="43" t="s">
        <v>108</v>
      </c>
      <c r="H52" s="42"/>
      <c r="I52" s="44" t="s">
        <v>108</v>
      </c>
      <c r="J52" s="45"/>
      <c r="K52" s="39" t="s">
        <v>108</v>
      </c>
      <c r="L52" s="40"/>
      <c r="M52" s="41"/>
      <c r="N52" s="39"/>
    </row>
    <row r="53" spans="1:14" ht="12" customHeight="1" x14ac:dyDescent="0.25">
      <c r="A53" s="35">
        <v>49</v>
      </c>
      <c r="B53" s="42" t="s">
        <v>108</v>
      </c>
      <c r="C53" s="43"/>
      <c r="D53" s="43" t="s">
        <v>108</v>
      </c>
      <c r="E53" s="42"/>
      <c r="F53" s="42" t="s">
        <v>108</v>
      </c>
      <c r="G53" s="43" t="s">
        <v>108</v>
      </c>
      <c r="H53" s="42"/>
      <c r="I53" s="44" t="s">
        <v>108</v>
      </c>
      <c r="J53" s="45"/>
      <c r="K53" s="39" t="s">
        <v>108</v>
      </c>
      <c r="L53" s="40"/>
      <c r="M53" s="41"/>
      <c r="N53" s="39"/>
    </row>
    <row r="54" spans="1:14" ht="12" customHeight="1" x14ac:dyDescent="0.25">
      <c r="A54" s="35">
        <v>50</v>
      </c>
      <c r="B54" s="42" t="s">
        <v>108</v>
      </c>
      <c r="C54" s="45" t="s">
        <v>108</v>
      </c>
      <c r="D54" s="45"/>
      <c r="E54" s="42"/>
      <c r="F54" s="46" t="s">
        <v>108</v>
      </c>
      <c r="G54" s="45"/>
      <c r="H54" s="42" t="s">
        <v>108</v>
      </c>
      <c r="I54" s="44" t="s">
        <v>108</v>
      </c>
      <c r="J54" s="45"/>
      <c r="K54" s="39" t="s">
        <v>108</v>
      </c>
      <c r="L54" s="40"/>
      <c r="M54" s="41"/>
      <c r="N54" s="39"/>
    </row>
    <row r="55" spans="1:14" ht="12" customHeight="1" x14ac:dyDescent="0.25">
      <c r="A55" s="35">
        <v>51</v>
      </c>
      <c r="B55" s="42" t="s">
        <v>108</v>
      </c>
      <c r="C55" s="47"/>
      <c r="D55" s="47"/>
      <c r="E55" s="39" t="s">
        <v>108</v>
      </c>
      <c r="F55" s="48"/>
      <c r="G55" s="47"/>
      <c r="H55" s="39" t="s">
        <v>108</v>
      </c>
      <c r="I55" s="44" t="s">
        <v>108</v>
      </c>
      <c r="J55" s="41"/>
      <c r="K55" s="39" t="s">
        <v>108</v>
      </c>
      <c r="L55" s="40"/>
      <c r="M55" s="41"/>
      <c r="N55" s="39"/>
    </row>
    <row r="56" spans="1:14" ht="12" customHeight="1" x14ac:dyDescent="0.25">
      <c r="A56" s="35">
        <v>52</v>
      </c>
      <c r="B56" s="42" t="s">
        <v>108</v>
      </c>
      <c r="C56" s="47"/>
      <c r="D56" s="47"/>
      <c r="E56" s="39" t="s">
        <v>108</v>
      </c>
      <c r="F56" s="48"/>
      <c r="G56" s="47" t="s">
        <v>108</v>
      </c>
      <c r="H56" s="39"/>
      <c r="I56" s="44" t="s">
        <v>108</v>
      </c>
      <c r="J56" s="41"/>
      <c r="K56" s="39" t="s">
        <v>108</v>
      </c>
      <c r="L56" s="40"/>
      <c r="M56" s="41"/>
      <c r="N56" s="39"/>
    </row>
    <row r="57" spans="1:14" ht="12" customHeight="1" x14ac:dyDescent="0.25">
      <c r="A57" s="35">
        <v>53</v>
      </c>
      <c r="B57" s="39" t="s">
        <v>108</v>
      </c>
      <c r="C57" s="47"/>
      <c r="D57" s="47" t="s">
        <v>108</v>
      </c>
      <c r="E57" s="39"/>
      <c r="F57" s="48"/>
      <c r="G57" s="47"/>
      <c r="H57" s="39" t="s">
        <v>108</v>
      </c>
      <c r="I57" s="40" t="s">
        <v>108</v>
      </c>
      <c r="J57" s="41"/>
      <c r="K57" s="39" t="s">
        <v>108</v>
      </c>
      <c r="L57" s="40"/>
      <c r="M57" s="41"/>
      <c r="N57" s="39"/>
    </row>
    <row r="58" spans="1:14" ht="12" customHeight="1" x14ac:dyDescent="0.25">
      <c r="A58" s="35">
        <v>54</v>
      </c>
      <c r="B58" s="39" t="s">
        <v>108</v>
      </c>
      <c r="C58" s="47" t="s">
        <v>108</v>
      </c>
      <c r="D58" s="47"/>
      <c r="E58" s="39"/>
      <c r="F58" s="48"/>
      <c r="G58" s="47" t="s">
        <v>108</v>
      </c>
      <c r="H58" s="39"/>
      <c r="I58" s="40" t="s">
        <v>108</v>
      </c>
      <c r="J58" s="41"/>
      <c r="K58" s="39" t="s">
        <v>108</v>
      </c>
      <c r="L58" s="40"/>
      <c r="M58" s="41"/>
      <c r="N58" s="39"/>
    </row>
    <row r="59" spans="1:14" ht="12" customHeight="1" x14ac:dyDescent="0.25">
      <c r="A59" s="35">
        <v>55</v>
      </c>
      <c r="B59" s="39" t="s">
        <v>108</v>
      </c>
      <c r="C59" s="47"/>
      <c r="D59" s="47" t="s">
        <v>108</v>
      </c>
      <c r="E59" s="39"/>
      <c r="F59" s="48"/>
      <c r="G59" s="47" t="s">
        <v>108</v>
      </c>
      <c r="H59" s="39"/>
      <c r="I59" s="40" t="s">
        <v>108</v>
      </c>
      <c r="J59" s="41"/>
      <c r="K59" s="39" t="s">
        <v>108</v>
      </c>
      <c r="L59" s="40"/>
      <c r="M59" s="41"/>
      <c r="N59" s="39"/>
    </row>
    <row r="60" spans="1:14" ht="12" customHeight="1" x14ac:dyDescent="0.25">
      <c r="A60" s="35">
        <v>56</v>
      </c>
      <c r="B60" s="39" t="s">
        <v>108</v>
      </c>
      <c r="C60" s="47" t="s">
        <v>108</v>
      </c>
      <c r="D60" s="47"/>
      <c r="E60" s="39"/>
      <c r="F60" s="48"/>
      <c r="G60" s="47"/>
      <c r="H60" s="39" t="s">
        <v>108</v>
      </c>
      <c r="I60" s="40" t="s">
        <v>108</v>
      </c>
      <c r="J60" s="41"/>
      <c r="K60" s="39" t="s">
        <v>108</v>
      </c>
      <c r="L60" s="40"/>
      <c r="M60" s="41"/>
      <c r="N60" s="39"/>
    </row>
    <row r="61" spans="1:14" ht="12" customHeight="1" x14ac:dyDescent="0.25">
      <c r="A61" s="35">
        <v>57</v>
      </c>
      <c r="B61" s="36" t="s">
        <v>108</v>
      </c>
      <c r="C61" s="37"/>
      <c r="D61" s="37"/>
      <c r="E61" s="36" t="s">
        <v>108</v>
      </c>
      <c r="F61" s="36"/>
      <c r="G61" s="37" t="s">
        <v>108</v>
      </c>
      <c r="H61" s="36"/>
      <c r="I61" s="38"/>
      <c r="J61" s="37"/>
      <c r="K61" s="39" t="s">
        <v>108</v>
      </c>
      <c r="L61" s="40"/>
      <c r="M61" s="41"/>
      <c r="N61" s="39" t="s">
        <v>108</v>
      </c>
    </row>
    <row r="62" spans="1:14" ht="12" customHeight="1" x14ac:dyDescent="0.25">
      <c r="A62" s="35">
        <v>58</v>
      </c>
      <c r="B62" s="42" t="s">
        <v>108</v>
      </c>
      <c r="C62" s="43" t="s">
        <v>108</v>
      </c>
      <c r="D62" s="43"/>
      <c r="E62" s="42"/>
      <c r="F62" s="42"/>
      <c r="G62" s="43" t="s">
        <v>108</v>
      </c>
      <c r="H62" s="42"/>
      <c r="I62" s="44"/>
      <c r="J62" s="45"/>
      <c r="K62" s="39" t="s">
        <v>108</v>
      </c>
      <c r="L62" s="40"/>
      <c r="M62" s="41"/>
      <c r="N62" s="39" t="s">
        <v>108</v>
      </c>
    </row>
    <row r="63" spans="1:14" ht="12" customHeight="1" x14ac:dyDescent="0.25">
      <c r="A63" s="35">
        <v>59</v>
      </c>
      <c r="B63" s="42" t="s">
        <v>108</v>
      </c>
      <c r="C63" s="43"/>
      <c r="D63" s="43"/>
      <c r="E63" s="42" t="s">
        <v>108</v>
      </c>
      <c r="F63" s="42"/>
      <c r="G63" s="43"/>
      <c r="H63" s="42" t="s">
        <v>108</v>
      </c>
      <c r="I63" s="44"/>
      <c r="J63" s="45"/>
      <c r="K63" s="39" t="s">
        <v>108</v>
      </c>
      <c r="L63" s="40"/>
      <c r="M63" s="41"/>
      <c r="N63" s="39" t="s">
        <v>108</v>
      </c>
    </row>
    <row r="64" spans="1:14" ht="12" customHeight="1" x14ac:dyDescent="0.25">
      <c r="A64" s="35">
        <v>60</v>
      </c>
      <c r="B64" s="42" t="s">
        <v>108</v>
      </c>
      <c r="C64" s="43" t="s">
        <v>108</v>
      </c>
      <c r="D64" s="43"/>
      <c r="E64" s="42"/>
      <c r="F64" s="42"/>
      <c r="G64" s="43"/>
      <c r="H64" s="42" t="s">
        <v>108</v>
      </c>
      <c r="I64" s="44"/>
      <c r="J64" s="45"/>
      <c r="K64" s="39" t="s">
        <v>108</v>
      </c>
      <c r="L64" s="40"/>
      <c r="M64" s="41"/>
      <c r="N64" s="39" t="s">
        <v>108</v>
      </c>
    </row>
    <row r="65" spans="1:14" ht="12" customHeight="1" x14ac:dyDescent="0.25">
      <c r="A65" s="35">
        <v>61</v>
      </c>
      <c r="B65" s="42" t="s">
        <v>108</v>
      </c>
      <c r="C65" s="43"/>
      <c r="D65" s="43" t="s">
        <v>108</v>
      </c>
      <c r="E65" s="42" t="s">
        <v>108</v>
      </c>
      <c r="F65" s="42"/>
      <c r="G65" s="43" t="s">
        <v>108</v>
      </c>
      <c r="H65" s="42"/>
      <c r="I65" s="44"/>
      <c r="J65" s="45" t="s">
        <v>108</v>
      </c>
      <c r="K65" s="39" t="s">
        <v>108</v>
      </c>
      <c r="L65" s="40"/>
      <c r="M65" s="41"/>
      <c r="N65" s="39" t="s">
        <v>108</v>
      </c>
    </row>
    <row r="66" spans="1:14" ht="12" customHeight="1" x14ac:dyDescent="0.25">
      <c r="A66" s="35">
        <v>62</v>
      </c>
      <c r="B66" s="42" t="s">
        <v>108</v>
      </c>
      <c r="C66" s="43" t="s">
        <v>108</v>
      </c>
      <c r="D66" s="43" t="s">
        <v>108</v>
      </c>
      <c r="E66" s="42"/>
      <c r="F66" s="42"/>
      <c r="G66" s="43" t="s">
        <v>108</v>
      </c>
      <c r="H66" s="42"/>
      <c r="I66" s="44"/>
      <c r="J66" s="45" t="s">
        <v>108</v>
      </c>
      <c r="K66" s="39" t="s">
        <v>108</v>
      </c>
      <c r="L66" s="40"/>
      <c r="M66" s="41"/>
      <c r="N66" s="39" t="s">
        <v>108</v>
      </c>
    </row>
    <row r="67" spans="1:14" ht="12" customHeight="1" x14ac:dyDescent="0.25">
      <c r="A67" s="35">
        <v>63</v>
      </c>
      <c r="B67" s="42" t="s">
        <v>108</v>
      </c>
      <c r="C67" s="43"/>
      <c r="D67" s="43" t="s">
        <v>108</v>
      </c>
      <c r="E67" s="42"/>
      <c r="F67" s="42"/>
      <c r="G67" s="43" t="s">
        <v>108</v>
      </c>
      <c r="H67" s="42"/>
      <c r="I67" s="44"/>
      <c r="J67" s="45" t="s">
        <v>108</v>
      </c>
      <c r="K67" s="39" t="s">
        <v>108</v>
      </c>
      <c r="L67" s="40"/>
      <c r="M67" s="41"/>
      <c r="N67" s="39" t="s">
        <v>108</v>
      </c>
    </row>
    <row r="68" spans="1:14" ht="12" customHeight="1" x14ac:dyDescent="0.25">
      <c r="A68" s="35">
        <v>64</v>
      </c>
      <c r="B68" s="42" t="s">
        <v>108</v>
      </c>
      <c r="C68" s="43"/>
      <c r="D68" s="43"/>
      <c r="E68" s="42" t="s">
        <v>108</v>
      </c>
      <c r="F68" s="42" t="s">
        <v>108</v>
      </c>
      <c r="G68" s="43"/>
      <c r="H68" s="42" t="s">
        <v>108</v>
      </c>
      <c r="I68" s="44" t="s">
        <v>108</v>
      </c>
      <c r="J68" s="45"/>
      <c r="K68" s="39" t="s">
        <v>108</v>
      </c>
      <c r="L68" s="40"/>
      <c r="M68" s="41"/>
      <c r="N68" s="39" t="s">
        <v>108</v>
      </c>
    </row>
    <row r="69" spans="1:14" ht="12" customHeight="1" x14ac:dyDescent="0.25">
      <c r="A69" s="35">
        <v>65</v>
      </c>
      <c r="B69" s="42" t="s">
        <v>108</v>
      </c>
      <c r="C69" s="43"/>
      <c r="D69" s="43"/>
      <c r="E69" s="42" t="s">
        <v>108</v>
      </c>
      <c r="F69" s="42" t="s">
        <v>108</v>
      </c>
      <c r="G69" s="43" t="s">
        <v>108</v>
      </c>
      <c r="H69" s="42"/>
      <c r="I69" s="44" t="s">
        <v>108</v>
      </c>
      <c r="J69" s="45"/>
      <c r="K69" s="39" t="s">
        <v>108</v>
      </c>
      <c r="L69" s="40"/>
      <c r="M69" s="41"/>
      <c r="N69" s="39" t="s">
        <v>108</v>
      </c>
    </row>
    <row r="70" spans="1:14" ht="12" customHeight="1" x14ac:dyDescent="0.25">
      <c r="A70" s="35">
        <v>66</v>
      </c>
      <c r="B70" s="42" t="s">
        <v>108</v>
      </c>
      <c r="C70" s="43"/>
      <c r="D70" s="43" t="s">
        <v>108</v>
      </c>
      <c r="E70" s="42"/>
      <c r="F70" s="42" t="s">
        <v>108</v>
      </c>
      <c r="G70" s="43"/>
      <c r="H70" s="42" t="s">
        <v>108</v>
      </c>
      <c r="I70" s="44" t="s">
        <v>108</v>
      </c>
      <c r="J70" s="45"/>
      <c r="K70" s="39" t="s">
        <v>108</v>
      </c>
      <c r="L70" s="40"/>
      <c r="M70" s="41"/>
      <c r="N70" s="39" t="s">
        <v>108</v>
      </c>
    </row>
    <row r="71" spans="1:14" ht="12" customHeight="1" x14ac:dyDescent="0.25">
      <c r="A71" s="35">
        <v>67</v>
      </c>
      <c r="B71" s="42" t="s">
        <v>108</v>
      </c>
      <c r="C71" s="43" t="s">
        <v>108</v>
      </c>
      <c r="D71" s="43"/>
      <c r="E71" s="42"/>
      <c r="F71" s="42" t="s">
        <v>108</v>
      </c>
      <c r="G71" s="43" t="s">
        <v>108</v>
      </c>
      <c r="H71" s="42"/>
      <c r="I71" s="44" t="s">
        <v>108</v>
      </c>
      <c r="J71" s="45"/>
      <c r="K71" s="39" t="s">
        <v>108</v>
      </c>
      <c r="L71" s="40"/>
      <c r="M71" s="41"/>
      <c r="N71" s="39" t="s">
        <v>108</v>
      </c>
    </row>
    <row r="72" spans="1:14" ht="12" customHeight="1" x14ac:dyDescent="0.25">
      <c r="A72" s="35">
        <v>68</v>
      </c>
      <c r="B72" s="42" t="s">
        <v>108</v>
      </c>
      <c r="C72" s="43"/>
      <c r="D72" s="43" t="s">
        <v>108</v>
      </c>
      <c r="E72" s="42"/>
      <c r="F72" s="42" t="s">
        <v>108</v>
      </c>
      <c r="G72" s="43" t="s">
        <v>108</v>
      </c>
      <c r="H72" s="42"/>
      <c r="I72" s="44" t="s">
        <v>108</v>
      </c>
      <c r="J72" s="45"/>
      <c r="K72" s="39" t="s">
        <v>108</v>
      </c>
      <c r="L72" s="40"/>
      <c r="M72" s="41"/>
      <c r="N72" s="39" t="s">
        <v>108</v>
      </c>
    </row>
    <row r="73" spans="1:14" ht="12" customHeight="1" x14ac:dyDescent="0.25">
      <c r="A73" s="35">
        <v>69</v>
      </c>
      <c r="B73" s="42" t="s">
        <v>108</v>
      </c>
      <c r="C73" s="45" t="s">
        <v>108</v>
      </c>
      <c r="D73" s="45"/>
      <c r="E73" s="42"/>
      <c r="F73" s="46" t="s">
        <v>108</v>
      </c>
      <c r="G73" s="45"/>
      <c r="H73" s="42" t="s">
        <v>108</v>
      </c>
      <c r="I73" s="44" t="s">
        <v>108</v>
      </c>
      <c r="J73" s="45"/>
      <c r="K73" s="39" t="s">
        <v>108</v>
      </c>
      <c r="L73" s="40"/>
      <c r="M73" s="41"/>
      <c r="N73" s="39" t="s">
        <v>108</v>
      </c>
    </row>
    <row r="74" spans="1:14" ht="12" customHeight="1" x14ac:dyDescent="0.25">
      <c r="A74" s="35">
        <v>70</v>
      </c>
      <c r="B74" s="42" t="s">
        <v>108</v>
      </c>
      <c r="C74" s="47"/>
      <c r="D74" s="47"/>
      <c r="E74" s="39" t="s">
        <v>108</v>
      </c>
      <c r="F74" s="48"/>
      <c r="G74" s="47"/>
      <c r="H74" s="39" t="s">
        <v>108</v>
      </c>
      <c r="I74" s="44" t="s">
        <v>108</v>
      </c>
      <c r="J74" s="41"/>
      <c r="K74" s="39" t="s">
        <v>108</v>
      </c>
      <c r="L74" s="40"/>
      <c r="M74" s="41"/>
      <c r="N74" s="39" t="s">
        <v>108</v>
      </c>
    </row>
    <row r="75" spans="1:14" ht="12" customHeight="1" x14ac:dyDescent="0.25">
      <c r="A75" s="35">
        <v>71</v>
      </c>
      <c r="B75" s="42" t="s">
        <v>108</v>
      </c>
      <c r="C75" s="47"/>
      <c r="D75" s="47"/>
      <c r="E75" s="39" t="s">
        <v>108</v>
      </c>
      <c r="F75" s="48"/>
      <c r="G75" s="47" t="s">
        <v>108</v>
      </c>
      <c r="H75" s="39"/>
      <c r="I75" s="44" t="s">
        <v>108</v>
      </c>
      <c r="J75" s="41"/>
      <c r="K75" s="39" t="s">
        <v>108</v>
      </c>
      <c r="L75" s="40"/>
      <c r="M75" s="41"/>
      <c r="N75" s="39" t="s">
        <v>108</v>
      </c>
    </row>
    <row r="76" spans="1:14" ht="12" customHeight="1" x14ac:dyDescent="0.25">
      <c r="A76" s="35">
        <v>72</v>
      </c>
      <c r="B76" s="39" t="s">
        <v>108</v>
      </c>
      <c r="C76" s="47"/>
      <c r="D76" s="47" t="s">
        <v>108</v>
      </c>
      <c r="E76" s="39"/>
      <c r="F76" s="48"/>
      <c r="G76" s="47"/>
      <c r="H76" s="39" t="s">
        <v>108</v>
      </c>
      <c r="I76" s="40" t="s">
        <v>108</v>
      </c>
      <c r="J76" s="41"/>
      <c r="K76" s="39" t="s">
        <v>108</v>
      </c>
      <c r="L76" s="40"/>
      <c r="M76" s="41"/>
      <c r="N76" s="39" t="s">
        <v>108</v>
      </c>
    </row>
    <row r="77" spans="1:14" ht="12" customHeight="1" x14ac:dyDescent="0.25">
      <c r="A77" s="35">
        <v>73</v>
      </c>
      <c r="B77" s="39" t="s">
        <v>108</v>
      </c>
      <c r="C77" s="47" t="s">
        <v>108</v>
      </c>
      <c r="D77" s="47"/>
      <c r="E77" s="39"/>
      <c r="F77" s="48"/>
      <c r="G77" s="47" t="s">
        <v>108</v>
      </c>
      <c r="H77" s="39"/>
      <c r="I77" s="40" t="s">
        <v>108</v>
      </c>
      <c r="J77" s="41"/>
      <c r="K77" s="39" t="s">
        <v>108</v>
      </c>
      <c r="L77" s="40"/>
      <c r="M77" s="41"/>
      <c r="N77" s="39" t="s">
        <v>108</v>
      </c>
    </row>
    <row r="78" spans="1:14" ht="12" customHeight="1" x14ac:dyDescent="0.25">
      <c r="A78" s="35">
        <v>74</v>
      </c>
      <c r="B78" s="39" t="s">
        <v>108</v>
      </c>
      <c r="C78" s="47"/>
      <c r="D78" s="47" t="s">
        <v>108</v>
      </c>
      <c r="E78" s="39"/>
      <c r="F78" s="48"/>
      <c r="G78" s="47" t="s">
        <v>108</v>
      </c>
      <c r="H78" s="39"/>
      <c r="I78" s="40" t="s">
        <v>108</v>
      </c>
      <c r="J78" s="41"/>
      <c r="K78" s="39" t="s">
        <v>108</v>
      </c>
      <c r="L78" s="40"/>
      <c r="M78" s="41"/>
      <c r="N78" s="39" t="s">
        <v>108</v>
      </c>
    </row>
    <row r="79" spans="1:14" ht="12" customHeight="1" x14ac:dyDescent="0.25">
      <c r="A79" s="35">
        <v>75</v>
      </c>
      <c r="B79" s="39" t="s">
        <v>108</v>
      </c>
      <c r="C79" s="47" t="s">
        <v>108</v>
      </c>
      <c r="D79" s="47"/>
      <c r="E79" s="39"/>
      <c r="F79" s="48"/>
      <c r="G79" s="47"/>
      <c r="H79" s="39" t="s">
        <v>108</v>
      </c>
      <c r="I79" s="40" t="s">
        <v>108</v>
      </c>
      <c r="J79" s="41"/>
      <c r="K79" s="39" t="s">
        <v>108</v>
      </c>
      <c r="L79" s="40"/>
      <c r="M79" s="41"/>
      <c r="N79" s="39" t="s">
        <v>108</v>
      </c>
    </row>
  </sheetData>
  <customSheetViews>
    <customSheetView guid="{D90D34B8-9F2E-4743-8735-98570BCB413E}">
      <selection sqref="A1:N1"/>
      <pageMargins left="0.7" right="0.7" top="0.75" bottom="0.75" header="0.3" footer="0.3"/>
      <pageSetup orientation="portrait" r:id="rId1"/>
    </customSheetView>
  </customSheetViews>
  <mergeCells count="6">
    <mergeCell ref="A1:N1"/>
    <mergeCell ref="A3:A4"/>
    <mergeCell ref="C3:E3"/>
    <mergeCell ref="G3:H3"/>
    <mergeCell ref="I3:K3"/>
    <mergeCell ref="L3:N3"/>
  </mergeCell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48"/>
  <sheetViews>
    <sheetView zoomScale="90" zoomScaleNormal="90" workbookViewId="0">
      <pane ySplit="4590" topLeftCell="A31"/>
      <selection pane="bottomLeft" activeCell="A48" sqref="A48"/>
    </sheetView>
  </sheetViews>
  <sheetFormatPr defaultRowHeight="15" x14ac:dyDescent="0.25"/>
  <cols>
    <col min="1" max="1" width="51.5703125" bestFit="1" customWidth="1"/>
    <col min="3" max="3" width="24.42578125" style="101" customWidth="1"/>
    <col min="4" max="4" width="10.28515625" bestFit="1" customWidth="1"/>
    <col min="5" max="5" width="27" bestFit="1" customWidth="1"/>
    <col min="6" max="6" width="9.140625" style="97"/>
  </cols>
  <sheetData>
    <row r="1" spans="1:69" ht="33" customHeight="1" x14ac:dyDescent="0.25">
      <c r="A1" s="136" t="s">
        <v>685</v>
      </c>
    </row>
    <row r="2" spans="1:69" ht="201" x14ac:dyDescent="0.25">
      <c r="A2" s="49" t="s">
        <v>251</v>
      </c>
      <c r="B2" s="49" t="s">
        <v>252</v>
      </c>
      <c r="C2" s="128" t="s">
        <v>253</v>
      </c>
      <c r="D2" s="49" t="s">
        <v>254</v>
      </c>
      <c r="E2" s="49" t="s">
        <v>255</v>
      </c>
      <c r="F2" s="126" t="s">
        <v>452</v>
      </c>
      <c r="G2" s="50" t="s">
        <v>126</v>
      </c>
      <c r="H2" s="50" t="s">
        <v>130</v>
      </c>
      <c r="I2" s="50" t="s">
        <v>138</v>
      </c>
      <c r="J2" s="50" t="s">
        <v>112</v>
      </c>
      <c r="K2" s="50" t="s">
        <v>127</v>
      </c>
      <c r="L2" s="50" t="s">
        <v>114</v>
      </c>
      <c r="M2" s="50" t="s">
        <v>116</v>
      </c>
      <c r="N2" s="50" t="s">
        <v>131</v>
      </c>
      <c r="O2" s="50" t="s">
        <v>120</v>
      </c>
      <c r="P2" s="50" t="s">
        <v>115</v>
      </c>
      <c r="Q2" s="50" t="s">
        <v>129</v>
      </c>
      <c r="R2" s="50" t="s">
        <v>256</v>
      </c>
      <c r="S2" s="50" t="s">
        <v>230</v>
      </c>
      <c r="T2" s="50" t="s">
        <v>197</v>
      </c>
      <c r="U2" s="50" t="s">
        <v>137</v>
      </c>
      <c r="V2" s="50" t="s">
        <v>661</v>
      </c>
      <c r="W2" s="50" t="s">
        <v>662</v>
      </c>
      <c r="X2" s="50" t="s">
        <v>663</v>
      </c>
      <c r="Y2" s="50" t="s">
        <v>664</v>
      </c>
      <c r="Z2" s="50" t="s">
        <v>665</v>
      </c>
      <c r="AA2" s="50" t="s">
        <v>666</v>
      </c>
      <c r="AB2" s="50" t="s">
        <v>153</v>
      </c>
      <c r="AC2" s="50" t="s">
        <v>667</v>
      </c>
      <c r="AD2" s="50" t="s">
        <v>155</v>
      </c>
      <c r="AE2" s="50" t="s">
        <v>156</v>
      </c>
      <c r="AF2" s="50" t="s">
        <v>157</v>
      </c>
      <c r="AG2" s="50" t="s">
        <v>158</v>
      </c>
      <c r="AH2" s="50" t="s">
        <v>668</v>
      </c>
      <c r="AI2" s="50" t="s">
        <v>160</v>
      </c>
      <c r="AJ2" s="50" t="s">
        <v>161</v>
      </c>
      <c r="AK2" s="50" t="s">
        <v>162</v>
      </c>
      <c r="AL2" s="50" t="s">
        <v>163</v>
      </c>
      <c r="AM2" s="50" t="s">
        <v>669</v>
      </c>
      <c r="AN2" s="50" t="s">
        <v>165</v>
      </c>
      <c r="AO2" s="50" t="s">
        <v>166</v>
      </c>
      <c r="AP2" s="50" t="s">
        <v>167</v>
      </c>
      <c r="AQ2" s="50" t="s">
        <v>168</v>
      </c>
      <c r="AR2" s="50" t="s">
        <v>670</v>
      </c>
      <c r="AS2" s="50" t="s">
        <v>170</v>
      </c>
      <c r="AT2" s="50" t="s">
        <v>171</v>
      </c>
      <c r="AU2" s="50" t="s">
        <v>172</v>
      </c>
      <c r="AV2" s="50" t="s">
        <v>173</v>
      </c>
      <c r="AW2" s="50" t="s">
        <v>671</v>
      </c>
      <c r="AX2" s="50" t="s">
        <v>175</v>
      </c>
      <c r="AY2" s="50" t="s">
        <v>176</v>
      </c>
      <c r="AZ2" s="50" t="s">
        <v>177</v>
      </c>
      <c r="BA2" s="50" t="s">
        <v>178</v>
      </c>
      <c r="BB2" s="50" t="s">
        <v>119</v>
      </c>
      <c r="BC2" s="50" t="s">
        <v>198</v>
      </c>
      <c r="BD2" s="50" t="s">
        <v>672</v>
      </c>
      <c r="BE2" s="50" t="s">
        <v>128</v>
      </c>
      <c r="BF2" s="50" t="s">
        <v>139</v>
      </c>
      <c r="BG2" s="50" t="s">
        <v>199</v>
      </c>
      <c r="BH2" s="50" t="s">
        <v>231</v>
      </c>
      <c r="BI2" s="50" t="s">
        <v>151</v>
      </c>
      <c r="BJ2" s="50" t="s">
        <v>673</v>
      </c>
      <c r="BK2" s="50" t="s">
        <v>232</v>
      </c>
      <c r="BL2" s="50" t="s">
        <v>150</v>
      </c>
      <c r="BM2" s="50" t="s">
        <v>152</v>
      </c>
      <c r="BN2" s="50" t="s">
        <v>147</v>
      </c>
      <c r="BO2" s="50" t="s">
        <v>200</v>
      </c>
      <c r="BP2" s="50" t="s">
        <v>125</v>
      </c>
      <c r="BQ2" s="50" t="s">
        <v>201</v>
      </c>
    </row>
    <row r="3" spans="1:69" x14ac:dyDescent="0.25">
      <c r="A3" t="s">
        <v>435</v>
      </c>
      <c r="B3" t="s">
        <v>8</v>
      </c>
      <c r="C3" s="101" t="s">
        <v>593</v>
      </c>
      <c r="D3" s="51">
        <v>41780</v>
      </c>
      <c r="E3" t="s">
        <v>257</v>
      </c>
      <c r="F3" s="97">
        <v>4.3</v>
      </c>
      <c r="G3">
        <v>0</v>
      </c>
      <c r="H3">
        <v>0.34699999999999998</v>
      </c>
      <c r="I3">
        <v>0.40200000000000002</v>
      </c>
      <c r="J3">
        <v>6.1999999999999998E-3</v>
      </c>
      <c r="K3">
        <v>0</v>
      </c>
      <c r="L3">
        <v>0</v>
      </c>
      <c r="M3">
        <v>9.5999999999999992E-3</v>
      </c>
      <c r="N3">
        <v>0</v>
      </c>
      <c r="O3">
        <v>0</v>
      </c>
      <c r="P3">
        <v>0</v>
      </c>
      <c r="Q3">
        <v>0.97299999999999998</v>
      </c>
      <c r="R3">
        <v>0.27</v>
      </c>
      <c r="S3">
        <v>0</v>
      </c>
      <c r="T3">
        <v>0.73</v>
      </c>
      <c r="U3">
        <v>3.6</v>
      </c>
      <c r="V3">
        <v>4.2</v>
      </c>
      <c r="W3">
        <v>4.4000000000000004</v>
      </c>
      <c r="X3">
        <v>7.2</v>
      </c>
      <c r="Y3">
        <v>3.99</v>
      </c>
      <c r="Z3">
        <v>3.5</v>
      </c>
      <c r="AA3">
        <v>3</v>
      </c>
      <c r="AB3">
        <v>0.37</v>
      </c>
      <c r="AC3">
        <v>2.2000000000000002</v>
      </c>
      <c r="AD3">
        <v>2.4</v>
      </c>
      <c r="AE3">
        <v>4.8</v>
      </c>
      <c r="AF3">
        <v>0.08</v>
      </c>
      <c r="AG3">
        <v>1.9</v>
      </c>
      <c r="AH3">
        <v>0.65</v>
      </c>
      <c r="AI3">
        <v>0</v>
      </c>
      <c r="AJ3">
        <v>3.1</v>
      </c>
      <c r="AK3">
        <v>0.13</v>
      </c>
      <c r="AL3">
        <v>0.95</v>
      </c>
      <c r="AM3">
        <v>0</v>
      </c>
      <c r="AN3">
        <v>0</v>
      </c>
      <c r="AO3">
        <v>0.81</v>
      </c>
      <c r="AP3">
        <v>0.24</v>
      </c>
      <c r="AQ3">
        <v>0.42</v>
      </c>
      <c r="AR3">
        <v>0</v>
      </c>
      <c r="AS3">
        <v>0</v>
      </c>
      <c r="AT3">
        <v>1</v>
      </c>
      <c r="AU3">
        <v>0.11</v>
      </c>
      <c r="AV3">
        <v>0</v>
      </c>
      <c r="AW3">
        <v>0</v>
      </c>
      <c r="AX3">
        <v>0</v>
      </c>
      <c r="AY3">
        <v>0</v>
      </c>
      <c r="AZ3">
        <v>0.38</v>
      </c>
      <c r="BA3">
        <v>0.53</v>
      </c>
      <c r="BB3">
        <v>1.77</v>
      </c>
      <c r="BC3">
        <v>7</v>
      </c>
      <c r="BD3">
        <v>0.83</v>
      </c>
      <c r="BE3">
        <v>0.39200000000000002</v>
      </c>
      <c r="BF3">
        <v>0</v>
      </c>
      <c r="BG3">
        <v>18</v>
      </c>
      <c r="BH3">
        <v>0.4</v>
      </c>
      <c r="BI3">
        <v>0</v>
      </c>
      <c r="BJ3">
        <v>3.3</v>
      </c>
      <c r="BK3">
        <v>0</v>
      </c>
      <c r="BL3">
        <v>0</v>
      </c>
      <c r="BM3">
        <v>0</v>
      </c>
      <c r="BN3">
        <v>1.1299999999999999</v>
      </c>
      <c r="BO3">
        <v>8.1</v>
      </c>
      <c r="BP3">
        <v>0.25</v>
      </c>
      <c r="BQ3">
        <v>13</v>
      </c>
    </row>
    <row r="4" spans="1:69" x14ac:dyDescent="0.25">
      <c r="A4" t="s">
        <v>299</v>
      </c>
      <c r="B4" t="s">
        <v>9</v>
      </c>
      <c r="C4" s="101" t="s">
        <v>88</v>
      </c>
      <c r="D4" s="51">
        <v>41767</v>
      </c>
      <c r="E4" t="s">
        <v>257</v>
      </c>
      <c r="F4" s="97">
        <v>10</v>
      </c>
      <c r="G4">
        <v>0</v>
      </c>
      <c r="H4">
        <v>0.71399999999999997</v>
      </c>
      <c r="I4">
        <v>0.80100000000000005</v>
      </c>
      <c r="J4">
        <v>0</v>
      </c>
      <c r="K4">
        <v>0</v>
      </c>
      <c r="L4">
        <v>0</v>
      </c>
      <c r="M4">
        <v>0</v>
      </c>
      <c r="N4">
        <v>0.22</v>
      </c>
      <c r="O4">
        <v>0</v>
      </c>
      <c r="P4">
        <v>0</v>
      </c>
      <c r="Q4">
        <v>1.75</v>
      </c>
      <c r="R4">
        <v>0.52</v>
      </c>
      <c r="S4">
        <v>0.109</v>
      </c>
      <c r="T4">
        <v>1.1000000000000001</v>
      </c>
      <c r="U4">
        <v>6.8</v>
      </c>
      <c r="V4">
        <v>7.2</v>
      </c>
      <c r="W4">
        <v>7.5</v>
      </c>
      <c r="X4">
        <v>13</v>
      </c>
      <c r="Y4">
        <v>7.26</v>
      </c>
      <c r="Z4">
        <v>5.4</v>
      </c>
      <c r="AA4">
        <v>5.5</v>
      </c>
      <c r="AB4">
        <v>1.4</v>
      </c>
      <c r="AC4">
        <v>4.0999999999999996</v>
      </c>
      <c r="AD4">
        <v>4.7</v>
      </c>
      <c r="AE4">
        <v>9.8000000000000007</v>
      </c>
      <c r="AF4">
        <v>0.2</v>
      </c>
      <c r="AG4">
        <v>3.9</v>
      </c>
      <c r="AH4">
        <v>1.3</v>
      </c>
      <c r="AI4">
        <v>2.2000000000000002</v>
      </c>
      <c r="AJ4">
        <v>6</v>
      </c>
      <c r="AK4">
        <v>0.25</v>
      </c>
      <c r="AL4">
        <v>2.1</v>
      </c>
      <c r="AM4">
        <v>0</v>
      </c>
      <c r="AN4">
        <v>0</v>
      </c>
      <c r="AO4">
        <v>1.7</v>
      </c>
      <c r="AP4">
        <v>0.49</v>
      </c>
      <c r="AQ4">
        <v>0.96</v>
      </c>
      <c r="AR4">
        <v>0</v>
      </c>
      <c r="AS4">
        <v>0</v>
      </c>
      <c r="AT4">
        <v>2.2999999999999998</v>
      </c>
      <c r="AU4">
        <v>0.22</v>
      </c>
      <c r="AV4">
        <v>0.33</v>
      </c>
      <c r="AW4">
        <v>0</v>
      </c>
      <c r="AX4">
        <v>0</v>
      </c>
      <c r="AY4">
        <v>0</v>
      </c>
      <c r="AZ4">
        <v>0.88</v>
      </c>
      <c r="BA4">
        <v>1</v>
      </c>
      <c r="BB4">
        <v>3.1</v>
      </c>
      <c r="BC4">
        <v>13</v>
      </c>
      <c r="BD4">
        <v>1.4</v>
      </c>
      <c r="BE4">
        <v>0.75600000000000001</v>
      </c>
      <c r="BF4">
        <v>0</v>
      </c>
      <c r="BG4">
        <v>27</v>
      </c>
      <c r="BH4">
        <v>0.78</v>
      </c>
      <c r="BI4">
        <v>0</v>
      </c>
      <c r="BJ4">
        <v>5.4</v>
      </c>
      <c r="BK4">
        <v>0.21</v>
      </c>
      <c r="BL4">
        <v>0</v>
      </c>
      <c r="BM4">
        <v>0</v>
      </c>
      <c r="BN4">
        <v>1.89</v>
      </c>
      <c r="BO4">
        <v>13</v>
      </c>
      <c r="BP4">
        <v>0.46</v>
      </c>
      <c r="BQ4">
        <v>19</v>
      </c>
    </row>
    <row r="5" spans="1:69" x14ac:dyDescent="0.25">
      <c r="A5" t="s">
        <v>300</v>
      </c>
      <c r="B5" t="s">
        <v>10</v>
      </c>
      <c r="C5" s="101" t="s">
        <v>594</v>
      </c>
      <c r="D5" s="51">
        <v>41781</v>
      </c>
      <c r="E5" t="s">
        <v>257</v>
      </c>
      <c r="F5" s="97">
        <v>5.8</v>
      </c>
      <c r="G5">
        <v>3.1E-2</v>
      </c>
      <c r="H5">
        <v>0.21199999999999999</v>
      </c>
      <c r="I5">
        <v>0.28299999999999997</v>
      </c>
      <c r="J5">
        <v>0</v>
      </c>
      <c r="K5">
        <v>0</v>
      </c>
      <c r="L5">
        <v>2.8000000000000001E-2</v>
      </c>
      <c r="M5">
        <v>0</v>
      </c>
      <c r="N5">
        <v>0.12</v>
      </c>
      <c r="O5">
        <v>0</v>
      </c>
      <c r="P5">
        <v>0.13700000000000001</v>
      </c>
      <c r="Q5">
        <v>0.58599999999999997</v>
      </c>
      <c r="R5">
        <v>0.11</v>
      </c>
      <c r="S5">
        <v>0.13900000000000001</v>
      </c>
      <c r="T5">
        <v>0.5</v>
      </c>
      <c r="U5">
        <v>1.8</v>
      </c>
      <c r="V5">
        <v>2.6</v>
      </c>
      <c r="W5">
        <v>3.1</v>
      </c>
      <c r="X5">
        <v>5.3</v>
      </c>
      <c r="Y5">
        <v>2.89</v>
      </c>
      <c r="Z5">
        <v>2.5</v>
      </c>
      <c r="AA5">
        <v>2.1</v>
      </c>
      <c r="AB5">
        <v>1.6</v>
      </c>
      <c r="AC5">
        <v>1.7</v>
      </c>
      <c r="AD5">
        <v>2</v>
      </c>
      <c r="AE5">
        <v>3.4</v>
      </c>
      <c r="AF5">
        <v>0.16</v>
      </c>
      <c r="AG5">
        <v>1.1000000000000001</v>
      </c>
      <c r="AH5">
        <v>0.57999999999999996</v>
      </c>
      <c r="AI5">
        <v>0</v>
      </c>
      <c r="AJ5">
        <v>1.9</v>
      </c>
      <c r="AK5">
        <v>0.25</v>
      </c>
      <c r="AL5">
        <v>0.78</v>
      </c>
      <c r="AM5">
        <v>0</v>
      </c>
      <c r="AN5">
        <v>0</v>
      </c>
      <c r="AO5">
        <v>0.63</v>
      </c>
      <c r="AP5">
        <v>0.34</v>
      </c>
      <c r="AQ5">
        <v>0.41</v>
      </c>
      <c r="AR5">
        <v>0</v>
      </c>
      <c r="AS5">
        <v>0</v>
      </c>
      <c r="AT5">
        <v>0.81</v>
      </c>
      <c r="AU5">
        <v>0</v>
      </c>
      <c r="AV5">
        <v>0</v>
      </c>
      <c r="AW5">
        <v>0</v>
      </c>
      <c r="AX5">
        <v>0</v>
      </c>
      <c r="AY5">
        <v>0</v>
      </c>
      <c r="AZ5">
        <v>0.3</v>
      </c>
      <c r="BA5">
        <v>0.51</v>
      </c>
      <c r="BB5">
        <v>0.74399999999999999</v>
      </c>
      <c r="BC5">
        <v>4.5999999999999996</v>
      </c>
      <c r="BD5">
        <v>0.68</v>
      </c>
      <c r="BE5">
        <v>0.16</v>
      </c>
      <c r="BF5">
        <v>0</v>
      </c>
      <c r="BG5">
        <v>7.6</v>
      </c>
      <c r="BH5">
        <v>0.2</v>
      </c>
      <c r="BI5">
        <v>0</v>
      </c>
      <c r="BJ5">
        <v>2.4</v>
      </c>
      <c r="BK5">
        <v>0.14000000000000001</v>
      </c>
      <c r="BL5">
        <v>0</v>
      </c>
      <c r="BM5">
        <v>0</v>
      </c>
      <c r="BN5">
        <v>0.73299999999999998</v>
      </c>
      <c r="BO5">
        <v>2.9</v>
      </c>
      <c r="BP5">
        <v>0.12</v>
      </c>
      <c r="BQ5">
        <v>5.8</v>
      </c>
    </row>
    <row r="6" spans="1:69" x14ac:dyDescent="0.25">
      <c r="A6" t="s">
        <v>433</v>
      </c>
      <c r="B6" t="s">
        <v>12</v>
      </c>
      <c r="C6" s="101" t="s">
        <v>596</v>
      </c>
      <c r="D6" s="51">
        <v>41781</v>
      </c>
      <c r="E6" t="s">
        <v>257</v>
      </c>
      <c r="F6" s="97">
        <v>3.9</v>
      </c>
      <c r="G6">
        <v>8.8999999999999996E-2</v>
      </c>
      <c r="H6">
        <v>0.57299999999999995</v>
      </c>
      <c r="I6">
        <v>0.63600000000000001</v>
      </c>
      <c r="J6">
        <v>0</v>
      </c>
      <c r="K6">
        <v>0</v>
      </c>
      <c r="L6">
        <v>4.1000000000000002E-2</v>
      </c>
      <c r="M6">
        <v>0.04</v>
      </c>
      <c r="N6">
        <v>0.28999999999999998</v>
      </c>
      <c r="O6">
        <v>3.4000000000000002E-2</v>
      </c>
      <c r="P6">
        <v>9.2999999999999999E-2</v>
      </c>
      <c r="Q6">
        <v>1.46</v>
      </c>
      <c r="R6">
        <v>0.44</v>
      </c>
      <c r="S6">
        <v>0.18</v>
      </c>
      <c r="T6">
        <v>1.4</v>
      </c>
      <c r="U6">
        <v>3.8</v>
      </c>
      <c r="V6">
        <v>6.2</v>
      </c>
      <c r="W6">
        <v>6</v>
      </c>
      <c r="X6">
        <v>9.9</v>
      </c>
      <c r="Y6">
        <v>5.12</v>
      </c>
      <c r="Z6">
        <v>4.9000000000000004</v>
      </c>
      <c r="AA6">
        <v>3.5</v>
      </c>
      <c r="AB6">
        <v>1.6</v>
      </c>
      <c r="AC6">
        <v>3.3</v>
      </c>
      <c r="AD6">
        <v>3.7</v>
      </c>
      <c r="AE6">
        <v>7.1</v>
      </c>
      <c r="AF6">
        <v>0.25</v>
      </c>
      <c r="AG6">
        <v>3.2</v>
      </c>
      <c r="AH6">
        <v>1.1000000000000001</v>
      </c>
      <c r="AI6">
        <v>0</v>
      </c>
      <c r="AJ6">
        <v>3.9</v>
      </c>
      <c r="AK6">
        <v>0.35</v>
      </c>
      <c r="AL6">
        <v>1.8</v>
      </c>
      <c r="AM6">
        <v>0</v>
      </c>
      <c r="AN6">
        <v>0</v>
      </c>
      <c r="AO6">
        <v>1.2</v>
      </c>
      <c r="AP6">
        <v>0.64</v>
      </c>
      <c r="AQ6">
        <v>0.74</v>
      </c>
      <c r="AR6">
        <v>0</v>
      </c>
      <c r="AS6">
        <v>0</v>
      </c>
      <c r="AT6">
        <v>1.4</v>
      </c>
      <c r="AU6">
        <v>0.24</v>
      </c>
      <c r="AV6">
        <v>0.32</v>
      </c>
      <c r="AW6">
        <v>0</v>
      </c>
      <c r="AX6">
        <v>0</v>
      </c>
      <c r="AY6">
        <v>0</v>
      </c>
      <c r="AZ6">
        <v>0</v>
      </c>
      <c r="BA6">
        <v>0.89</v>
      </c>
      <c r="BB6">
        <v>1.98</v>
      </c>
      <c r="BC6">
        <v>8.9</v>
      </c>
      <c r="BD6">
        <v>1.2</v>
      </c>
      <c r="BE6">
        <v>0.49199999999999999</v>
      </c>
      <c r="BF6">
        <v>0</v>
      </c>
      <c r="BG6">
        <v>20</v>
      </c>
      <c r="BH6">
        <v>0.67</v>
      </c>
      <c r="BI6">
        <v>0</v>
      </c>
      <c r="BJ6">
        <v>4.5</v>
      </c>
      <c r="BK6">
        <v>0.2</v>
      </c>
      <c r="BL6">
        <v>0</v>
      </c>
      <c r="BM6">
        <v>0</v>
      </c>
      <c r="BN6">
        <v>1.52</v>
      </c>
      <c r="BO6">
        <v>11</v>
      </c>
      <c r="BP6">
        <v>0.35</v>
      </c>
      <c r="BQ6">
        <v>14</v>
      </c>
    </row>
    <row r="7" spans="1:69" x14ac:dyDescent="0.25">
      <c r="A7" t="s">
        <v>439</v>
      </c>
      <c r="B7" t="s">
        <v>11</v>
      </c>
      <c r="C7" s="101" t="s">
        <v>595</v>
      </c>
      <c r="D7" s="51">
        <v>41780</v>
      </c>
      <c r="E7" t="s">
        <v>257</v>
      </c>
      <c r="F7" s="97">
        <v>1.3</v>
      </c>
      <c r="G7">
        <v>2.8000000000000001E-2</v>
      </c>
      <c r="H7">
        <v>0.19</v>
      </c>
      <c r="I7">
        <v>0.248</v>
      </c>
      <c r="J7">
        <v>0</v>
      </c>
      <c r="K7">
        <v>0</v>
      </c>
      <c r="L7">
        <v>0</v>
      </c>
      <c r="M7">
        <v>0</v>
      </c>
      <c r="N7">
        <v>0.12</v>
      </c>
      <c r="O7">
        <v>1.2999999999999999E-2</v>
      </c>
      <c r="P7">
        <v>1.7999999999999999E-2</v>
      </c>
      <c r="Q7">
        <v>0.53100000000000003</v>
      </c>
      <c r="R7">
        <v>0.14000000000000001</v>
      </c>
      <c r="S7">
        <v>8.1000000000000003E-2</v>
      </c>
      <c r="T7">
        <v>0.6</v>
      </c>
      <c r="U7">
        <v>1.3</v>
      </c>
      <c r="V7">
        <v>2.6</v>
      </c>
      <c r="W7">
        <v>2.6</v>
      </c>
      <c r="X7">
        <v>3.7</v>
      </c>
      <c r="Y7">
        <v>1.95</v>
      </c>
      <c r="Z7">
        <v>1.3</v>
      </c>
      <c r="AA7">
        <v>1.4</v>
      </c>
      <c r="AB7">
        <v>0.23</v>
      </c>
      <c r="AC7">
        <v>1.2</v>
      </c>
      <c r="AD7">
        <v>1.4</v>
      </c>
      <c r="AE7">
        <v>2.8</v>
      </c>
      <c r="AF7">
        <v>7.4999999999999997E-2</v>
      </c>
      <c r="AG7">
        <v>1.1000000000000001</v>
      </c>
      <c r="AH7">
        <v>0.44</v>
      </c>
      <c r="AI7">
        <v>0</v>
      </c>
      <c r="AJ7">
        <v>1.3</v>
      </c>
      <c r="AK7">
        <v>9.7000000000000003E-2</v>
      </c>
      <c r="AL7">
        <v>0.63</v>
      </c>
      <c r="AM7">
        <v>0</v>
      </c>
      <c r="AN7">
        <v>0</v>
      </c>
      <c r="AO7">
        <v>0.46</v>
      </c>
      <c r="AP7">
        <v>0.19</v>
      </c>
      <c r="AQ7">
        <v>0.3</v>
      </c>
      <c r="AR7">
        <v>0</v>
      </c>
      <c r="AS7">
        <v>0</v>
      </c>
      <c r="AT7">
        <v>0.48</v>
      </c>
      <c r="AU7">
        <v>0</v>
      </c>
      <c r="AV7">
        <v>0.14000000000000001</v>
      </c>
      <c r="AW7">
        <v>0</v>
      </c>
      <c r="AX7">
        <v>0</v>
      </c>
      <c r="AY7">
        <v>0</v>
      </c>
      <c r="AZ7">
        <v>0.23</v>
      </c>
      <c r="BA7">
        <v>0.35</v>
      </c>
      <c r="BB7">
        <v>0.60399999999999998</v>
      </c>
      <c r="BC7">
        <v>3.2</v>
      </c>
      <c r="BD7">
        <v>0.42</v>
      </c>
      <c r="BE7">
        <v>0.183</v>
      </c>
      <c r="BF7">
        <v>0</v>
      </c>
      <c r="BG7">
        <v>7</v>
      </c>
      <c r="BH7">
        <v>0.23</v>
      </c>
      <c r="BI7">
        <v>0</v>
      </c>
      <c r="BJ7">
        <v>1.4</v>
      </c>
      <c r="BK7">
        <v>6.9000000000000006E-2</v>
      </c>
      <c r="BL7">
        <v>0</v>
      </c>
      <c r="BM7">
        <v>0</v>
      </c>
      <c r="BN7">
        <v>0.67200000000000004</v>
      </c>
      <c r="BO7">
        <v>3.6</v>
      </c>
      <c r="BP7">
        <v>0.06</v>
      </c>
      <c r="BQ7">
        <v>5.4</v>
      </c>
    </row>
    <row r="8" spans="1:69" x14ac:dyDescent="0.25">
      <c r="A8" t="s">
        <v>302</v>
      </c>
      <c r="B8" t="s">
        <v>14</v>
      </c>
      <c r="C8" s="101" t="s">
        <v>598</v>
      </c>
      <c r="D8" s="51">
        <v>41780</v>
      </c>
      <c r="E8" t="s">
        <v>257</v>
      </c>
      <c r="F8" s="97">
        <v>0.3</v>
      </c>
      <c r="G8">
        <v>1.2E-2</v>
      </c>
      <c r="H8">
        <v>0</v>
      </c>
      <c r="I8">
        <v>5.2999999999999999E-2</v>
      </c>
      <c r="J8">
        <v>0</v>
      </c>
      <c r="K8">
        <v>0</v>
      </c>
      <c r="L8">
        <v>0</v>
      </c>
      <c r="M8">
        <v>0</v>
      </c>
      <c r="N8">
        <v>0</v>
      </c>
      <c r="O8">
        <v>0</v>
      </c>
      <c r="P8">
        <v>0</v>
      </c>
      <c r="Q8">
        <v>0</v>
      </c>
      <c r="R8">
        <v>0</v>
      </c>
      <c r="S8">
        <v>3.6999999999999998E-2</v>
      </c>
      <c r="T8">
        <v>0</v>
      </c>
      <c r="U8">
        <v>0</v>
      </c>
      <c r="V8">
        <v>0</v>
      </c>
      <c r="W8">
        <v>0</v>
      </c>
      <c r="X8">
        <v>0.92</v>
      </c>
      <c r="Y8">
        <v>0</v>
      </c>
      <c r="Z8">
        <v>0</v>
      </c>
      <c r="AA8">
        <v>0.36</v>
      </c>
      <c r="AB8">
        <v>0</v>
      </c>
      <c r="AC8">
        <v>0.27</v>
      </c>
      <c r="AD8">
        <v>0.33</v>
      </c>
      <c r="AE8">
        <v>0.56000000000000005</v>
      </c>
      <c r="AF8">
        <v>1.4999999999999999E-2</v>
      </c>
      <c r="AG8">
        <v>0.28000000000000003</v>
      </c>
      <c r="AH8">
        <v>0</v>
      </c>
      <c r="AI8">
        <v>0</v>
      </c>
      <c r="AJ8">
        <v>0.24</v>
      </c>
      <c r="AK8">
        <v>2.9000000000000001E-2</v>
      </c>
      <c r="AL8">
        <v>0.19</v>
      </c>
      <c r="AM8">
        <v>0</v>
      </c>
      <c r="AN8">
        <v>0</v>
      </c>
      <c r="AO8">
        <v>7.8E-2</v>
      </c>
      <c r="AP8">
        <v>5.2999999999999999E-2</v>
      </c>
      <c r="AQ8">
        <v>0</v>
      </c>
      <c r="AR8">
        <v>0</v>
      </c>
      <c r="AS8">
        <v>0</v>
      </c>
      <c r="AT8">
        <v>0</v>
      </c>
      <c r="AU8">
        <v>0</v>
      </c>
      <c r="AV8">
        <v>0</v>
      </c>
      <c r="AW8">
        <v>0</v>
      </c>
      <c r="AX8">
        <v>0</v>
      </c>
      <c r="AY8">
        <v>0</v>
      </c>
      <c r="AZ8">
        <v>0</v>
      </c>
      <c r="BA8">
        <v>0</v>
      </c>
      <c r="BB8">
        <v>0</v>
      </c>
      <c r="BC8">
        <v>0</v>
      </c>
      <c r="BD8">
        <v>0</v>
      </c>
      <c r="BE8">
        <v>6.2E-2</v>
      </c>
      <c r="BF8">
        <v>0</v>
      </c>
      <c r="BG8">
        <v>0</v>
      </c>
      <c r="BH8">
        <v>5.3999999999999999E-2</v>
      </c>
      <c r="BI8">
        <v>0</v>
      </c>
      <c r="BJ8">
        <v>0</v>
      </c>
      <c r="BK8">
        <v>0</v>
      </c>
      <c r="BL8">
        <v>0</v>
      </c>
      <c r="BM8">
        <v>0</v>
      </c>
      <c r="BN8">
        <v>0</v>
      </c>
      <c r="BO8">
        <v>0</v>
      </c>
      <c r="BP8">
        <v>0</v>
      </c>
      <c r="BQ8">
        <v>0</v>
      </c>
    </row>
    <row r="9" spans="1:69" x14ac:dyDescent="0.25">
      <c r="A9" t="s">
        <v>301</v>
      </c>
      <c r="B9" t="s">
        <v>13</v>
      </c>
      <c r="C9" s="101" t="s">
        <v>597</v>
      </c>
      <c r="D9" s="51">
        <v>41768</v>
      </c>
      <c r="E9" t="s">
        <v>257</v>
      </c>
      <c r="F9" s="97">
        <v>3.7</v>
      </c>
      <c r="G9">
        <v>0.2</v>
      </c>
      <c r="H9">
        <v>0.97299999999999998</v>
      </c>
      <c r="I9">
        <v>0.69799999999999995</v>
      </c>
      <c r="J9">
        <v>9.4E-2</v>
      </c>
      <c r="K9">
        <v>0</v>
      </c>
      <c r="L9">
        <v>0.18</v>
      </c>
      <c r="M9">
        <v>0.11799999999999999</v>
      </c>
      <c r="N9">
        <v>0.62</v>
      </c>
      <c r="O9">
        <v>0.16500000000000001</v>
      </c>
      <c r="P9">
        <v>0.246</v>
      </c>
      <c r="Q9">
        <v>2.4</v>
      </c>
      <c r="R9">
        <v>1.4</v>
      </c>
      <c r="S9">
        <v>0.17299999999999999</v>
      </c>
      <c r="T9">
        <v>3.4</v>
      </c>
      <c r="U9">
        <v>3.7</v>
      </c>
      <c r="V9">
        <v>8.4</v>
      </c>
      <c r="W9">
        <v>5.4</v>
      </c>
      <c r="X9">
        <v>9.8000000000000007</v>
      </c>
      <c r="Y9">
        <v>4.55</v>
      </c>
      <c r="Z9">
        <v>3.2</v>
      </c>
      <c r="AA9">
        <v>4.3</v>
      </c>
      <c r="AB9">
        <v>1.2</v>
      </c>
      <c r="AC9">
        <v>2.2000000000000002</v>
      </c>
      <c r="AD9">
        <v>3.3</v>
      </c>
      <c r="AE9">
        <v>9.6</v>
      </c>
      <c r="AF9">
        <v>0.95</v>
      </c>
      <c r="AG9">
        <v>5.6</v>
      </c>
      <c r="AH9">
        <v>1.1000000000000001</v>
      </c>
      <c r="AI9">
        <v>0</v>
      </c>
      <c r="AJ9">
        <v>4.4000000000000004</v>
      </c>
      <c r="AK9">
        <v>1.4</v>
      </c>
      <c r="AL9">
        <v>2.7</v>
      </c>
      <c r="AM9">
        <v>0</v>
      </c>
      <c r="AN9">
        <v>0</v>
      </c>
      <c r="AO9">
        <v>1.3</v>
      </c>
      <c r="AP9">
        <v>3.2</v>
      </c>
      <c r="AQ9">
        <v>1</v>
      </c>
      <c r="AR9">
        <v>0</v>
      </c>
      <c r="AS9">
        <v>0</v>
      </c>
      <c r="AT9">
        <v>1.4</v>
      </c>
      <c r="AU9">
        <v>1.1000000000000001</v>
      </c>
      <c r="AV9">
        <v>0.3</v>
      </c>
      <c r="AW9">
        <v>0</v>
      </c>
      <c r="AX9">
        <v>0</v>
      </c>
      <c r="AY9">
        <v>0</v>
      </c>
      <c r="AZ9">
        <v>1.3</v>
      </c>
      <c r="BA9">
        <v>0.81</v>
      </c>
      <c r="BB9">
        <v>2.62</v>
      </c>
      <c r="BC9">
        <v>11</v>
      </c>
      <c r="BD9">
        <v>0.89</v>
      </c>
      <c r="BE9">
        <v>0.96</v>
      </c>
      <c r="BF9">
        <v>0</v>
      </c>
      <c r="BG9">
        <v>30</v>
      </c>
      <c r="BH9">
        <v>1.8</v>
      </c>
      <c r="BI9">
        <v>0</v>
      </c>
      <c r="BJ9">
        <v>3.1</v>
      </c>
      <c r="BK9">
        <v>0.86</v>
      </c>
      <c r="BL9">
        <v>0</v>
      </c>
      <c r="BM9">
        <v>0</v>
      </c>
      <c r="BN9">
        <v>1.55</v>
      </c>
      <c r="BO9">
        <v>22</v>
      </c>
      <c r="BP9">
        <v>0.44</v>
      </c>
      <c r="BQ9">
        <v>19</v>
      </c>
    </row>
    <row r="10" spans="1:69" x14ac:dyDescent="0.25">
      <c r="A10" t="s">
        <v>444</v>
      </c>
      <c r="B10" t="s">
        <v>21</v>
      </c>
      <c r="C10" s="101" t="s">
        <v>605</v>
      </c>
      <c r="D10" s="51">
        <v>41780</v>
      </c>
      <c r="E10" t="s">
        <v>257</v>
      </c>
      <c r="F10" s="97">
        <v>3.5</v>
      </c>
      <c r="G10">
        <v>0</v>
      </c>
      <c r="H10">
        <v>5.6000000000000001E-2</v>
      </c>
      <c r="I10">
        <v>8.3000000000000004E-2</v>
      </c>
      <c r="J10">
        <v>0</v>
      </c>
      <c r="K10">
        <v>0</v>
      </c>
      <c r="L10">
        <v>0</v>
      </c>
      <c r="M10">
        <v>0</v>
      </c>
      <c r="N10">
        <v>0</v>
      </c>
      <c r="O10">
        <v>0</v>
      </c>
      <c r="P10">
        <v>8.5000000000000006E-2</v>
      </c>
      <c r="Q10">
        <v>0.17499999999999999</v>
      </c>
      <c r="R10">
        <v>1.7999999999999999E-2</v>
      </c>
      <c r="S10">
        <v>0</v>
      </c>
      <c r="T10">
        <v>0.1</v>
      </c>
      <c r="U10">
        <v>0.68</v>
      </c>
      <c r="V10">
        <v>0.64</v>
      </c>
      <c r="W10">
        <v>1</v>
      </c>
      <c r="X10">
        <v>1.9</v>
      </c>
      <c r="Y10">
        <v>1.01</v>
      </c>
      <c r="Z10">
        <v>0.98</v>
      </c>
      <c r="AA10">
        <v>0.73</v>
      </c>
      <c r="AB10">
        <v>0.23</v>
      </c>
      <c r="AC10">
        <v>0.4</v>
      </c>
      <c r="AD10">
        <v>0</v>
      </c>
      <c r="AE10">
        <v>0.9</v>
      </c>
      <c r="AF10">
        <v>0</v>
      </c>
      <c r="AG10">
        <v>0.28999999999999998</v>
      </c>
      <c r="AH10">
        <v>0</v>
      </c>
      <c r="AI10">
        <v>0</v>
      </c>
      <c r="AJ10">
        <v>0.53</v>
      </c>
      <c r="AK10">
        <v>0.13</v>
      </c>
      <c r="AL10">
        <v>0.24</v>
      </c>
      <c r="AM10">
        <v>0</v>
      </c>
      <c r="AN10">
        <v>0</v>
      </c>
      <c r="AO10">
        <v>0.15</v>
      </c>
      <c r="AP10">
        <v>0.14000000000000001</v>
      </c>
      <c r="AQ10">
        <v>0.14000000000000001</v>
      </c>
      <c r="AR10">
        <v>0</v>
      </c>
      <c r="AS10">
        <v>0</v>
      </c>
      <c r="AT10">
        <v>0.23</v>
      </c>
      <c r="AU10">
        <v>0</v>
      </c>
      <c r="AV10">
        <v>0</v>
      </c>
      <c r="AW10">
        <v>0</v>
      </c>
      <c r="AX10">
        <v>0</v>
      </c>
      <c r="AY10">
        <v>0</v>
      </c>
      <c r="AZ10">
        <v>0</v>
      </c>
      <c r="BA10">
        <v>0</v>
      </c>
      <c r="BB10">
        <v>0.21299999999999999</v>
      </c>
      <c r="BC10">
        <v>1.5</v>
      </c>
      <c r="BD10">
        <v>0.21</v>
      </c>
      <c r="BE10">
        <v>5.8999999999999997E-2</v>
      </c>
      <c r="BF10">
        <v>0</v>
      </c>
      <c r="BG10">
        <v>2.7</v>
      </c>
      <c r="BH10">
        <v>5.1999999999999998E-2</v>
      </c>
      <c r="BI10">
        <v>0</v>
      </c>
      <c r="BJ10">
        <v>0.88</v>
      </c>
      <c r="BK10">
        <v>3.5000000000000003E-2</v>
      </c>
      <c r="BL10">
        <v>0</v>
      </c>
      <c r="BM10">
        <v>0</v>
      </c>
      <c r="BN10">
        <v>0.24</v>
      </c>
      <c r="BO10">
        <v>0.76</v>
      </c>
      <c r="BP10">
        <v>0.02</v>
      </c>
      <c r="BQ10">
        <v>2</v>
      </c>
    </row>
    <row r="11" spans="1:69" x14ac:dyDescent="0.25">
      <c r="A11" t="s">
        <v>305</v>
      </c>
      <c r="B11" t="s">
        <v>22</v>
      </c>
      <c r="C11" s="101" t="s">
        <v>606</v>
      </c>
      <c r="D11" s="51">
        <v>41780</v>
      </c>
      <c r="E11" t="s">
        <v>257</v>
      </c>
      <c r="F11" s="97">
        <v>5.4</v>
      </c>
      <c r="G11">
        <v>0</v>
      </c>
      <c r="H11">
        <v>0</v>
      </c>
      <c r="I11">
        <v>0</v>
      </c>
      <c r="J11">
        <v>0</v>
      </c>
      <c r="K11">
        <v>0</v>
      </c>
      <c r="L11">
        <v>0</v>
      </c>
      <c r="M11">
        <v>0</v>
      </c>
      <c r="N11">
        <v>0</v>
      </c>
      <c r="O11">
        <v>0</v>
      </c>
      <c r="P11">
        <v>3.3000000000000002E-2</v>
      </c>
      <c r="Q11">
        <v>0</v>
      </c>
      <c r="R11">
        <v>0</v>
      </c>
      <c r="S11">
        <v>0</v>
      </c>
      <c r="T11">
        <v>0</v>
      </c>
      <c r="U11">
        <v>6.2E-2</v>
      </c>
      <c r="V11">
        <v>3.1E-2</v>
      </c>
      <c r="W11">
        <v>5.1999999999999998E-2</v>
      </c>
      <c r="X11">
        <v>8.2000000000000003E-2</v>
      </c>
      <c r="Y11">
        <v>4.2000000000000003E-2</v>
      </c>
      <c r="Z11">
        <v>3.5000000000000003E-2</v>
      </c>
      <c r="AA11">
        <v>2.8000000000000001E-2</v>
      </c>
      <c r="AB11">
        <v>0</v>
      </c>
      <c r="AC11">
        <v>0</v>
      </c>
      <c r="AD11">
        <v>0</v>
      </c>
      <c r="AE11">
        <v>0</v>
      </c>
      <c r="AF11">
        <v>0</v>
      </c>
      <c r="AG11">
        <v>5.3999999999999999E-2</v>
      </c>
      <c r="AH11">
        <v>0</v>
      </c>
      <c r="AI11">
        <v>0</v>
      </c>
      <c r="AJ11">
        <v>0</v>
      </c>
      <c r="AK11">
        <v>6.3E-2</v>
      </c>
      <c r="AL11">
        <v>0</v>
      </c>
      <c r="AM11">
        <v>0</v>
      </c>
      <c r="AN11">
        <v>0</v>
      </c>
      <c r="AO11">
        <v>0</v>
      </c>
      <c r="AP11">
        <v>6.3E-2</v>
      </c>
      <c r="AQ11">
        <v>0</v>
      </c>
      <c r="AR11">
        <v>0</v>
      </c>
      <c r="AS11">
        <v>0</v>
      </c>
      <c r="AT11">
        <v>0</v>
      </c>
      <c r="AU11">
        <v>0</v>
      </c>
      <c r="AV11">
        <v>0</v>
      </c>
      <c r="AW11">
        <v>0</v>
      </c>
      <c r="AX11">
        <v>0</v>
      </c>
      <c r="AY11">
        <v>0</v>
      </c>
      <c r="AZ11">
        <v>0</v>
      </c>
      <c r="BA11">
        <v>0</v>
      </c>
      <c r="BB11">
        <v>3.0599999999999999E-2</v>
      </c>
      <c r="BC11">
        <v>5.8999999999999997E-2</v>
      </c>
      <c r="BD11">
        <v>0</v>
      </c>
      <c r="BE11">
        <v>0</v>
      </c>
      <c r="BF11">
        <v>0</v>
      </c>
      <c r="BG11">
        <v>0.14000000000000001</v>
      </c>
      <c r="BH11">
        <v>0</v>
      </c>
      <c r="BI11">
        <v>0</v>
      </c>
      <c r="BJ11">
        <v>3.3000000000000002E-2</v>
      </c>
      <c r="BK11">
        <v>0</v>
      </c>
      <c r="BL11">
        <v>0</v>
      </c>
      <c r="BM11">
        <v>0</v>
      </c>
      <c r="BN11">
        <v>0.05</v>
      </c>
      <c r="BO11">
        <v>5.2999999999999999E-2</v>
      </c>
      <c r="BP11">
        <v>0</v>
      </c>
      <c r="BQ11">
        <v>9.6000000000000002E-2</v>
      </c>
    </row>
    <row r="12" spans="1:69" x14ac:dyDescent="0.25">
      <c r="A12" t="s">
        <v>304</v>
      </c>
      <c r="B12" t="s">
        <v>20</v>
      </c>
      <c r="C12" s="101" t="s">
        <v>604</v>
      </c>
      <c r="D12" s="51">
        <v>41780</v>
      </c>
      <c r="E12" t="s">
        <v>257</v>
      </c>
      <c r="F12" s="97">
        <v>2.6</v>
      </c>
      <c r="G12">
        <v>0.03</v>
      </c>
      <c r="H12">
        <v>0.111</v>
      </c>
      <c r="I12">
        <v>0.17199999999999999</v>
      </c>
      <c r="J12">
        <v>1.6E-2</v>
      </c>
      <c r="K12">
        <v>0</v>
      </c>
      <c r="L12">
        <v>2.5000000000000001E-2</v>
      </c>
      <c r="M12">
        <v>2.7E-2</v>
      </c>
      <c r="N12">
        <v>7.4999999999999997E-2</v>
      </c>
      <c r="O12">
        <v>2.4E-2</v>
      </c>
      <c r="P12">
        <v>6.2E-2</v>
      </c>
      <c r="Q12">
        <v>0.39600000000000002</v>
      </c>
      <c r="R12">
        <v>0.14000000000000001</v>
      </c>
      <c r="S12">
        <v>0.05</v>
      </c>
      <c r="T12">
        <v>0.34</v>
      </c>
      <c r="U12">
        <v>0.95</v>
      </c>
      <c r="V12">
        <v>1.5</v>
      </c>
      <c r="W12">
        <v>1.8</v>
      </c>
      <c r="X12">
        <v>3.1</v>
      </c>
      <c r="Y12">
        <v>1.71</v>
      </c>
      <c r="Z12">
        <v>1.6</v>
      </c>
      <c r="AA12">
        <v>1.2</v>
      </c>
      <c r="AB12">
        <v>0.33</v>
      </c>
      <c r="AC12">
        <v>0.88</v>
      </c>
      <c r="AD12">
        <v>0.88</v>
      </c>
      <c r="AE12">
        <v>1.8</v>
      </c>
      <c r="AF12">
        <v>0.15</v>
      </c>
      <c r="AG12">
        <v>0.62</v>
      </c>
      <c r="AH12">
        <v>0.31</v>
      </c>
      <c r="AI12">
        <v>0</v>
      </c>
      <c r="AJ12">
        <v>0.95</v>
      </c>
      <c r="AK12">
        <v>0.22</v>
      </c>
      <c r="AL12">
        <v>0.45</v>
      </c>
      <c r="AM12">
        <v>0</v>
      </c>
      <c r="AN12">
        <v>0</v>
      </c>
      <c r="AO12">
        <v>0.35</v>
      </c>
      <c r="AP12">
        <v>0.41</v>
      </c>
      <c r="AQ12">
        <v>0.28999999999999998</v>
      </c>
      <c r="AR12">
        <v>0</v>
      </c>
      <c r="AS12">
        <v>0</v>
      </c>
      <c r="AT12">
        <v>0.45</v>
      </c>
      <c r="AU12">
        <v>0.2</v>
      </c>
      <c r="AV12">
        <v>0.14000000000000001</v>
      </c>
      <c r="AW12">
        <v>0</v>
      </c>
      <c r="AX12">
        <v>0</v>
      </c>
      <c r="AY12">
        <v>0</v>
      </c>
      <c r="AZ12">
        <v>0</v>
      </c>
      <c r="BA12">
        <v>0.26</v>
      </c>
      <c r="BB12">
        <v>0.35099999999999998</v>
      </c>
      <c r="BC12">
        <v>2.4</v>
      </c>
      <c r="BD12">
        <v>0.36</v>
      </c>
      <c r="BE12">
        <v>0.13900000000000001</v>
      </c>
      <c r="BF12">
        <v>0</v>
      </c>
      <c r="BG12">
        <v>4.7</v>
      </c>
      <c r="BH12">
        <v>0.19</v>
      </c>
      <c r="BI12">
        <v>0</v>
      </c>
      <c r="BJ12">
        <v>1.5</v>
      </c>
      <c r="BK12">
        <v>8.1000000000000003E-2</v>
      </c>
      <c r="BL12">
        <v>0</v>
      </c>
      <c r="BM12">
        <v>0</v>
      </c>
      <c r="BN12">
        <v>0.47599999999999998</v>
      </c>
      <c r="BO12">
        <v>1.7</v>
      </c>
      <c r="BP12">
        <v>3.2000000000000001E-2</v>
      </c>
      <c r="BQ12">
        <v>3.6</v>
      </c>
    </row>
    <row r="13" spans="1:69" x14ac:dyDescent="0.25">
      <c r="A13" t="s">
        <v>447</v>
      </c>
      <c r="B13" t="s">
        <v>19</v>
      </c>
      <c r="C13" s="101" t="s">
        <v>603</v>
      </c>
      <c r="D13" s="51">
        <v>41780</v>
      </c>
      <c r="E13" t="s">
        <v>257</v>
      </c>
      <c r="F13" s="97">
        <v>3</v>
      </c>
      <c r="G13">
        <v>0</v>
      </c>
      <c r="H13">
        <v>2.5000000000000001E-2</v>
      </c>
      <c r="I13">
        <v>3.9E-2</v>
      </c>
      <c r="J13">
        <v>0</v>
      </c>
      <c r="K13">
        <v>0</v>
      </c>
      <c r="L13">
        <v>0</v>
      </c>
      <c r="M13">
        <v>0</v>
      </c>
      <c r="N13">
        <v>0</v>
      </c>
      <c r="O13">
        <v>0</v>
      </c>
      <c r="P13">
        <v>5.5E-2</v>
      </c>
      <c r="Q13">
        <v>6.8000000000000005E-2</v>
      </c>
      <c r="R13">
        <v>1.7999999999999999E-2</v>
      </c>
      <c r="S13">
        <v>0</v>
      </c>
      <c r="T13">
        <v>7.0000000000000007E-2</v>
      </c>
      <c r="U13">
        <v>0.26</v>
      </c>
      <c r="V13">
        <v>0.27</v>
      </c>
      <c r="W13">
        <v>0.39</v>
      </c>
      <c r="X13">
        <v>0.62</v>
      </c>
      <c r="Y13">
        <v>0.318</v>
      </c>
      <c r="Z13">
        <v>0.25</v>
      </c>
      <c r="AA13">
        <v>0.22</v>
      </c>
      <c r="AB13">
        <v>0.2</v>
      </c>
      <c r="AC13">
        <v>0.15</v>
      </c>
      <c r="AD13">
        <v>0.2</v>
      </c>
      <c r="AE13">
        <v>0.31</v>
      </c>
      <c r="AF13">
        <v>2.5999999999999999E-2</v>
      </c>
      <c r="AG13">
        <v>0.18</v>
      </c>
      <c r="AH13">
        <v>0</v>
      </c>
      <c r="AI13">
        <v>0</v>
      </c>
      <c r="AJ13">
        <v>0.19</v>
      </c>
      <c r="AK13">
        <v>0.11</v>
      </c>
      <c r="AL13">
        <v>0.17</v>
      </c>
      <c r="AM13">
        <v>0</v>
      </c>
      <c r="AN13">
        <v>0</v>
      </c>
      <c r="AO13">
        <v>7.4999999999999997E-2</v>
      </c>
      <c r="AP13">
        <v>0.12</v>
      </c>
      <c r="AQ13">
        <v>0</v>
      </c>
      <c r="AR13">
        <v>0</v>
      </c>
      <c r="AS13">
        <v>0</v>
      </c>
      <c r="AT13">
        <v>0</v>
      </c>
      <c r="AU13">
        <v>0</v>
      </c>
      <c r="AV13">
        <v>0</v>
      </c>
      <c r="AW13">
        <v>0</v>
      </c>
      <c r="AX13">
        <v>0</v>
      </c>
      <c r="AY13">
        <v>0</v>
      </c>
      <c r="AZ13">
        <v>0</v>
      </c>
      <c r="BA13">
        <v>0</v>
      </c>
      <c r="BB13">
        <v>0.10199999999999999</v>
      </c>
      <c r="BC13">
        <v>0.44</v>
      </c>
      <c r="BD13">
        <v>7.2999999999999995E-2</v>
      </c>
      <c r="BE13">
        <v>0</v>
      </c>
      <c r="BF13">
        <v>0</v>
      </c>
      <c r="BG13">
        <v>0.9</v>
      </c>
      <c r="BH13">
        <v>3.5999999999999997E-2</v>
      </c>
      <c r="BI13">
        <v>0</v>
      </c>
      <c r="BJ13">
        <v>0.25</v>
      </c>
      <c r="BK13">
        <v>0</v>
      </c>
      <c r="BL13">
        <v>0</v>
      </c>
      <c r="BM13">
        <v>0</v>
      </c>
      <c r="BN13">
        <v>8.5000000000000006E-2</v>
      </c>
      <c r="BO13">
        <v>0.37</v>
      </c>
      <c r="BP13">
        <v>0</v>
      </c>
      <c r="BQ13">
        <v>0.68</v>
      </c>
    </row>
    <row r="14" spans="1:69" x14ac:dyDescent="0.25">
      <c r="A14" t="s">
        <v>303</v>
      </c>
      <c r="B14" t="s">
        <v>15</v>
      </c>
      <c r="C14" s="101" t="s">
        <v>599</v>
      </c>
      <c r="D14" s="51">
        <v>41781</v>
      </c>
      <c r="E14" t="s">
        <v>257</v>
      </c>
      <c r="F14" s="97">
        <v>5.6</v>
      </c>
      <c r="G14">
        <v>5.2999999999999999E-2</v>
      </c>
      <c r="H14">
        <v>0.34899999999999998</v>
      </c>
      <c r="I14">
        <v>0.45200000000000001</v>
      </c>
      <c r="J14">
        <v>0</v>
      </c>
      <c r="K14">
        <v>0</v>
      </c>
      <c r="L14">
        <v>3.4000000000000002E-2</v>
      </c>
      <c r="M14">
        <v>1.7999999999999999E-2</v>
      </c>
      <c r="N14">
        <v>0</v>
      </c>
      <c r="O14">
        <v>3.3000000000000002E-2</v>
      </c>
      <c r="P14">
        <v>0.126</v>
      </c>
      <c r="Q14">
        <v>0.89400000000000002</v>
      </c>
      <c r="R14">
        <v>0.24</v>
      </c>
      <c r="S14">
        <v>0.121</v>
      </c>
      <c r="T14">
        <v>1</v>
      </c>
      <c r="U14">
        <v>2.1</v>
      </c>
      <c r="V14">
        <v>3.8</v>
      </c>
      <c r="W14">
        <v>4.0999999999999996</v>
      </c>
      <c r="X14">
        <v>6.5</v>
      </c>
      <c r="Y14">
        <v>3.31</v>
      </c>
      <c r="Z14">
        <v>2.8</v>
      </c>
      <c r="AA14">
        <v>2.5</v>
      </c>
      <c r="AB14">
        <v>2.9</v>
      </c>
      <c r="AC14">
        <v>1.7</v>
      </c>
      <c r="AD14">
        <v>2.2999999999999998</v>
      </c>
      <c r="AE14">
        <v>4.5</v>
      </c>
      <c r="AF14">
        <v>0.22</v>
      </c>
      <c r="AG14">
        <v>2</v>
      </c>
      <c r="AH14">
        <v>0.61</v>
      </c>
      <c r="AI14">
        <v>0.66</v>
      </c>
      <c r="AJ14">
        <v>3.3</v>
      </c>
      <c r="AK14">
        <v>0.36</v>
      </c>
      <c r="AL14">
        <v>1.2</v>
      </c>
      <c r="AM14">
        <v>0</v>
      </c>
      <c r="AN14">
        <v>0</v>
      </c>
      <c r="AO14">
        <v>1.2</v>
      </c>
      <c r="AP14">
        <v>0.66</v>
      </c>
      <c r="AQ14">
        <v>0.81</v>
      </c>
      <c r="AR14">
        <v>0</v>
      </c>
      <c r="AS14">
        <v>0</v>
      </c>
      <c r="AT14">
        <v>1</v>
      </c>
      <c r="AU14">
        <v>0.31</v>
      </c>
      <c r="AV14">
        <v>0.32</v>
      </c>
      <c r="AW14">
        <v>0</v>
      </c>
      <c r="AX14">
        <v>0</v>
      </c>
      <c r="AY14">
        <v>0</v>
      </c>
      <c r="AZ14">
        <v>0.52</v>
      </c>
      <c r="BA14">
        <v>0.74</v>
      </c>
      <c r="BB14">
        <v>1.18</v>
      </c>
      <c r="BC14">
        <v>5.5</v>
      </c>
      <c r="BD14">
        <v>0.9</v>
      </c>
      <c r="BE14">
        <v>0.26800000000000002</v>
      </c>
      <c r="BF14">
        <v>0</v>
      </c>
      <c r="BG14">
        <v>12</v>
      </c>
      <c r="BH14">
        <v>0.4</v>
      </c>
      <c r="BI14">
        <v>0</v>
      </c>
      <c r="BJ14">
        <v>2.7</v>
      </c>
      <c r="BK14">
        <v>0.14000000000000001</v>
      </c>
      <c r="BL14">
        <v>0</v>
      </c>
      <c r="BM14">
        <v>0</v>
      </c>
      <c r="BN14">
        <v>1.06</v>
      </c>
      <c r="BO14">
        <v>5.6</v>
      </c>
      <c r="BP14">
        <v>0.24</v>
      </c>
      <c r="BQ14">
        <v>8.6999999999999993</v>
      </c>
    </row>
    <row r="15" spans="1:69" x14ac:dyDescent="0.25">
      <c r="A15" t="s">
        <v>429</v>
      </c>
      <c r="B15" t="s">
        <v>17</v>
      </c>
      <c r="C15" s="101" t="s">
        <v>601</v>
      </c>
      <c r="D15" s="51">
        <v>41796</v>
      </c>
      <c r="E15" t="s">
        <v>257</v>
      </c>
      <c r="F15" s="97">
        <v>5.6</v>
      </c>
      <c r="G15">
        <v>0.19</v>
      </c>
      <c r="H15">
        <v>1.1200000000000001</v>
      </c>
      <c r="I15">
        <v>0.97299999999999998</v>
      </c>
      <c r="J15">
        <v>3.5999999999999997E-2</v>
      </c>
      <c r="K15">
        <v>0</v>
      </c>
      <c r="L15">
        <v>7.0000000000000007E-2</v>
      </c>
      <c r="M15">
        <v>5.1999999999999998E-2</v>
      </c>
      <c r="N15">
        <v>0.39</v>
      </c>
      <c r="O15">
        <v>6.4000000000000001E-2</v>
      </c>
      <c r="P15">
        <v>0.106</v>
      </c>
      <c r="Q15">
        <v>2.81</v>
      </c>
      <c r="R15">
        <v>1.2</v>
      </c>
      <c r="S15">
        <v>0.216</v>
      </c>
      <c r="T15">
        <v>2.4</v>
      </c>
      <c r="U15">
        <v>12</v>
      </c>
      <c r="V15">
        <v>13</v>
      </c>
      <c r="W15">
        <v>12</v>
      </c>
      <c r="X15">
        <v>19</v>
      </c>
      <c r="Y15">
        <v>10.3</v>
      </c>
      <c r="Z15">
        <v>7.1</v>
      </c>
      <c r="AA15">
        <v>8.1999999999999993</v>
      </c>
      <c r="AB15">
        <v>0.79</v>
      </c>
      <c r="AC15">
        <v>3.5</v>
      </c>
      <c r="AD15">
        <v>3.7</v>
      </c>
      <c r="AE15">
        <v>12</v>
      </c>
      <c r="AF15">
        <v>0.34</v>
      </c>
      <c r="AG15">
        <v>5.7</v>
      </c>
      <c r="AH15">
        <v>1.3</v>
      </c>
      <c r="AI15">
        <v>0</v>
      </c>
      <c r="AJ15">
        <v>10</v>
      </c>
      <c r="AK15">
        <v>0.51</v>
      </c>
      <c r="AL15">
        <v>2.5</v>
      </c>
      <c r="AM15">
        <v>0</v>
      </c>
      <c r="AN15">
        <v>0</v>
      </c>
      <c r="AO15">
        <v>0</v>
      </c>
      <c r="AP15">
        <v>0.98</v>
      </c>
      <c r="AQ15">
        <v>1.2</v>
      </c>
      <c r="AR15">
        <v>0</v>
      </c>
      <c r="AS15">
        <v>0</v>
      </c>
      <c r="AT15">
        <v>0</v>
      </c>
      <c r="AU15">
        <v>0</v>
      </c>
      <c r="AV15">
        <v>0</v>
      </c>
      <c r="AW15">
        <v>0</v>
      </c>
      <c r="AX15">
        <v>0</v>
      </c>
      <c r="AY15">
        <v>0</v>
      </c>
      <c r="AZ15">
        <v>0</v>
      </c>
      <c r="BA15">
        <v>0</v>
      </c>
      <c r="BB15">
        <v>5.56</v>
      </c>
      <c r="BC15">
        <v>20</v>
      </c>
      <c r="BD15">
        <v>2.2000000000000002</v>
      </c>
      <c r="BE15">
        <v>1.1399999999999999</v>
      </c>
      <c r="BF15">
        <v>0</v>
      </c>
      <c r="BG15">
        <v>50</v>
      </c>
      <c r="BH15">
        <v>1.5</v>
      </c>
      <c r="BI15">
        <v>0</v>
      </c>
      <c r="BJ15">
        <v>7</v>
      </c>
      <c r="BK15">
        <v>0.5</v>
      </c>
      <c r="BL15">
        <v>0</v>
      </c>
      <c r="BM15">
        <v>0</v>
      </c>
      <c r="BN15">
        <v>2.54</v>
      </c>
      <c r="BO15">
        <v>28</v>
      </c>
      <c r="BP15">
        <v>0.69</v>
      </c>
      <c r="BQ15">
        <v>36</v>
      </c>
    </row>
    <row r="16" spans="1:69" x14ac:dyDescent="0.25">
      <c r="A16" t="s">
        <v>587</v>
      </c>
      <c r="B16" t="s">
        <v>18</v>
      </c>
      <c r="C16" s="101" t="s">
        <v>602</v>
      </c>
      <c r="D16" s="51">
        <v>41781</v>
      </c>
      <c r="E16" t="s">
        <v>257</v>
      </c>
      <c r="F16" s="97">
        <v>0.66</v>
      </c>
      <c r="G16">
        <v>0</v>
      </c>
      <c r="H16">
        <v>4.1000000000000002E-2</v>
      </c>
      <c r="I16">
        <v>7.1999999999999995E-2</v>
      </c>
      <c r="J16">
        <v>0</v>
      </c>
      <c r="K16">
        <v>0</v>
      </c>
      <c r="L16">
        <v>0</v>
      </c>
      <c r="M16">
        <v>0</v>
      </c>
      <c r="N16">
        <v>0</v>
      </c>
      <c r="O16">
        <v>0</v>
      </c>
      <c r="P16">
        <v>0</v>
      </c>
      <c r="Q16">
        <v>0.115</v>
      </c>
      <c r="R16">
        <v>0</v>
      </c>
      <c r="S16">
        <v>9.1999999999999998E-2</v>
      </c>
      <c r="T16">
        <v>0.12</v>
      </c>
      <c r="U16">
        <v>0.45</v>
      </c>
      <c r="V16">
        <v>0</v>
      </c>
      <c r="W16">
        <v>0</v>
      </c>
      <c r="X16">
        <v>1.2</v>
      </c>
      <c r="Y16">
        <v>0</v>
      </c>
      <c r="Z16">
        <v>0</v>
      </c>
      <c r="AA16">
        <v>0.5</v>
      </c>
      <c r="AB16">
        <v>0</v>
      </c>
      <c r="AC16">
        <v>0</v>
      </c>
      <c r="AD16">
        <v>0.44</v>
      </c>
      <c r="AE16">
        <v>0.64</v>
      </c>
      <c r="AF16">
        <v>1.9E-2</v>
      </c>
      <c r="AG16">
        <v>0.26</v>
      </c>
      <c r="AH16">
        <v>0</v>
      </c>
      <c r="AI16">
        <v>0</v>
      </c>
      <c r="AJ16">
        <v>0.41</v>
      </c>
      <c r="AK16">
        <v>2.3E-2</v>
      </c>
      <c r="AL16">
        <v>0.18</v>
      </c>
      <c r="AM16">
        <v>0</v>
      </c>
      <c r="AN16">
        <v>0</v>
      </c>
      <c r="AO16">
        <v>0.14000000000000001</v>
      </c>
      <c r="AP16">
        <v>3.6999999999999998E-2</v>
      </c>
      <c r="AQ16">
        <v>0.12</v>
      </c>
      <c r="AR16">
        <v>0</v>
      </c>
      <c r="AS16">
        <v>0</v>
      </c>
      <c r="AT16">
        <v>0</v>
      </c>
      <c r="AU16">
        <v>0</v>
      </c>
      <c r="AV16">
        <v>0</v>
      </c>
      <c r="AW16">
        <v>0</v>
      </c>
      <c r="AX16">
        <v>0</v>
      </c>
      <c r="AY16">
        <v>0</v>
      </c>
      <c r="AZ16">
        <v>0</v>
      </c>
      <c r="BA16">
        <v>0.35</v>
      </c>
      <c r="BB16">
        <v>0.13100000000000001</v>
      </c>
      <c r="BC16">
        <v>0</v>
      </c>
      <c r="BD16">
        <v>0.12</v>
      </c>
      <c r="BE16">
        <v>6.5000000000000002E-2</v>
      </c>
      <c r="BF16">
        <v>0</v>
      </c>
      <c r="BG16">
        <v>0</v>
      </c>
      <c r="BH16">
        <v>5.3999999999999999E-2</v>
      </c>
      <c r="BI16">
        <v>0</v>
      </c>
      <c r="BJ16">
        <v>0</v>
      </c>
      <c r="BK16">
        <v>3.5000000000000003E-2</v>
      </c>
      <c r="BL16">
        <v>0</v>
      </c>
      <c r="BM16">
        <v>0</v>
      </c>
      <c r="BN16">
        <v>0.19800000000000001</v>
      </c>
      <c r="BO16">
        <v>0</v>
      </c>
      <c r="BP16">
        <v>0</v>
      </c>
      <c r="BQ16">
        <v>0</v>
      </c>
    </row>
    <row r="17" spans="1:69" x14ac:dyDescent="0.25">
      <c r="A17" t="s">
        <v>434</v>
      </c>
      <c r="B17" t="s">
        <v>16</v>
      </c>
      <c r="C17" s="101" t="s">
        <v>600</v>
      </c>
      <c r="D17" s="51">
        <v>41781</v>
      </c>
      <c r="E17" t="s">
        <v>257</v>
      </c>
      <c r="F17" s="97">
        <v>2.1</v>
      </c>
      <c r="G17">
        <v>8.3000000000000004E-2</v>
      </c>
      <c r="H17">
        <v>0.51200000000000001</v>
      </c>
      <c r="I17">
        <v>0.53600000000000003</v>
      </c>
      <c r="J17">
        <v>2.8000000000000001E-2</v>
      </c>
      <c r="K17">
        <v>0</v>
      </c>
      <c r="L17">
        <v>7.0000000000000007E-2</v>
      </c>
      <c r="M17">
        <v>4.5999999999999999E-2</v>
      </c>
      <c r="N17">
        <v>0.34</v>
      </c>
      <c r="O17">
        <v>7.0000000000000007E-2</v>
      </c>
      <c r="P17">
        <v>0.121</v>
      </c>
      <c r="Q17">
        <v>1.34</v>
      </c>
      <c r="R17">
        <v>0.48</v>
      </c>
      <c r="S17">
        <v>0.186</v>
      </c>
      <c r="T17">
        <v>1.7</v>
      </c>
      <c r="U17">
        <v>3</v>
      </c>
      <c r="V17">
        <v>6</v>
      </c>
      <c r="W17">
        <v>5.9</v>
      </c>
      <c r="X17">
        <v>8.9</v>
      </c>
      <c r="Y17">
        <v>4.71</v>
      </c>
      <c r="Z17">
        <v>4.3</v>
      </c>
      <c r="AA17">
        <v>3.6</v>
      </c>
      <c r="AB17">
        <v>2.1</v>
      </c>
      <c r="AC17">
        <v>3</v>
      </c>
      <c r="AD17">
        <v>3.4</v>
      </c>
      <c r="AE17">
        <v>6.4</v>
      </c>
      <c r="AF17">
        <v>0.33</v>
      </c>
      <c r="AG17">
        <v>2.9</v>
      </c>
      <c r="AH17">
        <v>0.95</v>
      </c>
      <c r="AI17">
        <v>0</v>
      </c>
      <c r="AJ17">
        <v>3.6</v>
      </c>
      <c r="AK17">
        <v>0.47</v>
      </c>
      <c r="AL17">
        <v>1.7</v>
      </c>
      <c r="AM17">
        <v>0</v>
      </c>
      <c r="AN17">
        <v>0</v>
      </c>
      <c r="AO17">
        <v>1.1000000000000001</v>
      </c>
      <c r="AP17">
        <v>1.3</v>
      </c>
      <c r="AQ17">
        <v>0.78</v>
      </c>
      <c r="AR17">
        <v>0</v>
      </c>
      <c r="AS17">
        <v>0</v>
      </c>
      <c r="AT17">
        <v>1.1000000000000001</v>
      </c>
      <c r="AU17">
        <v>0.5</v>
      </c>
      <c r="AV17">
        <v>0.34</v>
      </c>
      <c r="AW17">
        <v>0</v>
      </c>
      <c r="AX17">
        <v>0</v>
      </c>
      <c r="AY17">
        <v>0</v>
      </c>
      <c r="AZ17">
        <v>0</v>
      </c>
      <c r="BA17">
        <v>0</v>
      </c>
      <c r="BB17">
        <v>1.79</v>
      </c>
      <c r="BC17">
        <v>8</v>
      </c>
      <c r="BD17">
        <v>1.2</v>
      </c>
      <c r="BE17">
        <v>0.432</v>
      </c>
      <c r="BF17">
        <v>0</v>
      </c>
      <c r="BG17">
        <v>17</v>
      </c>
      <c r="BH17">
        <v>0.71</v>
      </c>
      <c r="BI17">
        <v>0</v>
      </c>
      <c r="BJ17">
        <v>4</v>
      </c>
      <c r="BK17">
        <v>0.25</v>
      </c>
      <c r="BL17">
        <v>0</v>
      </c>
      <c r="BM17">
        <v>0</v>
      </c>
      <c r="BN17">
        <v>1.5</v>
      </c>
      <c r="BO17">
        <v>9.4</v>
      </c>
      <c r="BP17">
        <v>0.28000000000000003</v>
      </c>
      <c r="BQ17">
        <v>12</v>
      </c>
    </row>
    <row r="18" spans="1:69" x14ac:dyDescent="0.25">
      <c r="A18" t="s">
        <v>588</v>
      </c>
      <c r="B18" t="s">
        <v>23</v>
      </c>
      <c r="C18" s="101" t="s">
        <v>607</v>
      </c>
      <c r="D18" s="51">
        <v>41780</v>
      </c>
      <c r="E18" t="s">
        <v>257</v>
      </c>
      <c r="F18" s="97">
        <v>1.4</v>
      </c>
      <c r="G18">
        <v>3.9E-2</v>
      </c>
      <c r="H18">
        <v>0</v>
      </c>
      <c r="I18">
        <v>0</v>
      </c>
      <c r="J18">
        <v>0</v>
      </c>
      <c r="K18">
        <v>0</v>
      </c>
      <c r="L18">
        <v>0</v>
      </c>
      <c r="M18">
        <v>0</v>
      </c>
      <c r="N18">
        <v>0.2</v>
      </c>
      <c r="O18">
        <v>0</v>
      </c>
      <c r="P18">
        <v>1.9E-2</v>
      </c>
      <c r="Q18">
        <v>0</v>
      </c>
      <c r="R18">
        <v>0</v>
      </c>
      <c r="S18">
        <v>0.217</v>
      </c>
      <c r="T18">
        <v>0</v>
      </c>
      <c r="U18">
        <v>1.2</v>
      </c>
      <c r="V18">
        <v>0</v>
      </c>
      <c r="W18">
        <v>0</v>
      </c>
      <c r="X18">
        <v>4</v>
      </c>
      <c r="Y18">
        <v>0</v>
      </c>
      <c r="Z18">
        <v>0</v>
      </c>
      <c r="AA18">
        <v>1.5</v>
      </c>
      <c r="AB18">
        <v>0</v>
      </c>
      <c r="AC18">
        <v>1.5</v>
      </c>
      <c r="AD18">
        <v>1.6</v>
      </c>
      <c r="AE18">
        <v>3.6</v>
      </c>
      <c r="AF18">
        <v>3.4000000000000002E-2</v>
      </c>
      <c r="AG18">
        <v>1.5</v>
      </c>
      <c r="AH18">
        <v>0</v>
      </c>
      <c r="AI18">
        <v>0</v>
      </c>
      <c r="AJ18">
        <v>1.5</v>
      </c>
      <c r="AK18">
        <v>7.0999999999999994E-2</v>
      </c>
      <c r="AL18">
        <v>0.81</v>
      </c>
      <c r="AM18">
        <v>0</v>
      </c>
      <c r="AN18">
        <v>0</v>
      </c>
      <c r="AO18">
        <v>0.44</v>
      </c>
      <c r="AP18">
        <v>0.15</v>
      </c>
      <c r="AQ18">
        <v>0.31</v>
      </c>
      <c r="AR18">
        <v>0</v>
      </c>
      <c r="AS18">
        <v>0</v>
      </c>
      <c r="AT18">
        <v>0.38</v>
      </c>
      <c r="AU18">
        <v>0</v>
      </c>
      <c r="AV18">
        <v>0</v>
      </c>
      <c r="AW18">
        <v>0</v>
      </c>
      <c r="AX18">
        <v>0</v>
      </c>
      <c r="AY18">
        <v>0</v>
      </c>
      <c r="AZ18">
        <v>0.26</v>
      </c>
      <c r="BA18">
        <v>0</v>
      </c>
      <c r="BB18">
        <v>0</v>
      </c>
      <c r="BC18">
        <v>0</v>
      </c>
      <c r="BD18">
        <v>0</v>
      </c>
      <c r="BE18">
        <v>0.26400000000000001</v>
      </c>
      <c r="BF18">
        <v>0</v>
      </c>
      <c r="BG18">
        <v>0</v>
      </c>
      <c r="BH18">
        <v>0.25</v>
      </c>
      <c r="BI18">
        <v>0</v>
      </c>
      <c r="BJ18">
        <v>0</v>
      </c>
      <c r="BK18">
        <v>5.8000000000000003E-2</v>
      </c>
      <c r="BL18">
        <v>0</v>
      </c>
      <c r="BM18">
        <v>0</v>
      </c>
      <c r="BN18">
        <v>0</v>
      </c>
      <c r="BO18">
        <v>0</v>
      </c>
      <c r="BP18">
        <v>0.05</v>
      </c>
      <c r="BQ18">
        <v>0</v>
      </c>
    </row>
    <row r="19" spans="1:69" x14ac:dyDescent="0.25">
      <c r="A19" t="s">
        <v>438</v>
      </c>
      <c r="B19" t="s">
        <v>28</v>
      </c>
      <c r="C19" s="101" t="s">
        <v>611</v>
      </c>
      <c r="D19" s="51">
        <v>41780</v>
      </c>
      <c r="E19" t="s">
        <v>257</v>
      </c>
      <c r="F19" s="97">
        <v>3.9</v>
      </c>
      <c r="G19">
        <v>2.8000000000000001E-2</v>
      </c>
      <c r="H19">
        <v>0.20799999999999999</v>
      </c>
      <c r="I19">
        <v>0.24099999999999999</v>
      </c>
      <c r="J19">
        <v>0</v>
      </c>
      <c r="K19">
        <v>0</v>
      </c>
      <c r="L19">
        <v>1.7999999999999999E-2</v>
      </c>
      <c r="M19">
        <v>0</v>
      </c>
      <c r="N19">
        <v>9.2999999999999999E-2</v>
      </c>
      <c r="O19">
        <v>0</v>
      </c>
      <c r="P19">
        <v>9.0999999999999998E-2</v>
      </c>
      <c r="Q19">
        <v>0.497</v>
      </c>
      <c r="R19">
        <v>0.14000000000000001</v>
      </c>
      <c r="S19">
        <v>4.3999999999999997E-2</v>
      </c>
      <c r="T19">
        <v>0.5</v>
      </c>
      <c r="U19">
        <v>1.9</v>
      </c>
      <c r="V19">
        <v>2</v>
      </c>
      <c r="W19">
        <v>2.6</v>
      </c>
      <c r="X19">
        <v>4.4000000000000004</v>
      </c>
      <c r="Y19">
        <v>2.31</v>
      </c>
      <c r="Z19">
        <v>1.9</v>
      </c>
      <c r="AA19">
        <v>1.6</v>
      </c>
      <c r="AB19">
        <v>0.54</v>
      </c>
      <c r="AC19">
        <v>1.2</v>
      </c>
      <c r="AD19">
        <v>1.4</v>
      </c>
      <c r="AE19">
        <v>2.5</v>
      </c>
      <c r="AF19">
        <v>7.0999999999999994E-2</v>
      </c>
      <c r="AG19">
        <v>1.1000000000000001</v>
      </c>
      <c r="AH19">
        <v>0.37</v>
      </c>
      <c r="AI19">
        <v>0</v>
      </c>
      <c r="AJ19">
        <v>1.6</v>
      </c>
      <c r="AK19">
        <v>0.18</v>
      </c>
      <c r="AL19">
        <v>0.62</v>
      </c>
      <c r="AM19">
        <v>0</v>
      </c>
      <c r="AN19">
        <v>0</v>
      </c>
      <c r="AO19">
        <v>0.5</v>
      </c>
      <c r="AP19">
        <v>0.28000000000000003</v>
      </c>
      <c r="AQ19">
        <v>0.28000000000000003</v>
      </c>
      <c r="AR19">
        <v>0</v>
      </c>
      <c r="AS19">
        <v>0</v>
      </c>
      <c r="AT19">
        <v>0</v>
      </c>
      <c r="AU19">
        <v>0</v>
      </c>
      <c r="AV19">
        <v>0.13</v>
      </c>
      <c r="AW19">
        <v>0</v>
      </c>
      <c r="AX19">
        <v>0</v>
      </c>
      <c r="AY19">
        <v>0</v>
      </c>
      <c r="AZ19">
        <v>0.23</v>
      </c>
      <c r="BA19">
        <v>0</v>
      </c>
      <c r="BB19">
        <v>0.81799999999999995</v>
      </c>
      <c r="BC19">
        <v>3.8</v>
      </c>
      <c r="BD19">
        <v>0.53</v>
      </c>
      <c r="BE19">
        <v>0.185</v>
      </c>
      <c r="BF19">
        <v>0</v>
      </c>
      <c r="BG19">
        <v>7.5</v>
      </c>
      <c r="BH19">
        <v>0.22</v>
      </c>
      <c r="BI19">
        <v>0</v>
      </c>
      <c r="BJ19">
        <v>1.9</v>
      </c>
      <c r="BK19">
        <v>6.7000000000000004E-2</v>
      </c>
      <c r="BL19">
        <v>0</v>
      </c>
      <c r="BM19">
        <v>0</v>
      </c>
      <c r="BN19">
        <v>0.58399999999999996</v>
      </c>
      <c r="BO19">
        <v>3.8</v>
      </c>
      <c r="BP19">
        <v>0.13</v>
      </c>
      <c r="BQ19">
        <v>5.6</v>
      </c>
    </row>
    <row r="20" spans="1:69" x14ac:dyDescent="0.25">
      <c r="A20" t="s">
        <v>307</v>
      </c>
      <c r="B20" t="s">
        <v>26</v>
      </c>
      <c r="C20" s="101" t="s">
        <v>609</v>
      </c>
      <c r="D20" s="51">
        <v>41768</v>
      </c>
      <c r="E20" t="s">
        <v>257</v>
      </c>
      <c r="F20" s="97">
        <v>7.3</v>
      </c>
      <c r="G20">
        <v>4.5999999999999999E-2</v>
      </c>
      <c r="H20">
        <v>0.29199999999999998</v>
      </c>
      <c r="I20">
        <v>0.41799999999999998</v>
      </c>
      <c r="J20">
        <v>0</v>
      </c>
      <c r="K20">
        <v>0</v>
      </c>
      <c r="L20">
        <v>0</v>
      </c>
      <c r="M20">
        <v>0</v>
      </c>
      <c r="N20">
        <v>0.13</v>
      </c>
      <c r="O20">
        <v>0</v>
      </c>
      <c r="P20">
        <v>0.13200000000000001</v>
      </c>
      <c r="Q20">
        <v>0.77300000000000002</v>
      </c>
      <c r="R20">
        <v>0.16</v>
      </c>
      <c r="S20">
        <v>0.09</v>
      </c>
      <c r="T20">
        <v>0.6</v>
      </c>
      <c r="U20">
        <v>2.7</v>
      </c>
      <c r="V20">
        <v>3.2</v>
      </c>
      <c r="W20">
        <v>3.9</v>
      </c>
      <c r="X20">
        <v>7.1</v>
      </c>
      <c r="Y20">
        <v>3.87</v>
      </c>
      <c r="Z20">
        <v>2.9</v>
      </c>
      <c r="AA20">
        <v>2.9</v>
      </c>
      <c r="AB20">
        <v>1.7</v>
      </c>
      <c r="AC20">
        <v>2.1</v>
      </c>
      <c r="AD20">
        <v>2.6</v>
      </c>
      <c r="AE20">
        <v>4.8</v>
      </c>
      <c r="AF20">
        <v>0.17</v>
      </c>
      <c r="AG20">
        <v>1.6</v>
      </c>
      <c r="AH20">
        <v>0.79</v>
      </c>
      <c r="AI20">
        <v>0</v>
      </c>
      <c r="AJ20">
        <v>2.6</v>
      </c>
      <c r="AK20">
        <v>0.33</v>
      </c>
      <c r="AL20">
        <v>1.2</v>
      </c>
      <c r="AM20">
        <v>0</v>
      </c>
      <c r="AN20">
        <v>0</v>
      </c>
      <c r="AO20">
        <v>0.89</v>
      </c>
      <c r="AP20">
        <v>0.48</v>
      </c>
      <c r="AQ20">
        <v>0.64</v>
      </c>
      <c r="AR20">
        <v>0</v>
      </c>
      <c r="AS20">
        <v>0</v>
      </c>
      <c r="AT20">
        <v>1.1000000000000001</v>
      </c>
      <c r="AU20">
        <v>0</v>
      </c>
      <c r="AV20">
        <v>0</v>
      </c>
      <c r="AW20">
        <v>0</v>
      </c>
      <c r="AX20">
        <v>0</v>
      </c>
      <c r="AY20">
        <v>0</v>
      </c>
      <c r="AZ20">
        <v>0.41</v>
      </c>
      <c r="BA20">
        <v>0</v>
      </c>
      <c r="BB20">
        <v>1.1299999999999999</v>
      </c>
      <c r="BC20">
        <v>6.2</v>
      </c>
      <c r="BD20">
        <v>0.79</v>
      </c>
      <c r="BE20">
        <v>0.28299999999999997</v>
      </c>
      <c r="BF20">
        <v>0</v>
      </c>
      <c r="BG20">
        <v>12</v>
      </c>
      <c r="BH20">
        <v>0.3</v>
      </c>
      <c r="BI20">
        <v>0</v>
      </c>
      <c r="BJ20">
        <v>2.8</v>
      </c>
      <c r="BK20">
        <v>0.16</v>
      </c>
      <c r="BL20">
        <v>0</v>
      </c>
      <c r="BM20">
        <v>0</v>
      </c>
      <c r="BN20">
        <v>0.92900000000000005</v>
      </c>
      <c r="BO20">
        <v>4.9000000000000004</v>
      </c>
      <c r="BP20">
        <v>9.0999999999999998E-2</v>
      </c>
      <c r="BQ20">
        <v>9.1</v>
      </c>
    </row>
    <row r="21" spans="1:69" x14ac:dyDescent="0.25">
      <c r="A21" t="s">
        <v>448</v>
      </c>
      <c r="B21" t="s">
        <v>27</v>
      </c>
      <c r="C21" s="101" t="s">
        <v>610</v>
      </c>
      <c r="D21" s="51">
        <v>41780</v>
      </c>
      <c r="E21" t="s">
        <v>257</v>
      </c>
      <c r="F21" s="97">
        <v>2.2999999999999998</v>
      </c>
      <c r="G21">
        <v>0</v>
      </c>
      <c r="H21">
        <v>0</v>
      </c>
      <c r="I21">
        <v>0</v>
      </c>
      <c r="J21">
        <v>0</v>
      </c>
      <c r="K21">
        <v>0</v>
      </c>
      <c r="L21">
        <v>0</v>
      </c>
      <c r="M21">
        <v>0</v>
      </c>
      <c r="N21">
        <v>0</v>
      </c>
      <c r="O21">
        <v>0</v>
      </c>
      <c r="P21">
        <v>3.2000000000000001E-2</v>
      </c>
      <c r="Q21">
        <v>2.4E-2</v>
      </c>
      <c r="R21">
        <v>0</v>
      </c>
      <c r="S21">
        <v>0</v>
      </c>
      <c r="T21">
        <v>1.4E-2</v>
      </c>
      <c r="U21">
        <v>0.11</v>
      </c>
      <c r="V21">
        <v>5.8999999999999997E-2</v>
      </c>
      <c r="W21">
        <v>0.11</v>
      </c>
      <c r="X21">
        <v>0.19</v>
      </c>
      <c r="Y21">
        <v>9.6000000000000002E-2</v>
      </c>
      <c r="Z21">
        <v>9.0999999999999998E-2</v>
      </c>
      <c r="AA21">
        <v>6.2E-2</v>
      </c>
      <c r="AB21">
        <v>0</v>
      </c>
      <c r="AC21">
        <v>0</v>
      </c>
      <c r="AD21">
        <v>0</v>
      </c>
      <c r="AE21">
        <v>8.5000000000000006E-2</v>
      </c>
      <c r="AF21">
        <v>0</v>
      </c>
      <c r="AG21">
        <v>9.7000000000000003E-2</v>
      </c>
      <c r="AH21">
        <v>0</v>
      </c>
      <c r="AI21">
        <v>0</v>
      </c>
      <c r="AJ21">
        <v>4.7E-2</v>
      </c>
      <c r="AK21">
        <v>7.4999999999999997E-2</v>
      </c>
      <c r="AL21">
        <v>8.7999999999999995E-2</v>
      </c>
      <c r="AM21">
        <v>0</v>
      </c>
      <c r="AN21">
        <v>0</v>
      </c>
      <c r="AO21">
        <v>0</v>
      </c>
      <c r="AP21">
        <v>0.1</v>
      </c>
      <c r="AQ21">
        <v>0</v>
      </c>
      <c r="AR21">
        <v>0</v>
      </c>
      <c r="AS21">
        <v>0</v>
      </c>
      <c r="AT21">
        <v>0</v>
      </c>
      <c r="AU21">
        <v>0</v>
      </c>
      <c r="AV21">
        <v>0</v>
      </c>
      <c r="AW21">
        <v>0</v>
      </c>
      <c r="AX21">
        <v>0</v>
      </c>
      <c r="AY21">
        <v>0</v>
      </c>
      <c r="AZ21">
        <v>0</v>
      </c>
      <c r="BA21">
        <v>0</v>
      </c>
      <c r="BB21">
        <v>3.6400000000000002E-2</v>
      </c>
      <c r="BC21">
        <v>0.14000000000000001</v>
      </c>
      <c r="BD21">
        <v>0.02</v>
      </c>
      <c r="BE21">
        <v>0</v>
      </c>
      <c r="BF21">
        <v>0</v>
      </c>
      <c r="BG21">
        <v>0.33</v>
      </c>
      <c r="BH21">
        <v>0</v>
      </c>
      <c r="BI21">
        <v>0</v>
      </c>
      <c r="BJ21">
        <v>8.4000000000000005E-2</v>
      </c>
      <c r="BK21">
        <v>0</v>
      </c>
      <c r="BL21">
        <v>0</v>
      </c>
      <c r="BM21">
        <v>0</v>
      </c>
      <c r="BN21">
        <v>4.2999999999999997E-2</v>
      </c>
      <c r="BO21">
        <v>0.15</v>
      </c>
      <c r="BP21">
        <v>0</v>
      </c>
      <c r="BQ21">
        <v>0.22</v>
      </c>
    </row>
    <row r="22" spans="1:69" x14ac:dyDescent="0.25">
      <c r="A22" t="s">
        <v>306</v>
      </c>
      <c r="B22" t="s">
        <v>24</v>
      </c>
      <c r="C22" s="101" t="s">
        <v>608</v>
      </c>
      <c r="D22" s="51">
        <v>41767</v>
      </c>
      <c r="E22" t="s">
        <v>257</v>
      </c>
      <c r="F22" s="97">
        <v>2.5</v>
      </c>
      <c r="G22">
        <v>0.03</v>
      </c>
      <c r="H22">
        <v>0.19900000000000001</v>
      </c>
      <c r="I22">
        <v>0.20799999999999999</v>
      </c>
      <c r="J22">
        <v>0</v>
      </c>
      <c r="K22">
        <v>0</v>
      </c>
      <c r="L22">
        <v>1.7999999999999999E-2</v>
      </c>
      <c r="M22">
        <v>1.2999999999999999E-2</v>
      </c>
      <c r="N22">
        <v>0.11</v>
      </c>
      <c r="O22">
        <v>0</v>
      </c>
      <c r="P22">
        <v>6.6000000000000003E-2</v>
      </c>
      <c r="Q22">
        <v>0.54</v>
      </c>
      <c r="R22">
        <v>0.16</v>
      </c>
      <c r="S22">
        <v>4.4999999999999998E-2</v>
      </c>
      <c r="T22">
        <v>0.56999999999999995</v>
      </c>
      <c r="U22">
        <v>1.6</v>
      </c>
      <c r="V22">
        <v>2</v>
      </c>
      <c r="W22">
        <v>2</v>
      </c>
      <c r="X22">
        <v>3.4</v>
      </c>
      <c r="Y22">
        <v>1.8</v>
      </c>
      <c r="Z22">
        <v>1.4</v>
      </c>
      <c r="AA22">
        <v>1.3</v>
      </c>
      <c r="AB22">
        <v>0.38</v>
      </c>
      <c r="AC22">
        <v>1</v>
      </c>
      <c r="AD22">
        <v>1.1000000000000001</v>
      </c>
      <c r="AE22">
        <v>2.4</v>
      </c>
      <c r="AF22">
        <v>0.12</v>
      </c>
      <c r="AG22">
        <v>1.1000000000000001</v>
      </c>
      <c r="AH22">
        <v>0.32</v>
      </c>
      <c r="AI22">
        <v>0</v>
      </c>
      <c r="AJ22">
        <v>1.4</v>
      </c>
      <c r="AK22">
        <v>0.17</v>
      </c>
      <c r="AL22">
        <v>0.57999999999999996</v>
      </c>
      <c r="AM22">
        <v>0</v>
      </c>
      <c r="AN22">
        <v>0</v>
      </c>
      <c r="AO22">
        <v>0.42</v>
      </c>
      <c r="AP22">
        <v>0.25</v>
      </c>
      <c r="AQ22">
        <v>0.3</v>
      </c>
      <c r="AR22">
        <v>0</v>
      </c>
      <c r="AS22">
        <v>0</v>
      </c>
      <c r="AT22">
        <v>0.53</v>
      </c>
      <c r="AU22">
        <v>0</v>
      </c>
      <c r="AV22">
        <v>0.13</v>
      </c>
      <c r="AW22">
        <v>0</v>
      </c>
      <c r="AX22">
        <v>0</v>
      </c>
      <c r="AY22">
        <v>0</v>
      </c>
      <c r="AZ22">
        <v>0.25</v>
      </c>
      <c r="BA22">
        <v>0.33</v>
      </c>
      <c r="BB22">
        <v>0.67600000000000005</v>
      </c>
      <c r="BC22">
        <v>3.2</v>
      </c>
      <c r="BD22">
        <v>0.34</v>
      </c>
      <c r="BE22">
        <v>0.224</v>
      </c>
      <c r="BF22">
        <v>0</v>
      </c>
      <c r="BG22">
        <v>7.4</v>
      </c>
      <c r="BH22">
        <v>0.25</v>
      </c>
      <c r="BI22">
        <v>0</v>
      </c>
      <c r="BJ22">
        <v>1.3</v>
      </c>
      <c r="BK22">
        <v>7.6999999999999999E-2</v>
      </c>
      <c r="BL22">
        <v>0</v>
      </c>
      <c r="BM22">
        <v>0</v>
      </c>
      <c r="BN22">
        <v>0.51</v>
      </c>
      <c r="BO22">
        <v>4.0999999999999996</v>
      </c>
      <c r="BP22">
        <v>7.4999999999999997E-2</v>
      </c>
      <c r="BQ22">
        <v>5.4</v>
      </c>
    </row>
    <row r="23" spans="1:69" x14ac:dyDescent="0.25">
      <c r="A23" t="s">
        <v>437</v>
      </c>
      <c r="B23" t="s">
        <v>25</v>
      </c>
      <c r="C23" s="101" t="s">
        <v>681</v>
      </c>
      <c r="D23" s="51">
        <v>41767</v>
      </c>
      <c r="E23" t="s">
        <v>257</v>
      </c>
      <c r="F23" s="97">
        <v>1</v>
      </c>
      <c r="G23">
        <v>2.8000000000000001E-2</v>
      </c>
      <c r="H23">
        <v>0.2</v>
      </c>
      <c r="I23">
        <v>0.22800000000000001</v>
      </c>
      <c r="J23">
        <v>0</v>
      </c>
      <c r="K23">
        <v>0</v>
      </c>
      <c r="L23">
        <v>1.0999999999999999E-2</v>
      </c>
      <c r="M23">
        <v>0</v>
      </c>
      <c r="N23">
        <v>0.12</v>
      </c>
      <c r="O23">
        <v>0</v>
      </c>
      <c r="P23">
        <v>0.05</v>
      </c>
      <c r="Q23">
        <v>0.629</v>
      </c>
      <c r="R23">
        <v>0.13</v>
      </c>
      <c r="S23">
        <v>3.6999999999999998E-2</v>
      </c>
      <c r="T23">
        <v>0.62</v>
      </c>
      <c r="U23">
        <v>1.6</v>
      </c>
      <c r="V23">
        <v>2.7</v>
      </c>
      <c r="W23">
        <v>2.7</v>
      </c>
      <c r="X23">
        <v>4.2</v>
      </c>
      <c r="Y23">
        <v>2.2999999999999998</v>
      </c>
      <c r="Z23">
        <v>1.9</v>
      </c>
      <c r="AA23">
        <v>1.8</v>
      </c>
      <c r="AB23">
        <v>0.39</v>
      </c>
      <c r="AC23">
        <v>1.3</v>
      </c>
      <c r="AD23">
        <v>1.3</v>
      </c>
      <c r="AE23">
        <v>3</v>
      </c>
      <c r="AF23">
        <v>5.1999999999999998E-2</v>
      </c>
      <c r="AG23">
        <v>1.2</v>
      </c>
      <c r="AH23">
        <v>0.36</v>
      </c>
      <c r="AI23">
        <v>0</v>
      </c>
      <c r="AJ23">
        <v>1.5</v>
      </c>
      <c r="AK23">
        <v>0.1</v>
      </c>
      <c r="AL23">
        <v>0.61</v>
      </c>
      <c r="AM23">
        <v>0</v>
      </c>
      <c r="AN23">
        <v>0</v>
      </c>
      <c r="AO23">
        <v>0.43</v>
      </c>
      <c r="AP23">
        <v>0.19</v>
      </c>
      <c r="AQ23">
        <v>0.28999999999999998</v>
      </c>
      <c r="AR23">
        <v>0</v>
      </c>
      <c r="AS23">
        <v>0</v>
      </c>
      <c r="AT23">
        <v>0.56999999999999995</v>
      </c>
      <c r="AU23">
        <v>0.13</v>
      </c>
      <c r="AV23">
        <v>0</v>
      </c>
      <c r="AW23">
        <v>0</v>
      </c>
      <c r="AX23">
        <v>0</v>
      </c>
      <c r="AY23">
        <v>0</v>
      </c>
      <c r="AZ23">
        <v>0.28000000000000003</v>
      </c>
      <c r="BA23">
        <v>0.32</v>
      </c>
      <c r="BB23">
        <v>0.74299999999999999</v>
      </c>
      <c r="BC23">
        <v>4</v>
      </c>
      <c r="BD23">
        <v>0.5</v>
      </c>
      <c r="BE23">
        <v>0.19400000000000001</v>
      </c>
      <c r="BF23">
        <v>0</v>
      </c>
      <c r="BG23">
        <v>9.1999999999999993</v>
      </c>
      <c r="BH23">
        <v>0.2</v>
      </c>
      <c r="BI23">
        <v>0</v>
      </c>
      <c r="BJ23">
        <v>1.8</v>
      </c>
      <c r="BK23">
        <v>0.08</v>
      </c>
      <c r="BL23">
        <v>0</v>
      </c>
      <c r="BM23">
        <v>0</v>
      </c>
      <c r="BN23">
        <v>0.70199999999999996</v>
      </c>
      <c r="BO23">
        <v>4.2</v>
      </c>
      <c r="BP23">
        <v>0.12</v>
      </c>
      <c r="BQ23">
        <v>6.9</v>
      </c>
    </row>
    <row r="24" spans="1:69" x14ac:dyDescent="0.25">
      <c r="A24" t="s">
        <v>441</v>
      </c>
      <c r="B24" t="s">
        <v>32</v>
      </c>
      <c r="C24" s="101" t="s">
        <v>615</v>
      </c>
      <c r="D24" s="51">
        <v>41796</v>
      </c>
      <c r="E24" t="s">
        <v>257</v>
      </c>
      <c r="F24" s="97">
        <v>3.9</v>
      </c>
      <c r="G24">
        <v>2.1999999999999999E-2</v>
      </c>
      <c r="H24">
        <v>0.16400000000000001</v>
      </c>
      <c r="I24">
        <v>0.22600000000000001</v>
      </c>
      <c r="J24">
        <v>0</v>
      </c>
      <c r="K24">
        <v>0</v>
      </c>
      <c r="L24">
        <v>0</v>
      </c>
      <c r="M24">
        <v>0</v>
      </c>
      <c r="N24">
        <v>0</v>
      </c>
      <c r="O24">
        <v>0</v>
      </c>
      <c r="P24">
        <v>4.5999999999999999E-2</v>
      </c>
      <c r="Q24">
        <v>0.46100000000000002</v>
      </c>
      <c r="R24">
        <v>0.1</v>
      </c>
      <c r="S24">
        <v>2.1999999999999999E-2</v>
      </c>
      <c r="T24">
        <v>0.4</v>
      </c>
      <c r="U24">
        <v>1.3</v>
      </c>
      <c r="V24">
        <v>2</v>
      </c>
      <c r="W24">
        <v>2.2999999999999998</v>
      </c>
      <c r="X24">
        <v>3.3</v>
      </c>
      <c r="Y24">
        <v>1.73</v>
      </c>
      <c r="Z24">
        <v>1.7</v>
      </c>
      <c r="AA24">
        <v>1.4</v>
      </c>
      <c r="AB24">
        <v>0.37</v>
      </c>
      <c r="AC24">
        <v>0.81</v>
      </c>
      <c r="AD24">
        <v>1.1000000000000001</v>
      </c>
      <c r="AE24">
        <v>2.5</v>
      </c>
      <c r="AF24">
        <v>0.08</v>
      </c>
      <c r="AG24">
        <v>0.93</v>
      </c>
      <c r="AH24">
        <v>0.26</v>
      </c>
      <c r="AI24">
        <v>0</v>
      </c>
      <c r="AJ24">
        <v>1.5</v>
      </c>
      <c r="AK24">
        <v>9.9000000000000005E-2</v>
      </c>
      <c r="AL24">
        <v>0.51</v>
      </c>
      <c r="AM24">
        <v>0</v>
      </c>
      <c r="AN24">
        <v>0</v>
      </c>
      <c r="AO24">
        <v>0.59</v>
      </c>
      <c r="AP24">
        <v>0.15</v>
      </c>
      <c r="AQ24">
        <v>0.32</v>
      </c>
      <c r="AR24">
        <v>0</v>
      </c>
      <c r="AS24">
        <v>0</v>
      </c>
      <c r="AT24">
        <v>0.5</v>
      </c>
      <c r="AU24">
        <v>0</v>
      </c>
      <c r="AV24">
        <v>0.16</v>
      </c>
      <c r="AW24">
        <v>0</v>
      </c>
      <c r="AX24">
        <v>0</v>
      </c>
      <c r="AY24">
        <v>0</v>
      </c>
      <c r="AZ24">
        <v>0.18</v>
      </c>
      <c r="BA24">
        <v>0.32</v>
      </c>
      <c r="BB24">
        <v>0.58499999999999996</v>
      </c>
      <c r="BC24">
        <v>2.9</v>
      </c>
      <c r="BD24">
        <v>0.5</v>
      </c>
      <c r="BE24">
        <v>0.15</v>
      </c>
      <c r="BF24">
        <v>0</v>
      </c>
      <c r="BG24">
        <v>6.6</v>
      </c>
      <c r="BH24">
        <v>0.18</v>
      </c>
      <c r="BI24">
        <v>0</v>
      </c>
      <c r="BJ24">
        <v>1.6</v>
      </c>
      <c r="BK24">
        <v>3.7999999999999999E-2</v>
      </c>
      <c r="BL24">
        <v>0</v>
      </c>
      <c r="BM24">
        <v>0</v>
      </c>
      <c r="BN24">
        <v>0.58099999999999996</v>
      </c>
      <c r="BO24">
        <v>3</v>
      </c>
      <c r="BP24">
        <v>0.1</v>
      </c>
      <c r="BQ24">
        <v>5.0999999999999996</v>
      </c>
    </row>
    <row r="25" spans="1:69" x14ac:dyDescent="0.25">
      <c r="A25" t="s">
        <v>309</v>
      </c>
      <c r="B25" t="s">
        <v>31</v>
      </c>
      <c r="C25" s="101" t="s">
        <v>614</v>
      </c>
      <c r="D25" s="51">
        <v>41796</v>
      </c>
      <c r="E25" t="s">
        <v>257</v>
      </c>
      <c r="F25" s="97">
        <v>1.7</v>
      </c>
      <c r="G25">
        <v>3.6999999999999998E-2</v>
      </c>
      <c r="H25">
        <v>0.14399999999999999</v>
      </c>
      <c r="I25">
        <v>0.161</v>
      </c>
      <c r="J25">
        <v>0</v>
      </c>
      <c r="K25">
        <v>0</v>
      </c>
      <c r="L25">
        <v>0</v>
      </c>
      <c r="M25">
        <v>0</v>
      </c>
      <c r="N25">
        <v>0.12</v>
      </c>
      <c r="O25">
        <v>0</v>
      </c>
      <c r="P25">
        <v>1.9E-2</v>
      </c>
      <c r="Q25">
        <v>0</v>
      </c>
      <c r="R25">
        <v>0</v>
      </c>
      <c r="S25">
        <v>0.03</v>
      </c>
      <c r="T25">
        <v>0</v>
      </c>
      <c r="U25">
        <v>0.56000000000000005</v>
      </c>
      <c r="V25">
        <v>0</v>
      </c>
      <c r="W25">
        <v>0</v>
      </c>
      <c r="X25">
        <v>2.1</v>
      </c>
      <c r="Y25">
        <v>0</v>
      </c>
      <c r="Z25">
        <v>0</v>
      </c>
      <c r="AA25">
        <v>0.87</v>
      </c>
      <c r="AB25">
        <v>0.16</v>
      </c>
      <c r="AC25">
        <v>0.79</v>
      </c>
      <c r="AD25">
        <v>0.92</v>
      </c>
      <c r="AE25">
        <v>1.9</v>
      </c>
      <c r="AF25">
        <v>3.5999999999999997E-2</v>
      </c>
      <c r="AG25">
        <v>0.78</v>
      </c>
      <c r="AH25">
        <v>0.22</v>
      </c>
      <c r="AI25">
        <v>0</v>
      </c>
      <c r="AJ25">
        <v>0.57999999999999996</v>
      </c>
      <c r="AK25">
        <v>7.9000000000000001E-2</v>
      </c>
      <c r="AL25">
        <v>0.44</v>
      </c>
      <c r="AM25">
        <v>0</v>
      </c>
      <c r="AN25">
        <v>0</v>
      </c>
      <c r="AO25">
        <v>0.21</v>
      </c>
      <c r="AP25">
        <v>0.18</v>
      </c>
      <c r="AQ25">
        <v>0.2</v>
      </c>
      <c r="AR25">
        <v>0</v>
      </c>
      <c r="AS25">
        <v>0</v>
      </c>
      <c r="AT25">
        <v>0</v>
      </c>
      <c r="AU25">
        <v>0</v>
      </c>
      <c r="AV25">
        <v>0</v>
      </c>
      <c r="AW25">
        <v>0</v>
      </c>
      <c r="AX25">
        <v>0</v>
      </c>
      <c r="AY25">
        <v>0</v>
      </c>
      <c r="AZ25">
        <v>0.16</v>
      </c>
      <c r="BA25">
        <v>0</v>
      </c>
      <c r="BB25">
        <v>0.192</v>
      </c>
      <c r="BC25">
        <v>0</v>
      </c>
      <c r="BD25">
        <v>0.23</v>
      </c>
      <c r="BE25">
        <v>0.14399999999999999</v>
      </c>
      <c r="BF25">
        <v>0</v>
      </c>
      <c r="BG25">
        <v>0</v>
      </c>
      <c r="BH25">
        <v>0.2</v>
      </c>
      <c r="BI25">
        <v>0</v>
      </c>
      <c r="BJ25">
        <v>0</v>
      </c>
      <c r="BK25">
        <v>2.5999999999999999E-2</v>
      </c>
      <c r="BL25">
        <v>0</v>
      </c>
      <c r="BM25">
        <v>0</v>
      </c>
      <c r="BN25">
        <v>0</v>
      </c>
      <c r="BO25">
        <v>0</v>
      </c>
      <c r="BP25">
        <v>0</v>
      </c>
      <c r="BQ25">
        <v>0</v>
      </c>
    </row>
    <row r="26" spans="1:69" x14ac:dyDescent="0.25">
      <c r="A26" t="s">
        <v>442</v>
      </c>
      <c r="B26" t="s">
        <v>29</v>
      </c>
      <c r="C26" s="101" t="s">
        <v>612</v>
      </c>
      <c r="D26" s="51">
        <v>41768</v>
      </c>
      <c r="E26" t="s">
        <v>257</v>
      </c>
      <c r="F26" s="97">
        <v>6.8</v>
      </c>
      <c r="G26">
        <v>2.8000000000000001E-2</v>
      </c>
      <c r="H26">
        <v>0.14599999999999999</v>
      </c>
      <c r="I26">
        <v>0.2</v>
      </c>
      <c r="J26">
        <v>0</v>
      </c>
      <c r="K26">
        <v>0</v>
      </c>
      <c r="L26">
        <v>3.5000000000000003E-2</v>
      </c>
      <c r="M26">
        <v>3.5000000000000003E-2</v>
      </c>
      <c r="N26">
        <v>0.09</v>
      </c>
      <c r="O26">
        <v>0</v>
      </c>
      <c r="P26">
        <v>0.11700000000000001</v>
      </c>
      <c r="Q26">
        <v>0.33800000000000002</v>
      </c>
      <c r="R26">
        <v>8.5000000000000006E-2</v>
      </c>
      <c r="S26">
        <v>4.7E-2</v>
      </c>
      <c r="T26">
        <v>0.32</v>
      </c>
      <c r="U26">
        <v>1.4</v>
      </c>
      <c r="V26">
        <v>1.4</v>
      </c>
      <c r="W26">
        <v>1.8</v>
      </c>
      <c r="X26">
        <v>3.1</v>
      </c>
      <c r="Y26">
        <v>1.64</v>
      </c>
      <c r="Z26">
        <v>1.5</v>
      </c>
      <c r="AA26">
        <v>1.2</v>
      </c>
      <c r="AB26">
        <v>0.64</v>
      </c>
      <c r="AC26">
        <v>0.86</v>
      </c>
      <c r="AD26">
        <v>1.1000000000000001</v>
      </c>
      <c r="AE26">
        <v>1.9</v>
      </c>
      <c r="AF26">
        <v>0.25</v>
      </c>
      <c r="AG26">
        <v>0.82</v>
      </c>
      <c r="AH26">
        <v>0.33</v>
      </c>
      <c r="AI26">
        <v>0</v>
      </c>
      <c r="AJ26">
        <v>1.1000000000000001</v>
      </c>
      <c r="AK26">
        <v>0.3</v>
      </c>
      <c r="AL26">
        <v>0.61</v>
      </c>
      <c r="AM26">
        <v>0</v>
      </c>
      <c r="AN26">
        <v>0</v>
      </c>
      <c r="AO26">
        <v>0.38</v>
      </c>
      <c r="AP26">
        <v>0.37</v>
      </c>
      <c r="AQ26">
        <v>0.32</v>
      </c>
      <c r="AR26">
        <v>0</v>
      </c>
      <c r="AS26">
        <v>0</v>
      </c>
      <c r="AT26">
        <v>0.44</v>
      </c>
      <c r="AU26">
        <v>0</v>
      </c>
      <c r="AV26">
        <v>0.19</v>
      </c>
      <c r="AW26">
        <v>0</v>
      </c>
      <c r="AX26">
        <v>0</v>
      </c>
      <c r="AY26">
        <v>0</v>
      </c>
      <c r="AZ26">
        <v>0.22</v>
      </c>
      <c r="BA26">
        <v>0</v>
      </c>
      <c r="BB26">
        <v>0.53</v>
      </c>
      <c r="BC26">
        <v>2.6</v>
      </c>
      <c r="BD26">
        <v>0.37</v>
      </c>
      <c r="BE26">
        <v>0.14199999999999999</v>
      </c>
      <c r="BF26">
        <v>0</v>
      </c>
      <c r="BG26">
        <v>5.3</v>
      </c>
      <c r="BH26">
        <v>0.17</v>
      </c>
      <c r="BI26">
        <v>0</v>
      </c>
      <c r="BJ26">
        <v>1.4</v>
      </c>
      <c r="BK26">
        <v>0.16</v>
      </c>
      <c r="BL26">
        <v>0</v>
      </c>
      <c r="BM26">
        <v>0</v>
      </c>
      <c r="BN26">
        <v>0.46</v>
      </c>
      <c r="BO26">
        <v>2.2000000000000002</v>
      </c>
      <c r="BP26">
        <v>4.9000000000000002E-2</v>
      </c>
      <c r="BQ26">
        <v>3.9</v>
      </c>
    </row>
    <row r="27" spans="1:69" x14ac:dyDescent="0.25">
      <c r="A27" t="s">
        <v>308</v>
      </c>
      <c r="B27" t="s">
        <v>30</v>
      </c>
      <c r="C27" s="101" t="s">
        <v>613</v>
      </c>
      <c r="D27" s="51">
        <v>41768</v>
      </c>
      <c r="E27" t="s">
        <v>257</v>
      </c>
      <c r="F27" s="97">
        <v>4.4000000000000004</v>
      </c>
      <c r="G27">
        <v>0.13</v>
      </c>
      <c r="H27">
        <v>0.42199999999999999</v>
      </c>
      <c r="I27">
        <v>0.51500000000000001</v>
      </c>
      <c r="J27">
        <v>6.5000000000000002E-2</v>
      </c>
      <c r="K27">
        <v>0</v>
      </c>
      <c r="L27">
        <v>0.13</v>
      </c>
      <c r="M27">
        <v>8.5999999999999993E-2</v>
      </c>
      <c r="N27">
        <v>0.28999999999999998</v>
      </c>
      <c r="O27">
        <v>0.14000000000000001</v>
      </c>
      <c r="P27">
        <v>0.25700000000000001</v>
      </c>
      <c r="Q27">
        <v>1.0900000000000001</v>
      </c>
      <c r="R27">
        <v>0.5</v>
      </c>
      <c r="S27">
        <v>0.124</v>
      </c>
      <c r="T27">
        <v>1.2</v>
      </c>
      <c r="U27">
        <v>1.6</v>
      </c>
      <c r="V27">
        <v>3.9</v>
      </c>
      <c r="W27">
        <v>3.7</v>
      </c>
      <c r="X27">
        <v>5.9</v>
      </c>
      <c r="Y27">
        <v>3</v>
      </c>
      <c r="Z27">
        <v>2.2000000000000002</v>
      </c>
      <c r="AA27">
        <v>2.2000000000000002</v>
      </c>
      <c r="AB27">
        <v>3.3</v>
      </c>
      <c r="AC27">
        <v>2.5</v>
      </c>
      <c r="AD27">
        <v>2.8</v>
      </c>
      <c r="AE27">
        <v>5.9</v>
      </c>
      <c r="AF27">
        <v>0.51</v>
      </c>
      <c r="AG27">
        <v>2.4</v>
      </c>
      <c r="AH27">
        <v>1</v>
      </c>
      <c r="AI27">
        <v>0</v>
      </c>
      <c r="AJ27">
        <v>1.9</v>
      </c>
      <c r="AK27">
        <v>1.2</v>
      </c>
      <c r="AL27">
        <v>1.9</v>
      </c>
      <c r="AM27">
        <v>0</v>
      </c>
      <c r="AN27">
        <v>0</v>
      </c>
      <c r="AO27">
        <v>0.88</v>
      </c>
      <c r="AP27">
        <v>2.5</v>
      </c>
      <c r="AQ27">
        <v>1.3</v>
      </c>
      <c r="AR27">
        <v>0</v>
      </c>
      <c r="AS27">
        <v>0</v>
      </c>
      <c r="AT27">
        <v>0.78</v>
      </c>
      <c r="AU27">
        <v>1.2</v>
      </c>
      <c r="AV27">
        <v>0.48</v>
      </c>
      <c r="AW27">
        <v>0</v>
      </c>
      <c r="AX27">
        <v>0</v>
      </c>
      <c r="AY27">
        <v>0</v>
      </c>
      <c r="AZ27">
        <v>0.71</v>
      </c>
      <c r="BA27">
        <v>0.67</v>
      </c>
      <c r="BB27">
        <v>0.52400000000000002</v>
      </c>
      <c r="BC27">
        <v>5.2</v>
      </c>
      <c r="BD27">
        <v>0.7</v>
      </c>
      <c r="BE27">
        <v>0.27500000000000002</v>
      </c>
      <c r="BF27">
        <v>0</v>
      </c>
      <c r="BG27">
        <v>11</v>
      </c>
      <c r="BH27">
        <v>0.7</v>
      </c>
      <c r="BI27">
        <v>0</v>
      </c>
      <c r="BJ27">
        <v>2.2999999999999998</v>
      </c>
      <c r="BK27">
        <v>0.2</v>
      </c>
      <c r="BL27">
        <v>0</v>
      </c>
      <c r="BM27">
        <v>0</v>
      </c>
      <c r="BN27">
        <v>1.01</v>
      </c>
      <c r="BO27">
        <v>5.8</v>
      </c>
      <c r="BP27">
        <v>0</v>
      </c>
      <c r="BQ27">
        <v>8.4</v>
      </c>
    </row>
    <row r="28" spans="1:69" x14ac:dyDescent="0.25">
      <c r="A28" t="s">
        <v>64</v>
      </c>
      <c r="B28" t="s">
        <v>33</v>
      </c>
      <c r="C28" s="101" t="s">
        <v>87</v>
      </c>
      <c r="D28" s="51">
        <v>41781</v>
      </c>
      <c r="E28" t="s">
        <v>257</v>
      </c>
      <c r="F28" s="97">
        <v>3.3</v>
      </c>
      <c r="G28">
        <v>0.08</v>
      </c>
      <c r="H28">
        <v>0.59499999999999997</v>
      </c>
      <c r="I28">
        <v>0.60699999999999998</v>
      </c>
      <c r="J28">
        <v>0</v>
      </c>
      <c r="K28">
        <v>0</v>
      </c>
      <c r="L28">
        <v>3.7999999999999999E-2</v>
      </c>
      <c r="M28">
        <v>0</v>
      </c>
      <c r="N28">
        <v>0.31</v>
      </c>
      <c r="O28">
        <v>0</v>
      </c>
      <c r="P28">
        <v>0.107</v>
      </c>
      <c r="Q28">
        <v>1.88</v>
      </c>
      <c r="R28">
        <v>0.47</v>
      </c>
      <c r="S28">
        <v>0.13</v>
      </c>
      <c r="T28">
        <v>1.7</v>
      </c>
      <c r="U28">
        <v>5.3</v>
      </c>
      <c r="V28">
        <v>7.3</v>
      </c>
      <c r="W28">
        <v>8</v>
      </c>
      <c r="X28">
        <v>14</v>
      </c>
      <c r="Y28">
        <v>7.56</v>
      </c>
      <c r="Z28">
        <v>6.7</v>
      </c>
      <c r="AA28">
        <v>5.6</v>
      </c>
      <c r="AB28">
        <v>1.5</v>
      </c>
      <c r="AC28">
        <v>4</v>
      </c>
      <c r="AD28">
        <v>4.7</v>
      </c>
      <c r="AE28">
        <v>9.1999999999999993</v>
      </c>
      <c r="AF28">
        <v>0.16</v>
      </c>
      <c r="AG28">
        <v>3.4</v>
      </c>
      <c r="AH28">
        <v>1.1000000000000001</v>
      </c>
      <c r="AI28">
        <v>0</v>
      </c>
      <c r="AJ28">
        <v>4.8</v>
      </c>
      <c r="AK28">
        <v>0.28000000000000003</v>
      </c>
      <c r="AL28">
        <v>1.6</v>
      </c>
      <c r="AM28">
        <v>0</v>
      </c>
      <c r="AN28">
        <v>0</v>
      </c>
      <c r="AO28">
        <v>1.3</v>
      </c>
      <c r="AP28">
        <v>0.47</v>
      </c>
      <c r="AQ28">
        <v>0.68</v>
      </c>
      <c r="AR28">
        <v>0</v>
      </c>
      <c r="AS28">
        <v>0</v>
      </c>
      <c r="AT28">
        <v>1.8</v>
      </c>
      <c r="AU28">
        <v>0</v>
      </c>
      <c r="AV28">
        <v>0.27</v>
      </c>
      <c r="AW28">
        <v>0</v>
      </c>
      <c r="AX28">
        <v>0</v>
      </c>
      <c r="AY28">
        <v>0</v>
      </c>
      <c r="AZ28">
        <v>0</v>
      </c>
      <c r="BA28">
        <v>1</v>
      </c>
      <c r="BB28">
        <v>2.48</v>
      </c>
      <c r="BC28">
        <v>13</v>
      </c>
      <c r="BD28">
        <v>1.7</v>
      </c>
      <c r="BE28">
        <v>0.63</v>
      </c>
      <c r="BF28">
        <v>0</v>
      </c>
      <c r="BG28">
        <v>29</v>
      </c>
      <c r="BH28">
        <v>0.79</v>
      </c>
      <c r="BI28">
        <v>0</v>
      </c>
      <c r="BJ28">
        <v>6.2</v>
      </c>
      <c r="BK28">
        <v>0.27</v>
      </c>
      <c r="BL28">
        <v>0</v>
      </c>
      <c r="BM28">
        <v>0</v>
      </c>
      <c r="BN28">
        <v>1.96</v>
      </c>
      <c r="BO28">
        <v>13</v>
      </c>
      <c r="BP28">
        <v>0.41</v>
      </c>
      <c r="BQ28">
        <v>20</v>
      </c>
    </row>
    <row r="29" spans="1:69" x14ac:dyDescent="0.25">
      <c r="A29" t="s">
        <v>310</v>
      </c>
      <c r="B29" t="s">
        <v>34</v>
      </c>
      <c r="C29" s="101" t="s">
        <v>616</v>
      </c>
      <c r="D29" s="51">
        <v>41815</v>
      </c>
      <c r="E29" t="s">
        <v>257</v>
      </c>
      <c r="F29" s="97">
        <v>3.7</v>
      </c>
      <c r="G29">
        <v>4.2000000000000003E-2</v>
      </c>
      <c r="H29">
        <v>0.33400000000000002</v>
      </c>
      <c r="I29">
        <v>0.316</v>
      </c>
      <c r="J29">
        <v>7.9000000000000008E-3</v>
      </c>
      <c r="K29">
        <v>0</v>
      </c>
      <c r="L29">
        <v>0.03</v>
      </c>
      <c r="M29">
        <v>0</v>
      </c>
      <c r="N29">
        <v>0.17</v>
      </c>
      <c r="O29">
        <v>2.1000000000000001E-2</v>
      </c>
      <c r="P29">
        <v>7.3999999999999996E-2</v>
      </c>
      <c r="Q29">
        <v>0.97699999999999998</v>
      </c>
      <c r="R29">
        <v>0.35</v>
      </c>
      <c r="S29">
        <v>8.7999999999999995E-2</v>
      </c>
      <c r="T29">
        <v>1.1000000000000001</v>
      </c>
      <c r="U29">
        <v>1.4</v>
      </c>
      <c r="V29">
        <v>2.4</v>
      </c>
      <c r="W29">
        <v>2.6</v>
      </c>
      <c r="X29">
        <v>3.8</v>
      </c>
      <c r="Y29">
        <v>2.08</v>
      </c>
      <c r="Z29">
        <v>1.2</v>
      </c>
      <c r="AA29">
        <v>1.4</v>
      </c>
      <c r="AB29">
        <v>1.1000000000000001</v>
      </c>
      <c r="AC29">
        <v>1.1000000000000001</v>
      </c>
      <c r="AD29">
        <v>1.4</v>
      </c>
      <c r="AE29">
        <v>2.2999999999999998</v>
      </c>
      <c r="AF29">
        <v>0.13</v>
      </c>
      <c r="AG29">
        <v>1.6</v>
      </c>
      <c r="AH29">
        <v>0.35</v>
      </c>
      <c r="AI29">
        <v>0.38</v>
      </c>
      <c r="AJ29">
        <v>1.6</v>
      </c>
      <c r="AK29">
        <v>0.21</v>
      </c>
      <c r="AL29">
        <v>0.86</v>
      </c>
      <c r="AM29">
        <v>0</v>
      </c>
      <c r="AN29">
        <v>0</v>
      </c>
      <c r="AO29">
        <v>0.55000000000000004</v>
      </c>
      <c r="AP29">
        <v>0.4</v>
      </c>
      <c r="AQ29">
        <v>0.53</v>
      </c>
      <c r="AR29">
        <v>0</v>
      </c>
      <c r="AS29">
        <v>0</v>
      </c>
      <c r="AT29">
        <v>0.38</v>
      </c>
      <c r="AU29">
        <v>0.15</v>
      </c>
      <c r="AV29">
        <v>0.15</v>
      </c>
      <c r="AW29">
        <v>0</v>
      </c>
      <c r="AX29">
        <v>0</v>
      </c>
      <c r="AY29">
        <v>0</v>
      </c>
      <c r="AZ29">
        <v>0.51</v>
      </c>
      <c r="BA29">
        <v>0.35</v>
      </c>
      <c r="BB29">
        <v>0.85</v>
      </c>
      <c r="BC29">
        <v>3.2</v>
      </c>
      <c r="BD29">
        <v>0.38</v>
      </c>
      <c r="BE29">
        <v>0.29599999999999999</v>
      </c>
      <c r="BF29">
        <v>0</v>
      </c>
      <c r="BG29">
        <v>7.4</v>
      </c>
      <c r="BH29">
        <v>0.43</v>
      </c>
      <c r="BI29">
        <v>0</v>
      </c>
      <c r="BJ29">
        <v>1.3</v>
      </c>
      <c r="BK29">
        <v>0.11</v>
      </c>
      <c r="BL29">
        <v>0</v>
      </c>
      <c r="BM29">
        <v>0</v>
      </c>
      <c r="BN29">
        <v>1.1399999999999999</v>
      </c>
      <c r="BO29">
        <v>3.9</v>
      </c>
      <c r="BP29">
        <v>0.15</v>
      </c>
      <c r="BQ29">
        <v>5.7</v>
      </c>
    </row>
    <row r="30" spans="1:69" x14ac:dyDescent="0.25">
      <c r="A30" t="s">
        <v>443</v>
      </c>
      <c r="B30" t="s">
        <v>35</v>
      </c>
      <c r="C30" s="101" t="s">
        <v>617</v>
      </c>
      <c r="D30" s="51">
        <v>41781</v>
      </c>
      <c r="E30" t="s">
        <v>257</v>
      </c>
      <c r="F30" s="97">
        <v>1.8</v>
      </c>
      <c r="G30">
        <v>1.0999999999999999E-2</v>
      </c>
      <c r="H30">
        <v>9.2999999999999999E-2</v>
      </c>
      <c r="I30">
        <v>0.127</v>
      </c>
      <c r="J30">
        <v>0</v>
      </c>
      <c r="K30">
        <v>0</v>
      </c>
      <c r="L30">
        <v>0</v>
      </c>
      <c r="M30">
        <v>0</v>
      </c>
      <c r="N30">
        <v>4.2999999999999997E-2</v>
      </c>
      <c r="O30">
        <v>0</v>
      </c>
      <c r="P30">
        <v>2.3E-2</v>
      </c>
      <c r="Q30">
        <v>0.26700000000000002</v>
      </c>
      <c r="R30">
        <v>4.7E-2</v>
      </c>
      <c r="S30">
        <v>2.5000000000000001E-2</v>
      </c>
      <c r="T30">
        <v>0.24</v>
      </c>
      <c r="U30">
        <v>0.98</v>
      </c>
      <c r="V30">
        <v>1.1000000000000001</v>
      </c>
      <c r="W30">
        <v>1.4</v>
      </c>
      <c r="X30">
        <v>2.4</v>
      </c>
      <c r="Y30">
        <v>1.29</v>
      </c>
      <c r="Z30">
        <v>1.2</v>
      </c>
      <c r="AA30">
        <v>1</v>
      </c>
      <c r="AB30">
        <v>0.17</v>
      </c>
      <c r="AC30">
        <v>0.65</v>
      </c>
      <c r="AD30">
        <v>0.82</v>
      </c>
      <c r="AE30">
        <v>1.4</v>
      </c>
      <c r="AF30">
        <v>4.1000000000000002E-2</v>
      </c>
      <c r="AG30">
        <v>0.51</v>
      </c>
      <c r="AH30">
        <v>0.19</v>
      </c>
      <c r="AI30">
        <v>0</v>
      </c>
      <c r="AJ30">
        <v>0.78</v>
      </c>
      <c r="AK30">
        <v>5.6000000000000001E-2</v>
      </c>
      <c r="AL30">
        <v>0.31</v>
      </c>
      <c r="AM30">
        <v>0</v>
      </c>
      <c r="AN30">
        <v>0</v>
      </c>
      <c r="AO30">
        <v>0.23</v>
      </c>
      <c r="AP30">
        <v>8.6999999999999994E-2</v>
      </c>
      <c r="AQ30">
        <v>0.16</v>
      </c>
      <c r="AR30">
        <v>0</v>
      </c>
      <c r="AS30">
        <v>0</v>
      </c>
      <c r="AT30">
        <v>0.28000000000000003</v>
      </c>
      <c r="AU30">
        <v>0</v>
      </c>
      <c r="AV30">
        <v>8.3000000000000004E-2</v>
      </c>
      <c r="AW30">
        <v>0</v>
      </c>
      <c r="AX30">
        <v>0</v>
      </c>
      <c r="AY30">
        <v>0</v>
      </c>
      <c r="AZ30">
        <v>0</v>
      </c>
      <c r="BA30">
        <v>0.19</v>
      </c>
      <c r="BB30">
        <v>0.39</v>
      </c>
      <c r="BC30">
        <v>2.1</v>
      </c>
      <c r="BD30">
        <v>0.28999999999999998</v>
      </c>
      <c r="BE30">
        <v>0.12</v>
      </c>
      <c r="BF30">
        <v>0</v>
      </c>
      <c r="BG30">
        <v>4.4000000000000004</v>
      </c>
      <c r="BH30">
        <v>0.11</v>
      </c>
      <c r="BI30">
        <v>0</v>
      </c>
      <c r="BJ30">
        <v>1.1000000000000001</v>
      </c>
      <c r="BK30">
        <v>3.2000000000000001E-2</v>
      </c>
      <c r="BL30">
        <v>0</v>
      </c>
      <c r="BM30">
        <v>0</v>
      </c>
      <c r="BN30">
        <v>0.33300000000000002</v>
      </c>
      <c r="BO30">
        <v>1.9</v>
      </c>
      <c r="BP30">
        <v>2.4E-2</v>
      </c>
      <c r="BQ30">
        <v>3.2</v>
      </c>
    </row>
    <row r="31" spans="1:69" x14ac:dyDescent="0.25">
      <c r="A31" t="s">
        <v>311</v>
      </c>
      <c r="B31" t="s">
        <v>38</v>
      </c>
      <c r="C31" s="101" t="s">
        <v>620</v>
      </c>
      <c r="D31" s="51">
        <v>41787</v>
      </c>
      <c r="E31" t="s">
        <v>257</v>
      </c>
      <c r="F31" s="97">
        <v>6.1</v>
      </c>
      <c r="G31">
        <v>5.6000000000000001E-2</v>
      </c>
      <c r="H31">
        <v>0.42799999999999999</v>
      </c>
      <c r="I31">
        <v>0.52200000000000002</v>
      </c>
      <c r="J31">
        <v>0</v>
      </c>
      <c r="K31">
        <v>0</v>
      </c>
      <c r="L31">
        <v>2.5999999999999999E-2</v>
      </c>
      <c r="M31">
        <v>0</v>
      </c>
      <c r="N31">
        <v>0.14000000000000001</v>
      </c>
      <c r="O31">
        <v>0</v>
      </c>
      <c r="P31">
        <v>9.0999999999999998E-2</v>
      </c>
      <c r="Q31">
        <v>1.06</v>
      </c>
      <c r="R31">
        <v>0.22</v>
      </c>
      <c r="S31">
        <v>0.105</v>
      </c>
      <c r="T31">
        <v>0.77</v>
      </c>
      <c r="U31">
        <v>4.0999999999999996</v>
      </c>
      <c r="V31">
        <v>4.4000000000000004</v>
      </c>
      <c r="W31">
        <v>5.4</v>
      </c>
      <c r="X31">
        <v>9.6999999999999993</v>
      </c>
      <c r="Y31">
        <v>5.26</v>
      </c>
      <c r="Z31">
        <v>3.5</v>
      </c>
      <c r="AA31">
        <v>4</v>
      </c>
      <c r="AB31">
        <v>1.6</v>
      </c>
      <c r="AC31">
        <v>2.8</v>
      </c>
      <c r="AD31">
        <v>3.3</v>
      </c>
      <c r="AE31">
        <v>6.1</v>
      </c>
      <c r="AF31">
        <v>0.14000000000000001</v>
      </c>
      <c r="AG31">
        <v>2.2000000000000002</v>
      </c>
      <c r="AH31">
        <v>0.91</v>
      </c>
      <c r="AI31">
        <v>1.5</v>
      </c>
      <c r="AJ31">
        <v>4.0999999999999996</v>
      </c>
      <c r="AK31">
        <v>0.25</v>
      </c>
      <c r="AL31">
        <v>1.2</v>
      </c>
      <c r="AM31">
        <v>0</v>
      </c>
      <c r="AN31">
        <v>0</v>
      </c>
      <c r="AO31">
        <v>1.1000000000000001</v>
      </c>
      <c r="AP31">
        <v>0.36</v>
      </c>
      <c r="AQ31">
        <v>0.62</v>
      </c>
      <c r="AR31">
        <v>0</v>
      </c>
      <c r="AS31">
        <v>0</v>
      </c>
      <c r="AT31">
        <v>1.7</v>
      </c>
      <c r="AU31">
        <v>0.22</v>
      </c>
      <c r="AV31">
        <v>0.25</v>
      </c>
      <c r="AW31">
        <v>0</v>
      </c>
      <c r="AX31">
        <v>0</v>
      </c>
      <c r="AY31">
        <v>0</v>
      </c>
      <c r="AZ31">
        <v>0.46</v>
      </c>
      <c r="BA31">
        <v>0.75</v>
      </c>
      <c r="BB31">
        <v>1.88</v>
      </c>
      <c r="BC31">
        <v>8.9</v>
      </c>
      <c r="BD31">
        <v>0.92</v>
      </c>
      <c r="BE31">
        <v>0.48699999999999999</v>
      </c>
      <c r="BF31">
        <v>0</v>
      </c>
      <c r="BG31">
        <v>20</v>
      </c>
      <c r="BH31">
        <v>0.44</v>
      </c>
      <c r="BI31">
        <v>0</v>
      </c>
      <c r="BJ31">
        <v>3.6</v>
      </c>
      <c r="BK31">
        <v>0.14000000000000001</v>
      </c>
      <c r="BL31">
        <v>0</v>
      </c>
      <c r="BM31">
        <v>0</v>
      </c>
      <c r="BN31">
        <v>1.25</v>
      </c>
      <c r="BO31">
        <v>8.1</v>
      </c>
      <c r="BP31">
        <v>0.17</v>
      </c>
      <c r="BQ31">
        <v>14</v>
      </c>
    </row>
    <row r="32" spans="1:69" x14ac:dyDescent="0.25">
      <c r="A32" t="s">
        <v>445</v>
      </c>
      <c r="B32" t="s">
        <v>37</v>
      </c>
      <c r="C32" s="101" t="s">
        <v>619</v>
      </c>
      <c r="D32" s="51">
        <v>41781</v>
      </c>
      <c r="E32" t="s">
        <v>257</v>
      </c>
      <c r="F32" s="97">
        <v>1.8</v>
      </c>
      <c r="G32">
        <v>1.2999999999999999E-2</v>
      </c>
      <c r="H32">
        <v>7.5999999999999998E-2</v>
      </c>
      <c r="I32">
        <v>8.3000000000000004E-2</v>
      </c>
      <c r="J32">
        <v>0</v>
      </c>
      <c r="K32">
        <v>0</v>
      </c>
      <c r="L32">
        <v>0</v>
      </c>
      <c r="M32">
        <v>0</v>
      </c>
      <c r="N32">
        <v>5.5E-2</v>
      </c>
      <c r="O32">
        <v>0</v>
      </c>
      <c r="P32">
        <v>2.1999999999999999E-2</v>
      </c>
      <c r="Q32">
        <v>0.20799999999999999</v>
      </c>
      <c r="R32">
        <v>7.4999999999999997E-2</v>
      </c>
      <c r="S32">
        <v>1.7999999999999999E-2</v>
      </c>
      <c r="T32">
        <v>0.22</v>
      </c>
      <c r="U32">
        <v>0.56999999999999995</v>
      </c>
      <c r="V32">
        <v>0.79</v>
      </c>
      <c r="W32">
        <v>0.93</v>
      </c>
      <c r="X32">
        <v>1.4</v>
      </c>
      <c r="Y32">
        <v>0.73699999999999999</v>
      </c>
      <c r="Z32">
        <v>0.68</v>
      </c>
      <c r="AA32">
        <v>0.56000000000000005</v>
      </c>
      <c r="AB32">
        <v>0</v>
      </c>
      <c r="AC32">
        <v>0.38</v>
      </c>
      <c r="AD32">
        <v>0</v>
      </c>
      <c r="AE32">
        <v>0.88</v>
      </c>
      <c r="AF32">
        <v>5.8999999999999997E-2</v>
      </c>
      <c r="AG32">
        <v>0.44</v>
      </c>
      <c r="AH32">
        <v>9.7000000000000003E-2</v>
      </c>
      <c r="AI32">
        <v>0</v>
      </c>
      <c r="AJ32">
        <v>0.41</v>
      </c>
      <c r="AK32">
        <v>8.3000000000000004E-2</v>
      </c>
      <c r="AL32">
        <v>0.24</v>
      </c>
      <c r="AM32">
        <v>0</v>
      </c>
      <c r="AN32">
        <v>0</v>
      </c>
      <c r="AO32">
        <v>0.12</v>
      </c>
      <c r="AP32">
        <v>0.12</v>
      </c>
      <c r="AQ32">
        <v>0.12</v>
      </c>
      <c r="AR32">
        <v>0</v>
      </c>
      <c r="AS32">
        <v>0</v>
      </c>
      <c r="AT32">
        <v>0.13</v>
      </c>
      <c r="AU32">
        <v>0</v>
      </c>
      <c r="AV32">
        <v>7.0000000000000007E-2</v>
      </c>
      <c r="AW32">
        <v>0</v>
      </c>
      <c r="AX32">
        <v>0</v>
      </c>
      <c r="AY32">
        <v>0</v>
      </c>
      <c r="AZ32">
        <v>8.5999999999999993E-2</v>
      </c>
      <c r="BA32">
        <v>0.14000000000000001</v>
      </c>
      <c r="BB32">
        <v>0.223</v>
      </c>
      <c r="BC32">
        <v>1.2</v>
      </c>
      <c r="BD32">
        <v>0.19</v>
      </c>
      <c r="BE32">
        <v>7.5999999999999998E-2</v>
      </c>
      <c r="BF32">
        <v>0</v>
      </c>
      <c r="BG32">
        <v>2.7</v>
      </c>
      <c r="BH32">
        <v>0.12</v>
      </c>
      <c r="BI32">
        <v>0</v>
      </c>
      <c r="BJ32">
        <v>0.64</v>
      </c>
      <c r="BK32">
        <v>3.5999999999999997E-2</v>
      </c>
      <c r="BL32">
        <v>0</v>
      </c>
      <c r="BM32">
        <v>0</v>
      </c>
      <c r="BN32">
        <v>0.21299999999999999</v>
      </c>
      <c r="BO32">
        <v>1.3</v>
      </c>
      <c r="BP32">
        <v>2.4E-2</v>
      </c>
      <c r="BQ32">
        <v>2</v>
      </c>
    </row>
    <row r="33" spans="1:69" x14ac:dyDescent="0.25">
      <c r="A33" t="s">
        <v>432</v>
      </c>
      <c r="B33" t="s">
        <v>36</v>
      </c>
      <c r="C33" s="101" t="s">
        <v>618</v>
      </c>
      <c r="D33" s="51">
        <v>41781</v>
      </c>
      <c r="E33" t="s">
        <v>257</v>
      </c>
      <c r="F33" s="97">
        <v>3</v>
      </c>
      <c r="G33">
        <v>9.5000000000000001E-2</v>
      </c>
      <c r="H33">
        <v>0.73299999999999998</v>
      </c>
      <c r="I33">
        <v>0.71099999999999997</v>
      </c>
      <c r="J33">
        <v>0</v>
      </c>
      <c r="K33">
        <v>0</v>
      </c>
      <c r="L33">
        <v>4.2000000000000003E-2</v>
      </c>
      <c r="M33">
        <v>3.5999999999999997E-2</v>
      </c>
      <c r="N33">
        <v>0.41</v>
      </c>
      <c r="O33">
        <v>3.7999999999999999E-2</v>
      </c>
      <c r="P33">
        <v>7.1999999999999995E-2</v>
      </c>
      <c r="Q33">
        <v>2.31</v>
      </c>
      <c r="R33">
        <v>0.95</v>
      </c>
      <c r="S33">
        <v>0.17799999999999999</v>
      </c>
      <c r="T33">
        <v>3</v>
      </c>
      <c r="U33">
        <v>4.5</v>
      </c>
      <c r="V33">
        <v>8.1</v>
      </c>
      <c r="W33">
        <v>7.3</v>
      </c>
      <c r="X33">
        <v>12</v>
      </c>
      <c r="Y33">
        <v>6.2</v>
      </c>
      <c r="Z33">
        <v>5.4</v>
      </c>
      <c r="AA33">
        <v>4.4000000000000004</v>
      </c>
      <c r="AB33">
        <v>1.8</v>
      </c>
      <c r="AC33">
        <v>3.8</v>
      </c>
      <c r="AD33">
        <v>4.2</v>
      </c>
      <c r="AE33">
        <v>9.5</v>
      </c>
      <c r="AF33">
        <v>0.26</v>
      </c>
      <c r="AG33">
        <v>4.2</v>
      </c>
      <c r="AH33">
        <v>1.1000000000000001</v>
      </c>
      <c r="AI33">
        <v>0</v>
      </c>
      <c r="AJ33">
        <v>4.2</v>
      </c>
      <c r="AK33">
        <v>0.28999999999999998</v>
      </c>
      <c r="AL33">
        <v>1.9</v>
      </c>
      <c r="AM33">
        <v>0</v>
      </c>
      <c r="AN33">
        <v>0</v>
      </c>
      <c r="AO33">
        <v>1.3</v>
      </c>
      <c r="AP33">
        <v>0.56999999999999995</v>
      </c>
      <c r="AQ33">
        <v>0.76</v>
      </c>
      <c r="AR33">
        <v>0</v>
      </c>
      <c r="AS33">
        <v>0</v>
      </c>
      <c r="AT33">
        <v>1.4</v>
      </c>
      <c r="AU33">
        <v>0.24</v>
      </c>
      <c r="AV33">
        <v>0.31</v>
      </c>
      <c r="AW33">
        <v>0</v>
      </c>
      <c r="AX33">
        <v>0</v>
      </c>
      <c r="AY33">
        <v>0</v>
      </c>
      <c r="AZ33">
        <v>0</v>
      </c>
      <c r="BA33">
        <v>0.94</v>
      </c>
      <c r="BB33">
        <v>3.42</v>
      </c>
      <c r="BC33">
        <v>12</v>
      </c>
      <c r="BD33">
        <v>1.4</v>
      </c>
      <c r="BE33">
        <v>0.89800000000000002</v>
      </c>
      <c r="BF33">
        <v>0</v>
      </c>
      <c r="BG33">
        <v>31</v>
      </c>
      <c r="BH33">
        <v>1.4</v>
      </c>
      <c r="BI33">
        <v>0</v>
      </c>
      <c r="BJ33">
        <v>4.9000000000000004</v>
      </c>
      <c r="BK33">
        <v>0.23</v>
      </c>
      <c r="BL33">
        <v>0</v>
      </c>
      <c r="BM33">
        <v>0</v>
      </c>
      <c r="BN33">
        <v>1.95</v>
      </c>
      <c r="BO33">
        <v>18</v>
      </c>
      <c r="BP33">
        <v>0.52</v>
      </c>
      <c r="BQ33">
        <v>21</v>
      </c>
    </row>
    <row r="34" spans="1:69" x14ac:dyDescent="0.25">
      <c r="A34" t="s">
        <v>440</v>
      </c>
      <c r="B34" t="s">
        <v>39</v>
      </c>
      <c r="C34" s="101" t="s">
        <v>621</v>
      </c>
      <c r="D34" s="51">
        <v>41796</v>
      </c>
      <c r="E34" t="s">
        <v>257</v>
      </c>
      <c r="F34" s="97">
        <v>0.72</v>
      </c>
      <c r="G34">
        <v>3.4000000000000002E-2</v>
      </c>
      <c r="H34">
        <v>0.152</v>
      </c>
      <c r="I34">
        <v>0.216</v>
      </c>
      <c r="J34">
        <v>0</v>
      </c>
      <c r="K34">
        <v>0</v>
      </c>
      <c r="L34">
        <v>0</v>
      </c>
      <c r="M34">
        <v>0</v>
      </c>
      <c r="N34">
        <v>7.9000000000000001E-2</v>
      </c>
      <c r="O34">
        <v>0</v>
      </c>
      <c r="P34">
        <v>0</v>
      </c>
      <c r="Q34">
        <v>0.47799999999999998</v>
      </c>
      <c r="R34">
        <v>0</v>
      </c>
      <c r="S34">
        <v>2.8000000000000001E-2</v>
      </c>
      <c r="T34">
        <v>0.39</v>
      </c>
      <c r="U34">
        <v>1.4</v>
      </c>
      <c r="V34">
        <v>2.1</v>
      </c>
      <c r="W34">
        <v>2.1</v>
      </c>
      <c r="X34">
        <v>3.1</v>
      </c>
      <c r="Y34">
        <v>1.77</v>
      </c>
      <c r="Z34">
        <v>1.4</v>
      </c>
      <c r="AA34">
        <v>1.4</v>
      </c>
      <c r="AB34">
        <v>0.18</v>
      </c>
      <c r="AC34">
        <v>1</v>
      </c>
      <c r="AD34">
        <v>1</v>
      </c>
      <c r="AE34">
        <v>2.2999999999999998</v>
      </c>
      <c r="AF34">
        <v>5.2999999999999999E-2</v>
      </c>
      <c r="AG34">
        <v>0.89</v>
      </c>
      <c r="AH34">
        <v>0.31</v>
      </c>
      <c r="AI34">
        <v>0</v>
      </c>
      <c r="AJ34">
        <v>1.2</v>
      </c>
      <c r="AK34">
        <v>5.1999999999999998E-2</v>
      </c>
      <c r="AL34">
        <v>0.5</v>
      </c>
      <c r="AM34">
        <v>0</v>
      </c>
      <c r="AN34">
        <v>0</v>
      </c>
      <c r="AO34">
        <v>0.38</v>
      </c>
      <c r="AP34">
        <v>0.14000000000000001</v>
      </c>
      <c r="AQ34">
        <v>0.28000000000000003</v>
      </c>
      <c r="AR34">
        <v>0</v>
      </c>
      <c r="AS34">
        <v>0</v>
      </c>
      <c r="AT34">
        <v>0.42</v>
      </c>
      <c r="AU34">
        <v>0</v>
      </c>
      <c r="AV34">
        <v>0.12</v>
      </c>
      <c r="AW34">
        <v>0</v>
      </c>
      <c r="AX34">
        <v>0</v>
      </c>
      <c r="AY34">
        <v>0</v>
      </c>
      <c r="AZ34">
        <v>0</v>
      </c>
      <c r="BA34">
        <v>0.31</v>
      </c>
      <c r="BB34">
        <v>0.59399999999999997</v>
      </c>
      <c r="BC34">
        <v>2.9</v>
      </c>
      <c r="BD34">
        <v>0.34</v>
      </c>
      <c r="BE34">
        <v>0.255</v>
      </c>
      <c r="BF34">
        <v>0</v>
      </c>
      <c r="BG34">
        <v>7</v>
      </c>
      <c r="BH34">
        <v>0.22</v>
      </c>
      <c r="BI34">
        <v>0</v>
      </c>
      <c r="BJ34">
        <v>1.3</v>
      </c>
      <c r="BK34">
        <v>5.3999999999999999E-2</v>
      </c>
      <c r="BL34">
        <v>0</v>
      </c>
      <c r="BM34">
        <v>0</v>
      </c>
      <c r="BN34">
        <v>0.54500000000000004</v>
      </c>
      <c r="BO34">
        <v>3.6</v>
      </c>
      <c r="BP34">
        <v>4.5999999999999999E-2</v>
      </c>
      <c r="BQ34">
        <v>5.3</v>
      </c>
    </row>
    <row r="35" spans="1:69" x14ac:dyDescent="0.25">
      <c r="A35" t="s">
        <v>312</v>
      </c>
      <c r="B35" t="s">
        <v>40</v>
      </c>
      <c r="C35" s="101" t="s">
        <v>622</v>
      </c>
      <c r="D35" s="51">
        <v>41780</v>
      </c>
      <c r="E35" t="s">
        <v>257</v>
      </c>
      <c r="F35" s="97">
        <v>1.6</v>
      </c>
      <c r="G35">
        <v>1.4E-2</v>
      </c>
      <c r="H35">
        <v>7.9000000000000001E-2</v>
      </c>
      <c r="I35">
        <v>0.107</v>
      </c>
      <c r="J35">
        <v>0</v>
      </c>
      <c r="K35">
        <v>0</v>
      </c>
      <c r="L35">
        <v>0</v>
      </c>
      <c r="M35">
        <v>0</v>
      </c>
      <c r="N35">
        <v>4.1000000000000002E-2</v>
      </c>
      <c r="O35">
        <v>0</v>
      </c>
      <c r="P35">
        <v>0</v>
      </c>
      <c r="Q35">
        <v>0.19500000000000001</v>
      </c>
      <c r="R35">
        <v>3.7999999999999999E-2</v>
      </c>
      <c r="S35">
        <v>1.9E-2</v>
      </c>
      <c r="T35">
        <v>0.17</v>
      </c>
      <c r="U35">
        <v>0.64</v>
      </c>
      <c r="V35">
        <v>0.91</v>
      </c>
      <c r="W35">
        <v>0.99</v>
      </c>
      <c r="X35">
        <v>1.6</v>
      </c>
      <c r="Y35">
        <v>0.79400000000000004</v>
      </c>
      <c r="Z35">
        <v>0.54</v>
      </c>
      <c r="AA35">
        <v>0.57999999999999996</v>
      </c>
      <c r="AB35">
        <v>0.18</v>
      </c>
      <c r="AC35">
        <v>0.49</v>
      </c>
      <c r="AD35">
        <v>0.6</v>
      </c>
      <c r="AE35">
        <v>0.99</v>
      </c>
      <c r="AF35">
        <v>3.6999999999999998E-2</v>
      </c>
      <c r="AG35">
        <v>0.46</v>
      </c>
      <c r="AH35">
        <v>0.21</v>
      </c>
      <c r="AI35">
        <v>0</v>
      </c>
      <c r="AJ35">
        <v>0.65</v>
      </c>
      <c r="AK35">
        <v>4.8000000000000001E-2</v>
      </c>
      <c r="AL35">
        <v>0.34</v>
      </c>
      <c r="AM35">
        <v>0</v>
      </c>
      <c r="AN35">
        <v>0</v>
      </c>
      <c r="AO35">
        <v>0.23</v>
      </c>
      <c r="AP35">
        <v>0.1</v>
      </c>
      <c r="AQ35">
        <v>0.22</v>
      </c>
      <c r="AR35">
        <v>0</v>
      </c>
      <c r="AS35">
        <v>0</v>
      </c>
      <c r="AT35">
        <v>0.25</v>
      </c>
      <c r="AU35">
        <v>0</v>
      </c>
      <c r="AV35">
        <v>0</v>
      </c>
      <c r="AW35">
        <v>0</v>
      </c>
      <c r="AX35">
        <v>0</v>
      </c>
      <c r="AY35">
        <v>0</v>
      </c>
      <c r="AZ35">
        <v>0.1</v>
      </c>
      <c r="BA35">
        <v>0</v>
      </c>
      <c r="BB35">
        <v>0.24299999999999999</v>
      </c>
      <c r="BC35">
        <v>1.3</v>
      </c>
      <c r="BD35">
        <v>0.16</v>
      </c>
      <c r="BE35">
        <v>6.9000000000000006E-2</v>
      </c>
      <c r="BF35">
        <v>0</v>
      </c>
      <c r="BG35">
        <v>2.8</v>
      </c>
      <c r="BH35">
        <v>7.1999999999999995E-2</v>
      </c>
      <c r="BI35">
        <v>0</v>
      </c>
      <c r="BJ35">
        <v>0.54</v>
      </c>
      <c r="BK35">
        <v>2.5999999999999999E-2</v>
      </c>
      <c r="BL35">
        <v>0</v>
      </c>
      <c r="BM35">
        <v>0</v>
      </c>
      <c r="BN35">
        <v>0.245</v>
      </c>
      <c r="BO35">
        <v>1.3</v>
      </c>
      <c r="BP35">
        <v>1.9E-2</v>
      </c>
      <c r="BQ35">
        <v>2.2000000000000002</v>
      </c>
    </row>
    <row r="36" spans="1:69" x14ac:dyDescent="0.25">
      <c r="A36" t="s">
        <v>446</v>
      </c>
      <c r="B36" t="s">
        <v>41</v>
      </c>
      <c r="C36" s="101" t="s">
        <v>623</v>
      </c>
      <c r="D36" s="51">
        <v>41767</v>
      </c>
      <c r="E36" t="s">
        <v>257</v>
      </c>
      <c r="F36" s="97">
        <v>2.5</v>
      </c>
      <c r="G36">
        <v>0</v>
      </c>
      <c r="H36">
        <v>2.8000000000000001E-2</v>
      </c>
      <c r="I36">
        <v>3.7999999999999999E-2</v>
      </c>
      <c r="J36">
        <v>0</v>
      </c>
      <c r="K36">
        <v>0</v>
      </c>
      <c r="L36">
        <v>0</v>
      </c>
      <c r="M36">
        <v>0</v>
      </c>
      <c r="N36">
        <v>0</v>
      </c>
      <c r="O36">
        <v>0</v>
      </c>
      <c r="P36">
        <v>1.9E-2</v>
      </c>
      <c r="Q36">
        <v>0.08</v>
      </c>
      <c r="R36">
        <v>0</v>
      </c>
      <c r="S36">
        <v>0</v>
      </c>
      <c r="T36">
        <v>0.05</v>
      </c>
      <c r="U36">
        <v>0.32</v>
      </c>
      <c r="V36">
        <v>0.28000000000000003</v>
      </c>
      <c r="W36">
        <v>0.42</v>
      </c>
      <c r="X36">
        <v>0.73</v>
      </c>
      <c r="Y36">
        <v>0.38400000000000001</v>
      </c>
      <c r="Z36">
        <v>0.36</v>
      </c>
      <c r="AA36">
        <v>0.28000000000000003</v>
      </c>
      <c r="AB36">
        <v>0</v>
      </c>
      <c r="AC36">
        <v>0.18</v>
      </c>
      <c r="AD36">
        <v>0</v>
      </c>
      <c r="AE36">
        <v>0.37</v>
      </c>
      <c r="AF36">
        <v>0</v>
      </c>
      <c r="AG36">
        <v>0.16</v>
      </c>
      <c r="AH36">
        <v>0</v>
      </c>
      <c r="AI36">
        <v>0</v>
      </c>
      <c r="AJ36">
        <v>0.25</v>
      </c>
      <c r="AK36">
        <v>0</v>
      </c>
      <c r="AL36">
        <v>0.12</v>
      </c>
      <c r="AM36">
        <v>0</v>
      </c>
      <c r="AN36">
        <v>0</v>
      </c>
      <c r="AO36">
        <v>0</v>
      </c>
      <c r="AP36">
        <v>5.8000000000000003E-2</v>
      </c>
      <c r="AQ36">
        <v>7.4999999999999997E-2</v>
      </c>
      <c r="AR36">
        <v>0</v>
      </c>
      <c r="AS36">
        <v>0</v>
      </c>
      <c r="AT36">
        <v>0</v>
      </c>
      <c r="AU36">
        <v>0</v>
      </c>
      <c r="AV36">
        <v>0</v>
      </c>
      <c r="AW36">
        <v>0</v>
      </c>
      <c r="AX36">
        <v>0</v>
      </c>
      <c r="AY36">
        <v>0</v>
      </c>
      <c r="AZ36">
        <v>0</v>
      </c>
      <c r="BA36">
        <v>0</v>
      </c>
      <c r="BB36">
        <v>0.105</v>
      </c>
      <c r="BC36">
        <v>0.57999999999999996</v>
      </c>
      <c r="BD36">
        <v>8.4000000000000005E-2</v>
      </c>
      <c r="BE36">
        <v>3.5999999999999997E-2</v>
      </c>
      <c r="BF36">
        <v>0</v>
      </c>
      <c r="BG36">
        <v>1.2</v>
      </c>
      <c r="BH36">
        <v>3.1E-2</v>
      </c>
      <c r="BI36">
        <v>0</v>
      </c>
      <c r="BJ36">
        <v>0.33</v>
      </c>
      <c r="BK36">
        <v>0</v>
      </c>
      <c r="BL36">
        <v>0</v>
      </c>
      <c r="BM36">
        <v>0</v>
      </c>
      <c r="BN36">
        <v>8.8999999999999996E-2</v>
      </c>
      <c r="BO36">
        <v>0.51</v>
      </c>
      <c r="BP36">
        <v>0</v>
      </c>
      <c r="BQ36">
        <v>0.88</v>
      </c>
    </row>
    <row r="37" spans="1:69" x14ac:dyDescent="0.25">
      <c r="A37" t="s">
        <v>313</v>
      </c>
      <c r="B37" t="s">
        <v>43</v>
      </c>
      <c r="C37" s="101" t="s">
        <v>625</v>
      </c>
      <c r="D37" s="51">
        <v>41767</v>
      </c>
      <c r="E37" t="s">
        <v>257</v>
      </c>
      <c r="F37" s="97">
        <v>2.8</v>
      </c>
      <c r="G37">
        <v>0.1</v>
      </c>
      <c r="H37">
        <v>0.61399999999999999</v>
      </c>
      <c r="I37">
        <v>0.61599999999999999</v>
      </c>
      <c r="J37">
        <v>3.6999999999999998E-2</v>
      </c>
      <c r="K37">
        <v>0</v>
      </c>
      <c r="L37">
        <v>7.3999999999999996E-2</v>
      </c>
      <c r="M37">
        <v>5.2999999999999999E-2</v>
      </c>
      <c r="N37">
        <v>0.26</v>
      </c>
      <c r="O37">
        <v>0.1</v>
      </c>
      <c r="P37">
        <v>0.184</v>
      </c>
      <c r="Q37">
        <v>1.59</v>
      </c>
      <c r="R37">
        <v>0.61</v>
      </c>
      <c r="S37">
        <v>9.4E-2</v>
      </c>
      <c r="T37">
        <v>1.6</v>
      </c>
      <c r="U37">
        <v>4.7</v>
      </c>
      <c r="V37">
        <v>6.4</v>
      </c>
      <c r="W37">
        <v>6.5</v>
      </c>
      <c r="X37">
        <v>10</v>
      </c>
      <c r="Y37">
        <v>5.63</v>
      </c>
      <c r="Z37">
        <v>5.0999999999999996</v>
      </c>
      <c r="AA37">
        <v>4.4000000000000004</v>
      </c>
      <c r="AB37">
        <v>1.6</v>
      </c>
      <c r="AC37">
        <v>3.4</v>
      </c>
      <c r="AD37">
        <v>3.5</v>
      </c>
      <c r="AE37">
        <v>7.1</v>
      </c>
      <c r="AF37">
        <v>0.25</v>
      </c>
      <c r="AG37">
        <v>3.6</v>
      </c>
      <c r="AH37">
        <v>1</v>
      </c>
      <c r="AI37">
        <v>0</v>
      </c>
      <c r="AJ37">
        <v>4.0999999999999996</v>
      </c>
      <c r="AK37">
        <v>0.56999999999999995</v>
      </c>
      <c r="AL37">
        <v>2.1</v>
      </c>
      <c r="AM37">
        <v>0</v>
      </c>
      <c r="AN37">
        <v>0</v>
      </c>
      <c r="AO37">
        <v>1.3</v>
      </c>
      <c r="AP37">
        <v>1.7</v>
      </c>
      <c r="AQ37">
        <v>0.92</v>
      </c>
      <c r="AR37">
        <v>0</v>
      </c>
      <c r="AS37">
        <v>0</v>
      </c>
      <c r="AT37">
        <v>1.5</v>
      </c>
      <c r="AU37">
        <v>0.66</v>
      </c>
      <c r="AV37">
        <v>0.35</v>
      </c>
      <c r="AW37">
        <v>0</v>
      </c>
      <c r="AX37">
        <v>0</v>
      </c>
      <c r="AY37">
        <v>0</v>
      </c>
      <c r="AZ37">
        <v>0</v>
      </c>
      <c r="BA37">
        <v>0</v>
      </c>
      <c r="BB37">
        <v>2.63</v>
      </c>
      <c r="BC37">
        <v>10</v>
      </c>
      <c r="BD37">
        <v>1.2</v>
      </c>
      <c r="BE37">
        <v>0.64100000000000001</v>
      </c>
      <c r="BF37">
        <v>0</v>
      </c>
      <c r="BG37">
        <v>23</v>
      </c>
      <c r="BH37">
        <v>0.83</v>
      </c>
      <c r="BI37">
        <v>0</v>
      </c>
      <c r="BJ37">
        <v>4.7</v>
      </c>
      <c r="BK37">
        <v>0.22</v>
      </c>
      <c r="BL37">
        <v>0</v>
      </c>
      <c r="BM37">
        <v>0</v>
      </c>
      <c r="BN37">
        <v>1.66</v>
      </c>
      <c r="BO37">
        <v>13</v>
      </c>
      <c r="BP37">
        <v>0.39</v>
      </c>
      <c r="BQ37">
        <v>16</v>
      </c>
    </row>
    <row r="38" spans="1:69" x14ac:dyDescent="0.25">
      <c r="A38" t="s">
        <v>430</v>
      </c>
      <c r="B38" t="s">
        <v>42</v>
      </c>
      <c r="C38" s="101" t="s">
        <v>624</v>
      </c>
      <c r="D38" s="51">
        <v>41767</v>
      </c>
      <c r="E38" t="s">
        <v>257</v>
      </c>
      <c r="F38" s="97">
        <v>2.4</v>
      </c>
      <c r="G38">
        <v>0.12</v>
      </c>
      <c r="H38">
        <v>0.88700000000000001</v>
      </c>
      <c r="I38">
        <v>0.84</v>
      </c>
      <c r="J38">
        <v>0</v>
      </c>
      <c r="K38">
        <v>0</v>
      </c>
      <c r="L38">
        <v>4.8000000000000001E-2</v>
      </c>
      <c r="M38">
        <v>5.8000000000000003E-2</v>
      </c>
      <c r="N38">
        <v>0.38</v>
      </c>
      <c r="O38">
        <v>0.04</v>
      </c>
      <c r="P38">
        <v>0.109</v>
      </c>
      <c r="Q38">
        <v>2.71</v>
      </c>
      <c r="R38">
        <v>1.3</v>
      </c>
      <c r="S38">
        <v>0.13400000000000001</v>
      </c>
      <c r="T38">
        <v>2.8</v>
      </c>
      <c r="U38">
        <v>6.4</v>
      </c>
      <c r="V38">
        <v>9.8000000000000007</v>
      </c>
      <c r="W38">
        <v>9.8000000000000007</v>
      </c>
      <c r="X38">
        <v>15</v>
      </c>
      <c r="Y38">
        <v>8.42</v>
      </c>
      <c r="Z38">
        <v>8.4</v>
      </c>
      <c r="AA38">
        <v>6.8</v>
      </c>
      <c r="AB38">
        <v>0.44</v>
      </c>
      <c r="AC38">
        <v>5</v>
      </c>
      <c r="AD38">
        <v>6.1</v>
      </c>
      <c r="AE38">
        <v>12</v>
      </c>
      <c r="AF38">
        <v>0.45</v>
      </c>
      <c r="AG38">
        <v>5</v>
      </c>
      <c r="AH38">
        <v>1.4</v>
      </c>
      <c r="AI38">
        <v>0</v>
      </c>
      <c r="AJ38">
        <v>5.9</v>
      </c>
      <c r="AK38">
        <v>0.41</v>
      </c>
      <c r="AL38">
        <v>2.2999999999999998</v>
      </c>
      <c r="AM38">
        <v>0</v>
      </c>
      <c r="AN38">
        <v>0</v>
      </c>
      <c r="AO38">
        <v>1.5</v>
      </c>
      <c r="AP38">
        <v>0.64</v>
      </c>
      <c r="AQ38">
        <v>0.82</v>
      </c>
      <c r="AR38">
        <v>0</v>
      </c>
      <c r="AS38">
        <v>0</v>
      </c>
      <c r="AT38">
        <v>1.9</v>
      </c>
      <c r="AU38">
        <v>0.23</v>
      </c>
      <c r="AV38">
        <v>0.3</v>
      </c>
      <c r="AW38">
        <v>0</v>
      </c>
      <c r="AX38">
        <v>0</v>
      </c>
      <c r="AY38">
        <v>0</v>
      </c>
      <c r="AZ38">
        <v>0.93</v>
      </c>
      <c r="BA38">
        <v>1.1000000000000001</v>
      </c>
      <c r="BB38">
        <v>3.74</v>
      </c>
      <c r="BC38">
        <v>15</v>
      </c>
      <c r="BD38">
        <v>2</v>
      </c>
      <c r="BE38">
        <v>1.21</v>
      </c>
      <c r="BF38">
        <v>0</v>
      </c>
      <c r="BG38">
        <v>37</v>
      </c>
      <c r="BH38">
        <v>1.8</v>
      </c>
      <c r="BI38">
        <v>0</v>
      </c>
      <c r="BJ38">
        <v>7.7</v>
      </c>
      <c r="BK38">
        <v>0.41</v>
      </c>
      <c r="BL38">
        <v>0</v>
      </c>
      <c r="BM38">
        <v>0</v>
      </c>
      <c r="BN38">
        <v>2.44</v>
      </c>
      <c r="BO38">
        <v>26</v>
      </c>
      <c r="BP38">
        <v>0.68</v>
      </c>
      <c r="BQ38">
        <v>25</v>
      </c>
    </row>
    <row r="39" spans="1:69" x14ac:dyDescent="0.25">
      <c r="A39" t="s">
        <v>589</v>
      </c>
      <c r="B39" t="s">
        <v>45</v>
      </c>
      <c r="C39" s="101" t="s">
        <v>627</v>
      </c>
      <c r="D39" s="51">
        <v>41780</v>
      </c>
      <c r="E39" t="s">
        <v>257</v>
      </c>
      <c r="F39" s="97">
        <v>1.1000000000000001</v>
      </c>
      <c r="G39">
        <v>5.7000000000000002E-2</v>
      </c>
      <c r="H39">
        <v>0.26200000000000001</v>
      </c>
      <c r="I39">
        <v>0.24099999999999999</v>
      </c>
      <c r="J39">
        <v>0.02</v>
      </c>
      <c r="K39">
        <v>0</v>
      </c>
      <c r="L39">
        <v>0.04</v>
      </c>
      <c r="M39">
        <v>2.5999999999999999E-2</v>
      </c>
      <c r="N39">
        <v>0</v>
      </c>
      <c r="O39">
        <v>3.5000000000000003E-2</v>
      </c>
      <c r="P39">
        <v>4.4999999999999998E-2</v>
      </c>
      <c r="Q39">
        <v>0.59399999999999997</v>
      </c>
      <c r="R39">
        <v>0.52</v>
      </c>
      <c r="S39">
        <v>6.2E-2</v>
      </c>
      <c r="T39">
        <v>0.96</v>
      </c>
      <c r="U39">
        <v>1</v>
      </c>
      <c r="V39">
        <v>2.1</v>
      </c>
      <c r="W39">
        <v>1.8</v>
      </c>
      <c r="X39">
        <v>2.7</v>
      </c>
      <c r="Y39">
        <v>1.43</v>
      </c>
      <c r="Z39">
        <v>1.3</v>
      </c>
      <c r="AA39">
        <v>0.98</v>
      </c>
      <c r="AB39">
        <v>0.26</v>
      </c>
      <c r="AC39">
        <v>1.4</v>
      </c>
      <c r="AD39">
        <v>1.5</v>
      </c>
      <c r="AE39">
        <v>4.0999999999999996</v>
      </c>
      <c r="AF39">
        <v>0.19</v>
      </c>
      <c r="AG39">
        <v>2</v>
      </c>
      <c r="AH39">
        <v>0.43</v>
      </c>
      <c r="AI39">
        <v>0.32</v>
      </c>
      <c r="AJ39">
        <v>1.8</v>
      </c>
      <c r="AK39">
        <v>0.34</v>
      </c>
      <c r="AL39">
        <v>1</v>
      </c>
      <c r="AM39">
        <v>0</v>
      </c>
      <c r="AN39">
        <v>0</v>
      </c>
      <c r="AO39">
        <v>0.65</v>
      </c>
      <c r="AP39">
        <v>0.84</v>
      </c>
      <c r="AQ39">
        <v>0.57999999999999996</v>
      </c>
      <c r="AR39">
        <v>0</v>
      </c>
      <c r="AS39">
        <v>0</v>
      </c>
      <c r="AT39">
        <v>0.45</v>
      </c>
      <c r="AU39">
        <v>0.38</v>
      </c>
      <c r="AV39">
        <v>0.15</v>
      </c>
      <c r="AW39">
        <v>0</v>
      </c>
      <c r="AX39">
        <v>0</v>
      </c>
      <c r="AY39">
        <v>0</v>
      </c>
      <c r="AZ39">
        <v>0.47</v>
      </c>
      <c r="BA39">
        <v>0.39</v>
      </c>
      <c r="BB39">
        <v>0.73899999999999999</v>
      </c>
      <c r="BC39">
        <v>2.4</v>
      </c>
      <c r="BD39">
        <v>0.26</v>
      </c>
      <c r="BE39">
        <v>0.27200000000000002</v>
      </c>
      <c r="BF39">
        <v>0</v>
      </c>
      <c r="BG39">
        <v>11</v>
      </c>
      <c r="BH39">
        <v>0.55000000000000004</v>
      </c>
      <c r="BI39">
        <v>0</v>
      </c>
      <c r="BJ39">
        <v>1.2</v>
      </c>
      <c r="BK39">
        <v>0.15</v>
      </c>
      <c r="BL39">
        <v>0</v>
      </c>
      <c r="BM39">
        <v>0</v>
      </c>
      <c r="BN39">
        <v>0.52</v>
      </c>
      <c r="BO39">
        <v>7.4</v>
      </c>
      <c r="BP39">
        <v>0.15</v>
      </c>
      <c r="BQ39">
        <v>86</v>
      </c>
    </row>
    <row r="40" spans="1:69" x14ac:dyDescent="0.25">
      <c r="A40" t="s">
        <v>314</v>
      </c>
      <c r="B40" t="s">
        <v>44</v>
      </c>
      <c r="C40" s="101" t="s">
        <v>626</v>
      </c>
      <c r="D40" s="51">
        <v>41780</v>
      </c>
      <c r="E40" t="s">
        <v>257</v>
      </c>
      <c r="F40" s="97">
        <v>5.4</v>
      </c>
      <c r="G40">
        <v>0</v>
      </c>
      <c r="H40">
        <v>1.2999999999999999E-2</v>
      </c>
      <c r="I40">
        <v>0</v>
      </c>
      <c r="J40">
        <v>0</v>
      </c>
      <c r="K40">
        <v>0</v>
      </c>
      <c r="L40">
        <v>0</v>
      </c>
      <c r="M40">
        <v>0</v>
      </c>
      <c r="N40">
        <v>0</v>
      </c>
      <c r="O40">
        <v>0</v>
      </c>
      <c r="P40">
        <v>0.06</v>
      </c>
      <c r="Q40">
        <v>0.03</v>
      </c>
      <c r="R40">
        <v>0</v>
      </c>
      <c r="S40">
        <v>1.2999999999999999E-2</v>
      </c>
      <c r="T40">
        <v>3.5000000000000003E-2</v>
      </c>
      <c r="U40">
        <v>0.13</v>
      </c>
      <c r="V40">
        <v>0.12</v>
      </c>
      <c r="W40">
        <v>0.19</v>
      </c>
      <c r="X40">
        <v>0.3</v>
      </c>
      <c r="Y40">
        <v>0.161</v>
      </c>
      <c r="Z40">
        <v>0</v>
      </c>
      <c r="AA40">
        <v>0.11</v>
      </c>
      <c r="AB40">
        <v>0</v>
      </c>
      <c r="AC40">
        <v>0</v>
      </c>
      <c r="AD40">
        <v>0</v>
      </c>
      <c r="AE40">
        <v>0.13</v>
      </c>
      <c r="AF40">
        <v>0</v>
      </c>
      <c r="AG40">
        <v>0.11</v>
      </c>
      <c r="AH40">
        <v>0</v>
      </c>
      <c r="AI40">
        <v>0</v>
      </c>
      <c r="AJ40">
        <v>8.5000000000000006E-2</v>
      </c>
      <c r="AK40">
        <v>9.9000000000000005E-2</v>
      </c>
      <c r="AL40">
        <v>9.2999999999999999E-2</v>
      </c>
      <c r="AM40">
        <v>0</v>
      </c>
      <c r="AN40">
        <v>0</v>
      </c>
      <c r="AO40">
        <v>0</v>
      </c>
      <c r="AP40">
        <v>0.11</v>
      </c>
      <c r="AQ40">
        <v>0</v>
      </c>
      <c r="AR40">
        <v>0</v>
      </c>
      <c r="AS40">
        <v>0</v>
      </c>
      <c r="AT40">
        <v>0</v>
      </c>
      <c r="AU40">
        <v>0</v>
      </c>
      <c r="AV40">
        <v>0</v>
      </c>
      <c r="AW40">
        <v>0</v>
      </c>
      <c r="AX40">
        <v>0</v>
      </c>
      <c r="AY40">
        <v>0</v>
      </c>
      <c r="AZ40">
        <v>0</v>
      </c>
      <c r="BA40">
        <v>0</v>
      </c>
      <c r="BB40">
        <v>6.6699999999999995E-2</v>
      </c>
      <c r="BC40">
        <v>0.2</v>
      </c>
      <c r="BD40">
        <v>0</v>
      </c>
      <c r="BE40">
        <v>0</v>
      </c>
      <c r="BF40">
        <v>0</v>
      </c>
      <c r="BG40">
        <v>0.4</v>
      </c>
      <c r="BH40">
        <v>0</v>
      </c>
      <c r="BI40">
        <v>0</v>
      </c>
      <c r="BJ40">
        <v>0.14000000000000001</v>
      </c>
      <c r="BK40">
        <v>0</v>
      </c>
      <c r="BL40">
        <v>0</v>
      </c>
      <c r="BM40">
        <v>0</v>
      </c>
      <c r="BN40">
        <v>9.4E-2</v>
      </c>
      <c r="BO40">
        <v>0.14000000000000001</v>
      </c>
      <c r="BP40">
        <v>0</v>
      </c>
      <c r="BQ40">
        <v>0.3</v>
      </c>
    </row>
    <row r="41" spans="1:69" x14ac:dyDescent="0.25">
      <c r="A41" t="s">
        <v>436</v>
      </c>
      <c r="B41" t="s">
        <v>47</v>
      </c>
      <c r="C41" s="101" t="s">
        <v>629</v>
      </c>
      <c r="D41" s="51">
        <v>41781</v>
      </c>
      <c r="E41" t="s">
        <v>257</v>
      </c>
      <c r="F41" s="97">
        <v>4.4000000000000004</v>
      </c>
      <c r="G41">
        <v>0.04</v>
      </c>
      <c r="H41">
        <v>0.251</v>
      </c>
      <c r="I41">
        <v>0.29399999999999998</v>
      </c>
      <c r="J41">
        <v>0</v>
      </c>
      <c r="K41">
        <v>0</v>
      </c>
      <c r="L41">
        <v>3.7999999999999999E-2</v>
      </c>
      <c r="M41">
        <v>0</v>
      </c>
      <c r="N41">
        <v>0.12</v>
      </c>
      <c r="O41">
        <v>0.03</v>
      </c>
      <c r="P41">
        <v>7.1999999999999995E-2</v>
      </c>
      <c r="Q41">
        <v>0.67500000000000004</v>
      </c>
      <c r="R41">
        <v>0.2</v>
      </c>
      <c r="S41">
        <v>7.1999999999999995E-2</v>
      </c>
      <c r="T41">
        <v>0.63</v>
      </c>
      <c r="U41">
        <v>2</v>
      </c>
      <c r="V41">
        <v>2.9</v>
      </c>
      <c r="W41">
        <v>3.1</v>
      </c>
      <c r="X41">
        <v>5</v>
      </c>
      <c r="Y41">
        <v>2.74</v>
      </c>
      <c r="Z41">
        <v>1.9</v>
      </c>
      <c r="AA41">
        <v>2.2000000000000002</v>
      </c>
      <c r="AB41">
        <v>0.6</v>
      </c>
      <c r="AC41">
        <v>1.6</v>
      </c>
      <c r="AD41">
        <v>1.7</v>
      </c>
      <c r="AE41">
        <v>3.4</v>
      </c>
      <c r="AF41">
        <v>0.23</v>
      </c>
      <c r="AG41">
        <v>1.4</v>
      </c>
      <c r="AH41">
        <v>0</v>
      </c>
      <c r="AI41">
        <v>0</v>
      </c>
      <c r="AJ41">
        <v>2</v>
      </c>
      <c r="AK41">
        <v>0.27</v>
      </c>
      <c r="AL41">
        <v>0.83</v>
      </c>
      <c r="AM41">
        <v>0</v>
      </c>
      <c r="AN41">
        <v>0</v>
      </c>
      <c r="AO41">
        <v>0.65</v>
      </c>
      <c r="AP41">
        <v>0.56000000000000005</v>
      </c>
      <c r="AQ41">
        <v>0.38</v>
      </c>
      <c r="AR41">
        <v>0</v>
      </c>
      <c r="AS41">
        <v>0</v>
      </c>
      <c r="AT41">
        <v>0.71</v>
      </c>
      <c r="AU41">
        <v>0.31</v>
      </c>
      <c r="AV41">
        <v>0</v>
      </c>
      <c r="AW41">
        <v>0</v>
      </c>
      <c r="AX41">
        <v>0</v>
      </c>
      <c r="AY41">
        <v>0</v>
      </c>
      <c r="AZ41">
        <v>0.3</v>
      </c>
      <c r="BA41">
        <v>0</v>
      </c>
      <c r="BB41">
        <v>0.93799999999999994</v>
      </c>
      <c r="BC41">
        <v>4.5</v>
      </c>
      <c r="BD41">
        <v>0</v>
      </c>
      <c r="BE41">
        <v>0.26300000000000001</v>
      </c>
      <c r="BF41">
        <v>0</v>
      </c>
      <c r="BG41">
        <v>9.1</v>
      </c>
      <c r="BH41">
        <v>0.32</v>
      </c>
      <c r="BI41">
        <v>0</v>
      </c>
      <c r="BJ41">
        <v>1.9</v>
      </c>
      <c r="BK41">
        <v>0.23</v>
      </c>
      <c r="BL41">
        <v>0</v>
      </c>
      <c r="BM41">
        <v>0</v>
      </c>
      <c r="BN41">
        <v>0.77600000000000002</v>
      </c>
      <c r="BO41">
        <v>5</v>
      </c>
      <c r="BP41">
        <v>9.9000000000000005E-2</v>
      </c>
      <c r="BQ41">
        <v>7.1</v>
      </c>
    </row>
    <row r="42" spans="1:69" x14ac:dyDescent="0.25">
      <c r="A42" t="s">
        <v>431</v>
      </c>
      <c r="B42" t="s">
        <v>46</v>
      </c>
      <c r="C42" s="101" t="s">
        <v>628</v>
      </c>
      <c r="D42" s="51">
        <v>41745</v>
      </c>
      <c r="E42" t="s">
        <v>257</v>
      </c>
      <c r="F42" s="97">
        <v>4.8</v>
      </c>
      <c r="G42">
        <v>0.1</v>
      </c>
      <c r="H42">
        <v>0.73299999999999998</v>
      </c>
      <c r="I42">
        <v>0.78</v>
      </c>
      <c r="J42">
        <v>3.1E-2</v>
      </c>
      <c r="K42">
        <v>0</v>
      </c>
      <c r="L42">
        <v>8.2000000000000003E-2</v>
      </c>
      <c r="M42">
        <v>5.6000000000000001E-2</v>
      </c>
      <c r="N42">
        <v>0.33</v>
      </c>
      <c r="O42">
        <v>5.6000000000000001E-2</v>
      </c>
      <c r="P42">
        <v>0.11600000000000001</v>
      </c>
      <c r="Q42">
        <v>1.94</v>
      </c>
      <c r="R42">
        <v>0.79</v>
      </c>
      <c r="S42">
        <v>0.161</v>
      </c>
      <c r="T42">
        <v>2</v>
      </c>
      <c r="U42">
        <v>5.3</v>
      </c>
      <c r="V42">
        <v>8.1999999999999993</v>
      </c>
      <c r="W42">
        <v>7.3</v>
      </c>
      <c r="X42">
        <v>13</v>
      </c>
      <c r="Y42">
        <v>6.58</v>
      </c>
      <c r="Z42">
        <v>4.7</v>
      </c>
      <c r="AA42">
        <v>5.4</v>
      </c>
      <c r="AB42">
        <v>2.2000000000000002</v>
      </c>
      <c r="AC42">
        <v>4.3</v>
      </c>
      <c r="AD42">
        <v>4.4000000000000004</v>
      </c>
      <c r="AE42">
        <v>9.8000000000000007</v>
      </c>
      <c r="AF42">
        <v>0.73</v>
      </c>
      <c r="AG42">
        <v>4.2</v>
      </c>
      <c r="AH42">
        <v>1.3</v>
      </c>
      <c r="AI42">
        <v>2.1</v>
      </c>
      <c r="AJ42">
        <v>5.6</v>
      </c>
      <c r="AK42">
        <v>0.55000000000000004</v>
      </c>
      <c r="AL42">
        <v>2.2000000000000002</v>
      </c>
      <c r="AM42">
        <v>0</v>
      </c>
      <c r="AN42">
        <v>0</v>
      </c>
      <c r="AO42">
        <v>1.6</v>
      </c>
      <c r="AP42">
        <v>1</v>
      </c>
      <c r="AQ42">
        <v>0.98</v>
      </c>
      <c r="AR42">
        <v>0</v>
      </c>
      <c r="AS42">
        <v>0</v>
      </c>
      <c r="AT42">
        <v>2</v>
      </c>
      <c r="AU42">
        <v>0.39</v>
      </c>
      <c r="AV42">
        <v>0.3</v>
      </c>
      <c r="AW42">
        <v>0</v>
      </c>
      <c r="AX42">
        <v>0</v>
      </c>
      <c r="AY42">
        <v>0.71</v>
      </c>
      <c r="AZ42">
        <v>1</v>
      </c>
      <c r="BA42">
        <v>1</v>
      </c>
      <c r="BB42">
        <v>3.05</v>
      </c>
      <c r="BC42">
        <v>15</v>
      </c>
      <c r="BD42">
        <v>1.2</v>
      </c>
      <c r="BE42">
        <v>0.74</v>
      </c>
      <c r="BF42">
        <v>0</v>
      </c>
      <c r="BG42">
        <v>31</v>
      </c>
      <c r="BH42">
        <v>1.1000000000000001</v>
      </c>
      <c r="BI42">
        <v>0</v>
      </c>
      <c r="BJ42">
        <v>4.5999999999999996</v>
      </c>
      <c r="BK42">
        <v>0.66</v>
      </c>
      <c r="BL42">
        <v>0</v>
      </c>
      <c r="BM42">
        <v>0</v>
      </c>
      <c r="BN42">
        <v>2.0699999999999998</v>
      </c>
      <c r="BO42">
        <v>17</v>
      </c>
      <c r="BP42">
        <v>0.47</v>
      </c>
      <c r="BQ42">
        <v>20</v>
      </c>
    </row>
    <row r="43" spans="1:69" x14ac:dyDescent="0.25">
      <c r="A43" t="s">
        <v>258</v>
      </c>
      <c r="B43" t="s">
        <v>259</v>
      </c>
      <c r="C43" s="101" t="s">
        <v>260</v>
      </c>
      <c r="D43" s="51">
        <v>41845</v>
      </c>
      <c r="E43" t="s">
        <v>261</v>
      </c>
      <c r="F43" s="97">
        <v>3.3</v>
      </c>
      <c r="G43">
        <v>0</v>
      </c>
      <c r="H43">
        <v>8.5999999999999993E-2</v>
      </c>
      <c r="I43">
        <v>0.11799999999999999</v>
      </c>
      <c r="J43">
        <v>0</v>
      </c>
      <c r="K43">
        <v>0</v>
      </c>
      <c r="L43">
        <v>0</v>
      </c>
      <c r="M43">
        <v>0</v>
      </c>
      <c r="N43">
        <v>0</v>
      </c>
      <c r="O43">
        <v>0</v>
      </c>
      <c r="P43">
        <v>0</v>
      </c>
      <c r="Q43">
        <v>0.17799999999999999</v>
      </c>
      <c r="R43">
        <v>5.7000000000000002E-2</v>
      </c>
      <c r="S43">
        <v>3.6999999999999998E-2</v>
      </c>
      <c r="T43">
        <v>0.16</v>
      </c>
      <c r="U43">
        <v>0.74</v>
      </c>
      <c r="V43">
        <v>0.98</v>
      </c>
      <c r="W43">
        <v>1.3</v>
      </c>
      <c r="X43">
        <v>2.2000000000000002</v>
      </c>
      <c r="Y43">
        <v>1.25</v>
      </c>
      <c r="Z43">
        <v>1</v>
      </c>
      <c r="AA43">
        <v>0.89</v>
      </c>
      <c r="AB43">
        <v>0.46</v>
      </c>
      <c r="AC43">
        <v>0.51</v>
      </c>
      <c r="AD43">
        <v>0.65</v>
      </c>
      <c r="AE43">
        <v>1</v>
      </c>
      <c r="AF43">
        <v>5.0999999999999997E-2</v>
      </c>
      <c r="AG43">
        <v>0.52</v>
      </c>
      <c r="AH43">
        <v>0.32</v>
      </c>
      <c r="AI43">
        <v>0</v>
      </c>
      <c r="AJ43">
        <v>0.89</v>
      </c>
      <c r="AK43">
        <v>9.2999999999999999E-2</v>
      </c>
      <c r="AL43">
        <v>0.45</v>
      </c>
      <c r="AM43">
        <v>0</v>
      </c>
      <c r="AN43">
        <v>0</v>
      </c>
      <c r="AO43">
        <v>0</v>
      </c>
      <c r="AP43">
        <v>0.15</v>
      </c>
      <c r="AQ43">
        <v>0.35</v>
      </c>
      <c r="AR43">
        <v>0</v>
      </c>
      <c r="AS43">
        <v>0</v>
      </c>
      <c r="AT43">
        <v>0</v>
      </c>
      <c r="AU43">
        <v>0</v>
      </c>
      <c r="AV43">
        <v>0</v>
      </c>
      <c r="AW43">
        <v>0</v>
      </c>
      <c r="AX43">
        <v>0</v>
      </c>
      <c r="AY43">
        <v>0</v>
      </c>
      <c r="AZ43">
        <v>0</v>
      </c>
      <c r="BA43">
        <v>0</v>
      </c>
      <c r="BB43">
        <v>0.28100000000000003</v>
      </c>
      <c r="BC43">
        <v>1.7</v>
      </c>
      <c r="BD43">
        <v>0.31</v>
      </c>
      <c r="BE43">
        <v>7.3999999999999996E-2</v>
      </c>
      <c r="BF43">
        <v>0</v>
      </c>
      <c r="BG43">
        <v>3.2</v>
      </c>
      <c r="BH43">
        <v>8.4000000000000005E-2</v>
      </c>
      <c r="BI43">
        <v>0</v>
      </c>
      <c r="BJ43">
        <v>0.97</v>
      </c>
      <c r="BK43">
        <v>0</v>
      </c>
      <c r="BL43">
        <v>0</v>
      </c>
      <c r="BM43">
        <v>0</v>
      </c>
      <c r="BN43">
        <v>0.31900000000000001</v>
      </c>
      <c r="BO43">
        <v>1.2</v>
      </c>
      <c r="BP43">
        <v>0</v>
      </c>
      <c r="BQ43">
        <v>2.4</v>
      </c>
    </row>
    <row r="44" spans="1:69" x14ac:dyDescent="0.25">
      <c r="A44" t="s">
        <v>262</v>
      </c>
      <c r="B44" t="s">
        <v>263</v>
      </c>
      <c r="C44" s="101" t="s">
        <v>264</v>
      </c>
      <c r="D44" s="51">
        <v>41845</v>
      </c>
      <c r="E44" t="s">
        <v>265</v>
      </c>
      <c r="F44" s="97">
        <v>1.5</v>
      </c>
      <c r="G44">
        <v>0</v>
      </c>
      <c r="H44">
        <v>3.1E-2</v>
      </c>
      <c r="I44">
        <v>3.4000000000000002E-2</v>
      </c>
      <c r="J44">
        <v>0</v>
      </c>
      <c r="K44">
        <v>0</v>
      </c>
      <c r="L44">
        <v>0</v>
      </c>
      <c r="M44">
        <v>0</v>
      </c>
      <c r="N44">
        <v>0</v>
      </c>
      <c r="O44">
        <v>0</v>
      </c>
      <c r="P44">
        <v>0</v>
      </c>
      <c r="Q44">
        <v>6.6000000000000003E-2</v>
      </c>
      <c r="R44">
        <v>0.02</v>
      </c>
      <c r="S44">
        <v>2.5999999999999999E-2</v>
      </c>
      <c r="T44">
        <v>4.4999999999999998E-2</v>
      </c>
      <c r="U44">
        <v>0.35</v>
      </c>
      <c r="V44">
        <v>0.25</v>
      </c>
      <c r="W44">
        <v>0.34</v>
      </c>
      <c r="X44">
        <v>0.74</v>
      </c>
      <c r="Y44">
        <v>0.39600000000000002</v>
      </c>
      <c r="Z44">
        <v>0.25</v>
      </c>
      <c r="AA44">
        <v>0.28999999999999998</v>
      </c>
      <c r="AB44">
        <v>0</v>
      </c>
      <c r="AC44">
        <v>0.22</v>
      </c>
      <c r="AD44">
        <v>0.3</v>
      </c>
      <c r="AE44">
        <v>0.36</v>
      </c>
      <c r="AF44">
        <v>0</v>
      </c>
      <c r="AG44">
        <v>0.3</v>
      </c>
      <c r="AH44">
        <v>0</v>
      </c>
      <c r="AI44">
        <v>0</v>
      </c>
      <c r="AJ44">
        <v>0.48</v>
      </c>
      <c r="AK44">
        <v>6.7000000000000004E-2</v>
      </c>
      <c r="AL44">
        <v>0.26</v>
      </c>
      <c r="AM44">
        <v>0</v>
      </c>
      <c r="AN44">
        <v>0</v>
      </c>
      <c r="AO44">
        <v>0</v>
      </c>
      <c r="AP44">
        <v>0.1</v>
      </c>
      <c r="AQ44">
        <v>0.24</v>
      </c>
      <c r="AR44">
        <v>0</v>
      </c>
      <c r="AS44">
        <v>0</v>
      </c>
      <c r="AT44">
        <v>0</v>
      </c>
      <c r="AU44">
        <v>0</v>
      </c>
      <c r="AV44">
        <v>0</v>
      </c>
      <c r="AW44">
        <v>0</v>
      </c>
      <c r="AX44">
        <v>0</v>
      </c>
      <c r="AY44">
        <v>0</v>
      </c>
      <c r="AZ44">
        <v>0</v>
      </c>
      <c r="BA44">
        <v>0</v>
      </c>
      <c r="BB44">
        <v>0.12</v>
      </c>
      <c r="BC44">
        <v>0.55000000000000004</v>
      </c>
      <c r="BD44">
        <v>9.4E-2</v>
      </c>
      <c r="BE44">
        <v>3.3000000000000002E-2</v>
      </c>
      <c r="BF44">
        <v>0</v>
      </c>
      <c r="BG44">
        <v>1.1000000000000001</v>
      </c>
      <c r="BH44">
        <v>3.5999999999999997E-2</v>
      </c>
      <c r="BI44">
        <v>0</v>
      </c>
      <c r="BJ44">
        <v>0.27</v>
      </c>
      <c r="BK44">
        <v>0</v>
      </c>
      <c r="BL44">
        <v>0</v>
      </c>
      <c r="BM44">
        <v>0</v>
      </c>
      <c r="BN44">
        <v>8.6999999999999994E-2</v>
      </c>
      <c r="BO44">
        <v>0.47</v>
      </c>
      <c r="BP44">
        <v>0</v>
      </c>
      <c r="BQ44">
        <v>0.78</v>
      </c>
    </row>
    <row r="45" spans="1:69" x14ac:dyDescent="0.25">
      <c r="A45" t="s">
        <v>266</v>
      </c>
      <c r="B45" t="s">
        <v>267</v>
      </c>
      <c r="C45" s="101" t="s">
        <v>268</v>
      </c>
      <c r="D45" s="51">
        <v>41845</v>
      </c>
      <c r="E45" t="s">
        <v>265</v>
      </c>
      <c r="F45" s="97">
        <v>2.8</v>
      </c>
      <c r="G45">
        <v>0</v>
      </c>
      <c r="H45">
        <v>0</v>
      </c>
      <c r="I45">
        <v>0</v>
      </c>
      <c r="J45">
        <v>0</v>
      </c>
      <c r="K45">
        <v>0</v>
      </c>
      <c r="L45">
        <v>0</v>
      </c>
      <c r="M45">
        <v>0</v>
      </c>
      <c r="N45">
        <v>0</v>
      </c>
      <c r="O45">
        <v>0</v>
      </c>
      <c r="P45">
        <v>0</v>
      </c>
      <c r="Q45">
        <v>2.7E-2</v>
      </c>
      <c r="R45">
        <v>0</v>
      </c>
      <c r="S45">
        <v>0</v>
      </c>
      <c r="T45">
        <v>2.5999999999999999E-2</v>
      </c>
      <c r="U45">
        <v>0.17</v>
      </c>
      <c r="V45">
        <v>0.12</v>
      </c>
      <c r="W45">
        <v>0.2</v>
      </c>
      <c r="X45">
        <v>0.38</v>
      </c>
      <c r="Y45">
        <v>0.248</v>
      </c>
      <c r="Z45">
        <v>0.22</v>
      </c>
      <c r="AA45">
        <v>0.14000000000000001</v>
      </c>
      <c r="AB45">
        <v>0</v>
      </c>
      <c r="AC45">
        <v>0.17</v>
      </c>
      <c r="AD45">
        <v>0.26</v>
      </c>
      <c r="AE45">
        <v>0.23</v>
      </c>
      <c r="AF45">
        <v>0</v>
      </c>
      <c r="AG45">
        <v>0.23</v>
      </c>
      <c r="AH45">
        <v>0</v>
      </c>
      <c r="AI45">
        <v>0</v>
      </c>
      <c r="AJ45">
        <v>0.3</v>
      </c>
      <c r="AK45">
        <v>6.0999999999999999E-2</v>
      </c>
      <c r="AL45">
        <v>0.22</v>
      </c>
      <c r="AM45">
        <v>0</v>
      </c>
      <c r="AN45">
        <v>0</v>
      </c>
      <c r="AO45">
        <v>0</v>
      </c>
      <c r="AP45">
        <v>8.6999999999999994E-2</v>
      </c>
      <c r="AQ45">
        <v>0.22</v>
      </c>
      <c r="AR45">
        <v>0</v>
      </c>
      <c r="AS45">
        <v>0</v>
      </c>
      <c r="AT45">
        <v>0</v>
      </c>
      <c r="AU45">
        <v>0</v>
      </c>
      <c r="AV45">
        <v>0</v>
      </c>
      <c r="AW45">
        <v>0</v>
      </c>
      <c r="AX45">
        <v>0</v>
      </c>
      <c r="AY45">
        <v>0</v>
      </c>
      <c r="AZ45">
        <v>0</v>
      </c>
      <c r="BA45">
        <v>0</v>
      </c>
      <c r="BB45">
        <v>5.3800000000000001E-2</v>
      </c>
      <c r="BC45">
        <v>0.26</v>
      </c>
      <c r="BD45">
        <v>7.0000000000000007E-2</v>
      </c>
      <c r="BE45">
        <v>0</v>
      </c>
      <c r="BF45">
        <v>0</v>
      </c>
      <c r="BG45">
        <v>0.49</v>
      </c>
      <c r="BH45">
        <v>0</v>
      </c>
      <c r="BI45">
        <v>0</v>
      </c>
      <c r="BJ45">
        <v>0.19</v>
      </c>
      <c r="BK45">
        <v>0</v>
      </c>
      <c r="BL45">
        <v>0</v>
      </c>
      <c r="BM45">
        <v>0</v>
      </c>
      <c r="BN45">
        <v>5.1999999999999998E-2</v>
      </c>
      <c r="BO45">
        <v>0.2</v>
      </c>
      <c r="BP45">
        <v>0</v>
      </c>
      <c r="BQ45">
        <v>0.36</v>
      </c>
    </row>
    <row r="46" spans="1:69" x14ac:dyDescent="0.25">
      <c r="A46" t="s">
        <v>269</v>
      </c>
      <c r="B46" t="s">
        <v>270</v>
      </c>
      <c r="C46" s="101" t="s">
        <v>271</v>
      </c>
      <c r="D46" s="51">
        <v>41845</v>
      </c>
      <c r="E46" t="s">
        <v>272</v>
      </c>
      <c r="F46" s="97">
        <v>7.1</v>
      </c>
      <c r="G46">
        <v>0</v>
      </c>
      <c r="H46">
        <v>7.0000000000000007E-2</v>
      </c>
      <c r="I46">
        <v>0.106</v>
      </c>
      <c r="J46">
        <v>0</v>
      </c>
      <c r="K46">
        <v>0</v>
      </c>
      <c r="L46">
        <v>0</v>
      </c>
      <c r="M46">
        <v>0</v>
      </c>
      <c r="N46">
        <v>0</v>
      </c>
      <c r="O46">
        <v>0</v>
      </c>
      <c r="P46">
        <v>0</v>
      </c>
      <c r="Q46">
        <v>0.14299999999999999</v>
      </c>
      <c r="R46">
        <v>3.7999999999999999E-2</v>
      </c>
      <c r="S46">
        <v>0.03</v>
      </c>
      <c r="T46">
        <v>0.13</v>
      </c>
      <c r="U46">
        <v>0.62</v>
      </c>
      <c r="V46">
        <v>0.89</v>
      </c>
      <c r="W46">
        <v>1.2</v>
      </c>
      <c r="X46">
        <v>2</v>
      </c>
      <c r="Y46">
        <v>1.1399999999999999</v>
      </c>
      <c r="Z46">
        <v>0.9</v>
      </c>
      <c r="AA46">
        <v>0.78</v>
      </c>
      <c r="AB46">
        <v>0.66</v>
      </c>
      <c r="AC46">
        <v>0.46</v>
      </c>
      <c r="AD46">
        <v>0.56000000000000005</v>
      </c>
      <c r="AE46">
        <v>0.89</v>
      </c>
      <c r="AF46">
        <v>4.2000000000000003E-2</v>
      </c>
      <c r="AG46">
        <v>0.46</v>
      </c>
      <c r="AH46">
        <v>0</v>
      </c>
      <c r="AI46">
        <v>0</v>
      </c>
      <c r="AJ46">
        <v>0.81</v>
      </c>
      <c r="AK46">
        <v>8.5000000000000006E-2</v>
      </c>
      <c r="AL46">
        <v>0.41</v>
      </c>
      <c r="AM46">
        <v>0</v>
      </c>
      <c r="AN46">
        <v>0</v>
      </c>
      <c r="AO46">
        <v>0</v>
      </c>
      <c r="AP46">
        <v>0.13</v>
      </c>
      <c r="AQ46">
        <v>0.34</v>
      </c>
      <c r="AR46">
        <v>0</v>
      </c>
      <c r="AS46">
        <v>0</v>
      </c>
      <c r="AT46">
        <v>0</v>
      </c>
      <c r="AU46">
        <v>0</v>
      </c>
      <c r="AV46">
        <v>0</v>
      </c>
      <c r="AW46">
        <v>0</v>
      </c>
      <c r="AX46">
        <v>0</v>
      </c>
      <c r="AY46">
        <v>0</v>
      </c>
      <c r="AZ46">
        <v>0</v>
      </c>
      <c r="BA46">
        <v>0</v>
      </c>
      <c r="BB46">
        <v>0.22500000000000001</v>
      </c>
      <c r="BC46">
        <v>1.5</v>
      </c>
      <c r="BD46">
        <v>0</v>
      </c>
      <c r="BE46">
        <v>5.7000000000000002E-2</v>
      </c>
      <c r="BF46">
        <v>0</v>
      </c>
      <c r="BG46">
        <v>2.8</v>
      </c>
      <c r="BH46">
        <v>5.8000000000000003E-2</v>
      </c>
      <c r="BI46">
        <v>0</v>
      </c>
      <c r="BJ46">
        <v>0.86</v>
      </c>
      <c r="BK46">
        <v>0</v>
      </c>
      <c r="BL46">
        <v>0</v>
      </c>
      <c r="BM46">
        <v>0</v>
      </c>
      <c r="BN46">
        <v>0.29199999999999998</v>
      </c>
      <c r="BO46">
        <v>0.91</v>
      </c>
      <c r="BP46">
        <v>2.5999999999999999E-2</v>
      </c>
      <c r="BQ46">
        <v>2.1</v>
      </c>
    </row>
    <row r="47" spans="1:69" x14ac:dyDescent="0.25">
      <c r="A47" t="s">
        <v>273</v>
      </c>
      <c r="B47" t="s">
        <v>274</v>
      </c>
      <c r="C47" s="101" t="s">
        <v>275</v>
      </c>
      <c r="D47" s="51">
        <v>41845</v>
      </c>
      <c r="E47" t="s">
        <v>272</v>
      </c>
      <c r="F47" s="97">
        <v>7</v>
      </c>
      <c r="G47">
        <v>6.1</v>
      </c>
      <c r="H47">
        <v>68.2</v>
      </c>
      <c r="I47">
        <v>57</v>
      </c>
      <c r="J47">
        <v>0.76600000000000001</v>
      </c>
      <c r="K47">
        <v>0</v>
      </c>
      <c r="L47">
        <v>1</v>
      </c>
      <c r="M47">
        <v>0.76800000000000002</v>
      </c>
      <c r="N47">
        <v>21</v>
      </c>
      <c r="O47">
        <v>1.68</v>
      </c>
      <c r="P47">
        <v>0.86499999999999999</v>
      </c>
      <c r="Q47">
        <v>256</v>
      </c>
      <c r="R47">
        <v>56</v>
      </c>
      <c r="S47">
        <v>4.55</v>
      </c>
      <c r="T47">
        <v>210</v>
      </c>
      <c r="U47">
        <v>750</v>
      </c>
      <c r="V47">
        <v>1300</v>
      </c>
      <c r="W47">
        <v>1400</v>
      </c>
      <c r="X47">
        <v>2100</v>
      </c>
      <c r="Y47">
        <v>742</v>
      </c>
      <c r="Z47">
        <v>640</v>
      </c>
      <c r="AA47">
        <v>820</v>
      </c>
      <c r="AB47">
        <v>0</v>
      </c>
      <c r="AC47">
        <v>340</v>
      </c>
      <c r="AD47">
        <v>450</v>
      </c>
      <c r="AE47">
        <v>1000</v>
      </c>
      <c r="AF47">
        <v>5.2</v>
      </c>
      <c r="AG47">
        <v>490</v>
      </c>
      <c r="AH47">
        <v>150</v>
      </c>
      <c r="AI47">
        <v>190</v>
      </c>
      <c r="AJ47">
        <v>600</v>
      </c>
      <c r="AK47">
        <v>8.9</v>
      </c>
      <c r="AL47">
        <v>160</v>
      </c>
      <c r="AM47">
        <v>0</v>
      </c>
      <c r="AN47">
        <v>0</v>
      </c>
      <c r="AO47">
        <v>0</v>
      </c>
      <c r="AP47">
        <v>33</v>
      </c>
      <c r="AQ47">
        <v>67</v>
      </c>
      <c r="AR47">
        <v>0</v>
      </c>
      <c r="AS47">
        <v>0</v>
      </c>
      <c r="AT47">
        <v>0</v>
      </c>
      <c r="AU47">
        <v>14</v>
      </c>
      <c r="AV47">
        <v>0</v>
      </c>
      <c r="AW47">
        <v>0</v>
      </c>
      <c r="AX47">
        <v>0</v>
      </c>
      <c r="AY47">
        <v>0</v>
      </c>
      <c r="AZ47">
        <v>0</v>
      </c>
      <c r="BA47">
        <v>0</v>
      </c>
      <c r="BB47">
        <v>347</v>
      </c>
      <c r="BC47">
        <v>1900</v>
      </c>
      <c r="BD47">
        <v>190</v>
      </c>
      <c r="BE47">
        <v>72.599999999999994</v>
      </c>
      <c r="BF47">
        <v>0</v>
      </c>
      <c r="BG47">
        <v>7500</v>
      </c>
      <c r="BH47">
        <v>82</v>
      </c>
      <c r="BI47">
        <v>0</v>
      </c>
      <c r="BJ47">
        <v>600</v>
      </c>
      <c r="BK47">
        <v>5.2</v>
      </c>
      <c r="BL47">
        <v>0</v>
      </c>
      <c r="BM47">
        <v>0</v>
      </c>
      <c r="BN47">
        <v>230</v>
      </c>
      <c r="BO47">
        <v>2700</v>
      </c>
      <c r="BP47">
        <v>45</v>
      </c>
      <c r="BQ47">
        <v>5400</v>
      </c>
    </row>
    <row r="48" spans="1:69" x14ac:dyDescent="0.25">
      <c r="A48" t="s">
        <v>276</v>
      </c>
      <c r="B48" t="s">
        <v>277</v>
      </c>
      <c r="C48" s="101" t="s">
        <v>278</v>
      </c>
      <c r="D48" s="51">
        <v>41845</v>
      </c>
      <c r="E48" t="s">
        <v>272</v>
      </c>
      <c r="F48" s="97">
        <v>3.5</v>
      </c>
      <c r="G48">
        <v>9.6</v>
      </c>
      <c r="H48">
        <v>126</v>
      </c>
      <c r="I48">
        <v>63.6</v>
      </c>
      <c r="J48">
        <v>2.69</v>
      </c>
      <c r="K48">
        <v>0</v>
      </c>
      <c r="L48">
        <v>5.7</v>
      </c>
      <c r="M48">
        <v>4.03</v>
      </c>
      <c r="N48">
        <v>24</v>
      </c>
      <c r="O48">
        <v>4.7</v>
      </c>
      <c r="P48">
        <v>4.4400000000000004</v>
      </c>
      <c r="Q48">
        <v>251</v>
      </c>
      <c r="R48">
        <v>140</v>
      </c>
      <c r="S48">
        <v>15.8</v>
      </c>
      <c r="T48">
        <v>170</v>
      </c>
      <c r="U48">
        <v>1300</v>
      </c>
      <c r="V48">
        <v>950</v>
      </c>
      <c r="W48">
        <v>930</v>
      </c>
      <c r="X48">
        <v>1400</v>
      </c>
      <c r="Y48">
        <v>734</v>
      </c>
      <c r="Z48">
        <v>600</v>
      </c>
      <c r="AA48">
        <v>580</v>
      </c>
      <c r="AB48">
        <v>0</v>
      </c>
      <c r="AC48">
        <v>360</v>
      </c>
      <c r="AD48">
        <v>380</v>
      </c>
      <c r="AE48">
        <v>690</v>
      </c>
      <c r="AF48">
        <v>48</v>
      </c>
      <c r="AG48">
        <v>640</v>
      </c>
      <c r="AH48">
        <v>130</v>
      </c>
      <c r="AI48">
        <v>240</v>
      </c>
      <c r="AJ48">
        <v>1000</v>
      </c>
      <c r="AK48">
        <v>42</v>
      </c>
      <c r="AL48">
        <v>260</v>
      </c>
      <c r="AM48">
        <v>0</v>
      </c>
      <c r="AN48">
        <v>0</v>
      </c>
      <c r="AO48">
        <v>0</v>
      </c>
      <c r="AP48">
        <v>66</v>
      </c>
      <c r="AQ48">
        <v>82</v>
      </c>
      <c r="AR48">
        <v>0</v>
      </c>
      <c r="AS48">
        <v>0</v>
      </c>
      <c r="AT48">
        <v>0</v>
      </c>
      <c r="AU48">
        <v>0</v>
      </c>
      <c r="AV48">
        <v>0</v>
      </c>
      <c r="AW48">
        <v>0</v>
      </c>
      <c r="AX48">
        <v>0</v>
      </c>
      <c r="AY48">
        <v>0</v>
      </c>
      <c r="AZ48">
        <v>0</v>
      </c>
      <c r="BA48">
        <v>0</v>
      </c>
      <c r="BB48">
        <v>593</v>
      </c>
      <c r="BC48">
        <v>1500</v>
      </c>
      <c r="BD48">
        <v>220</v>
      </c>
      <c r="BE48">
        <v>156</v>
      </c>
      <c r="BF48">
        <v>0</v>
      </c>
      <c r="BG48">
        <v>5400</v>
      </c>
      <c r="BH48">
        <v>160</v>
      </c>
      <c r="BI48">
        <v>0</v>
      </c>
      <c r="BJ48">
        <v>610</v>
      </c>
      <c r="BK48">
        <v>46</v>
      </c>
      <c r="BL48">
        <v>0</v>
      </c>
      <c r="BM48">
        <v>0</v>
      </c>
      <c r="BN48">
        <v>198</v>
      </c>
      <c r="BO48">
        <v>4100</v>
      </c>
      <c r="BP48">
        <v>70</v>
      </c>
      <c r="BQ48">
        <v>3800</v>
      </c>
    </row>
  </sheetData>
  <customSheetViews>
    <customSheetView guid="{D90D34B8-9F2E-4743-8735-98570BCB413E}" scale="90">
      <pageMargins left="0.7" right="0.7" top="0.75" bottom="0.75" header="0.3" footer="0.3"/>
      <pageSetup orientation="portrait" r:id="rId1"/>
    </customSheetView>
  </customSheetView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
  <sheetViews>
    <sheetView zoomScale="80" zoomScaleNormal="80" workbookViewId="0">
      <selection sqref="A1:M1"/>
    </sheetView>
  </sheetViews>
  <sheetFormatPr defaultRowHeight="15" x14ac:dyDescent="0.25"/>
  <cols>
    <col min="1" max="1" width="30.28515625" customWidth="1"/>
    <col min="2" max="2" width="13.28515625" customWidth="1"/>
    <col min="3" max="3" width="8.28515625" style="2" customWidth="1"/>
    <col min="4" max="4" width="9.5703125" style="2" bestFit="1" customWidth="1"/>
    <col min="5" max="22" width="9.140625" style="2"/>
  </cols>
  <sheetData>
    <row r="1" spans="1:22" ht="75.75" customHeight="1" x14ac:dyDescent="0.25">
      <c r="A1" s="172" t="s">
        <v>676</v>
      </c>
      <c r="B1" s="172"/>
      <c r="C1" s="172"/>
      <c r="D1" s="172"/>
      <c r="E1" s="172"/>
      <c r="F1" s="172"/>
      <c r="G1" s="172"/>
      <c r="H1" s="172"/>
      <c r="I1" s="172"/>
      <c r="J1" s="172"/>
      <c r="K1" s="172"/>
      <c r="L1" s="172"/>
      <c r="M1" s="172"/>
    </row>
    <row r="3" spans="1:22" ht="15.6" customHeight="1" x14ac:dyDescent="0.25">
      <c r="A3" s="173" t="s">
        <v>251</v>
      </c>
      <c r="B3" s="175" t="s">
        <v>279</v>
      </c>
      <c r="C3" s="177" t="s">
        <v>280</v>
      </c>
      <c r="D3" s="179" t="s">
        <v>281</v>
      </c>
      <c r="E3" s="181" t="s">
        <v>282</v>
      </c>
      <c r="F3" s="181"/>
      <c r="G3" s="181"/>
      <c r="H3" s="181"/>
      <c r="I3" s="181"/>
      <c r="J3" s="182"/>
      <c r="K3" s="181" t="s">
        <v>283</v>
      </c>
      <c r="L3" s="181"/>
      <c r="M3" s="181"/>
      <c r="N3" s="181"/>
      <c r="O3" s="181"/>
      <c r="P3" s="181"/>
      <c r="Q3" s="181"/>
      <c r="R3" s="181"/>
      <c r="S3" s="181"/>
      <c r="T3" s="181"/>
      <c r="U3" s="181"/>
      <c r="V3" s="182"/>
    </row>
    <row r="4" spans="1:22" x14ac:dyDescent="0.25">
      <c r="A4" s="173"/>
      <c r="B4" s="175"/>
      <c r="C4" s="177"/>
      <c r="D4" s="179"/>
      <c r="E4" s="183" t="s">
        <v>284</v>
      </c>
      <c r="F4" s="184"/>
      <c r="G4" s="184" t="s">
        <v>285</v>
      </c>
      <c r="H4" s="184"/>
      <c r="I4" s="185" t="s">
        <v>286</v>
      </c>
      <c r="J4" s="186"/>
      <c r="K4" s="183" t="s">
        <v>287</v>
      </c>
      <c r="L4" s="184"/>
      <c r="M4" s="184" t="s">
        <v>288</v>
      </c>
      <c r="N4" s="184"/>
      <c r="O4" s="184" t="s">
        <v>285</v>
      </c>
      <c r="P4" s="184"/>
      <c r="Q4" s="183" t="s">
        <v>286</v>
      </c>
      <c r="R4" s="184"/>
      <c r="S4" s="184" t="s">
        <v>289</v>
      </c>
      <c r="T4" s="184"/>
      <c r="U4" s="184" t="s">
        <v>290</v>
      </c>
      <c r="V4" s="187"/>
    </row>
    <row r="5" spans="1:22" ht="15.75" thickBot="1" x14ac:dyDescent="0.3">
      <c r="A5" s="174"/>
      <c r="B5" s="176"/>
      <c r="C5" s="178"/>
      <c r="D5" s="180"/>
      <c r="E5" s="52" t="s">
        <v>291</v>
      </c>
      <c r="F5" s="53" t="s">
        <v>292</v>
      </c>
      <c r="G5" s="54" t="s">
        <v>291</v>
      </c>
      <c r="H5" s="54" t="s">
        <v>292</v>
      </c>
      <c r="I5" s="55" t="s">
        <v>293</v>
      </c>
      <c r="J5" s="56" t="s">
        <v>292</v>
      </c>
      <c r="K5" s="52" t="s">
        <v>294</v>
      </c>
      <c r="L5" s="53" t="s">
        <v>292</v>
      </c>
      <c r="M5" s="54" t="s">
        <v>291</v>
      </c>
      <c r="N5" s="54" t="s">
        <v>292</v>
      </c>
      <c r="O5" s="54" t="s">
        <v>291</v>
      </c>
      <c r="P5" s="54" t="s">
        <v>292</v>
      </c>
      <c r="Q5" s="55" t="s">
        <v>293</v>
      </c>
      <c r="R5" s="54" t="s">
        <v>292</v>
      </c>
      <c r="S5" s="54" t="s">
        <v>293</v>
      </c>
      <c r="T5" s="54" t="s">
        <v>292</v>
      </c>
      <c r="U5" s="54" t="s">
        <v>293</v>
      </c>
      <c r="V5" s="56" t="s">
        <v>292</v>
      </c>
    </row>
    <row r="6" spans="1:22" x14ac:dyDescent="0.25">
      <c r="A6" s="10" t="s">
        <v>295</v>
      </c>
      <c r="B6" s="57" t="s">
        <v>296</v>
      </c>
      <c r="C6" s="58">
        <v>0</v>
      </c>
      <c r="D6" s="59">
        <v>0</v>
      </c>
      <c r="E6" s="60">
        <v>1.55</v>
      </c>
      <c r="F6" s="61">
        <v>0.21</v>
      </c>
      <c r="G6" s="61">
        <v>14.46</v>
      </c>
      <c r="H6" s="61">
        <v>3.1</v>
      </c>
      <c r="I6" s="60">
        <v>92.5</v>
      </c>
      <c r="J6" s="62">
        <v>9.57</v>
      </c>
      <c r="K6" s="60">
        <v>4.9400000000000004</v>
      </c>
      <c r="L6" s="61">
        <v>0.51</v>
      </c>
      <c r="M6" s="61">
        <v>0.62</v>
      </c>
      <c r="N6" s="61">
        <v>0.19</v>
      </c>
      <c r="O6" s="61">
        <v>5.46</v>
      </c>
      <c r="P6" s="61">
        <v>0.42</v>
      </c>
      <c r="Q6" s="60">
        <v>87.5</v>
      </c>
      <c r="R6" s="61">
        <v>5</v>
      </c>
      <c r="S6" s="61">
        <v>100</v>
      </c>
      <c r="T6" s="61">
        <v>0</v>
      </c>
      <c r="U6" s="61">
        <v>100</v>
      </c>
      <c r="V6" s="62">
        <v>0</v>
      </c>
    </row>
    <row r="7" spans="1:22" x14ac:dyDescent="0.25">
      <c r="A7" s="10" t="s">
        <v>297</v>
      </c>
      <c r="B7" s="57" t="s">
        <v>298</v>
      </c>
      <c r="C7" s="58">
        <v>0</v>
      </c>
      <c r="D7" s="59">
        <v>0</v>
      </c>
      <c r="E7" s="60">
        <v>1.35</v>
      </c>
      <c r="F7" s="61">
        <v>0.14000000000000001</v>
      </c>
      <c r="G7" s="61">
        <v>12.25</v>
      </c>
      <c r="H7" s="61">
        <v>2.25</v>
      </c>
      <c r="I7" s="60">
        <v>90</v>
      </c>
      <c r="J7" s="62">
        <v>8.16</v>
      </c>
      <c r="K7" s="60">
        <v>5.18</v>
      </c>
      <c r="L7" s="61">
        <v>0.39</v>
      </c>
      <c r="M7" s="61">
        <v>0.62</v>
      </c>
      <c r="N7" s="61">
        <v>0.19</v>
      </c>
      <c r="O7" s="61">
        <v>5.6</v>
      </c>
      <c r="P7" s="61">
        <v>0.56999999999999995</v>
      </c>
      <c r="Q7" s="60">
        <v>90</v>
      </c>
      <c r="R7" s="61">
        <v>11.55</v>
      </c>
      <c r="S7" s="61">
        <v>100</v>
      </c>
      <c r="T7" s="61">
        <v>0</v>
      </c>
      <c r="U7" s="61">
        <v>100</v>
      </c>
      <c r="V7" s="62">
        <v>0</v>
      </c>
    </row>
    <row r="8" spans="1:22" x14ac:dyDescent="0.25">
      <c r="A8" s="10" t="s">
        <v>299</v>
      </c>
      <c r="B8" s="57" t="s">
        <v>9</v>
      </c>
      <c r="C8" s="58">
        <v>0.5</v>
      </c>
      <c r="D8" s="59">
        <v>2.0637938432176699</v>
      </c>
      <c r="E8" s="60">
        <v>1.94</v>
      </c>
      <c r="F8" s="61">
        <v>0.18</v>
      </c>
      <c r="G8" s="61">
        <v>17.09</v>
      </c>
      <c r="H8" s="61">
        <v>3.24</v>
      </c>
      <c r="I8" s="60">
        <v>87.5</v>
      </c>
      <c r="J8" s="62">
        <v>9.57</v>
      </c>
      <c r="K8" s="60">
        <v>5.48</v>
      </c>
      <c r="L8" s="61">
        <v>0.56999999999999995</v>
      </c>
      <c r="M8" s="61">
        <v>0.87</v>
      </c>
      <c r="N8" s="61">
        <v>0.24</v>
      </c>
      <c r="O8" s="61">
        <v>7.88</v>
      </c>
      <c r="P8" s="61">
        <v>2.16</v>
      </c>
      <c r="Q8" s="60">
        <v>90</v>
      </c>
      <c r="R8" s="61">
        <v>8.16</v>
      </c>
      <c r="S8" s="61">
        <v>89.4</v>
      </c>
      <c r="T8" s="61">
        <v>12.22</v>
      </c>
      <c r="U8" s="63">
        <v>58.9</v>
      </c>
      <c r="V8" s="64">
        <v>27.12</v>
      </c>
    </row>
    <row r="9" spans="1:22" x14ac:dyDescent="0.25">
      <c r="A9" s="10" t="s">
        <v>300</v>
      </c>
      <c r="B9" s="57" t="s">
        <v>10</v>
      </c>
      <c r="C9" s="58">
        <v>0.3</v>
      </c>
      <c r="D9" s="59">
        <v>1.1901322923200299</v>
      </c>
      <c r="E9" s="60">
        <v>2.21</v>
      </c>
      <c r="F9" s="61">
        <v>0.1</v>
      </c>
      <c r="G9" s="61">
        <v>19.829999999999998</v>
      </c>
      <c r="H9" s="61">
        <v>1.44</v>
      </c>
      <c r="I9" s="60">
        <v>90</v>
      </c>
      <c r="J9" s="62">
        <v>8.16</v>
      </c>
      <c r="K9" s="60">
        <v>5.55</v>
      </c>
      <c r="L9" s="61">
        <v>0.46</v>
      </c>
      <c r="M9" s="61">
        <v>0.89</v>
      </c>
      <c r="N9" s="61">
        <v>0.22</v>
      </c>
      <c r="O9" s="61">
        <v>8.9</v>
      </c>
      <c r="P9" s="61">
        <v>1.23</v>
      </c>
      <c r="Q9" s="60">
        <v>100</v>
      </c>
      <c r="R9" s="61">
        <v>0</v>
      </c>
      <c r="S9" s="61">
        <v>95</v>
      </c>
      <c r="T9" s="61">
        <v>5.77</v>
      </c>
      <c r="U9" s="63">
        <v>68.099999999999994</v>
      </c>
      <c r="V9" s="64">
        <v>33</v>
      </c>
    </row>
    <row r="10" spans="1:22" x14ac:dyDescent="0.25">
      <c r="A10" s="65" t="s">
        <v>301</v>
      </c>
      <c r="B10" s="66" t="s">
        <v>13</v>
      </c>
      <c r="C10" s="58">
        <v>1.5</v>
      </c>
      <c r="D10" s="59">
        <v>6.0443312011022998</v>
      </c>
      <c r="E10" s="67">
        <v>0.83</v>
      </c>
      <c r="F10" s="63">
        <v>0.3</v>
      </c>
      <c r="G10" s="61">
        <v>6.46</v>
      </c>
      <c r="H10" s="61">
        <v>3.9</v>
      </c>
      <c r="I10" s="60">
        <v>72.5</v>
      </c>
      <c r="J10" s="62">
        <v>22.17</v>
      </c>
      <c r="K10" s="60">
        <v>5.01</v>
      </c>
      <c r="L10" s="61">
        <v>0.41</v>
      </c>
      <c r="M10" s="61">
        <v>0.65</v>
      </c>
      <c r="N10" s="61">
        <v>0.17</v>
      </c>
      <c r="O10" s="61">
        <v>6.17</v>
      </c>
      <c r="P10" s="61">
        <v>1.08</v>
      </c>
      <c r="Q10" s="60">
        <v>95</v>
      </c>
      <c r="R10" s="61">
        <v>5.77</v>
      </c>
      <c r="S10" s="63">
        <v>65.3</v>
      </c>
      <c r="T10" s="63">
        <v>25</v>
      </c>
      <c r="U10" s="63">
        <v>0</v>
      </c>
      <c r="V10" s="64">
        <v>0</v>
      </c>
    </row>
    <row r="11" spans="1:22" x14ac:dyDescent="0.25">
      <c r="A11" s="65" t="s">
        <v>302</v>
      </c>
      <c r="B11" s="66" t="s">
        <v>14</v>
      </c>
      <c r="C11" s="58">
        <v>0.4</v>
      </c>
      <c r="D11" s="59">
        <v>2.7032607205303298</v>
      </c>
      <c r="E11" s="60">
        <v>2</v>
      </c>
      <c r="F11" s="61">
        <v>0.21</v>
      </c>
      <c r="G11" s="61">
        <v>17.12</v>
      </c>
      <c r="H11" s="61">
        <v>3.92</v>
      </c>
      <c r="I11" s="60">
        <v>85</v>
      </c>
      <c r="J11" s="62">
        <v>12.91</v>
      </c>
      <c r="K11" s="67">
        <v>4.42</v>
      </c>
      <c r="L11" s="63">
        <v>0.32</v>
      </c>
      <c r="M11" s="63">
        <v>0.44</v>
      </c>
      <c r="N11" s="63">
        <v>0.1</v>
      </c>
      <c r="O11" s="63">
        <v>4.1500000000000004</v>
      </c>
      <c r="P11" s="63">
        <v>0.94</v>
      </c>
      <c r="Q11" s="60">
        <v>95</v>
      </c>
      <c r="R11" s="61">
        <v>5.77</v>
      </c>
      <c r="S11" s="61">
        <v>89.7</v>
      </c>
      <c r="T11" s="61">
        <v>14.15</v>
      </c>
      <c r="U11" s="61">
        <v>94.4</v>
      </c>
      <c r="V11" s="62">
        <v>11.11</v>
      </c>
    </row>
    <row r="12" spans="1:22" x14ac:dyDescent="0.25">
      <c r="A12" s="65" t="s">
        <v>303</v>
      </c>
      <c r="B12" s="66" t="s">
        <v>15</v>
      </c>
      <c r="C12" s="58">
        <v>0.4</v>
      </c>
      <c r="D12" s="59">
        <v>1.7347791382995099</v>
      </c>
      <c r="E12" s="60">
        <v>2.0099999999999998</v>
      </c>
      <c r="F12" s="61">
        <v>0.11</v>
      </c>
      <c r="G12" s="61">
        <v>19.59</v>
      </c>
      <c r="H12" s="61">
        <v>0.81</v>
      </c>
      <c r="I12" s="60">
        <v>97.5</v>
      </c>
      <c r="J12" s="62">
        <v>5</v>
      </c>
      <c r="K12" s="60">
        <v>4.76</v>
      </c>
      <c r="L12" s="61">
        <v>0.3</v>
      </c>
      <c r="M12" s="61">
        <v>0.55000000000000004</v>
      </c>
      <c r="N12" s="61">
        <v>0.1</v>
      </c>
      <c r="O12" s="61">
        <v>5.17</v>
      </c>
      <c r="P12" s="61">
        <v>0.57999999999999996</v>
      </c>
      <c r="Q12" s="60">
        <v>95</v>
      </c>
      <c r="R12" s="61">
        <v>10</v>
      </c>
      <c r="S12" s="63">
        <v>78.8</v>
      </c>
      <c r="T12" s="63">
        <v>8.5399999999999991</v>
      </c>
      <c r="U12" s="63">
        <v>62</v>
      </c>
      <c r="V12" s="64">
        <v>22.78</v>
      </c>
    </row>
    <row r="13" spans="1:22" x14ac:dyDescent="0.25">
      <c r="A13" s="65" t="s">
        <v>304</v>
      </c>
      <c r="B13" s="66" t="s">
        <v>20</v>
      </c>
      <c r="C13" s="58">
        <v>0.4</v>
      </c>
      <c r="D13" s="59">
        <v>1.5841579341481</v>
      </c>
      <c r="E13" s="60">
        <v>1.85</v>
      </c>
      <c r="F13" s="61">
        <v>0.12</v>
      </c>
      <c r="G13" s="61">
        <v>17.23</v>
      </c>
      <c r="H13" s="61">
        <v>2.74</v>
      </c>
      <c r="I13" s="60">
        <v>92.5</v>
      </c>
      <c r="J13" s="62">
        <v>9.57</v>
      </c>
      <c r="K13" s="60">
        <v>4.8899999999999997</v>
      </c>
      <c r="L13" s="61">
        <v>0.44</v>
      </c>
      <c r="M13" s="61">
        <v>0.6</v>
      </c>
      <c r="N13" s="61">
        <v>0.16</v>
      </c>
      <c r="O13" s="61">
        <v>5.87</v>
      </c>
      <c r="P13" s="61">
        <v>1.03</v>
      </c>
      <c r="Q13" s="60">
        <v>97.5</v>
      </c>
      <c r="R13" s="61">
        <v>5</v>
      </c>
      <c r="S13" s="61">
        <v>97.5</v>
      </c>
      <c r="T13" s="61">
        <v>5</v>
      </c>
      <c r="U13" s="63">
        <v>81.400000000000006</v>
      </c>
      <c r="V13" s="64">
        <v>15.8</v>
      </c>
    </row>
    <row r="14" spans="1:22" x14ac:dyDescent="0.25">
      <c r="A14" s="65" t="s">
        <v>305</v>
      </c>
      <c r="B14" s="66" t="s">
        <v>22</v>
      </c>
      <c r="C14" s="58">
        <v>0</v>
      </c>
      <c r="D14" s="59">
        <v>0.118744927539896</v>
      </c>
      <c r="E14" s="60">
        <v>2.14</v>
      </c>
      <c r="F14" s="61">
        <v>0.2</v>
      </c>
      <c r="G14" s="61">
        <v>20.16</v>
      </c>
      <c r="H14" s="61">
        <v>1.04</v>
      </c>
      <c r="I14" s="60">
        <v>95</v>
      </c>
      <c r="J14" s="62">
        <v>10</v>
      </c>
      <c r="K14" s="60">
        <v>5.96</v>
      </c>
      <c r="L14" s="61">
        <v>0.42</v>
      </c>
      <c r="M14" s="61">
        <v>1.1000000000000001</v>
      </c>
      <c r="N14" s="61">
        <v>0.23</v>
      </c>
      <c r="O14" s="61">
        <v>10.69</v>
      </c>
      <c r="P14" s="61">
        <v>1.04</v>
      </c>
      <c r="Q14" s="60">
        <v>97.5</v>
      </c>
      <c r="R14" s="61">
        <v>5</v>
      </c>
      <c r="S14" s="61">
        <v>97.5</v>
      </c>
      <c r="T14" s="61">
        <v>5</v>
      </c>
      <c r="U14" s="61">
        <v>100</v>
      </c>
      <c r="V14" s="62">
        <v>0</v>
      </c>
    </row>
    <row r="15" spans="1:22" x14ac:dyDescent="0.25">
      <c r="A15" s="65" t="s">
        <v>306</v>
      </c>
      <c r="B15" s="66" t="s">
        <v>24</v>
      </c>
      <c r="C15" s="58">
        <v>0.6</v>
      </c>
      <c r="D15" s="59">
        <v>2.2282652182359199</v>
      </c>
      <c r="E15" s="60">
        <v>1.97</v>
      </c>
      <c r="F15" s="61">
        <v>0.26</v>
      </c>
      <c r="G15" s="61">
        <v>16.829999999999998</v>
      </c>
      <c r="H15" s="61">
        <v>3.46</v>
      </c>
      <c r="I15" s="60">
        <v>85</v>
      </c>
      <c r="J15" s="62">
        <v>10</v>
      </c>
      <c r="K15" s="60">
        <v>5.61</v>
      </c>
      <c r="L15" s="61">
        <v>0.48</v>
      </c>
      <c r="M15" s="61">
        <v>0.91</v>
      </c>
      <c r="N15" s="61">
        <v>0.25</v>
      </c>
      <c r="O15" s="61">
        <v>8.4700000000000006</v>
      </c>
      <c r="P15" s="61">
        <v>0.67</v>
      </c>
      <c r="Q15" s="60">
        <v>92.5</v>
      </c>
      <c r="R15" s="61">
        <v>5</v>
      </c>
      <c r="S15" s="61">
        <v>97.5</v>
      </c>
      <c r="T15" s="61">
        <v>5</v>
      </c>
      <c r="U15" s="63">
        <v>44.4</v>
      </c>
      <c r="V15" s="64">
        <v>9.07</v>
      </c>
    </row>
    <row r="16" spans="1:22" x14ac:dyDescent="0.25">
      <c r="A16" s="65" t="s">
        <v>307</v>
      </c>
      <c r="B16" s="66" t="s">
        <v>26</v>
      </c>
      <c r="C16" s="58">
        <v>0.3</v>
      </c>
      <c r="D16" s="59">
        <v>1.35330672414366</v>
      </c>
      <c r="E16" s="60">
        <v>1.92</v>
      </c>
      <c r="F16" s="61">
        <v>0.18</v>
      </c>
      <c r="G16" s="61">
        <v>16.93</v>
      </c>
      <c r="H16" s="61">
        <v>3.33</v>
      </c>
      <c r="I16" s="60">
        <v>87.5</v>
      </c>
      <c r="J16" s="62">
        <v>9.57</v>
      </c>
      <c r="K16" s="60">
        <v>4.87</v>
      </c>
      <c r="L16" s="61">
        <v>0.47</v>
      </c>
      <c r="M16" s="61">
        <v>0.6</v>
      </c>
      <c r="N16" s="61">
        <v>0.18</v>
      </c>
      <c r="O16" s="61">
        <v>5.83</v>
      </c>
      <c r="P16" s="61">
        <v>0.95</v>
      </c>
      <c r="Q16" s="60">
        <v>97.5</v>
      </c>
      <c r="R16" s="61">
        <v>5</v>
      </c>
      <c r="S16" s="61">
        <v>81.7</v>
      </c>
      <c r="T16" s="61">
        <v>21.34</v>
      </c>
      <c r="U16" s="63">
        <v>37.5</v>
      </c>
      <c r="V16" s="64">
        <v>25</v>
      </c>
    </row>
    <row r="17" spans="1:22" x14ac:dyDescent="0.25">
      <c r="A17" s="65" t="s">
        <v>308</v>
      </c>
      <c r="B17" s="66" t="s">
        <v>30</v>
      </c>
      <c r="C17" s="58">
        <v>0.5</v>
      </c>
      <c r="D17" s="59">
        <v>2.4306295050053102</v>
      </c>
      <c r="E17" s="60">
        <v>1.0900000000000001</v>
      </c>
      <c r="F17" s="61">
        <v>0.34</v>
      </c>
      <c r="G17" s="61">
        <v>9.52</v>
      </c>
      <c r="H17" s="61">
        <v>3.8</v>
      </c>
      <c r="I17" s="60">
        <v>85</v>
      </c>
      <c r="J17" s="62">
        <v>12.91</v>
      </c>
      <c r="K17" s="67">
        <v>4.43</v>
      </c>
      <c r="L17" s="63">
        <v>0.47</v>
      </c>
      <c r="M17" s="63">
        <v>0.45</v>
      </c>
      <c r="N17" s="63">
        <v>0.16</v>
      </c>
      <c r="O17" s="63">
        <v>4.2300000000000004</v>
      </c>
      <c r="P17" s="63">
        <v>0.44</v>
      </c>
      <c r="Q17" s="60">
        <v>95</v>
      </c>
      <c r="R17" s="61">
        <v>10</v>
      </c>
      <c r="S17" s="63">
        <v>57.5</v>
      </c>
      <c r="T17" s="63">
        <v>28.72</v>
      </c>
      <c r="U17" s="63">
        <v>23.8</v>
      </c>
      <c r="V17" s="64">
        <v>35.44</v>
      </c>
    </row>
    <row r="18" spans="1:22" x14ac:dyDescent="0.25">
      <c r="A18" s="10" t="s">
        <v>309</v>
      </c>
      <c r="B18" s="57" t="s">
        <v>31</v>
      </c>
      <c r="C18" s="58">
        <v>0.1</v>
      </c>
      <c r="D18" s="59">
        <v>0.812107723657291</v>
      </c>
      <c r="E18" s="60">
        <v>2.1</v>
      </c>
      <c r="F18" s="61">
        <v>0.24</v>
      </c>
      <c r="G18" s="61">
        <v>18.63</v>
      </c>
      <c r="H18" s="61">
        <v>4.47</v>
      </c>
      <c r="I18" s="60">
        <v>87.5</v>
      </c>
      <c r="J18" s="62">
        <v>12.58</v>
      </c>
      <c r="K18" s="60">
        <v>5.68</v>
      </c>
      <c r="L18" s="61">
        <v>0.42</v>
      </c>
      <c r="M18" s="61">
        <v>0.94</v>
      </c>
      <c r="N18" s="61">
        <v>0.21</v>
      </c>
      <c r="O18" s="61">
        <v>9.23</v>
      </c>
      <c r="P18" s="61">
        <v>1.18</v>
      </c>
      <c r="Q18" s="60">
        <v>97.5</v>
      </c>
      <c r="R18" s="61">
        <v>5</v>
      </c>
      <c r="S18" s="61">
        <v>100</v>
      </c>
      <c r="T18" s="61">
        <v>0</v>
      </c>
      <c r="U18" s="61">
        <v>100</v>
      </c>
      <c r="V18" s="62">
        <v>0</v>
      </c>
    </row>
    <row r="19" spans="1:22" x14ac:dyDescent="0.25">
      <c r="A19" s="10" t="s">
        <v>310</v>
      </c>
      <c r="B19" s="57" t="s">
        <v>34</v>
      </c>
      <c r="C19" s="58">
        <v>0.4</v>
      </c>
      <c r="D19" s="59">
        <v>1.6794355922875399</v>
      </c>
      <c r="E19" s="60">
        <v>1.72</v>
      </c>
      <c r="F19" s="61">
        <v>0.56000000000000005</v>
      </c>
      <c r="G19" s="61">
        <v>14.82</v>
      </c>
      <c r="H19" s="61">
        <v>7.65</v>
      </c>
      <c r="I19" s="60">
        <v>80</v>
      </c>
      <c r="J19" s="62">
        <v>28.28</v>
      </c>
      <c r="K19" s="60">
        <v>5.78</v>
      </c>
      <c r="L19" s="61">
        <v>0.41</v>
      </c>
      <c r="M19" s="61">
        <v>1</v>
      </c>
      <c r="N19" s="61">
        <v>0.22</v>
      </c>
      <c r="O19" s="61">
        <v>7.73</v>
      </c>
      <c r="P19" s="61">
        <v>2.17</v>
      </c>
      <c r="Q19" s="60">
        <v>77.5</v>
      </c>
      <c r="R19" s="61">
        <v>20.62</v>
      </c>
      <c r="S19" s="61">
        <v>100</v>
      </c>
      <c r="T19" s="61">
        <v>0</v>
      </c>
      <c r="U19" s="61">
        <v>100</v>
      </c>
      <c r="V19" s="62">
        <v>0</v>
      </c>
    </row>
    <row r="20" spans="1:22" x14ac:dyDescent="0.25">
      <c r="A20" s="10" t="s">
        <v>311</v>
      </c>
      <c r="B20" s="57" t="s">
        <v>38</v>
      </c>
      <c r="C20" s="58">
        <v>0.6</v>
      </c>
      <c r="D20" s="59">
        <v>2.2481718330464702</v>
      </c>
      <c r="E20" s="60">
        <v>1.52</v>
      </c>
      <c r="F20" s="61">
        <v>0.09</v>
      </c>
      <c r="G20" s="61">
        <v>12.25</v>
      </c>
      <c r="H20" s="61">
        <v>1.97</v>
      </c>
      <c r="I20" s="60">
        <v>80</v>
      </c>
      <c r="J20" s="62">
        <v>8.16</v>
      </c>
      <c r="K20" s="60">
        <v>4.91</v>
      </c>
      <c r="L20" s="61">
        <v>0.49</v>
      </c>
      <c r="M20" s="61">
        <v>0.61</v>
      </c>
      <c r="N20" s="61">
        <v>0.19</v>
      </c>
      <c r="O20" s="61">
        <v>5.34</v>
      </c>
      <c r="P20" s="61">
        <v>0.61</v>
      </c>
      <c r="Q20" s="60">
        <v>87.5</v>
      </c>
      <c r="R20" s="61">
        <v>5</v>
      </c>
      <c r="S20" s="63">
        <v>70.5</v>
      </c>
      <c r="T20" s="63">
        <v>22.61</v>
      </c>
      <c r="U20" s="63">
        <v>7.1</v>
      </c>
      <c r="V20" s="64">
        <v>14.29</v>
      </c>
    </row>
    <row r="21" spans="1:22" x14ac:dyDescent="0.25">
      <c r="A21" s="10" t="s">
        <v>312</v>
      </c>
      <c r="B21" s="57" t="s">
        <v>40</v>
      </c>
      <c r="C21" s="58">
        <v>0.4</v>
      </c>
      <c r="D21" s="59">
        <v>1.47362532967772</v>
      </c>
      <c r="E21" s="60">
        <v>1.65</v>
      </c>
      <c r="F21" s="61">
        <v>0.2</v>
      </c>
      <c r="G21" s="61">
        <v>15.04</v>
      </c>
      <c r="H21" s="61">
        <v>3.66</v>
      </c>
      <c r="I21" s="60">
        <v>90</v>
      </c>
      <c r="J21" s="62">
        <v>11.55</v>
      </c>
      <c r="K21" s="60">
        <v>4.74</v>
      </c>
      <c r="L21" s="61">
        <v>0.39</v>
      </c>
      <c r="M21" s="61">
        <v>0.56000000000000005</v>
      </c>
      <c r="N21" s="61">
        <v>0.15</v>
      </c>
      <c r="O21" s="61">
        <v>4.99</v>
      </c>
      <c r="P21" s="61">
        <v>1.57</v>
      </c>
      <c r="Q21" s="60">
        <v>90</v>
      </c>
      <c r="R21" s="61">
        <v>8.16</v>
      </c>
      <c r="S21" s="61">
        <v>100</v>
      </c>
      <c r="T21" s="61">
        <v>0</v>
      </c>
      <c r="U21" s="63">
        <v>75</v>
      </c>
      <c r="V21" s="64">
        <v>42.91</v>
      </c>
    </row>
    <row r="22" spans="1:22" x14ac:dyDescent="0.25">
      <c r="A22" s="10" t="s">
        <v>313</v>
      </c>
      <c r="B22" s="57" t="s">
        <v>43</v>
      </c>
      <c r="C22" s="58">
        <v>1.6</v>
      </c>
      <c r="D22" s="59">
        <v>6.2593033131419604</v>
      </c>
      <c r="E22" s="60">
        <v>1.71</v>
      </c>
      <c r="F22" s="61">
        <v>0.11</v>
      </c>
      <c r="G22" s="61">
        <v>17.12</v>
      </c>
      <c r="H22" s="61">
        <v>1.1299999999999999</v>
      </c>
      <c r="I22" s="60">
        <v>100</v>
      </c>
      <c r="J22" s="62">
        <v>0</v>
      </c>
      <c r="K22" s="60">
        <v>4.95</v>
      </c>
      <c r="L22" s="61">
        <v>0.56000000000000005</v>
      </c>
      <c r="M22" s="61">
        <v>0.63</v>
      </c>
      <c r="N22" s="61">
        <v>0.22</v>
      </c>
      <c r="O22" s="61">
        <v>5.44</v>
      </c>
      <c r="P22" s="61">
        <v>1.59</v>
      </c>
      <c r="Q22" s="60">
        <v>85</v>
      </c>
      <c r="R22" s="61">
        <v>17.32</v>
      </c>
      <c r="S22" s="63">
        <v>43.1</v>
      </c>
      <c r="T22" s="63">
        <v>6.99</v>
      </c>
      <c r="U22" s="63">
        <v>0</v>
      </c>
      <c r="V22" s="64">
        <v>0</v>
      </c>
    </row>
    <row r="23" spans="1:22" x14ac:dyDescent="0.25">
      <c r="A23" s="10" t="s">
        <v>314</v>
      </c>
      <c r="B23" s="57" t="s">
        <v>44</v>
      </c>
      <c r="C23" s="58">
        <v>0</v>
      </c>
      <c r="D23" s="59">
        <v>0.14973332604636799</v>
      </c>
      <c r="E23" s="60">
        <v>1.98</v>
      </c>
      <c r="F23" s="61">
        <v>0.22</v>
      </c>
      <c r="G23" s="61">
        <v>17.98</v>
      </c>
      <c r="H23" s="61">
        <v>4.2</v>
      </c>
      <c r="I23" s="60">
        <v>90</v>
      </c>
      <c r="J23" s="62">
        <v>14.14</v>
      </c>
      <c r="K23" s="60">
        <v>5.84</v>
      </c>
      <c r="L23" s="61">
        <v>0.46</v>
      </c>
      <c r="M23" s="61">
        <v>1.04</v>
      </c>
      <c r="N23" s="61">
        <v>0.25</v>
      </c>
      <c r="O23" s="61">
        <v>10.15</v>
      </c>
      <c r="P23" s="61">
        <v>1.7</v>
      </c>
      <c r="Q23" s="60">
        <v>97.5</v>
      </c>
      <c r="R23" s="61">
        <v>5</v>
      </c>
      <c r="S23" s="61">
        <v>100</v>
      </c>
      <c r="T23" s="61">
        <v>0</v>
      </c>
      <c r="U23" s="61">
        <v>100</v>
      </c>
      <c r="V23" s="62">
        <v>0</v>
      </c>
    </row>
    <row r="25" spans="1:22" x14ac:dyDescent="0.25">
      <c r="D25" s="4"/>
    </row>
  </sheetData>
  <customSheetViews>
    <customSheetView guid="{D90D34B8-9F2E-4743-8735-98570BCB413E}" scale="80">
      <selection sqref="A1:M1"/>
      <pageMargins left="0.7" right="0.7" top="0.75" bottom="0.75" header="0.3" footer="0.3"/>
      <pageSetup orientation="portrait" r:id="rId1"/>
    </customSheetView>
  </customSheetViews>
  <mergeCells count="16">
    <mergeCell ref="A1:M1"/>
    <mergeCell ref="A3:A5"/>
    <mergeCell ref="B3:B5"/>
    <mergeCell ref="C3:C5"/>
    <mergeCell ref="D3:D5"/>
    <mergeCell ref="E3:J3"/>
    <mergeCell ref="K3:V3"/>
    <mergeCell ref="E4:F4"/>
    <mergeCell ref="G4:H4"/>
    <mergeCell ref="I4:J4"/>
    <mergeCell ref="K4:L4"/>
    <mergeCell ref="M4:N4"/>
    <mergeCell ref="O4:P4"/>
    <mergeCell ref="Q4:R4"/>
    <mergeCell ref="S4:T4"/>
    <mergeCell ref="U4:V4"/>
  </mergeCells>
  <conditionalFormatting sqref="C8:D23">
    <cfRule type="cellIs" dxfId="9" priority="1" operator="greaterThan">
      <formula>1</formula>
    </cfRule>
  </conditionalFormatting>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90" zoomScaleNormal="90" workbookViewId="0">
      <selection activeCell="B4" sqref="B4"/>
    </sheetView>
  </sheetViews>
  <sheetFormatPr defaultColWidth="9.140625" defaultRowHeight="12" x14ac:dyDescent="0.2"/>
  <cols>
    <col min="1" max="1" width="11.5703125" style="74" customWidth="1"/>
    <col min="2" max="2" width="32.85546875" style="68" customWidth="1"/>
    <col min="3" max="3" width="14.7109375" style="74" customWidth="1"/>
    <col min="4" max="4" width="16.42578125" style="74" customWidth="1"/>
    <col min="5" max="5" width="17.140625" style="74" customWidth="1"/>
    <col min="6" max="16384" width="9.140625" style="68"/>
  </cols>
  <sheetData>
    <row r="1" spans="1:5" ht="96.75" customHeight="1" x14ac:dyDescent="0.2">
      <c r="A1" s="190" t="s">
        <v>682</v>
      </c>
      <c r="B1" s="190"/>
      <c r="C1" s="190"/>
      <c r="D1" s="190"/>
      <c r="E1" s="190"/>
    </row>
    <row r="2" spans="1:5" ht="24" customHeight="1" x14ac:dyDescent="0.2">
      <c r="A2" s="189" t="s">
        <v>101</v>
      </c>
      <c r="B2" s="188" t="s">
        <v>362</v>
      </c>
      <c r="C2" s="191" t="s">
        <v>579</v>
      </c>
      <c r="D2" s="192"/>
      <c r="E2" s="193"/>
    </row>
    <row r="3" spans="1:5" ht="36" x14ac:dyDescent="0.2">
      <c r="A3" s="189"/>
      <c r="B3" s="188"/>
      <c r="C3" s="108" t="s">
        <v>315</v>
      </c>
      <c r="D3" s="108" t="s">
        <v>316</v>
      </c>
      <c r="E3" s="108" t="s">
        <v>317</v>
      </c>
    </row>
    <row r="4" spans="1:5" ht="15" x14ac:dyDescent="0.25">
      <c r="A4" s="10" t="s">
        <v>483</v>
      </c>
      <c r="B4" s="69" t="s">
        <v>318</v>
      </c>
      <c r="C4" s="109" t="s">
        <v>516</v>
      </c>
      <c r="D4" s="109" t="s">
        <v>338</v>
      </c>
      <c r="E4" s="70" t="s">
        <v>319</v>
      </c>
    </row>
    <row r="5" spans="1:5" ht="15" x14ac:dyDescent="0.25">
      <c r="A5" s="10" t="s">
        <v>484</v>
      </c>
      <c r="B5" s="69" t="s">
        <v>320</v>
      </c>
      <c r="C5" s="71" t="s">
        <v>517</v>
      </c>
      <c r="D5" s="71" t="s">
        <v>518</v>
      </c>
      <c r="E5" s="70" t="s">
        <v>519</v>
      </c>
    </row>
    <row r="6" spans="1:5" ht="15" x14ac:dyDescent="0.25">
      <c r="A6" s="10" t="s">
        <v>485</v>
      </c>
      <c r="B6" s="69" t="s">
        <v>321</v>
      </c>
      <c r="C6" s="71" t="s">
        <v>520</v>
      </c>
      <c r="D6" s="71" t="s">
        <v>521</v>
      </c>
      <c r="E6" s="71" t="s">
        <v>522</v>
      </c>
    </row>
    <row r="7" spans="1:5" ht="15" x14ac:dyDescent="0.25">
      <c r="A7" s="10" t="s">
        <v>486</v>
      </c>
      <c r="B7" s="69" t="s">
        <v>321</v>
      </c>
      <c r="C7" s="71" t="s">
        <v>523</v>
      </c>
      <c r="D7" s="109" t="s">
        <v>5</v>
      </c>
      <c r="E7" s="109" t="s">
        <v>5</v>
      </c>
    </row>
    <row r="8" spans="1:5" ht="15" x14ac:dyDescent="0.25">
      <c r="A8" s="10" t="s">
        <v>487</v>
      </c>
      <c r="B8" s="69" t="s">
        <v>322</v>
      </c>
      <c r="C8" s="71" t="s">
        <v>524</v>
      </c>
      <c r="D8" s="71" t="s">
        <v>525</v>
      </c>
      <c r="E8" s="109" t="s">
        <v>526</v>
      </c>
    </row>
    <row r="9" spans="1:5" ht="15" x14ac:dyDescent="0.25">
      <c r="A9" s="10" t="s">
        <v>488</v>
      </c>
      <c r="B9" s="69" t="s">
        <v>323</v>
      </c>
      <c r="C9" s="109" t="s">
        <v>5</v>
      </c>
      <c r="D9" s="71" t="s">
        <v>527</v>
      </c>
      <c r="E9" s="71" t="s">
        <v>528</v>
      </c>
    </row>
    <row r="10" spans="1:5" ht="15" x14ac:dyDescent="0.25">
      <c r="A10" s="10" t="s">
        <v>489</v>
      </c>
      <c r="B10" s="69" t="s">
        <v>324</v>
      </c>
      <c r="C10" s="109" t="s">
        <v>5</v>
      </c>
      <c r="D10" s="109" t="s">
        <v>5</v>
      </c>
      <c r="E10" s="109" t="s">
        <v>5</v>
      </c>
    </row>
    <row r="11" spans="1:5" ht="15" x14ac:dyDescent="0.25">
      <c r="A11" s="10" t="s">
        <v>490</v>
      </c>
      <c r="B11" s="69" t="s">
        <v>324</v>
      </c>
      <c r="C11" s="71" t="s">
        <v>529</v>
      </c>
      <c r="D11" s="71" t="s">
        <v>530</v>
      </c>
      <c r="E11" s="71" t="s">
        <v>531</v>
      </c>
    </row>
    <row r="12" spans="1:5" ht="15" x14ac:dyDescent="0.25">
      <c r="A12" s="10" t="s">
        <v>491</v>
      </c>
      <c r="B12" s="69" t="s">
        <v>195</v>
      </c>
      <c r="C12" s="109" t="s">
        <v>5</v>
      </c>
      <c r="D12" s="109" t="s">
        <v>5</v>
      </c>
      <c r="E12" s="109" t="s">
        <v>526</v>
      </c>
    </row>
    <row r="13" spans="1:5" ht="15" x14ac:dyDescent="0.25">
      <c r="A13" s="10" t="s">
        <v>492</v>
      </c>
      <c r="B13" s="69" t="s">
        <v>325</v>
      </c>
      <c r="C13" s="109" t="s">
        <v>354</v>
      </c>
      <c r="D13" s="109" t="s">
        <v>532</v>
      </c>
      <c r="E13" s="70" t="s">
        <v>533</v>
      </c>
    </row>
    <row r="14" spans="1:5" ht="15" x14ac:dyDescent="0.25">
      <c r="A14" s="10" t="s">
        <v>493</v>
      </c>
      <c r="B14" s="69" t="s">
        <v>326</v>
      </c>
      <c r="C14" s="71" t="s">
        <v>534</v>
      </c>
      <c r="D14" s="70" t="s">
        <v>327</v>
      </c>
      <c r="E14" s="70" t="s">
        <v>328</v>
      </c>
    </row>
    <row r="15" spans="1:5" ht="15" x14ac:dyDescent="0.25">
      <c r="A15" s="10" t="s">
        <v>494</v>
      </c>
      <c r="B15" s="69" t="s">
        <v>329</v>
      </c>
      <c r="C15" s="109" t="s">
        <v>5</v>
      </c>
      <c r="D15" s="70" t="s">
        <v>319</v>
      </c>
      <c r="E15" s="70" t="s">
        <v>330</v>
      </c>
    </row>
    <row r="16" spans="1:5" ht="15" x14ac:dyDescent="0.25">
      <c r="A16" s="10" t="s">
        <v>495</v>
      </c>
      <c r="B16" s="69" t="s">
        <v>331</v>
      </c>
      <c r="C16" s="109" t="s">
        <v>535</v>
      </c>
      <c r="D16" s="70" t="s">
        <v>536</v>
      </c>
      <c r="E16" s="70" t="s">
        <v>333</v>
      </c>
    </row>
    <row r="17" spans="1:5" ht="15" x14ac:dyDescent="0.25">
      <c r="A17" s="10" t="s">
        <v>496</v>
      </c>
      <c r="B17" s="69" t="s">
        <v>334</v>
      </c>
      <c r="C17" s="109" t="s">
        <v>537</v>
      </c>
      <c r="D17" s="109" t="s">
        <v>538</v>
      </c>
      <c r="E17" s="109" t="s">
        <v>539</v>
      </c>
    </row>
    <row r="18" spans="1:5" ht="15" x14ac:dyDescent="0.25">
      <c r="A18" s="10" t="s">
        <v>497</v>
      </c>
      <c r="B18" s="69" t="s">
        <v>335</v>
      </c>
      <c r="C18" s="70" t="s">
        <v>540</v>
      </c>
      <c r="D18" s="70" t="s">
        <v>541</v>
      </c>
      <c r="E18" s="109" t="s">
        <v>542</v>
      </c>
    </row>
    <row r="19" spans="1:5" ht="15" x14ac:dyDescent="0.25">
      <c r="A19" s="10" t="s">
        <v>498</v>
      </c>
      <c r="B19" s="69" t="s">
        <v>336</v>
      </c>
      <c r="C19" s="109" t="s">
        <v>543</v>
      </c>
      <c r="D19" s="71" t="s">
        <v>544</v>
      </c>
      <c r="E19" s="71" t="s">
        <v>545</v>
      </c>
    </row>
    <row r="20" spans="1:5" ht="15" x14ac:dyDescent="0.25">
      <c r="A20" s="10" t="s">
        <v>499</v>
      </c>
      <c r="B20" s="69" t="s">
        <v>337</v>
      </c>
      <c r="C20" s="70" t="s">
        <v>546</v>
      </c>
      <c r="D20" s="109" t="s">
        <v>547</v>
      </c>
      <c r="E20" s="109" t="s">
        <v>548</v>
      </c>
    </row>
    <row r="21" spans="1:5" ht="15" x14ac:dyDescent="0.25">
      <c r="A21" s="10" t="s">
        <v>500</v>
      </c>
      <c r="B21" s="69" t="s">
        <v>339</v>
      </c>
      <c r="C21" s="71" t="s">
        <v>549</v>
      </c>
      <c r="D21" s="71" t="s">
        <v>550</v>
      </c>
      <c r="E21" s="109" t="s">
        <v>551</v>
      </c>
    </row>
    <row r="22" spans="1:5" ht="15" x14ac:dyDescent="0.25">
      <c r="A22" s="10" t="s">
        <v>501</v>
      </c>
      <c r="B22" s="69" t="s">
        <v>340</v>
      </c>
      <c r="C22" s="70" t="s">
        <v>552</v>
      </c>
      <c r="D22" s="109" t="s">
        <v>5</v>
      </c>
      <c r="E22" s="109" t="s">
        <v>5</v>
      </c>
    </row>
    <row r="23" spans="1:5" ht="15" x14ac:dyDescent="0.25">
      <c r="A23" s="10" t="s">
        <v>502</v>
      </c>
      <c r="B23" s="69" t="s">
        <v>341</v>
      </c>
      <c r="C23" s="71" t="s">
        <v>553</v>
      </c>
      <c r="D23" s="109" t="s">
        <v>554</v>
      </c>
      <c r="E23" s="70" t="s">
        <v>555</v>
      </c>
    </row>
    <row r="24" spans="1:5" ht="15" x14ac:dyDescent="0.25">
      <c r="A24" s="10" t="s">
        <v>503</v>
      </c>
      <c r="B24" s="69" t="s">
        <v>342</v>
      </c>
      <c r="C24" s="109" t="s">
        <v>5</v>
      </c>
      <c r="D24" s="109" t="s">
        <v>556</v>
      </c>
      <c r="E24" s="71" t="s">
        <v>557</v>
      </c>
    </row>
    <row r="25" spans="1:5" ht="15" x14ac:dyDescent="0.25">
      <c r="A25" s="10" t="s">
        <v>504</v>
      </c>
      <c r="B25" s="69" t="s">
        <v>343</v>
      </c>
      <c r="C25" s="109" t="s">
        <v>5</v>
      </c>
      <c r="D25" s="109" t="s">
        <v>558</v>
      </c>
      <c r="E25" s="109" t="s">
        <v>5</v>
      </c>
    </row>
    <row r="26" spans="1:5" ht="15" x14ac:dyDescent="0.25">
      <c r="A26" s="10" t="s">
        <v>505</v>
      </c>
      <c r="B26" s="69" t="s">
        <v>344</v>
      </c>
      <c r="C26" s="109" t="s">
        <v>5</v>
      </c>
      <c r="D26" s="109" t="s">
        <v>559</v>
      </c>
      <c r="E26" s="109" t="s">
        <v>5</v>
      </c>
    </row>
    <row r="27" spans="1:5" ht="15" x14ac:dyDescent="0.25">
      <c r="A27" s="10" t="s">
        <v>506</v>
      </c>
      <c r="B27" s="69" t="s">
        <v>345</v>
      </c>
      <c r="C27" s="71" t="s">
        <v>560</v>
      </c>
      <c r="D27" s="71" t="s">
        <v>561</v>
      </c>
      <c r="E27" s="71" t="s">
        <v>545</v>
      </c>
    </row>
    <row r="28" spans="1:5" ht="15" x14ac:dyDescent="0.25">
      <c r="A28" s="10" t="s">
        <v>507</v>
      </c>
      <c r="B28" s="69" t="s">
        <v>346</v>
      </c>
      <c r="C28" s="109" t="s">
        <v>5</v>
      </c>
      <c r="D28" s="71" t="s">
        <v>562</v>
      </c>
      <c r="E28" s="109" t="s">
        <v>5</v>
      </c>
    </row>
    <row r="29" spans="1:5" ht="15" x14ac:dyDescent="0.25">
      <c r="A29" s="10" t="s">
        <v>508</v>
      </c>
      <c r="B29" s="69" t="s">
        <v>347</v>
      </c>
      <c r="C29" s="109" t="s">
        <v>563</v>
      </c>
      <c r="D29" s="109" t="s">
        <v>564</v>
      </c>
      <c r="E29" s="71" t="s">
        <v>348</v>
      </c>
    </row>
    <row r="30" spans="1:5" ht="15" x14ac:dyDescent="0.25">
      <c r="A30" s="10" t="s">
        <v>509</v>
      </c>
      <c r="B30" s="69" t="s">
        <v>349</v>
      </c>
      <c r="C30" s="109" t="s">
        <v>565</v>
      </c>
      <c r="D30" s="71" t="s">
        <v>566</v>
      </c>
      <c r="E30" s="71" t="s">
        <v>567</v>
      </c>
    </row>
    <row r="31" spans="1:5" ht="15" x14ac:dyDescent="0.25">
      <c r="A31" s="10" t="s">
        <v>510</v>
      </c>
      <c r="B31" s="69" t="s">
        <v>350</v>
      </c>
      <c r="C31" s="70" t="s">
        <v>327</v>
      </c>
      <c r="D31" s="70" t="s">
        <v>568</v>
      </c>
      <c r="E31" s="109" t="s">
        <v>548</v>
      </c>
    </row>
    <row r="32" spans="1:5" ht="15" x14ac:dyDescent="0.25">
      <c r="A32" s="10" t="s">
        <v>511</v>
      </c>
      <c r="B32" s="69" t="s">
        <v>229</v>
      </c>
      <c r="C32" s="70" t="s">
        <v>569</v>
      </c>
      <c r="D32" s="70" t="s">
        <v>570</v>
      </c>
      <c r="E32" s="109" t="s">
        <v>352</v>
      </c>
    </row>
    <row r="33" spans="1:5" ht="15" x14ac:dyDescent="0.25">
      <c r="A33" s="10" t="s">
        <v>512</v>
      </c>
      <c r="B33" s="69" t="s">
        <v>353</v>
      </c>
      <c r="C33" s="72" t="s">
        <v>332</v>
      </c>
      <c r="D33" s="109" t="s">
        <v>571</v>
      </c>
      <c r="E33" s="71" t="s">
        <v>572</v>
      </c>
    </row>
    <row r="34" spans="1:5" ht="15" x14ac:dyDescent="0.25">
      <c r="A34" s="10" t="s">
        <v>513</v>
      </c>
      <c r="B34" s="69" t="s">
        <v>353</v>
      </c>
      <c r="C34" s="70" t="s">
        <v>573</v>
      </c>
      <c r="D34" s="70" t="s">
        <v>355</v>
      </c>
      <c r="E34" s="70" t="s">
        <v>574</v>
      </c>
    </row>
    <row r="35" spans="1:5" ht="15" x14ac:dyDescent="0.25">
      <c r="A35" s="10" t="s">
        <v>249</v>
      </c>
      <c r="B35" s="69" t="s">
        <v>580</v>
      </c>
      <c r="C35" s="70" t="s">
        <v>575</v>
      </c>
      <c r="D35" s="70" t="s">
        <v>356</v>
      </c>
      <c r="E35" s="70" t="s">
        <v>357</v>
      </c>
    </row>
    <row r="36" spans="1:5" ht="15" x14ac:dyDescent="0.25">
      <c r="A36" s="10" t="s">
        <v>250</v>
      </c>
      <c r="B36" s="69" t="s">
        <v>581</v>
      </c>
      <c r="C36" s="70" t="s">
        <v>575</v>
      </c>
      <c r="D36" s="70" t="s">
        <v>356</v>
      </c>
      <c r="E36" s="70" t="s">
        <v>357</v>
      </c>
    </row>
    <row r="37" spans="1:5" ht="15" x14ac:dyDescent="0.25">
      <c r="A37" s="10" t="s">
        <v>514</v>
      </c>
      <c r="B37" s="69" t="s">
        <v>358</v>
      </c>
      <c r="C37" s="109" t="s">
        <v>576</v>
      </c>
      <c r="D37" s="70" t="s">
        <v>577</v>
      </c>
      <c r="E37" s="109" t="s">
        <v>359</v>
      </c>
    </row>
    <row r="38" spans="1:5" ht="15" x14ac:dyDescent="0.25">
      <c r="A38" s="10" t="s">
        <v>515</v>
      </c>
      <c r="B38" s="69" t="s">
        <v>360</v>
      </c>
      <c r="C38" s="70" t="s">
        <v>351</v>
      </c>
      <c r="D38" s="70" t="s">
        <v>578</v>
      </c>
      <c r="E38" s="109" t="s">
        <v>361</v>
      </c>
    </row>
    <row r="40" spans="1:5" x14ac:dyDescent="0.2">
      <c r="A40" s="73"/>
    </row>
  </sheetData>
  <customSheetViews>
    <customSheetView guid="{D90D34B8-9F2E-4743-8735-98570BCB413E}" scale="90">
      <selection sqref="A1:F1"/>
      <pageMargins left="0.7" right="0.7" top="0.75" bottom="0.75" header="0.3" footer="0.3"/>
    </customSheetView>
  </customSheetViews>
  <mergeCells count="4">
    <mergeCell ref="B2:B3"/>
    <mergeCell ref="A2:A3"/>
    <mergeCell ref="A1:E1"/>
    <mergeCell ref="C2:E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zoomScale="90" zoomScaleNormal="90" workbookViewId="0">
      <selection activeCell="D6" sqref="D6"/>
    </sheetView>
  </sheetViews>
  <sheetFormatPr defaultRowHeight="15" x14ac:dyDescent="0.25"/>
  <cols>
    <col min="1" max="1" width="31.7109375" customWidth="1"/>
    <col min="2" max="2" width="13" style="2" customWidth="1"/>
  </cols>
  <sheetData>
    <row r="1" spans="1:7" ht="77.25" customHeight="1" x14ac:dyDescent="0.25">
      <c r="A1" s="194" t="s">
        <v>683</v>
      </c>
      <c r="B1" s="194"/>
      <c r="C1" s="194"/>
      <c r="D1" s="194"/>
      <c r="E1" s="194"/>
      <c r="F1" s="194"/>
      <c r="G1" s="194"/>
    </row>
    <row r="3" spans="1:7" ht="15" customHeight="1" x14ac:dyDescent="0.25">
      <c r="A3" s="104" t="s">
        <v>362</v>
      </c>
      <c r="B3" s="105" t="s">
        <v>630</v>
      </c>
    </row>
    <row r="4" spans="1:7" x14ac:dyDescent="0.25">
      <c r="A4" s="102" t="s">
        <v>192</v>
      </c>
      <c r="B4" s="106">
        <v>0.95340045204875401</v>
      </c>
    </row>
    <row r="5" spans="1:7" x14ac:dyDescent="0.25">
      <c r="A5" s="102" t="s">
        <v>463</v>
      </c>
      <c r="B5" s="106">
        <v>0.77035492081554302</v>
      </c>
    </row>
    <row r="6" spans="1:7" x14ac:dyDescent="0.25">
      <c r="A6" s="102" t="s">
        <v>188</v>
      </c>
      <c r="B6" s="106">
        <v>0.74594029942325701</v>
      </c>
    </row>
    <row r="7" spans="1:7" x14ac:dyDescent="0.25">
      <c r="A7" s="102" t="s">
        <v>194</v>
      </c>
      <c r="B7" s="106">
        <v>0.63044776281469395</v>
      </c>
    </row>
    <row r="8" spans="1:7" x14ac:dyDescent="0.25">
      <c r="A8" s="102" t="s">
        <v>462</v>
      </c>
      <c r="B8" s="106">
        <v>0.59373310719434202</v>
      </c>
    </row>
    <row r="9" spans="1:7" x14ac:dyDescent="0.25">
      <c r="A9" s="102" t="s">
        <v>189</v>
      </c>
      <c r="B9" s="106">
        <v>0.52274716742045502</v>
      </c>
    </row>
    <row r="10" spans="1:7" x14ac:dyDescent="0.25">
      <c r="A10" s="102" t="s">
        <v>181</v>
      </c>
      <c r="B10" s="106">
        <v>0.49572069621625098</v>
      </c>
    </row>
    <row r="11" spans="1:7" x14ac:dyDescent="0.25">
      <c r="A11" s="102" t="s">
        <v>364</v>
      </c>
      <c r="B11" s="106">
        <v>0.479732870747138</v>
      </c>
    </row>
    <row r="12" spans="1:7" x14ac:dyDescent="0.25">
      <c r="A12" s="102" t="s">
        <v>365</v>
      </c>
      <c r="B12" s="106">
        <v>0.310774149162163</v>
      </c>
    </row>
    <row r="13" spans="1:7" x14ac:dyDescent="0.25">
      <c r="A13" s="102" t="s">
        <v>183</v>
      </c>
      <c r="B13" s="106">
        <v>0.30622559330183802</v>
      </c>
    </row>
    <row r="14" spans="1:7" x14ac:dyDescent="0.25">
      <c r="A14" s="3" t="s">
        <v>195</v>
      </c>
      <c r="B14" s="106">
        <v>0.27122729720573002</v>
      </c>
    </row>
    <row r="15" spans="1:7" x14ac:dyDescent="0.25">
      <c r="A15" s="102" t="s">
        <v>366</v>
      </c>
      <c r="B15" s="106">
        <v>0.26491488001527902</v>
      </c>
    </row>
    <row r="16" spans="1:7" x14ac:dyDescent="0.25">
      <c r="A16" s="3" t="s">
        <v>190</v>
      </c>
      <c r="B16" s="106">
        <v>0.1920797126455</v>
      </c>
    </row>
    <row r="17" spans="1:2" x14ac:dyDescent="0.25">
      <c r="A17" s="102" t="s">
        <v>180</v>
      </c>
      <c r="B17" s="106">
        <v>0.18335398907714501</v>
      </c>
    </row>
    <row r="18" spans="1:2" x14ac:dyDescent="0.25">
      <c r="A18" s="102" t="s">
        <v>367</v>
      </c>
      <c r="B18" s="106">
        <v>0.17758796636072499</v>
      </c>
    </row>
    <row r="19" spans="1:2" x14ac:dyDescent="0.25">
      <c r="A19" s="3" t="s">
        <v>191</v>
      </c>
      <c r="B19" s="106">
        <v>0.153596174436958</v>
      </c>
    </row>
    <row r="20" spans="1:2" x14ac:dyDescent="0.25">
      <c r="A20" s="102" t="s">
        <v>182</v>
      </c>
      <c r="B20" s="106">
        <v>0.10488347763663899</v>
      </c>
    </row>
    <row r="21" spans="1:2" x14ac:dyDescent="0.25">
      <c r="A21" s="102" t="s">
        <v>187</v>
      </c>
      <c r="B21" s="106">
        <v>8.9940290058407299E-2</v>
      </c>
    </row>
    <row r="22" spans="1:2" ht="30" x14ac:dyDescent="0.25">
      <c r="A22" s="102" t="s">
        <v>368</v>
      </c>
      <c r="B22" s="106">
        <v>1.21171429238925E-2</v>
      </c>
    </row>
    <row r="23" spans="1:2" ht="45" x14ac:dyDescent="0.25">
      <c r="A23" s="102" t="s">
        <v>369</v>
      </c>
      <c r="B23" s="106">
        <v>7.5715236411009997E-3</v>
      </c>
    </row>
  </sheetData>
  <sortState ref="A6:F25">
    <sortCondition descending="1" ref="B6:B25"/>
  </sortState>
  <customSheetViews>
    <customSheetView guid="{D90D34B8-9F2E-4743-8735-98570BCB413E}" scale="90">
      <selection sqref="A1:G1"/>
      <pageMargins left="0.7" right="0.7" top="0.75" bottom="0.75" header="0.3" footer="0.3"/>
      <pageSetup orientation="portrait" r:id="rId1"/>
    </customSheetView>
  </customSheetViews>
  <mergeCells count="1">
    <mergeCell ref="A1:G1"/>
  </mergeCell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1</vt:lpstr>
      <vt:lpstr>2</vt:lpstr>
      <vt:lpstr>3</vt:lpstr>
      <vt:lpstr>4</vt:lpstr>
      <vt:lpstr>5</vt:lpstr>
      <vt:lpstr>6</vt:lpstr>
      <vt:lpstr>7</vt:lpstr>
      <vt:lpstr>8</vt:lpstr>
      <vt:lpstr>9</vt:lpstr>
      <vt:lpstr>10</vt:lpstr>
      <vt:lpstr>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Lutz, Michelle A</dc:creator>
  <cp:lastModifiedBy>Baldwin, Austin K.</cp:lastModifiedBy>
  <dcterms:created xsi:type="dcterms:W3CDTF">2015-11-05T22:27:05Z</dcterms:created>
  <dcterms:modified xsi:type="dcterms:W3CDTF">2016-09-08T19:37:42Z</dcterms:modified>
</cp:coreProperties>
</file>