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/>
  </bookViews>
  <sheets>
    <sheet name="설치" sheetId="41" r:id="rId1"/>
    <sheet name="서버 설정" sheetId="45" r:id="rId2"/>
    <sheet name="Context" sheetId="40" r:id="rId3"/>
    <sheet name="Table" sheetId="36" r:id="rId4"/>
    <sheet name="Sheet3" sheetId="4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575" i="36"/>
  <c r="G152" i="36"/>
  <c r="G60" i="36"/>
  <c r="G230" i="36"/>
  <c r="G210" i="36"/>
  <c r="G212" i="36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774" i="36" l="1"/>
  <c r="G773" i="36"/>
  <c r="G777" i="36"/>
  <c r="G776" i="36"/>
  <c r="G775" i="36"/>
  <c r="G772" i="36"/>
  <c r="G771" i="36"/>
  <c r="G770" i="36"/>
  <c r="G648" i="36"/>
  <c r="G647" i="36"/>
  <c r="G646" i="36"/>
  <c r="G645" i="36"/>
  <c r="G442" i="36"/>
  <c r="G644" i="36"/>
  <c r="G769" i="36" l="1"/>
  <c r="G766" i="36"/>
  <c r="G768" i="36"/>
  <c r="G767" i="36"/>
  <c r="G765" i="36"/>
  <c r="G764" i="36"/>
  <c r="G763" i="36"/>
  <c r="G762" i="36"/>
  <c r="G761" i="36"/>
  <c r="G760" i="36"/>
  <c r="G759" i="36"/>
  <c r="G524" i="36"/>
  <c r="A67" i="34"/>
  <c r="A66" i="34"/>
  <c r="A65" i="34"/>
  <c r="A64" i="34"/>
  <c r="A63" i="34"/>
  <c r="K28" i="37"/>
  <c r="J28" i="37"/>
  <c r="H28" i="37"/>
  <c r="K27" i="37"/>
  <c r="J27" i="37"/>
  <c r="H27" i="37"/>
  <c r="G643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1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99" i="34" l="1"/>
  <c r="A100" i="34"/>
  <c r="J7" i="37" l="1"/>
  <c r="H7" i="37"/>
  <c r="G270" i="36" l="1"/>
  <c r="G756" i="36" l="1"/>
  <c r="G755" i="36"/>
  <c r="G758" i="36"/>
  <c r="G747" i="36"/>
  <c r="G757" i="36"/>
  <c r="G754" i="36"/>
  <c r="G753" i="36"/>
  <c r="G752" i="36"/>
  <c r="G751" i="36"/>
  <c r="G750" i="36"/>
  <c r="G749" i="36"/>
  <c r="G748" i="36"/>
  <c r="G746" i="36"/>
  <c r="G437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1" i="36"/>
  <c r="G440" i="36"/>
  <c r="G439" i="36"/>
  <c r="G287" i="36"/>
  <c r="J26" i="37"/>
  <c r="H26" i="37"/>
  <c r="J25" i="37"/>
  <c r="H25" i="37"/>
  <c r="G286" i="36"/>
  <c r="G740" i="36" l="1"/>
  <c r="G739" i="36"/>
  <c r="G745" i="36"/>
  <c r="G744" i="36"/>
  <c r="G743" i="36"/>
  <c r="G742" i="36"/>
  <c r="G741" i="36"/>
  <c r="G735" i="36"/>
  <c r="G737" i="36"/>
  <c r="G738" i="36"/>
  <c r="G736" i="36"/>
  <c r="G734" i="36"/>
  <c r="J19" i="37" l="1"/>
  <c r="H19" i="37"/>
  <c r="G727" i="36" l="1"/>
  <c r="G716" i="36"/>
  <c r="G721" i="36"/>
  <c r="G726" i="36"/>
  <c r="G715" i="36"/>
  <c r="G714" i="36"/>
  <c r="G720" i="36"/>
  <c r="G719" i="36"/>
  <c r="G725" i="36"/>
  <c r="G724" i="36"/>
  <c r="A37" i="34"/>
  <c r="A36" i="34"/>
  <c r="A35" i="34"/>
  <c r="G723" i="36"/>
  <c r="G718" i="36"/>
  <c r="G710" i="36"/>
  <c r="G711" i="36"/>
  <c r="G712" i="36"/>
  <c r="G717" i="36"/>
  <c r="G722" i="36"/>
  <c r="G728" i="36"/>
  <c r="G713" i="36"/>
  <c r="G729" i="36"/>
  <c r="G730" i="36"/>
  <c r="G731" i="36"/>
  <c r="G709" i="36"/>
  <c r="G733" i="36"/>
  <c r="G732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38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31" i="34"/>
  <c r="A59" i="34"/>
  <c r="F130" i="34"/>
  <c r="A58" i="34"/>
  <c r="F128" i="34"/>
  <c r="A128" i="34"/>
  <c r="F127" i="34"/>
  <c r="A127" i="34"/>
  <c r="F126" i="34"/>
  <c r="A126" i="34"/>
  <c r="F124" i="34"/>
  <c r="A124" i="34"/>
  <c r="F123" i="34"/>
  <c r="A123" i="34"/>
  <c r="A62" i="34"/>
  <c r="A61" i="34"/>
  <c r="A14" i="34"/>
  <c r="A13" i="34"/>
  <c r="A12" i="34"/>
  <c r="A11" i="34"/>
  <c r="A10" i="34"/>
  <c r="A8" i="34"/>
  <c r="A7" i="34"/>
  <c r="A6" i="34"/>
  <c r="A5" i="34"/>
  <c r="A4" i="34"/>
  <c r="A3" i="34"/>
  <c r="A2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10" i="34"/>
  <c r="A110" i="34"/>
  <c r="F109" i="34"/>
  <c r="A109" i="34"/>
  <c r="F108" i="34"/>
  <c r="A108" i="34"/>
  <c r="F107" i="34"/>
  <c r="A107" i="34"/>
  <c r="F106" i="34"/>
  <c r="A106" i="34"/>
  <c r="F105" i="34"/>
  <c r="A105" i="34"/>
  <c r="F104" i="34"/>
  <c r="A104" i="34"/>
  <c r="F103" i="34"/>
  <c r="A103" i="34"/>
  <c r="F102" i="34"/>
  <c r="A102" i="34"/>
  <c r="F100" i="34"/>
  <c r="F99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<sst xmlns="http://schemas.openxmlformats.org/spreadsheetml/2006/main" count="4330" uniqueCount="1288">
  <si>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</si>
  <si>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</si>
  <si>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</si>
  <si>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</si>
  <si>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</si>
  <si>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</si>
  <si>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</si>
  <si>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</si>
  <si>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</si>
  <si>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</si>
  <si>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</si>
  <si>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</si>
  <si>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</si>
  <si>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</si>
  <si>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</si>
  <si>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</si>
  <si>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</si>
  <si>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</si>
  <si>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</si>
  <si>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</si>
  <si>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</si>
  <si>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</si>
  <si>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</si>
  <si>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</si>
  <si>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</si>
  <si>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</si>
  <si>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</si>
  <si>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</si>
  <si>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</si>
  <si>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</si>
  <si>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</si>
  <si>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</si>
  <si>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</si>
  <si>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</si>
  <si>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</si>
  <si>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</si>
  <si>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</si>
  <si>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</si>
  <si>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</si>
  <si>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</si>
  <si>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</si>
  <si>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</si>
  <si>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</si>
  <si>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</si>
  <si>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</si>
  <si>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</si>
  <si>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</si>
  <si>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</si>
  <si>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</si>
  <si>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</si>
  <si>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</si>
  <si>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</si>
  <si>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</si>
  <si>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</si>
  <si>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</si>
  <si>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</si>
  <si>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</si>
  <si>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</si>
  <si>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</si>
  <si>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</si>
  <si>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</si>
  <si>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</si>
  <si>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</si>
  <si>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</si>
  <si>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</si>
  <si>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</si>
  <si>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</si>
  <si>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</si>
  <si>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</si>
  <si>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</si>
  <si>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</si>
  <si>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</si>
  <si>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</si>
  <si>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</si>
  <si>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</si>
  <si>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</si>
  <si>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</si>
  <si>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</si>
  <si>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</si>
  <si>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</si>
  <si>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</si>
  <si>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</si>
  <si>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</si>
  <si>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</si>
  <si>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</si>
  <si>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</si>
  <si>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</si>
  <si>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</si>
  <si>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</si>
  <si>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</si>
  <si>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</si>
  <si>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</si>
  <si>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</si>
  <si>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</si>
  <si>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</si>
  <si>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</si>
  <si>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</si>
  <si>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</si>
  <si>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</si>
  <si>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</si>
  <si>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</si>
  <si>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</si>
  <si>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</si>
  <si>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</si>
  <si>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</si>
  <si>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</si>
  <si>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</si>
  <si>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</si>
  <si>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</si>
  <si>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</si>
  <si>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</si>
  <si>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</si>
  <si>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</si>
  <si>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</si>
  <si>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</si>
  <si>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</si>
  <si>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</si>
  <si>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</si>
  <si>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</si>
  <si>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</si>
  <si>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</si>
  <si>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</si>
  <si>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</si>
  <si>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</si>
  <si>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</si>
  <si>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</si>
  <si>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</si>
  <si>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</si>
  <si>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</si>
  <si>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</si>
  <si>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</si>
  <si>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</si>
  <si>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</si>
  <si>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</si>
  <si>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</si>
  <si>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</si>
  <si>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</si>
  <si>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</si>
  <si>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</si>
  <si>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</si>
  <si>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</si>
  <si>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</si>
  <si>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</si>
  <si>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</si>
  <si>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</si>
  <si>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</si>
  <si>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</si>
  <si>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</si>
  <si>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</si>
  <si>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</si>
  <si>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</si>
  <si>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</si>
  <si>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</si>
  <si>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</si>
  <si>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</si>
  <si>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</si>
  <si>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</si>
  <si>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</si>
  <si>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</si>
  <si>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</si>
  <si>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</si>
  <si>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</si>
  <si>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</si>
  <si>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</si>
  <si>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</si>
  <si>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</si>
  <si>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</si>
  <si>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</si>
  <si>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</si>
  <si>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</si>
  <si>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</si>
  <si>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</si>
  <si>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</si>
  <si>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</si>
  <si>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</si>
  <si>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</si>
  <si>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</si>
  <si>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</si>
  <si>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</si>
  <si>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</si>
  <si>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</si>
  <si>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</si>
  <si>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</si>
  <si>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</si>
  <si>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</si>
  <si>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</si>
  <si>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</si>
  <si>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</si>
  <si>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</si>
  <si>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</si>
  <si>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</si>
  <si>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</si>
  <si>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</si>
  <si>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</si>
  <si>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</si>
  <si>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</si>
  <si>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</si>
  <si>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</si>
  <si>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</si>
  <si>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</si>
  <si>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</si>
  <si>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</si>
  <si>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</si>
  <si>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</si>
  <si>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</si>
  <si>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</si>
  <si>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</si>
  <si>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</si>
  <si>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</si>
  <si>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</si>
  <si>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</si>
  <si>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</si>
  <si>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</si>
  <si>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</si>
  <si>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</si>
  <si>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</si>
  <si>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</si>
  <si>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</si>
  <si>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</si>
  <si>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</si>
  <si>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</si>
  <si>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</si>
  <si>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</si>
  <si>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</si>
  <si>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</si>
  <si>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</si>
  <si>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</si>
  <si>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</si>
  <si>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</si>
  <si>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</si>
  <si>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</si>
  <si>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</si>
  <si>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</si>
  <si>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</si>
  <si>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</si>
  <si>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</si>
  <si>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</si>
  <si>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</si>
  <si>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</si>
  <si>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</si>
  <si>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</si>
  <si>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</si>
  <si>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</si>
  <si>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</si>
  <si>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</si>
  <si>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</si>
  <si>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</si>
  <si>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</si>
  <si>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</si>
  <si>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</si>
  <si>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</si>
  <si>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</si>
  <si>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</si>
  <si>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</si>
  <si>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</si>
  <si>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</si>
  <si>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</si>
  <si>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</si>
  <si>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</si>
  <si>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</si>
  <si>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</si>
  <si>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</si>
  <si>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</si>
  <si>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</si>
  <si>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</si>
  <si>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</si>
  <si>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</si>
  <si>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</si>
  <si>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</si>
  <si>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</si>
  <si>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</si>
  <si>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</si>
  <si>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</si>
  <si>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</si>
  <si>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</si>
  <si>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</si>
  <si>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</si>
  <si>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</si>
  <si>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</si>
  <si>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</si>
  <si>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</si>
  <si>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</si>
  <si>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</si>
  <si>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</si>
  <si>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</si>
  <si>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</si>
  <si>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</si>
  <si>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</si>
  <si>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</si>
  <si>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</si>
  <si>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</si>
  <si>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</si>
  <si>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</si>
  <si>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</si>
  <si>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</si>
  <si>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</si>
  <si>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</si>
  <si>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</si>
  <si>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</si>
  <si>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</si>
  <si>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</si>
  <si>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</si>
  <si>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</si>
  <si>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</si>
  <si>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</si>
  <si>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</si>
  <si>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</si>
  <si>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</si>
  <si>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</si>
  <si>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</si>
  <si>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</si>
  <si>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</si>
  <si>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</si>
  <si>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</si>
  <si>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</si>
  <si>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</si>
  <si>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</si>
  <si>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</si>
  <si>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</si>
  <si>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</si>
  <si>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</si>
  <si>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</si>
  <si>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</si>
  <si>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</si>
  <si>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</si>
  <si>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</si>
  <si>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</si>
  <si>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</si>
  <si>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</si>
  <si>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</si>
  <si>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</si>
  <si>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</si>
  <si>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</si>
  <si>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</si>
  <si>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</si>
  <si>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</si>
  <si>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</si>
  <si>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</si>
  <si>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</si>
  <si>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</si>
  <si>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</si>
  <si>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</si>
  <si>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</si>
  <si>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</si>
  <si>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</si>
  <si>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</si>
  <si>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</si>
  <si>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</si>
  <si>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</si>
  <si>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</si>
  <si>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</si>
  <si>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</si>
  <si>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</si>
  <si>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</si>
  <si>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</si>
  <si>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</si>
  <si>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</si>
  <si>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</si>
  <si>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</si>
  <si>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</si>
  <si>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</si>
  <si>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</si>
  <si>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</si>
  <si>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</si>
  <si>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</si>
  <si>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</si>
  <si>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</si>
  <si>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</si>
  <si>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</si>
  <si>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</si>
  <si>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</si>
  <si>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</si>
  <si>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</si>
  <si>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</si>
  <si>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</si>
  <si>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</si>
  <si>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</si>
  <si>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</si>
  <si>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</si>
  <si>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</si>
  <si>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</si>
  <si>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</si>
  <si>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</si>
  <si>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</si>
  <si>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</si>
  <si>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</si>
  <si>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</si>
  <si>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</si>
  <si>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</si>
  <si>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</si>
  <si>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</si>
  <si>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</si>
  <si>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</si>
  <si>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</si>
  <si>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DATETIME</t>
    <phoneticPr fontId="1" type="noConversion"/>
  </si>
  <si>
    <t>생성일자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</si>
  <si>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</si>
  <si>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</si>
  <si>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</si>
  <si>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</si>
  <si>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</si>
  <si>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</si>
  <si>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</si>
  <si>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</si>
  <si>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</si>
  <si>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</si>
  <si>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</si>
  <si>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</si>
  <si>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</si>
  <si>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</si>
  <si>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</si>
  <si>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</si>
  <si>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</si>
  <si>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</si>
  <si>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</si>
  <si>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</si>
  <si>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</si>
  <si>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</si>
  <si>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</si>
  <si>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</si>
  <si>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</si>
  <si>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</si>
  <si>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</si>
  <si>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</si>
  <si>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</si>
  <si>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</si>
  <si>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</si>
  <si>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</si>
  <si>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</si>
  <si>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</si>
  <si>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</si>
  <si>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</si>
  <si>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</si>
  <si>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</si>
  <si>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</si>
  <si>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</si>
  <si>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</si>
  <si>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</si>
  <si>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</si>
  <si>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</si>
  <si>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</si>
  <si>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</si>
  <si>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</si>
  <si>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</si>
  <si>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</si>
  <si>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</si>
  <si>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</si>
  <si>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</si>
  <si>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</si>
  <si>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</si>
  <si>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</si>
  <si>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</si>
  <si>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</si>
  <si>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</si>
  <si>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</si>
  <si>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</si>
  <si>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</si>
  <si>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</si>
  <si>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</si>
  <si>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</si>
  <si>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</si>
  <si>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</si>
  <si>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</si>
  <si>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</si>
  <si>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</si>
  <si>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</si>
  <si>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</si>
  <si>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</si>
  <si>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</si>
  <si>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</si>
  <si>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</si>
  <si>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</si>
  <si>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</si>
  <si>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</si>
  <si>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</si>
  <si>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</si>
  <si>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</si>
  <si>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</si>
  <si>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</si>
  <si>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</si>
  <si>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</si>
  <si>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</si>
  <si>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</si>
  <si>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</si>
  <si>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</si>
  <si>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</si>
  <si>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</si>
  <si>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</si>
  <si>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</si>
  <si>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</si>
  <si>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</si>
  <si>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</si>
  <si>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</si>
  <si>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</si>
  <si>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</si>
  <si>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</si>
  <si>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</si>
  <si>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</si>
  <si>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</si>
  <si>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</si>
  <si>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</si>
  <si>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</si>
  <si>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</si>
  <si>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</si>
  <si>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</si>
  <si>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</si>
  <si>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</si>
  <si>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</si>
  <si>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</si>
  <si>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</si>
  <si>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</si>
  <si>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</si>
  <si>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</si>
  <si>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</si>
  <si>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</si>
  <si>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</si>
  <si>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</si>
  <si>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</si>
  <si>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</si>
  <si>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</si>
  <si>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</si>
  <si>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</si>
  <si>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</si>
  <si>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</si>
  <si>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</si>
  <si>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</si>
  <si>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</si>
  <si>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</si>
  <si>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</si>
  <si>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</si>
  <si>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</si>
  <si>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</si>
  <si>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</si>
  <si>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</si>
  <si>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</si>
  <si>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</si>
  <si>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</si>
  <si>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</si>
  <si>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</si>
  <si>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</si>
  <si>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</si>
  <si>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</si>
  <si>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</si>
  <si>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</si>
  <si>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</si>
  <si>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</si>
  <si>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</si>
  <si>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</si>
  <si>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</si>
  <si>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</si>
  <si>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</si>
  <si>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</si>
  <si>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</si>
  <si>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</si>
  <si>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</si>
  <si>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</si>
  <si>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</si>
  <si>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</si>
  <si>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</si>
  <si>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</si>
  <si>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</si>
  <si>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</si>
  <si>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</si>
  <si>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</si>
  <si>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</si>
  <si>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</si>
  <si>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</si>
  <si>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</si>
  <si>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</si>
  <si>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</si>
  <si>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</si>
  <si>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</si>
  <si>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</si>
  <si>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</si>
  <si>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</si>
  <si>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</si>
  <si>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</si>
  <si>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</si>
  <si>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</si>
  <si>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</si>
  <si>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</si>
  <si>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</si>
  <si>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</si>
  <si>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</si>
  <si>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</si>
  <si>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</si>
  <si>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</si>
  <si>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</si>
  <si>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</si>
  <si>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</si>
  <si>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</si>
  <si>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</si>
  <si>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</si>
  <si>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</si>
  <si>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</si>
  <si>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</si>
  <si>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</si>
  <si>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</si>
  <si>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</si>
  <si>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</si>
  <si>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PRIMARY KEY(SEQ)</t>
    <phoneticPr fontId="1" type="noConversion"/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</si>
  <si>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</si>
  <si>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</si>
  <si>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</si>
  <si>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</si>
  <si>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</si>
  <si>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</si>
  <si>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</si>
  <si>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</si>
  <si>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</si>
  <si>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</si>
  <si>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</si>
  <si>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</si>
  <si>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</si>
  <si>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</si>
  <si>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</si>
  <si>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</si>
  <si>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</si>
  <si>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</si>
  <si>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</si>
  <si>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</si>
  <si>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</si>
  <si>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</si>
  <si>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</si>
  <si>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</si>
  <si>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</si>
  <si>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</si>
  <si>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</si>
  <si>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</si>
  <si>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</si>
  <si>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</si>
  <si>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</si>
  <si>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</si>
  <si>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</si>
  <si>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</si>
  <si>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</si>
  <si>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</si>
  <si>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</si>
  <si>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</si>
  <si>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</si>
  <si>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</si>
  <si>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</si>
  <si>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</si>
  <si>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</si>
  <si>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</si>
  <si>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</si>
  <si>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</si>
  <si>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</si>
  <si>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</si>
  <si>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</si>
  <si>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</si>
  <si>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</si>
  <si>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</si>
  <si>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</si>
  <si>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</si>
  <si>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</si>
  <si>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</si>
  <si>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</si>
  <si>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</si>
  <si>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</si>
  <si>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</si>
  <si>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</si>
  <si>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</si>
  <si>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</si>
  <si>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</si>
  <si>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</si>
  <si>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</si>
  <si>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</si>
  <si>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</si>
  <si>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</si>
  <si>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</si>
  <si>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</si>
  <si>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</si>
  <si>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</si>
  <si>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</si>
  <si>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</si>
  <si>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</si>
  <si>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</si>
  <si>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</si>
  <si>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</si>
  <si>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</si>
  <si>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</si>
  <si>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</si>
  <si>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</si>
  <si>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</si>
  <si>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</si>
  <si>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</si>
  <si>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</si>
  <si>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</si>
  <si>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</si>
  <si>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</si>
  <si>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</si>
  <si>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</si>
  <si>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</si>
  <si>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</si>
  <si>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</si>
  <si>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</si>
  <si>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</si>
  <si>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</si>
  <si>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</si>
  <si>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</si>
  <si>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</si>
  <si>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</si>
  <si>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</si>
  <si>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</si>
  <si>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</si>
  <si>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</si>
  <si>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</si>
  <si>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</si>
  <si>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</si>
  <si>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</si>
  <si>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</si>
  <si>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</si>
  <si>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</si>
  <si>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</si>
  <si>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</si>
  <si>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</si>
  <si>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</si>
  <si>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</si>
  <si>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</si>
  <si>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</si>
  <si>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</si>
  <si>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</si>
  <si>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</si>
  <si>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</si>
  <si>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</si>
  <si>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</si>
  <si>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</si>
  <si>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</si>
  <si>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</si>
  <si>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</si>
  <si>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</si>
  <si>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</si>
  <si>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</si>
  <si>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</si>
  <si>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</si>
  <si>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</si>
  <si>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</si>
  <si>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</si>
  <si>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</si>
  <si>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</si>
  <si>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</si>
  <si>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</si>
  <si>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</si>
  <si>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</si>
  <si>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</si>
  <si>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</si>
  <si>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</si>
  <si>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</si>
  <si>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</si>
  <si>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</si>
  <si>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</si>
  <si>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</si>
  <si>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</si>
  <si>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</si>
  <si>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</si>
  <si>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</si>
  <si>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</si>
  <si>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</si>
  <si>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</si>
  <si>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</si>
  <si>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</si>
  <si>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</si>
  <si>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</si>
  <si>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</si>
  <si>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</si>
  <si>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</si>
  <si>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</si>
  <si>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</si>
  <si>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</si>
  <si>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</si>
  <si>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</si>
  <si>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</si>
  <si>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</si>
  <si>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</si>
  <si>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</si>
  <si>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</si>
  <si>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</si>
  <si>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</si>
  <si>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</si>
  <si>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</si>
  <si>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</si>
  <si>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</si>
  <si>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</si>
  <si>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</si>
  <si>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</si>
  <si>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</si>
  <si>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</si>
  <si>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</si>
  <si>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</si>
  <si>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</si>
  <si>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</si>
  <si>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</si>
  <si>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</si>
  <si>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</si>
  <si>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</si>
  <si>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</si>
  <si>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</si>
  <si>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</si>
  <si>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</si>
  <si>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</si>
  <si>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</si>
  <si>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</si>
  <si>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</si>
  <si>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</si>
  <si>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</si>
  <si>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</si>
  <si>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</si>
  <si>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</si>
  <si>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</si>
  <si>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</si>
  <si>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</si>
  <si>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</si>
  <si>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</si>
  <si>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</si>
  <si>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</si>
  <si>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</si>
  <si>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</si>
  <si>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</si>
  <si>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</si>
  <si>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</si>
  <si>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</si>
  <si>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</si>
  <si>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</si>
  <si>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</si>
  <si>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</si>
  <si>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</si>
  <si>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</si>
  <si>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</si>
  <si>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</si>
  <si>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</si>
  <si>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</si>
  <si>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</si>
  <si>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</si>
  <si>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</si>
  <si>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</si>
  <si>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</si>
  <si>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</si>
  <si>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</si>
  <si>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</si>
  <si>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</si>
  <si>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</si>
  <si>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</si>
  <si>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</si>
  <si>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</si>
  <si>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</si>
  <si>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</si>
  <si>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</si>
  <si>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</si>
  <si>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</si>
  <si>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</si>
  <si>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</si>
  <si>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</si>
  <si>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</si>
  <si>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</si>
  <si>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</si>
  <si>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</si>
  <si>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</si>
  <si>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</si>
  <si>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</si>
  <si>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</si>
  <si>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</si>
  <si>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</si>
  <si>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</si>
  <si>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</si>
  <si>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</si>
  <si>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</si>
  <si>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</si>
  <si>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</si>
  <si>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</si>
  <si>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</si>
  <si>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</si>
  <si>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</si>
  <si>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</si>
  <si>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</si>
  <si>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</si>
  <si>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</si>
  <si>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</si>
  <si>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</si>
  <si>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</si>
  <si>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</si>
  <si>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</si>
  <si>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</si>
  <si>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</si>
  <si>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</si>
  <si>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</si>
  <si>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</si>
  <si>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</si>
  <si>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</si>
  <si>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</si>
  <si>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</si>
  <si>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</si>
  <si>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</si>
  <si>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</si>
  <si>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</si>
  <si>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</si>
  <si>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</si>
  <si>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</si>
  <si>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</si>
  <si>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</si>
  <si>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</si>
  <si>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</si>
  <si>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</si>
  <si>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</si>
  <si>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</si>
  <si>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</si>
  <si>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</si>
  <si>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</si>
  <si>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</si>
  <si>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</si>
  <si>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</si>
  <si>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</si>
  <si>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</si>
  <si>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</si>
  <si>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</si>
  <si>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</si>
  <si>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</si>
  <si>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</si>
  <si>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</si>
  <si>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</si>
  <si>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</si>
  <si>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</si>
  <si>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</si>
  <si>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</si>
  <si>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</si>
  <si>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</si>
  <si>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</si>
  <si>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</si>
  <si>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</si>
  <si>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</si>
  <si>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</si>
  <si>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</si>
  <si>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</si>
  <si>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</si>
  <si>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</si>
  <si>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</si>
  <si>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</si>
  <si>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</si>
  <si>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</si>
  <si>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</si>
  <si>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</si>
  <si>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</si>
  <si>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</si>
  <si>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</si>
  <si>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</si>
  <si>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</si>
  <si>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</si>
  <si>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</si>
  <si>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</si>
  <si>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</si>
  <si>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</si>
  <si>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</si>
  <si>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</si>
  <si>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</si>
  <si>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</si>
  <si>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</si>
  <si>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</si>
  <si>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</si>
  <si>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</si>
  <si>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</si>
  <si>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</si>
  <si>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</si>
  <si>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</si>
  <si>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</si>
  <si>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</si>
  <si>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</si>
  <si>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</si>
  <si>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</si>
  <si>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</si>
  <si>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</si>
  <si>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</si>
  <si>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</si>
  <si>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</si>
  <si>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</si>
  <si>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</si>
  <si>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</si>
  <si>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</si>
  <si>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</si>
  <si>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</si>
  <si>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</si>
  <si>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</si>
  <si>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</si>
  <si>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</si>
  <si>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</si>
  <si>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</si>
  <si>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</si>
  <si>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</si>
  <si>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</si>
  <si>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</si>
  <si>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</si>
  <si>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</si>
  <si>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</si>
  <si>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</si>
  <si>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</si>
  <si>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</si>
  <si>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</si>
  <si>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</si>
  <si>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</si>
  <si>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</si>
  <si>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</si>
  <si>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</si>
  <si>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</si>
  <si>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</si>
  <si>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</si>
  <si>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</si>
  <si>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</si>
  <si>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</si>
  <si>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</si>
  <si>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</si>
  <si>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</si>
  <si>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</si>
  <si>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</si>
  <si>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</si>
  <si>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</si>
  <si>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</si>
  <si>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</si>
  <si>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</si>
  <si>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</si>
  <si>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</si>
  <si>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</si>
  <si>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</si>
  <si>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</si>
  <si>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</si>
  <si>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</si>
  <si>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</si>
  <si>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</si>
  <si>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</si>
  <si>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</si>
  <si>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</si>
  <si>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</si>
  <si>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</si>
  <si>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</si>
  <si>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</si>
  <si>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</si>
  <si>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</si>
  <si>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</si>
  <si>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</si>
  <si>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</si>
  <si>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</si>
  <si>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</si>
  <si>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</si>
  <si>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</si>
  <si>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</si>
  <si>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</si>
  <si>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</si>
  <si>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</si>
  <si>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</si>
  <si>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</si>
  <si>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</si>
  <si>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</si>
  <si>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</si>
  <si>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</si>
  <si>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</si>
  <si>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</si>
  <si>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</si>
  <si>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</si>
  <si>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</si>
  <si>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</si>
  <si>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</si>
  <si>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</si>
  <si>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</si>
  <si>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</si>
  <si>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</si>
  <si>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</si>
  <si>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</si>
  <si>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</si>
  <si>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</si>
  <si>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</si>
  <si>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</si>
  <si>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</si>
  <si>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</si>
  <si>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</si>
  <si>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</si>
  <si>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</si>
  <si>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</si>
  <si>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</si>
  <si>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</si>
  <si>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</si>
  <si>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</si>
  <si>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</si>
  <si>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</si>
  <si>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</si>
  <si>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</si>
  <si>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</si>
  <si>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</si>
  <si>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</si>
  <si>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</si>
  <si>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</si>
  <si>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</si>
  <si>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</si>
  <si>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</si>
  <si>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</si>
  <si>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</si>
  <si>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</si>
  <si>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</si>
  <si>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</si>
  <si>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</si>
  <si>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</si>
  <si>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</si>
  <si>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</si>
  <si>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</si>
  <si>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</si>
  <si>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</si>
  <si>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</si>
  <si>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</si>
  <si>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</si>
  <si>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</si>
  <si>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</si>
  <si>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</si>
  <si>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</si>
  <si>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</si>
  <si>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</si>
  <si>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</si>
  <si>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</si>
  <si>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</si>
  <si>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</si>
  <si>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</si>
  <si>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</si>
  <si>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</si>
  <si>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</si>
  <si>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</si>
  <si>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</si>
  <si>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</si>
  <si>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</si>
  <si>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</si>
  <si>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</si>
  <si>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</si>
  <si>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</si>
  <si>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</si>
  <si>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</si>
  <si>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</si>
  <si>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</si>
  <si>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</si>
  <si>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</si>
  <si>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</si>
  <si>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</si>
  <si>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</si>
  <si>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</si>
  <si>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</si>
  <si>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</si>
  <si>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</si>
  <si>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</si>
  <si>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</si>
  <si>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</si>
  <si>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</si>
  <si>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</si>
  <si>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</si>
  <si>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</si>
  <si>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</si>
  <si>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</si>
  <si>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</si>
  <si>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</si>
  <si>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</si>
  <si>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</si>
  <si>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</si>
  <si>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</si>
  <si>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</si>
  <si>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</si>
  <si>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</si>
  <si>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친구 추천</t>
    <phoneticPr fontId="1" type="noConversion"/>
  </si>
  <si>
    <t>과정 리뷰</t>
    <phoneticPr fontId="1" type="noConversion"/>
  </si>
  <si>
    <t>과정 리뷰 이미지 첨부</t>
    <phoneticPr fontId="1" type="noConversion"/>
  </si>
  <si>
    <t>REVIEW</t>
    <phoneticPr fontId="1" type="noConversion"/>
  </si>
  <si>
    <t>REVIEW_IMAGE</t>
    <phoneticPr fontId="1" type="noConversion"/>
  </si>
  <si>
    <t>친구 추천 가입</t>
    <phoneticPr fontId="1" type="noConversion"/>
  </si>
  <si>
    <t>200</t>
    <phoneticPr fontId="1" type="noConversion"/>
  </si>
  <si>
    <t>100</t>
    <phoneticPr fontId="1" type="noConversion"/>
  </si>
  <si>
    <t>친구 추천 포인트</t>
    <phoneticPr fontId="1" type="noConversion"/>
  </si>
  <si>
    <t>추천으로 가입 포인트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</si>
  <si>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</si>
  <si>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</si>
  <si>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</si>
  <si>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RECOMMEND</t>
    <phoneticPr fontId="1" type="noConversion"/>
  </si>
  <si>
    <t>RECOMMEND_POINT</t>
    <phoneticPr fontId="1" type="noConversion"/>
  </si>
  <si>
    <t>RECOMMEND_JOIN_POINT</t>
    <phoneticPr fontId="1" type="noConversion"/>
  </si>
  <si>
    <t>RECOMMEND_JOIN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</si>
  <si>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</si>
  <si>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</si>
  <si>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</si>
  <si>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</si>
  <si>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</si>
  <si>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</si>
  <si>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</si>
  <si>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</si>
  <si>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</si>
  <si>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</si>
  <si>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</si>
  <si>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</si>
  <si>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</si>
  <si>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</si>
  <si>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</si>
  <si>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</si>
  <si>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</si>
  <si>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</si>
  <si>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</si>
  <si>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</si>
  <si>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</si>
  <si>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</si>
  <si>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</si>
  <si>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</si>
  <si>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</si>
  <si>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</si>
  <si>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</si>
  <si>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</si>
  <si>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</si>
  <si>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</si>
  <si>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KIND</t>
    <phoneticPr fontId="1" type="noConversion"/>
  </si>
  <si>
    <t>IN_POINT</t>
    <phoneticPr fontId="1" type="noConversion"/>
  </si>
  <si>
    <t>OUT_POINT</t>
    <phoneticPr fontId="1" type="noConversion"/>
  </si>
  <si>
    <t>CREATE_DATE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</si>
  <si>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</si>
  <si>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</si>
  <si>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</si>
  <si>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</si>
  <si>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</si>
  <si>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</si>
  <si>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</si>
  <si>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</si>
  <si>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</si>
  <si>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</si>
  <si>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</si>
  <si>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EMAIL_INFORM_YN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</si>
  <si>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</si>
  <si>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</si>
  <si>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</si>
  <si>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</si>
  <si>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</si>
  <si>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</si>
  <si>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</si>
  <si>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</si>
  <si>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</si>
  <si>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</si>
  <si>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</si>
  <si>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</si>
  <si>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ID) 이미지</t>
  </si>
  <si>
    <t>강사 메인 ID,USER 이미지</t>
  </si>
  <si>
    <t>강사 메인 KEY 이미지</t>
  </si>
  <si>
    <t>강사 메인 CD,COURSE 이미지</t>
  </si>
  <si>
    <t>강사 메인 ID, USER 이미지</t>
  </si>
  <si>
    <t>강사 메인 ID, CREATE 이미지</t>
  </si>
  <si>
    <t>POPULAR_IMG1</t>
    <phoneticPr fontId="1" type="noConversion"/>
  </si>
  <si>
    <t>COURSE_MASTER</t>
    <phoneticPr fontId="1" type="noConversion"/>
  </si>
  <si>
    <t>COURSE_REVIEW</t>
    <phoneticPr fontId="1" type="noConversion"/>
  </si>
  <si>
    <t>REVIEW_POINT</t>
    <phoneticPr fontId="1" type="noConversion"/>
  </si>
  <si>
    <t>REVIEW_IMAGE_POINT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</si>
  <si>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</si>
  <si>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</si>
  <si>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</si>
  <si>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</si>
  <si>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</si>
  <si>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</si>
  <si>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</si>
  <si>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</si>
  <si>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</si>
  <si>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</si>
  <si>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</si>
  <si>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</si>
  <si>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</si>
  <si>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</si>
  <si>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</si>
  <si>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</si>
  <si>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</si>
  <si>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</si>
  <si>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</si>
  <si>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</si>
  <si>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</si>
  <si>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</si>
  <si>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</si>
  <si>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</si>
  <si>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</si>
  <si>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</si>
  <si>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=C239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</si>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</sst>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J14" sqref="J14"/>
    </sheetView>
  </sheetViews>
  <sheetFormatPr defaultRowHeight="16.5" x14ac:dyDescent="0.3"/>
  <sheetData>
    <row r="1" spans="1:3" x14ac:dyDescent="0.3">
      <c r="A1" t="s">
        <v>1070</v>
      </c>
    </row>
    <row r="2" spans="1:3" x14ac:dyDescent="0.3">
      <c r="A2" t="s">
        <v>1071</v>
      </c>
    </row>
    <row r="3" spans="1:3" x14ac:dyDescent="0.3">
      <c r="A3" t="s">
        <v>1072</v>
      </c>
    </row>
    <row r="4" spans="1:3" x14ac:dyDescent="0.3">
      <c r="B4" t="s">
        <v>1068</v>
      </c>
      <c r="C4" t="s">
        <v>1069</v>
      </c>
    </row>
    <row r="6" spans="1:3" x14ac:dyDescent="0.3">
      <c r="B6" t="s">
        <v>1082</v>
      </c>
    </row>
    <row r="7" spans="1:3" x14ac:dyDescent="0.3">
      <c r="B7" t="s">
        <v>601</v>
      </c>
    </row>
    <row r="8" spans="1:3" x14ac:dyDescent="0.3">
      <c r="B8" t="s">
        <v>602</v>
      </c>
    </row>
    <row r="9" spans="1:3" x14ac:dyDescent="0.3">
      <c r="B9" t="s">
        <v>603</v>
      </c>
    </row>
    <row r="10" spans="1:3" x14ac:dyDescent="0.3">
      <c r="B10" t="s">
        <v>604</v>
      </c>
    </row>
    <row r="12" spans="1:3" x14ac:dyDescent="0.3">
      <c r="B12" t="s">
        <v>1073</v>
      </c>
    </row>
    <row r="13" spans="1:3" x14ac:dyDescent="0.3">
      <c r="B13" t="s">
        <v>1074</v>
      </c>
    </row>
    <row r="14" spans="1:3" x14ac:dyDescent="0.3">
      <c r="B14" t="s">
        <v>1075</v>
      </c>
    </row>
    <row r="15" spans="1:3" x14ac:dyDescent="0.3">
      <c r="A15" t="s">
        <v>1079</v>
      </c>
    </row>
    <row r="16" spans="1:3" x14ac:dyDescent="0.3">
      <c r="B16" t="s">
        <v>1076</v>
      </c>
    </row>
    <row r="17" spans="1:2" x14ac:dyDescent="0.3">
      <c r="B17" t="s">
        <v>1077</v>
      </c>
    </row>
    <row r="18" spans="1:2" x14ac:dyDescent="0.3">
      <c r="B18" t="s">
        <v>1078</v>
      </c>
    </row>
    <row r="19" spans="1:2" x14ac:dyDescent="0.3">
      <c r="A19" t="s">
        <v>1080</v>
      </c>
    </row>
    <row r="20" spans="1:2" x14ac:dyDescent="0.3">
      <c r="B20" t="s">
        <v>1081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705</v>
      </c>
    </row>
    <row r="2" spans="1:1" ht="156" x14ac:dyDescent="0.3">
      <c r="A2" s="32" t="s">
        <v>706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1176</v>
      </c>
      <c r="C1" s="62" t="s">
        <v>1177</v>
      </c>
      <c r="D1" s="62" t="s">
        <v>1178</v>
      </c>
      <c r="E1" s="62" t="s">
        <v>1179</v>
      </c>
      <c r="F1" s="62" t="s">
        <v>1180</v>
      </c>
    </row>
    <row r="2" spans="1:6" x14ac:dyDescent="0.3">
      <c r="A2" s="63" t="s">
        <v>1182</v>
      </c>
      <c r="B2" s="63" t="s">
        <v>1181</v>
      </c>
      <c r="C2" s="63">
        <v>1</v>
      </c>
      <c r="D2" s="63" t="s">
        <v>1183</v>
      </c>
      <c r="E2" s="64"/>
      <c r="F2" s="65"/>
    </row>
    <row r="3" spans="1:6" x14ac:dyDescent="0.3">
      <c r="A3" s="63" t="s">
        <v>1184</v>
      </c>
      <c r="B3" s="63" t="s">
        <v>1185</v>
      </c>
      <c r="C3" s="63" t="s">
        <v>1186</v>
      </c>
      <c r="D3" s="63" t="s">
        <v>1187</v>
      </c>
      <c r="E3" s="63"/>
      <c r="F3" s="65"/>
    </row>
    <row r="4" spans="1:6" x14ac:dyDescent="0.3">
      <c r="A4" s="63" t="s">
        <v>1188</v>
      </c>
      <c r="B4" s="63" t="s">
        <v>1189</v>
      </c>
      <c r="C4" s="63">
        <v>11</v>
      </c>
      <c r="D4" s="63" t="s">
        <v>1190</v>
      </c>
      <c r="E4" s="63"/>
      <c r="F4" s="65"/>
    </row>
    <row r="5" spans="1:6" ht="33" x14ac:dyDescent="0.3">
      <c r="A5" s="66" t="s">
        <v>1191</v>
      </c>
      <c r="B5" s="66" t="s">
        <v>1192</v>
      </c>
      <c r="C5" s="66" t="s">
        <v>1193</v>
      </c>
      <c r="D5" s="66" t="s">
        <v>1194</v>
      </c>
      <c r="E5" s="66"/>
      <c r="F5" s="67" t="s">
        <v>1195</v>
      </c>
    </row>
    <row r="6" spans="1:6" ht="33" x14ac:dyDescent="0.3">
      <c r="A6" s="63" t="s">
        <v>1196</v>
      </c>
      <c r="B6" s="63" t="s">
        <v>1197</v>
      </c>
      <c r="C6" s="63" t="s">
        <v>1198</v>
      </c>
      <c r="D6" s="63" t="s">
        <v>1199</v>
      </c>
      <c r="E6" s="64"/>
      <c r="F6" s="68" t="s">
        <v>1200</v>
      </c>
    </row>
    <row r="7" spans="1:6" x14ac:dyDescent="0.3">
      <c r="A7" s="63" t="s">
        <v>1201</v>
      </c>
      <c r="B7" s="63" t="s">
        <v>1202</v>
      </c>
      <c r="C7" s="63" t="s">
        <v>1202</v>
      </c>
      <c r="D7" s="63" t="s">
        <v>1203</v>
      </c>
      <c r="E7" s="64"/>
      <c r="F7" s="65" t="s">
        <v>1204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7"/>
  <sheetViews>
    <sheetView zoomScaleNormal="100" workbookViewId="0">
      <pane xSplit="1" ySplit="1" topLeftCell="B625" activePane="bottomRight" state="frozen"/>
      <selection pane="topRight" activeCell="B1" sqref="B1"/>
      <selection pane="bottomLeft" activeCell="A2" sqref="A2"/>
      <selection pane="bottomRight" activeCell="E647" sqref="E647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545</v>
      </c>
      <c r="B1" s="20" t="s">
        <v>546</v>
      </c>
      <c r="C1" s="18" t="s">
        <v>547</v>
      </c>
      <c r="D1" s="16" t="s">
        <v>185</v>
      </c>
      <c r="E1" s="16" t="s">
        <v>548</v>
      </c>
      <c r="F1" s="16" t="s">
        <v>544</v>
      </c>
      <c r="G1" s="16" t="s">
        <v>378</v>
      </c>
      <c r="H1" s="16" t="s">
        <v>283</v>
      </c>
      <c r="I1" s="16" t="s">
        <v>284</v>
      </c>
    </row>
    <row r="2" spans="1:11" x14ac:dyDescent="0.3">
      <c r="A2" s="25" t="s">
        <v>358</v>
      </c>
      <c r="B2" s="21" t="s">
        <v>567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358</v>
      </c>
      <c r="B3" s="21" t="s">
        <v>567</v>
      </c>
      <c r="C3" s="19" t="s">
        <v>359</v>
      </c>
      <c r="D3" s="8" t="s">
        <v>491</v>
      </c>
      <c r="E3" s="7" t="s">
        <v>350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358</v>
      </c>
      <c r="B4" s="21" t="s">
        <v>567</v>
      </c>
      <c r="C4" s="19" t="s">
        <v>35</v>
      </c>
      <c r="D4" s="7" t="s">
        <v>73</v>
      </c>
      <c r="E4" s="7" t="s">
        <v>403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358</v>
      </c>
      <c r="B5" s="21" t="s">
        <v>567</v>
      </c>
      <c r="C5" s="17" t="s">
        <v>405</v>
      </c>
      <c r="D5" s="8" t="s">
        <v>406</v>
      </c>
      <c r="E5" s="8" t="s">
        <v>407</v>
      </c>
      <c r="F5" s="8">
        <v>3</v>
      </c>
      <c r="G5" s="8" t="str">
        <f t="shared" si="0"/>
        <v xml:space="preserve">KIND CHAR(1) DEFAULT 'U', </v>
      </c>
      <c r="H5" s="7" t="s">
        <v>408</v>
      </c>
      <c r="I5" s="29"/>
      <c r="J5" s="34"/>
    </row>
    <row r="6" spans="1:11" ht="48" x14ac:dyDescent="0.3">
      <c r="A6" s="25" t="s">
        <v>358</v>
      </c>
      <c r="B6" s="21" t="s">
        <v>567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516</v>
      </c>
      <c r="I6" s="29"/>
      <c r="J6" s="34"/>
    </row>
    <row r="7" spans="1:11" x14ac:dyDescent="0.3">
      <c r="A7" s="25" t="s">
        <v>358</v>
      </c>
      <c r="B7" s="21" t="s">
        <v>567</v>
      </c>
      <c r="C7" s="17" t="s">
        <v>352</v>
      </c>
      <c r="D7" s="8" t="s">
        <v>272</v>
      </c>
      <c r="E7" s="8" t="s">
        <v>353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358</v>
      </c>
      <c r="B8" s="21" t="s">
        <v>567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358</v>
      </c>
      <c r="B9" s="21" t="s">
        <v>567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358</v>
      </c>
      <c r="B10" s="21" t="s">
        <v>567</v>
      </c>
      <c r="C10" s="17" t="s">
        <v>355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354</v>
      </c>
      <c r="I10" s="30"/>
      <c r="J10" s="34"/>
    </row>
    <row r="11" spans="1:11" x14ac:dyDescent="0.3">
      <c r="A11" s="25" t="s">
        <v>358</v>
      </c>
      <c r="B11" s="21" t="s">
        <v>567</v>
      </c>
      <c r="C11" s="17" t="s">
        <v>356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358</v>
      </c>
      <c r="B12" s="21" t="s">
        <v>567</v>
      </c>
      <c r="C12" s="17" t="s">
        <v>267</v>
      </c>
      <c r="D12" s="8" t="s">
        <v>76</v>
      </c>
      <c r="E12" s="8" t="s">
        <v>404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358</v>
      </c>
      <c r="B13" s="21" t="s">
        <v>567</v>
      </c>
      <c r="C13" s="17" t="s">
        <v>268</v>
      </c>
      <c r="D13" s="8" t="s">
        <v>330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358</v>
      </c>
      <c r="B14" s="21" t="s">
        <v>567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358</v>
      </c>
      <c r="B15" s="21" t="s">
        <v>567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358</v>
      </c>
      <c r="B16" s="21" t="s">
        <v>567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358</v>
      </c>
      <c r="B17" s="21" t="s">
        <v>567</v>
      </c>
      <c r="C17" s="19" t="s">
        <v>821</v>
      </c>
      <c r="D17" s="8" t="s">
        <v>449</v>
      </c>
      <c r="E17" s="7" t="s">
        <v>822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358</v>
      </c>
      <c r="B18" s="21" t="s">
        <v>567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358</v>
      </c>
      <c r="B19" s="21" t="s">
        <v>567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358</v>
      </c>
      <c r="B20" s="21" t="s">
        <v>567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358</v>
      </c>
      <c r="B21" s="21" t="s">
        <v>567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358</v>
      </c>
      <c r="B22" s="21" t="s">
        <v>567</v>
      </c>
      <c r="C22" s="17" t="s">
        <v>351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579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579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579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908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579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579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579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579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579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579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579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579</v>
      </c>
      <c r="C33" s="17">
        <v>1</v>
      </c>
      <c r="D33" s="8" t="s">
        <v>598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580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580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580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580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580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580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580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580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580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580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580</v>
      </c>
      <c r="C44" s="17">
        <v>1</v>
      </c>
      <c r="D44" s="8" t="s">
        <v>599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587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562</v>
      </c>
      <c r="B46" s="22" t="s">
        <v>587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562</v>
      </c>
      <c r="B47" s="22" t="s">
        <v>587</v>
      </c>
      <c r="C47" s="17" t="s">
        <v>493</v>
      </c>
      <c r="D47" s="7" t="s">
        <v>495</v>
      </c>
      <c r="E47" s="8" t="s">
        <v>500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562</v>
      </c>
      <c r="B48" s="22" t="s">
        <v>587</v>
      </c>
      <c r="C48" s="17" t="s">
        <v>496</v>
      </c>
      <c r="D48" s="7" t="s">
        <v>495</v>
      </c>
      <c r="E48" s="7" t="s">
        <v>501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562</v>
      </c>
      <c r="B49" s="22" t="s">
        <v>587</v>
      </c>
      <c r="C49" s="17" t="s">
        <v>509</v>
      </c>
      <c r="D49" s="7" t="s">
        <v>82</v>
      </c>
      <c r="E49" s="7" t="s">
        <v>510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562</v>
      </c>
      <c r="B50" s="22" t="s">
        <v>587</v>
      </c>
      <c r="C50" s="19" t="s">
        <v>497</v>
      </c>
      <c r="D50" s="7" t="s">
        <v>498</v>
      </c>
      <c r="E50" s="7" t="s">
        <v>499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587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1269</v>
      </c>
      <c r="B52" s="23" t="s">
        <v>577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577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577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577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577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577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577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577</v>
      </c>
      <c r="C59" s="17" t="s">
        <v>790</v>
      </c>
      <c r="D59" s="7" t="s">
        <v>314</v>
      </c>
      <c r="E59" s="8" t="s">
        <v>793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577</v>
      </c>
      <c r="C60" s="17" t="s">
        <v>1260</v>
      </c>
      <c r="D60" s="8" t="s">
        <v>1261</v>
      </c>
      <c r="E60" s="8" t="s">
        <v>1262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577</v>
      </c>
      <c r="C61" s="17" t="s">
        <v>791</v>
      </c>
      <c r="D61" s="8" t="s">
        <v>792</v>
      </c>
      <c r="E61" s="8" t="s">
        <v>794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577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577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577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1099</v>
      </c>
      <c r="C65" s="17">
        <v>1</v>
      </c>
      <c r="D65" s="8" t="s">
        <v>592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577</v>
      </c>
      <c r="C66" s="17">
        <v>2</v>
      </c>
      <c r="D66" s="8" t="s">
        <v>593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576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576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576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576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576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576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576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576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576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576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576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576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576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576</v>
      </c>
      <c r="C80" s="17">
        <v>1</v>
      </c>
      <c r="D80" s="8" t="s">
        <v>594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576</v>
      </c>
      <c r="C81" s="17">
        <v>2</v>
      </c>
      <c r="D81" s="8" t="s">
        <v>593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971</v>
      </c>
      <c r="B82" s="21" t="s">
        <v>972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971</v>
      </c>
      <c r="B83" s="21" t="s">
        <v>972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971</v>
      </c>
      <c r="B84" s="21" t="s">
        <v>972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971</v>
      </c>
      <c r="B85" s="21" t="s">
        <v>972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971</v>
      </c>
      <c r="B86" s="21" t="s">
        <v>972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971</v>
      </c>
      <c r="B87" s="21" t="s">
        <v>972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971</v>
      </c>
      <c r="B88" s="21" t="s">
        <v>972</v>
      </c>
      <c r="C88" s="19" t="s">
        <v>927</v>
      </c>
      <c r="D88" s="7" t="s">
        <v>348</v>
      </c>
      <c r="E88" s="7" t="s">
        <v>930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971</v>
      </c>
      <c r="B89" s="21" t="s">
        <v>972</v>
      </c>
      <c r="C89" s="19" t="s">
        <v>928</v>
      </c>
      <c r="D89" s="7" t="s">
        <v>348</v>
      </c>
      <c r="E89" s="7" t="s">
        <v>931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971</v>
      </c>
      <c r="B90" s="21" t="s">
        <v>972</v>
      </c>
      <c r="C90" s="19" t="s">
        <v>929</v>
      </c>
      <c r="D90" s="7" t="s">
        <v>348</v>
      </c>
      <c r="E90" s="7" t="s">
        <v>932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971</v>
      </c>
      <c r="B91" s="21" t="s">
        <v>972</v>
      </c>
      <c r="C91" s="8" t="s">
        <v>945</v>
      </c>
      <c r="D91" s="8" t="s">
        <v>926</v>
      </c>
      <c r="E91" s="9" t="s">
        <v>946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971</v>
      </c>
      <c r="B92" s="21" t="s">
        <v>972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971</v>
      </c>
      <c r="B93" s="21" t="s">
        <v>972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971</v>
      </c>
      <c r="B94" s="21" t="s">
        <v>972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971</v>
      </c>
      <c r="B95" s="21" t="s">
        <v>972</v>
      </c>
      <c r="C95" s="17">
        <v>1</v>
      </c>
      <c r="D95" s="8" t="s">
        <v>973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581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581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581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581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581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581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581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581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581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581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581</v>
      </c>
      <c r="C115" s="19">
        <v>1</v>
      </c>
      <c r="D115" s="7" t="s">
        <v>592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581</v>
      </c>
      <c r="C116" s="19">
        <v>2</v>
      </c>
      <c r="D116" s="7" t="s">
        <v>593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574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574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574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574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574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976</v>
      </c>
      <c r="B122" s="21" t="s">
        <v>574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574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574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574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574</v>
      </c>
      <c r="C126" s="19">
        <v>1</v>
      </c>
      <c r="D126" s="7" t="s">
        <v>592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574</v>
      </c>
      <c r="C127" s="19">
        <v>2</v>
      </c>
      <c r="D127" s="7" t="s">
        <v>593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974</v>
      </c>
      <c r="B128" s="21" t="s">
        <v>975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974</v>
      </c>
      <c r="B129" s="21" t="s">
        <v>975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974</v>
      </c>
      <c r="B130" s="21" t="s">
        <v>975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974</v>
      </c>
      <c r="B131" s="21" t="s">
        <v>975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974</v>
      </c>
      <c r="B132" s="21" t="s">
        <v>975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974</v>
      </c>
      <c r="B133" s="21" t="s">
        <v>975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974</v>
      </c>
      <c r="B134" s="21" t="s">
        <v>975</v>
      </c>
      <c r="C134" s="19" t="s">
        <v>927</v>
      </c>
      <c r="D134" s="7" t="s">
        <v>348</v>
      </c>
      <c r="E134" s="7" t="s">
        <v>930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974</v>
      </c>
      <c r="B135" s="21" t="s">
        <v>975</v>
      </c>
      <c r="C135" s="19" t="s">
        <v>928</v>
      </c>
      <c r="D135" s="7" t="s">
        <v>348</v>
      </c>
      <c r="E135" s="7" t="s">
        <v>931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974</v>
      </c>
      <c r="B136" s="21" t="s">
        <v>975</v>
      </c>
      <c r="C136" s="19" t="s">
        <v>929</v>
      </c>
      <c r="D136" s="7" t="s">
        <v>348</v>
      </c>
      <c r="E136" s="7" t="s">
        <v>932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974</v>
      </c>
      <c r="B137" s="21" t="s">
        <v>975</v>
      </c>
      <c r="C137" s="8" t="s">
        <v>945</v>
      </c>
      <c r="D137" s="8" t="s">
        <v>926</v>
      </c>
      <c r="E137" s="9" t="s">
        <v>946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974</v>
      </c>
      <c r="B138" s="21" t="s">
        <v>975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974</v>
      </c>
      <c r="B139" s="21" t="s">
        <v>975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974</v>
      </c>
      <c r="B140" s="21" t="s">
        <v>975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974</v>
      </c>
      <c r="B141" s="21" t="s">
        <v>975</v>
      </c>
      <c r="C141" s="19">
        <v>1</v>
      </c>
      <c r="D141" s="8" t="s">
        <v>973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575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575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575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575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575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575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575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575</v>
      </c>
      <c r="C149" s="19" t="s">
        <v>888</v>
      </c>
      <c r="D149" s="8" t="s">
        <v>167</v>
      </c>
      <c r="E149" s="7" t="s">
        <v>889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575</v>
      </c>
      <c r="C150" s="19" t="s">
        <v>1287</v>
      </c>
      <c r="D150" s="7" t="s">
        <v>73</v>
      </c>
      <c r="E150" s="7" t="s">
        <v>890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575</v>
      </c>
      <c r="C151" s="17" t="s">
        <v>790</v>
      </c>
      <c r="D151" s="7" t="s">
        <v>314</v>
      </c>
      <c r="E151" s="8" t="s">
        <v>793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575</v>
      </c>
      <c r="C152" s="17" t="s">
        <v>1260</v>
      </c>
      <c r="D152" s="8" t="s">
        <v>1261</v>
      </c>
      <c r="E152" s="8" t="s">
        <v>1262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575</v>
      </c>
      <c r="C153" s="17" t="s">
        <v>791</v>
      </c>
      <c r="D153" s="8" t="s">
        <v>792</v>
      </c>
      <c r="E153" s="8" t="s">
        <v>794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575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575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575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575</v>
      </c>
      <c r="C157" s="19">
        <v>1</v>
      </c>
      <c r="D157" s="7" t="s">
        <v>593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578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578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578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578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578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578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578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578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578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578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578</v>
      </c>
      <c r="C168" s="17">
        <v>1</v>
      </c>
      <c r="D168" s="8" t="s">
        <v>592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578</v>
      </c>
      <c r="C169" s="17">
        <v>2</v>
      </c>
      <c r="D169" s="8" t="s">
        <v>593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541</v>
      </c>
      <c r="B170" s="22" t="s">
        <v>542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541</v>
      </c>
      <c r="B171" s="22" t="s">
        <v>542</v>
      </c>
      <c r="C171" s="17" t="s">
        <v>103</v>
      </c>
      <c r="D171" s="8" t="s">
        <v>357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541</v>
      </c>
      <c r="B172" s="22" t="s">
        <v>542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541</v>
      </c>
      <c r="B173" s="22" t="s">
        <v>542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541</v>
      </c>
      <c r="B174" s="22" t="s">
        <v>542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541</v>
      </c>
      <c r="B175" s="22" t="s">
        <v>542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541</v>
      </c>
      <c r="B176" s="22" t="s">
        <v>542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541</v>
      </c>
      <c r="B177" s="22" t="s">
        <v>542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541</v>
      </c>
      <c r="B178" s="22" t="s">
        <v>542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541</v>
      </c>
      <c r="B179" s="22" t="s">
        <v>542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541</v>
      </c>
      <c r="B180" s="22" t="s">
        <v>542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543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543</v>
      </c>
      <c r="C182" s="19" t="s">
        <v>92</v>
      </c>
      <c r="D182" s="7" t="s">
        <v>848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543</v>
      </c>
      <c r="C183" s="19" t="s">
        <v>93</v>
      </c>
      <c r="D183" s="7" t="s">
        <v>848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543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543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543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573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573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573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573</v>
      </c>
      <c r="C190" s="19" t="s">
        <v>977</v>
      </c>
      <c r="D190" s="8" t="s">
        <v>348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573</v>
      </c>
      <c r="C191" s="19" t="s">
        <v>635</v>
      </c>
      <c r="D191" s="8" t="s">
        <v>73</v>
      </c>
      <c r="E191" s="7" t="s">
        <v>691</v>
      </c>
      <c r="F191" s="8">
        <v>3</v>
      </c>
      <c r="G191" s="8" t="str">
        <f t="shared" si="10"/>
        <v xml:space="preserve">SUB_DOMAIN VARCHAR(15), </v>
      </c>
      <c r="H191" s="8"/>
      <c r="I191" s="13" t="s">
        <v>692</v>
      </c>
      <c r="J191" s="33"/>
    </row>
    <row r="192" spans="1:10" s="34" customFormat="1" x14ac:dyDescent="0.3">
      <c r="A192" s="11" t="s">
        <v>115</v>
      </c>
      <c r="B192" s="23" t="s">
        <v>573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573</v>
      </c>
      <c r="C193" s="17" t="s">
        <v>693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692</v>
      </c>
      <c r="J193" s="33"/>
    </row>
    <row r="194" spans="1:18" s="34" customFormat="1" x14ac:dyDescent="0.3">
      <c r="A194" s="11" t="s">
        <v>115</v>
      </c>
      <c r="B194" s="23" t="s">
        <v>573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573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573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573</v>
      </c>
      <c r="C197" s="17" t="s">
        <v>980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573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573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573</v>
      </c>
      <c r="C200" s="17" t="s">
        <v>636</v>
      </c>
      <c r="D200" s="8" t="s">
        <v>348</v>
      </c>
      <c r="E200" s="8" t="s">
        <v>638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692</v>
      </c>
      <c r="J200" s="33"/>
      <c r="R200" s="35"/>
    </row>
    <row r="201" spans="1:18" s="34" customFormat="1" x14ac:dyDescent="0.3">
      <c r="A201" s="11" t="s">
        <v>115</v>
      </c>
      <c r="B201" s="23" t="s">
        <v>573</v>
      </c>
      <c r="C201" s="17" t="s">
        <v>637</v>
      </c>
      <c r="D201" s="8" t="s">
        <v>348</v>
      </c>
      <c r="E201" s="8" t="s">
        <v>639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692</v>
      </c>
      <c r="J201" s="33"/>
      <c r="R201" s="35"/>
    </row>
    <row r="202" spans="1:18" s="34" customFormat="1" x14ac:dyDescent="0.3">
      <c r="A202" s="11" t="s">
        <v>115</v>
      </c>
      <c r="B202" s="23" t="s">
        <v>573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573</v>
      </c>
      <c r="C203" s="17" t="s">
        <v>1047</v>
      </c>
      <c r="D203" s="8" t="s">
        <v>73</v>
      </c>
      <c r="E203" s="7" t="s">
        <v>1048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573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573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573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573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573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361</v>
      </c>
      <c r="B209" s="22" t="s">
        <v>568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361</v>
      </c>
      <c r="B210" s="22" t="s">
        <v>568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361</v>
      </c>
      <c r="B211" s="22" t="s">
        <v>568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361</v>
      </c>
      <c r="B212" s="22" t="s">
        <v>568</v>
      </c>
      <c r="C212" s="17" t="s">
        <v>1265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361</v>
      </c>
      <c r="B213" s="22" t="s">
        <v>568</v>
      </c>
      <c r="C213" s="17" t="s">
        <v>778</v>
      </c>
      <c r="D213" s="8" t="s">
        <v>272</v>
      </c>
      <c r="E213" s="9" t="s">
        <v>785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361</v>
      </c>
      <c r="B214" s="22" t="s">
        <v>568</v>
      </c>
      <c r="C214" s="17" t="s">
        <v>779</v>
      </c>
      <c r="D214" s="8" t="s">
        <v>272</v>
      </c>
      <c r="E214" s="9" t="s">
        <v>784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361</v>
      </c>
      <c r="B215" s="22" t="s">
        <v>568</v>
      </c>
      <c r="C215" s="17" t="s">
        <v>780</v>
      </c>
      <c r="D215" s="8" t="s">
        <v>272</v>
      </c>
      <c r="E215" s="9" t="s">
        <v>787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361</v>
      </c>
      <c r="B216" s="22" t="s">
        <v>568</v>
      </c>
      <c r="C216" s="17" t="s">
        <v>781</v>
      </c>
      <c r="D216" s="8" t="s">
        <v>272</v>
      </c>
      <c r="E216" s="9" t="s">
        <v>786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361</v>
      </c>
      <c r="B217" s="22" t="s">
        <v>568</v>
      </c>
      <c r="C217" s="17" t="s">
        <v>782</v>
      </c>
      <c r="D217" s="8" t="s">
        <v>272</v>
      </c>
      <c r="E217" s="9" t="s">
        <v>788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361</v>
      </c>
      <c r="B218" s="22" t="s">
        <v>568</v>
      </c>
      <c r="C218" s="17" t="s">
        <v>783</v>
      </c>
      <c r="D218" s="8" t="s">
        <v>272</v>
      </c>
      <c r="E218" s="9" t="s">
        <v>789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361</v>
      </c>
      <c r="B219" s="22" t="s">
        <v>568</v>
      </c>
      <c r="C219" s="17" t="s">
        <v>270</v>
      </c>
      <c r="D219" s="8" t="s">
        <v>375</v>
      </c>
      <c r="E219" s="8" t="s">
        <v>353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361</v>
      </c>
      <c r="B220" s="22" t="s">
        <v>568</v>
      </c>
      <c r="C220" s="17" t="s">
        <v>227</v>
      </c>
      <c r="D220" s="8" t="s">
        <v>375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361</v>
      </c>
      <c r="B221" s="22" t="s">
        <v>568</v>
      </c>
      <c r="C221" s="17" t="s">
        <v>1275</v>
      </c>
      <c r="D221" s="8" t="s">
        <v>375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361</v>
      </c>
      <c r="B222" s="22" t="s">
        <v>568</v>
      </c>
      <c r="C222" s="17" t="s">
        <v>226</v>
      </c>
      <c r="D222" s="8" t="s">
        <v>375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361</v>
      </c>
      <c r="B223" s="22" t="s">
        <v>568</v>
      </c>
      <c r="C223" s="17" t="s">
        <v>795</v>
      </c>
      <c r="D223" s="8" t="s">
        <v>272</v>
      </c>
      <c r="E223" s="8" t="s">
        <v>796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361</v>
      </c>
      <c r="B224" s="22" t="s">
        <v>568</v>
      </c>
      <c r="C224" s="17" t="s">
        <v>1266</v>
      </c>
      <c r="D224" s="8" t="s">
        <v>1263</v>
      </c>
      <c r="E224" s="8" t="s">
        <v>1264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361</v>
      </c>
      <c r="B225" s="22" t="s">
        <v>568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28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361</v>
      </c>
      <c r="B226" s="22" t="s">
        <v>568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361</v>
      </c>
      <c r="B227" s="22" t="s">
        <v>568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361</v>
      </c>
      <c r="B228" s="22" t="s">
        <v>568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361</v>
      </c>
      <c r="B229" s="22" t="s">
        <v>568</v>
      </c>
      <c r="C229" s="17" t="s">
        <v>1258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361</v>
      </c>
      <c r="B230" s="22" t="s">
        <v>568</v>
      </c>
      <c r="C230" s="19">
        <v>1</v>
      </c>
      <c r="D230" s="7" t="s">
        <v>1259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797</v>
      </c>
      <c r="B231" s="22" t="s">
        <v>803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797</v>
      </c>
      <c r="B232" s="22" t="s">
        <v>803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797</v>
      </c>
      <c r="B233" s="22" t="s">
        <v>803</v>
      </c>
      <c r="C233" s="17" t="s">
        <v>140</v>
      </c>
      <c r="D233" s="7" t="s">
        <v>141</v>
      </c>
      <c r="E233" s="8" t="s">
        <v>801</v>
      </c>
      <c r="F233" s="8">
        <v>2</v>
      </c>
      <c r="G233" s="8" t="str">
        <f t="shared" si="17"/>
        <v xml:space="preserve">KIND VARCHAR(10), </v>
      </c>
      <c r="H233" s="8" t="s">
        <v>800</v>
      </c>
      <c r="I233" s="13"/>
      <c r="J233" s="33"/>
      <c r="R233" s="35"/>
    </row>
    <row r="234" spans="1:18" s="34" customFormat="1" x14ac:dyDescent="0.3">
      <c r="A234" s="11" t="s">
        <v>797</v>
      </c>
      <c r="B234" s="22" t="s">
        <v>803</v>
      </c>
      <c r="C234" s="19" t="s">
        <v>799</v>
      </c>
      <c r="D234" s="7" t="s">
        <v>73</v>
      </c>
      <c r="E234" s="7" t="s">
        <v>802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797</v>
      </c>
      <c r="B235" s="22" t="s">
        <v>803</v>
      </c>
      <c r="C235" s="17" t="s">
        <v>361</v>
      </c>
      <c r="D235" s="8" t="s">
        <v>272</v>
      </c>
      <c r="E235" s="8" t="s">
        <v>804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797</v>
      </c>
      <c r="B236" s="22" t="s">
        <v>803</v>
      </c>
      <c r="C236" s="17" t="s">
        <v>258</v>
      </c>
      <c r="D236" s="8" t="s">
        <v>82</v>
      </c>
      <c r="E236" s="8" t="s">
        <v>805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797</v>
      </c>
      <c r="B237" s="22" t="s">
        <v>803</v>
      </c>
      <c r="C237" s="17" t="s">
        <v>331</v>
      </c>
      <c r="D237" s="8" t="s">
        <v>82</v>
      </c>
      <c r="E237" s="8" t="s">
        <v>806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797</v>
      </c>
      <c r="B238" s="22" t="s">
        <v>803</v>
      </c>
      <c r="C238" s="17" t="s">
        <v>798</v>
      </c>
      <c r="D238" s="8" t="s">
        <v>808</v>
      </c>
      <c r="E238" s="8" t="s">
        <v>807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797</v>
      </c>
      <c r="B239" s="22" t="s">
        <v>803</v>
      </c>
      <c r="C239" s="17" t="s">
        <v>1272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561</v>
      </c>
      <c r="B240" s="21" t="s">
        <v>589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561</v>
      </c>
      <c r="B241" s="21" t="s">
        <v>589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561</v>
      </c>
      <c r="B242" s="21" t="s">
        <v>589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561</v>
      </c>
      <c r="B243" s="21" t="s">
        <v>589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561</v>
      </c>
      <c r="B244" s="21" t="s">
        <v>589</v>
      </c>
      <c r="C244" s="19" t="s">
        <v>47</v>
      </c>
      <c r="D244" s="8" t="s">
        <v>167</v>
      </c>
      <c r="E244" s="7" t="s">
        <v>507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561</v>
      </c>
      <c r="B245" s="21" t="s">
        <v>589</v>
      </c>
      <c r="C245" s="19" t="s">
        <v>506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561</v>
      </c>
      <c r="B246" s="21" t="s">
        <v>589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561</v>
      </c>
      <c r="B247" s="21" t="s">
        <v>589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561</v>
      </c>
      <c r="B248" s="21" t="s">
        <v>589</v>
      </c>
      <c r="C248" s="19" t="s">
        <v>777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561</v>
      </c>
      <c r="B249" s="21" t="s">
        <v>589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561</v>
      </c>
      <c r="B250" s="21" t="s">
        <v>589</v>
      </c>
      <c r="C250" s="19">
        <v>1</v>
      </c>
      <c r="D250" s="7" t="s">
        <v>1008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560</v>
      </c>
      <c r="B251" s="22" t="s">
        <v>559</v>
      </c>
      <c r="C251" s="17"/>
      <c r="D251" s="8"/>
      <c r="E251" s="8" t="s">
        <v>376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560</v>
      </c>
      <c r="B252" s="22" t="s">
        <v>559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560</v>
      </c>
      <c r="B253" s="22" t="s">
        <v>559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559</v>
      </c>
      <c r="C254" s="17" t="s">
        <v>627</v>
      </c>
      <c r="D254" s="8" t="s">
        <v>342</v>
      </c>
      <c r="E254" s="8" t="s">
        <v>649</v>
      </c>
      <c r="F254" s="8">
        <v>3</v>
      </c>
      <c r="G254" s="8" t="str">
        <f t="shared" si="15"/>
        <v xml:space="preserve">YEAR VARCHAR(4), </v>
      </c>
      <c r="H254" s="8"/>
      <c r="I254" s="13" t="s">
        <v>659</v>
      </c>
    </row>
    <row r="255" spans="1:9" x14ac:dyDescent="0.3">
      <c r="A255" s="11" t="s">
        <v>62</v>
      </c>
      <c r="B255" s="22" t="s">
        <v>559</v>
      </c>
      <c r="C255" s="17" t="s">
        <v>628</v>
      </c>
      <c r="D255" s="8" t="s">
        <v>648</v>
      </c>
      <c r="E255" s="8" t="s">
        <v>650</v>
      </c>
      <c r="F255" s="8">
        <v>4</v>
      </c>
      <c r="G255" s="8" t="str">
        <f t="shared" si="15"/>
        <v xml:space="preserve">MONTH VARCHAR(2), </v>
      </c>
      <c r="H255" s="8"/>
      <c r="I255" s="13" t="s">
        <v>659</v>
      </c>
    </row>
    <row r="256" spans="1:9" x14ac:dyDescent="0.3">
      <c r="A256" s="11" t="s">
        <v>560</v>
      </c>
      <c r="B256" s="22" t="s">
        <v>559</v>
      </c>
      <c r="C256" s="17" t="s">
        <v>398</v>
      </c>
      <c r="D256" s="8" t="s">
        <v>399</v>
      </c>
      <c r="E256" s="8" t="s">
        <v>400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560</v>
      </c>
      <c r="B257" s="22" t="s">
        <v>559</v>
      </c>
      <c r="C257" s="19" t="s">
        <v>264</v>
      </c>
      <c r="D257" s="7" t="s">
        <v>265</v>
      </c>
      <c r="E257" s="7" t="s">
        <v>616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560</v>
      </c>
      <c r="B258" s="22" t="s">
        <v>559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560</v>
      </c>
      <c r="B259" s="22" t="s">
        <v>559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559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685</v>
      </c>
    </row>
    <row r="261" spans="1:9" x14ac:dyDescent="0.3">
      <c r="A261" s="11" t="s">
        <v>62</v>
      </c>
      <c r="B261" s="22" t="s">
        <v>559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685</v>
      </c>
    </row>
    <row r="262" spans="1:9" x14ac:dyDescent="0.3">
      <c r="A262" s="11" t="s">
        <v>62</v>
      </c>
      <c r="B262" s="22" t="s">
        <v>559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685</v>
      </c>
    </row>
    <row r="263" spans="1:9" x14ac:dyDescent="0.3">
      <c r="A263" s="11" t="s">
        <v>62</v>
      </c>
      <c r="B263" s="22" t="s">
        <v>559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685</v>
      </c>
    </row>
    <row r="264" spans="1:9" x14ac:dyDescent="0.3">
      <c r="A264" s="11" t="s">
        <v>62</v>
      </c>
      <c r="B264" s="22" t="s">
        <v>559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685</v>
      </c>
    </row>
    <row r="265" spans="1:9" x14ac:dyDescent="0.3">
      <c r="A265" s="11" t="s">
        <v>560</v>
      </c>
      <c r="B265" s="22" t="s">
        <v>559</v>
      </c>
      <c r="C265" s="17" t="s">
        <v>31</v>
      </c>
      <c r="D265" s="8" t="s">
        <v>363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560</v>
      </c>
      <c r="B266" s="22" t="s">
        <v>559</v>
      </c>
      <c r="C266" s="17" t="s">
        <v>32</v>
      </c>
      <c r="D266" s="8" t="s">
        <v>363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560</v>
      </c>
      <c r="B267" s="22" t="s">
        <v>559</v>
      </c>
      <c r="C267" s="17" t="s">
        <v>707</v>
      </c>
      <c r="D267" s="8" t="s">
        <v>363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560</v>
      </c>
      <c r="B268" s="22" t="s">
        <v>559</v>
      </c>
      <c r="C268" s="17" t="s">
        <v>33</v>
      </c>
      <c r="D268" s="8" t="s">
        <v>396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560</v>
      </c>
      <c r="B269" s="22" t="s">
        <v>559</v>
      </c>
      <c r="C269" s="17" t="s">
        <v>372</v>
      </c>
      <c r="D269" s="8" t="s">
        <v>397</v>
      </c>
      <c r="E269" s="8" t="s">
        <v>373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559</v>
      </c>
      <c r="C270" s="17" t="s">
        <v>1062</v>
      </c>
      <c r="D270" s="8" t="s">
        <v>348</v>
      </c>
      <c r="E270" s="8" t="s">
        <v>1063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559</v>
      </c>
      <c r="C271" s="17" t="s">
        <v>731</v>
      </c>
      <c r="D271" s="8" t="s">
        <v>348</v>
      </c>
      <c r="E271" s="8" t="s">
        <v>732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733</v>
      </c>
    </row>
    <row r="272" spans="1:9" x14ac:dyDescent="0.3">
      <c r="A272" s="11" t="s">
        <v>560</v>
      </c>
      <c r="B272" s="22" t="s">
        <v>559</v>
      </c>
      <c r="C272" s="17" t="s">
        <v>401</v>
      </c>
      <c r="D272" s="8" t="s">
        <v>363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559</v>
      </c>
      <c r="C273" s="17" t="s">
        <v>622</v>
      </c>
      <c r="D273" s="7" t="s">
        <v>77</v>
      </c>
      <c r="E273" s="8" t="s">
        <v>626</v>
      </c>
      <c r="F273" s="8">
        <v>24</v>
      </c>
      <c r="G273" s="8" t="str">
        <f t="shared" si="15"/>
        <v xml:space="preserve">COURSE_EXAM_TYPE_ID INT, </v>
      </c>
      <c r="H273" s="8"/>
      <c r="I273" s="13" t="s">
        <v>659</v>
      </c>
    </row>
    <row r="274" spans="1:9" x14ac:dyDescent="0.3">
      <c r="A274" s="11" t="s">
        <v>62</v>
      </c>
      <c r="B274" s="22" t="s">
        <v>559</v>
      </c>
      <c r="C274" s="17" t="s">
        <v>668</v>
      </c>
      <c r="D274" s="8" t="s">
        <v>348</v>
      </c>
      <c r="E274" s="8" t="s">
        <v>651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659</v>
      </c>
    </row>
    <row r="275" spans="1:9" x14ac:dyDescent="0.3">
      <c r="A275" s="11" t="s">
        <v>62</v>
      </c>
      <c r="B275" s="22" t="s">
        <v>559</v>
      </c>
      <c r="C275" s="17" t="s">
        <v>749</v>
      </c>
      <c r="D275" s="8" t="s">
        <v>141</v>
      </c>
      <c r="E275" s="8" t="s">
        <v>652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659</v>
      </c>
    </row>
    <row r="276" spans="1:9" x14ac:dyDescent="0.3">
      <c r="A276" s="11" t="s">
        <v>62</v>
      </c>
      <c r="B276" s="22" t="s">
        <v>559</v>
      </c>
      <c r="C276" s="17" t="s">
        <v>750</v>
      </c>
      <c r="D276" s="8" t="s">
        <v>141</v>
      </c>
      <c r="E276" s="8" t="s">
        <v>652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659</v>
      </c>
    </row>
    <row r="277" spans="1:9" x14ac:dyDescent="0.3">
      <c r="A277" s="11" t="s">
        <v>62</v>
      </c>
      <c r="B277" s="22" t="s">
        <v>559</v>
      </c>
      <c r="C277" s="17" t="s">
        <v>669</v>
      </c>
      <c r="D277" s="8" t="s">
        <v>141</v>
      </c>
      <c r="E277" s="8" t="s">
        <v>653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659</v>
      </c>
    </row>
    <row r="278" spans="1:9" x14ac:dyDescent="0.3">
      <c r="A278" s="11" t="s">
        <v>62</v>
      </c>
      <c r="B278" s="22" t="s">
        <v>559</v>
      </c>
      <c r="C278" s="17" t="s">
        <v>629</v>
      </c>
      <c r="D278" s="8" t="s">
        <v>141</v>
      </c>
      <c r="E278" s="8" t="s">
        <v>653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659</v>
      </c>
    </row>
    <row r="279" spans="1:9" x14ac:dyDescent="0.3">
      <c r="A279" s="11" t="s">
        <v>62</v>
      </c>
      <c r="B279" s="22" t="s">
        <v>559</v>
      </c>
      <c r="C279" s="17" t="s">
        <v>762</v>
      </c>
      <c r="D279" s="8" t="s">
        <v>272</v>
      </c>
      <c r="E279" s="8" t="s">
        <v>630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659</v>
      </c>
    </row>
    <row r="280" spans="1:9" x14ac:dyDescent="0.3">
      <c r="A280" s="11" t="s">
        <v>62</v>
      </c>
      <c r="B280" s="22" t="s">
        <v>559</v>
      </c>
      <c r="C280" s="17" t="s">
        <v>763</v>
      </c>
      <c r="D280" s="8" t="s">
        <v>272</v>
      </c>
      <c r="E280" s="8" t="s">
        <v>631</v>
      </c>
      <c r="F280" s="8">
        <v>31</v>
      </c>
      <c r="G280" s="8" t="str">
        <f t="shared" si="15"/>
        <v xml:space="preserve">EXAM_FAIL INT DEFAULT 0, </v>
      </c>
      <c r="H280" s="8"/>
      <c r="I280" s="13" t="s">
        <v>659</v>
      </c>
    </row>
    <row r="281" spans="1:9" x14ac:dyDescent="0.3">
      <c r="A281" s="11" t="s">
        <v>62</v>
      </c>
      <c r="B281" s="22" t="s">
        <v>559</v>
      </c>
      <c r="C281" s="17" t="s">
        <v>764</v>
      </c>
      <c r="D281" s="8" t="s">
        <v>272</v>
      </c>
      <c r="E281" s="8" t="s">
        <v>632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659</v>
      </c>
    </row>
    <row r="282" spans="1:9" x14ac:dyDescent="0.3">
      <c r="A282" s="11" t="s">
        <v>62</v>
      </c>
      <c r="B282" s="22" t="s">
        <v>559</v>
      </c>
      <c r="C282" s="17" t="s">
        <v>765</v>
      </c>
      <c r="D282" s="8" t="s">
        <v>272</v>
      </c>
      <c r="E282" s="8" t="s">
        <v>633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659</v>
      </c>
    </row>
    <row r="283" spans="1:9" x14ac:dyDescent="0.3">
      <c r="A283" s="11" t="s">
        <v>62</v>
      </c>
      <c r="B283" s="22" t="s">
        <v>559</v>
      </c>
      <c r="C283" s="17" t="s">
        <v>654</v>
      </c>
      <c r="D283" s="8" t="s">
        <v>272</v>
      </c>
      <c r="E283" s="8" t="s">
        <v>634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559</v>
      </c>
      <c r="C284" s="17" t="s">
        <v>849</v>
      </c>
      <c r="D284" s="8" t="s">
        <v>348</v>
      </c>
      <c r="E284" s="8" t="s">
        <v>867</v>
      </c>
      <c r="F284" s="8">
        <v>36</v>
      </c>
      <c r="G284" s="8" t="str">
        <f t="shared" ref="G284:G290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559</v>
      </c>
      <c r="C285" s="17" t="s">
        <v>969</v>
      </c>
      <c r="D285" s="8" t="s">
        <v>272</v>
      </c>
      <c r="E285" s="9" t="s">
        <v>970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559</v>
      </c>
      <c r="C286" s="17" t="s">
        <v>1015</v>
      </c>
      <c r="D286" s="8" t="s">
        <v>272</v>
      </c>
      <c r="E286" s="9" t="s">
        <v>1019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559</v>
      </c>
      <c r="C287" s="17" t="s">
        <v>1022</v>
      </c>
      <c r="D287" s="8" t="s">
        <v>272</v>
      </c>
      <c r="E287" s="9" t="s">
        <v>1024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559</v>
      </c>
      <c r="C288" s="17" t="s">
        <v>1029</v>
      </c>
      <c r="D288" s="8" t="s">
        <v>348</v>
      </c>
      <c r="E288" s="9" t="s">
        <v>1025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559</v>
      </c>
      <c r="C289" s="17" t="s">
        <v>1030</v>
      </c>
      <c r="D289" s="8" t="s">
        <v>348</v>
      </c>
      <c r="E289" s="9" t="s">
        <v>1026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559</v>
      </c>
      <c r="C290" s="17" t="s">
        <v>1028</v>
      </c>
      <c r="D290" s="8" t="s">
        <v>314</v>
      </c>
      <c r="E290" s="9" t="s">
        <v>1027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ht="11.25" customHeight="1" x14ac:dyDescent="0.3">
      <c r="A291" s="11" t="s">
        <v>560</v>
      </c>
      <c r="B291" s="22" t="s">
        <v>559</v>
      </c>
      <c r="C291" s="17" t="s">
        <v>65</v>
      </c>
      <c r="D291" s="8" t="s">
        <v>76</v>
      </c>
      <c r="E291" s="8" t="s">
        <v>69</v>
      </c>
      <c r="F291" s="8">
        <v>43</v>
      </c>
      <c r="G291" s="8" t="str">
        <f t="shared" si="15"/>
        <v xml:space="preserve">CREATE_DATE DATETIME, </v>
      </c>
      <c r="H291" s="8"/>
      <c r="I291" s="13"/>
    </row>
    <row r="292" spans="1:9" x14ac:dyDescent="0.3">
      <c r="A292" s="11" t="s">
        <v>560</v>
      </c>
      <c r="B292" s="22" t="s">
        <v>559</v>
      </c>
      <c r="C292" s="17" t="s">
        <v>67</v>
      </c>
      <c r="D292" s="8" t="s">
        <v>73</v>
      </c>
      <c r="E292" s="8" t="s">
        <v>70</v>
      </c>
      <c r="F292" s="8">
        <v>44</v>
      </c>
      <c r="G292" s="8" t="str">
        <f t="shared" si="15"/>
        <v xml:space="preserve">CREATE_USER VARCHAR(15), </v>
      </c>
      <c r="H292" s="8"/>
      <c r="I292" s="13"/>
    </row>
    <row r="293" spans="1:9" x14ac:dyDescent="0.3">
      <c r="A293" s="11" t="s">
        <v>560</v>
      </c>
      <c r="B293" s="22" t="s">
        <v>559</v>
      </c>
      <c r="C293" s="17" t="s">
        <v>66</v>
      </c>
      <c r="D293" s="8" t="s">
        <v>76</v>
      </c>
      <c r="E293" s="8" t="s">
        <v>71</v>
      </c>
      <c r="F293" s="8">
        <v>45</v>
      </c>
      <c r="G293" s="8" t="str">
        <f t="shared" si="15"/>
        <v xml:space="preserve">UPDATE_DATE DATETIME, </v>
      </c>
      <c r="H293" s="8"/>
      <c r="I293" s="13"/>
    </row>
    <row r="294" spans="1:9" x14ac:dyDescent="0.3">
      <c r="A294" s="11" t="s">
        <v>560</v>
      </c>
      <c r="B294" s="22" t="s">
        <v>559</v>
      </c>
      <c r="C294" s="17" t="s">
        <v>68</v>
      </c>
      <c r="D294" s="8" t="s">
        <v>73</v>
      </c>
      <c r="E294" s="8" t="s">
        <v>72</v>
      </c>
      <c r="F294" s="8">
        <v>46</v>
      </c>
      <c r="G294" s="8" t="str">
        <f t="shared" si="15"/>
        <v xml:space="preserve">UPDATE_USER VARCHAR(15), </v>
      </c>
      <c r="H294" s="8"/>
      <c r="I294" s="13"/>
    </row>
    <row r="295" spans="1:9" x14ac:dyDescent="0.3">
      <c r="A295" s="11" t="s">
        <v>560</v>
      </c>
      <c r="B295" s="22" t="s">
        <v>559</v>
      </c>
      <c r="C295" s="17" t="s">
        <v>83</v>
      </c>
      <c r="D295" s="8"/>
      <c r="E295" s="8"/>
      <c r="F295" s="8">
        <v>100</v>
      </c>
      <c r="G295" s="8" t="str">
        <f t="shared" si="15"/>
        <v>PRIMARY KEY(COURSE_ID) );</v>
      </c>
      <c r="H295" s="7"/>
      <c r="I295" s="30"/>
    </row>
    <row r="296" spans="1:9" x14ac:dyDescent="0.3">
      <c r="A296" s="11" t="s">
        <v>861</v>
      </c>
      <c r="B296" s="22" t="s">
        <v>863</v>
      </c>
      <c r="C296" s="17"/>
      <c r="D296" s="8"/>
      <c r="E296" s="8"/>
      <c r="F296" s="8">
        <v>0</v>
      </c>
      <c r="G296" s="8" t="str">
        <f>IF(F296=0,"CREATE TABLE "&amp;A297&amp;" ( ",IF(F296=100,C297&amp;" );",IF(F296=200,"ALTER TABLE "&amp;A297&amp;" ADD INDEX "&amp;A297&amp;"_IDX"&amp;C297&amp;"("&amp;D297&amp;");",C297&amp;" "&amp;D297&amp;", ")))</f>
        <v xml:space="preserve">CREATE TABLE COURSE_ATTACH ( </v>
      </c>
      <c r="H296" s="7"/>
      <c r="I296" s="30"/>
    </row>
    <row r="297" spans="1:9" x14ac:dyDescent="0.3">
      <c r="A297" s="11" t="s">
        <v>861</v>
      </c>
      <c r="B297" s="22" t="s">
        <v>863</v>
      </c>
      <c r="C297" s="17" t="s">
        <v>862</v>
      </c>
      <c r="D297" s="8" t="s">
        <v>99</v>
      </c>
      <c r="E297" s="8" t="s">
        <v>376</v>
      </c>
      <c r="F297" s="8">
        <v>1</v>
      </c>
      <c r="G297" s="8" t="str">
        <f t="shared" si="15"/>
        <v xml:space="preserve">ATTACH_SEQ INT NOT NULL auto_increment, </v>
      </c>
      <c r="H297" s="8"/>
      <c r="I297" s="13"/>
    </row>
    <row r="298" spans="1:9" x14ac:dyDescent="0.3">
      <c r="A298" s="11" t="s">
        <v>861</v>
      </c>
      <c r="B298" s="22" t="s">
        <v>863</v>
      </c>
      <c r="C298" s="17" t="s">
        <v>37</v>
      </c>
      <c r="D298" s="7" t="s">
        <v>77</v>
      </c>
      <c r="E298" s="8" t="s">
        <v>171</v>
      </c>
      <c r="F298" s="8">
        <v>2</v>
      </c>
      <c r="G298" s="8" t="str">
        <f t="shared" si="15"/>
        <v xml:space="preserve">COURSE_ID INT, </v>
      </c>
      <c r="H298" s="8"/>
      <c r="I298" s="13"/>
    </row>
    <row r="299" spans="1:9" x14ac:dyDescent="0.3">
      <c r="A299" s="11" t="s">
        <v>861</v>
      </c>
      <c r="B299" s="22" t="s">
        <v>863</v>
      </c>
      <c r="C299" s="19" t="s">
        <v>35</v>
      </c>
      <c r="D299" s="7" t="s">
        <v>73</v>
      </c>
      <c r="E299" s="7" t="s">
        <v>34</v>
      </c>
      <c r="F299" s="8">
        <v>3</v>
      </c>
      <c r="G299" s="8" t="str">
        <f t="shared" si="15"/>
        <v xml:space="preserve">USER_ID VARCHAR(15), </v>
      </c>
      <c r="H299" s="8"/>
      <c r="I299" s="13"/>
    </row>
    <row r="300" spans="1:9" x14ac:dyDescent="0.3">
      <c r="A300" s="11" t="s">
        <v>861</v>
      </c>
      <c r="B300" s="22" t="s">
        <v>863</v>
      </c>
      <c r="C300" s="17" t="s">
        <v>864</v>
      </c>
      <c r="D300" s="8"/>
      <c r="E300" s="8"/>
      <c r="F300" s="8">
        <v>100</v>
      </c>
      <c r="G300" s="8" t="str">
        <f t="shared" ref="G300" si="23">IF(F300=0,"CREATE TABLE "&amp;A300&amp;" ( ",IF(F300=100,C300&amp;" );",IF(F300=200,"ALTER TABLE "&amp;A300&amp;" ADD INDEX "&amp;A300&amp;"_IDX"&amp;C300&amp;"("&amp;D300&amp;");",C300&amp;" "&amp;D300&amp;", ")))</f>
        <v>PRIMARY KEY(ATTACH_SEQ) );</v>
      </c>
      <c r="H300" s="7"/>
      <c r="I300" s="30"/>
    </row>
    <row r="301" spans="1:9" x14ac:dyDescent="0.3">
      <c r="A301" s="11" t="s">
        <v>1</v>
      </c>
      <c r="B301" s="22" t="s">
        <v>549</v>
      </c>
      <c r="C301" s="17"/>
      <c r="D301" s="8"/>
      <c r="E301" s="8"/>
      <c r="F301" s="8">
        <v>0</v>
      </c>
      <c r="G301" s="8" t="str">
        <f t="shared" si="15"/>
        <v xml:space="preserve">CREATE TABLE COURSE_CODE ( </v>
      </c>
      <c r="H301" s="7"/>
      <c r="I301" s="30"/>
    </row>
    <row r="302" spans="1:9" x14ac:dyDescent="0.3">
      <c r="A302" s="11" t="s">
        <v>550</v>
      </c>
      <c r="B302" s="22" t="s">
        <v>549</v>
      </c>
      <c r="C302" s="17" t="s">
        <v>1</v>
      </c>
      <c r="D302" s="8" t="s">
        <v>183</v>
      </c>
      <c r="E302" s="8" t="s">
        <v>5</v>
      </c>
      <c r="F302" s="8">
        <v>1</v>
      </c>
      <c r="G302" s="8" t="str">
        <f t="shared" si="15"/>
        <v xml:space="preserve">COURSE_CODE VARCHAR(10), </v>
      </c>
      <c r="H302" s="7"/>
      <c r="I302" s="30"/>
    </row>
    <row r="303" spans="1:9" x14ac:dyDescent="0.3">
      <c r="A303" s="11" t="s">
        <v>550</v>
      </c>
      <c r="B303" s="22" t="s">
        <v>549</v>
      </c>
      <c r="C303" s="17" t="s">
        <v>11</v>
      </c>
      <c r="D303" s="8" t="s">
        <v>80</v>
      </c>
      <c r="E303" s="8" t="s">
        <v>6</v>
      </c>
      <c r="F303" s="8">
        <v>2</v>
      </c>
      <c r="G303" s="8" t="str">
        <f t="shared" si="15"/>
        <v xml:space="preserve">COURSE_NAME VARCHAR(200), </v>
      </c>
      <c r="H303" s="7"/>
      <c r="I303" s="30"/>
    </row>
    <row r="304" spans="1:9" x14ac:dyDescent="0.3">
      <c r="A304" s="11" t="s">
        <v>550</v>
      </c>
      <c r="B304" s="22" t="s">
        <v>549</v>
      </c>
      <c r="C304" s="17" t="s">
        <v>381</v>
      </c>
      <c r="D304" s="8" t="s">
        <v>73</v>
      </c>
      <c r="E304" s="8" t="s">
        <v>184</v>
      </c>
      <c r="F304" s="8">
        <v>3</v>
      </c>
      <c r="G304" s="8" t="str">
        <f t="shared" si="15"/>
        <v xml:space="preserve">TEACHER_ID VARCHAR(15), </v>
      </c>
      <c r="H304" s="7"/>
      <c r="I304" s="30"/>
    </row>
    <row r="305" spans="1:10" x14ac:dyDescent="0.3">
      <c r="A305" s="11" t="s">
        <v>1</v>
      </c>
      <c r="B305" s="22" t="s">
        <v>549</v>
      </c>
      <c r="C305" s="17" t="s">
        <v>759</v>
      </c>
      <c r="D305" s="8" t="s">
        <v>73</v>
      </c>
      <c r="E305" s="8" t="s">
        <v>760</v>
      </c>
      <c r="F305" s="8">
        <v>3</v>
      </c>
      <c r="G305" s="8" t="str">
        <f t="shared" ref="G305" si="24">IF(F305=0,"CREATE TABLE "&amp;A305&amp;" ( ",IF(F305=100,C305&amp;" );",IF(F305=200,"ALTER TABLE "&amp;A305&amp;" ADD INDEX "&amp;A305&amp;"_IDX"&amp;C305&amp;"("&amp;D305&amp;");",C305&amp;" "&amp;D305&amp;", ")))</f>
        <v xml:space="preserve">CONTENTS_MANAGER_ID VARCHAR(15), </v>
      </c>
      <c r="H305" s="7"/>
      <c r="I305" s="30"/>
    </row>
    <row r="306" spans="1:10" x14ac:dyDescent="0.3">
      <c r="A306" s="11" t="s">
        <v>550</v>
      </c>
      <c r="B306" s="22" t="s">
        <v>549</v>
      </c>
      <c r="C306" s="17" t="s">
        <v>8</v>
      </c>
      <c r="D306" s="8" t="s">
        <v>77</v>
      </c>
      <c r="E306" s="8" t="s">
        <v>7</v>
      </c>
      <c r="F306" s="8">
        <v>4</v>
      </c>
      <c r="G306" s="8" t="str">
        <f t="shared" si="15"/>
        <v xml:space="preserve">H_PX INT, </v>
      </c>
      <c r="H306" s="7"/>
      <c r="I306" s="30"/>
    </row>
    <row r="307" spans="1:10" x14ac:dyDescent="0.3">
      <c r="A307" s="11" t="s">
        <v>550</v>
      </c>
      <c r="B307" s="22" t="s">
        <v>549</v>
      </c>
      <c r="C307" s="17" t="s">
        <v>10</v>
      </c>
      <c r="D307" s="8" t="s">
        <v>78</v>
      </c>
      <c r="E307" s="8" t="s">
        <v>9</v>
      </c>
      <c r="F307" s="8">
        <v>5</v>
      </c>
      <c r="G307" s="8" t="str">
        <f t="shared" si="15"/>
        <v xml:space="preserve">V_PX INT, </v>
      </c>
      <c r="H307" s="7"/>
      <c r="I307" s="30"/>
    </row>
    <row r="308" spans="1:10" x14ac:dyDescent="0.3">
      <c r="A308" s="11" t="s">
        <v>550</v>
      </c>
      <c r="B308" s="22" t="s">
        <v>549</v>
      </c>
      <c r="C308" s="17" t="s">
        <v>103</v>
      </c>
      <c r="D308" s="8" t="s">
        <v>141</v>
      </c>
      <c r="E308" s="8" t="s">
        <v>108</v>
      </c>
      <c r="F308" s="8">
        <v>6</v>
      </c>
      <c r="G308" s="8" t="str">
        <f t="shared" si="15"/>
        <v xml:space="preserve">CODE VARCHAR(10), </v>
      </c>
      <c r="H308" s="7"/>
      <c r="I308" s="30"/>
    </row>
    <row r="309" spans="1:10" x14ac:dyDescent="0.3">
      <c r="A309" s="11" t="s">
        <v>550</v>
      </c>
      <c r="B309" s="22" t="s">
        <v>549</v>
      </c>
      <c r="C309" s="17" t="s">
        <v>0</v>
      </c>
      <c r="D309" s="8" t="s">
        <v>75</v>
      </c>
      <c r="E309" s="8" t="s">
        <v>4</v>
      </c>
      <c r="F309" s="8">
        <v>7</v>
      </c>
      <c r="G309" s="8" t="str">
        <f t="shared" si="15"/>
        <v xml:space="preserve">USE_YN CHAR(1), </v>
      </c>
      <c r="H309" s="7"/>
      <c r="I309" s="30"/>
    </row>
    <row r="310" spans="1:10" x14ac:dyDescent="0.3">
      <c r="A310" s="11" t="s">
        <v>550</v>
      </c>
      <c r="B310" s="22" t="s">
        <v>549</v>
      </c>
      <c r="C310" s="17" t="s">
        <v>18</v>
      </c>
      <c r="D310" s="8" t="s">
        <v>74</v>
      </c>
      <c r="E310" s="8" t="s">
        <v>15</v>
      </c>
      <c r="F310" s="8">
        <v>8</v>
      </c>
      <c r="G310" s="8" t="str">
        <f t="shared" si="15"/>
        <v xml:space="preserve">DIRECTORY VARCHAR(100), </v>
      </c>
      <c r="H310" s="7"/>
      <c r="I310" s="30"/>
    </row>
    <row r="311" spans="1:10" x14ac:dyDescent="0.3">
      <c r="A311" s="11" t="s">
        <v>550</v>
      </c>
      <c r="B311" s="22" t="s">
        <v>549</v>
      </c>
      <c r="C311" s="19" t="s">
        <v>317</v>
      </c>
      <c r="D311" s="7" t="s">
        <v>468</v>
      </c>
      <c r="E311" s="7" t="s">
        <v>320</v>
      </c>
      <c r="F311" s="8">
        <v>12</v>
      </c>
      <c r="G311" s="8" t="str">
        <f t="shared" si="15"/>
        <v xml:space="preserve">POINT INT DEFAULT 0, </v>
      </c>
      <c r="H311" s="7"/>
      <c r="I311" s="30"/>
    </row>
    <row r="312" spans="1:10" x14ac:dyDescent="0.3">
      <c r="A312" s="11" t="s">
        <v>550</v>
      </c>
      <c r="B312" s="22" t="s">
        <v>549</v>
      </c>
      <c r="C312" s="17" t="s">
        <v>424</v>
      </c>
      <c r="D312" s="8" t="s">
        <v>468</v>
      </c>
      <c r="E312" s="8" t="s">
        <v>469</v>
      </c>
      <c r="F312" s="8">
        <v>13</v>
      </c>
      <c r="G312" s="8" t="str">
        <f t="shared" si="15"/>
        <v xml:space="preserve">QG_ID INT DEFAULT 0, </v>
      </c>
      <c r="H312" s="7"/>
      <c r="I312" s="30"/>
    </row>
    <row r="313" spans="1:10" x14ac:dyDescent="0.3">
      <c r="A313" s="11" t="s">
        <v>550</v>
      </c>
      <c r="B313" s="22" t="s">
        <v>549</v>
      </c>
      <c r="C313" s="17" t="s">
        <v>65</v>
      </c>
      <c r="D313" s="8" t="s">
        <v>76</v>
      </c>
      <c r="E313" s="8" t="s">
        <v>42</v>
      </c>
      <c r="F313" s="8">
        <v>14</v>
      </c>
      <c r="G313" s="8" t="str">
        <f t="shared" si="15"/>
        <v xml:space="preserve">CREATE_DATE DATETIME, </v>
      </c>
      <c r="H313" s="7"/>
      <c r="I313" s="30"/>
    </row>
    <row r="314" spans="1:10" x14ac:dyDescent="0.3">
      <c r="A314" s="11" t="s">
        <v>550</v>
      </c>
      <c r="B314" s="22" t="s">
        <v>549</v>
      </c>
      <c r="C314" s="17" t="s">
        <v>67</v>
      </c>
      <c r="D314" s="8" t="s">
        <v>73</v>
      </c>
      <c r="E314" s="8" t="s">
        <v>70</v>
      </c>
      <c r="F314" s="8">
        <v>15</v>
      </c>
      <c r="G314" s="8" t="str">
        <f t="shared" si="15"/>
        <v xml:space="preserve">CREATE_USER VARCHAR(15), </v>
      </c>
      <c r="H314" s="7"/>
      <c r="I314" s="30"/>
    </row>
    <row r="315" spans="1:10" x14ac:dyDescent="0.3">
      <c r="A315" s="11" t="s">
        <v>550</v>
      </c>
      <c r="B315" s="22" t="s">
        <v>549</v>
      </c>
      <c r="C315" s="17" t="s">
        <v>66</v>
      </c>
      <c r="D315" s="8" t="s">
        <v>76</v>
      </c>
      <c r="E315" s="8" t="s">
        <v>52</v>
      </c>
      <c r="F315" s="8">
        <v>16</v>
      </c>
      <c r="G315" s="8" t="str">
        <f t="shared" si="15"/>
        <v xml:space="preserve">UPDATE_DATE DATETIME, </v>
      </c>
      <c r="H315" s="7"/>
      <c r="I315" s="30"/>
    </row>
    <row r="316" spans="1:10" x14ac:dyDescent="0.3">
      <c r="A316" s="11" t="s">
        <v>550</v>
      </c>
      <c r="B316" s="22" t="s">
        <v>549</v>
      </c>
      <c r="C316" s="17" t="s">
        <v>68</v>
      </c>
      <c r="D316" s="8" t="s">
        <v>73</v>
      </c>
      <c r="E316" s="8" t="s">
        <v>72</v>
      </c>
      <c r="F316" s="8">
        <v>17</v>
      </c>
      <c r="G316" s="8" t="str">
        <f t="shared" si="15"/>
        <v xml:space="preserve">UPDATE_USER VARCHAR(15), </v>
      </c>
      <c r="H316" s="7"/>
      <c r="I316" s="30"/>
    </row>
    <row r="317" spans="1:10" x14ac:dyDescent="0.3">
      <c r="A317" s="11" t="s">
        <v>550</v>
      </c>
      <c r="B317" s="22" t="s">
        <v>549</v>
      </c>
      <c r="C317" s="17" t="s">
        <v>79</v>
      </c>
      <c r="D317" s="8"/>
      <c r="E317" s="7"/>
      <c r="F317" s="8">
        <v>100</v>
      </c>
      <c r="G317" s="8" t="str">
        <f t="shared" si="15"/>
        <v>PRIMARY KEY(COURSE_CODE) );</v>
      </c>
      <c r="H317" s="7"/>
      <c r="I317" s="30"/>
    </row>
    <row r="318" spans="1:10" x14ac:dyDescent="0.3">
      <c r="A318" s="25" t="s">
        <v>478</v>
      </c>
      <c r="B318" s="21" t="s">
        <v>564</v>
      </c>
      <c r="C318" s="19"/>
      <c r="D318" s="7"/>
      <c r="E318" s="8"/>
      <c r="F318" s="8">
        <v>0</v>
      </c>
      <c r="G318" s="8" t="str">
        <f t="shared" si="15"/>
        <v xml:space="preserve">CREATE TABLE COURSE_EVAL ( </v>
      </c>
      <c r="H318" s="7"/>
      <c r="I318" s="30"/>
      <c r="J318" s="34"/>
    </row>
    <row r="319" spans="1:10" x14ac:dyDescent="0.3">
      <c r="A319" s="25" t="s">
        <v>478</v>
      </c>
      <c r="B319" s="21" t="s">
        <v>564</v>
      </c>
      <c r="C319" s="19" t="s">
        <v>37</v>
      </c>
      <c r="D319" s="7" t="s">
        <v>77</v>
      </c>
      <c r="E319" s="7" t="s">
        <v>36</v>
      </c>
      <c r="F319" s="8">
        <v>1</v>
      </c>
      <c r="G319" s="8" t="str">
        <f t="shared" si="15"/>
        <v xml:space="preserve">COURSE_ID INT, </v>
      </c>
      <c r="H319" s="7"/>
      <c r="I319" s="30"/>
      <c r="J319" s="34"/>
    </row>
    <row r="320" spans="1:10" x14ac:dyDescent="0.3">
      <c r="A320" s="25" t="s">
        <v>478</v>
      </c>
      <c r="B320" s="21" t="s">
        <v>564</v>
      </c>
      <c r="C320" s="19" t="s">
        <v>35</v>
      </c>
      <c r="D320" s="7" t="s">
        <v>73</v>
      </c>
      <c r="E320" s="7" t="s">
        <v>34</v>
      </c>
      <c r="F320" s="8">
        <v>2</v>
      </c>
      <c r="G320" s="8" t="str">
        <f t="shared" si="15"/>
        <v xml:space="preserve">USER_ID VARCHAR(15), </v>
      </c>
      <c r="H320" s="7"/>
      <c r="I320" s="30"/>
      <c r="J320" s="34"/>
    </row>
    <row r="321" spans="1:10" x14ac:dyDescent="0.3">
      <c r="A321" s="25" t="s">
        <v>478</v>
      </c>
      <c r="B321" s="21" t="s">
        <v>564</v>
      </c>
      <c r="C321" s="17" t="s">
        <v>766</v>
      </c>
      <c r="D321" s="8" t="s">
        <v>73</v>
      </c>
      <c r="E321" s="8" t="s">
        <v>761</v>
      </c>
      <c r="F321" s="8">
        <v>3</v>
      </c>
      <c r="G321" s="8" t="str">
        <f t="shared" si="15"/>
        <v xml:space="preserve">TUTOR_ID VARCHAR(15), </v>
      </c>
      <c r="H321" s="8"/>
      <c r="I321" s="13"/>
    </row>
    <row r="322" spans="1:10" x14ac:dyDescent="0.3">
      <c r="A322" s="25" t="s">
        <v>478</v>
      </c>
      <c r="B322" s="21" t="s">
        <v>564</v>
      </c>
      <c r="C322" s="19" t="s">
        <v>86</v>
      </c>
      <c r="D322" s="7" t="s">
        <v>77</v>
      </c>
      <c r="E322" s="7" t="s">
        <v>23</v>
      </c>
      <c r="F322" s="8">
        <v>4</v>
      </c>
      <c r="G322" s="8" t="str">
        <f t="shared" ref="G322" si="25">IF(F322=0,"CREATE TABLE "&amp;A322&amp;" ( ",IF(F322=100,C322&amp;" );",IF(F322=200,"ALTER TABLE "&amp;A322&amp;" ADD INDEX "&amp;A322&amp;"_IDX"&amp;C322&amp;"("&amp;D322&amp;");",C322&amp;" "&amp;D322&amp;", ")))</f>
        <v xml:space="preserve">REPORT INT, </v>
      </c>
      <c r="H322" s="7"/>
      <c r="I322" s="30"/>
      <c r="J322" s="34"/>
    </row>
    <row r="323" spans="1:10" x14ac:dyDescent="0.3">
      <c r="A323" s="25" t="s">
        <v>478</v>
      </c>
      <c r="B323" s="21" t="s">
        <v>564</v>
      </c>
      <c r="C323" s="19" t="s">
        <v>721</v>
      </c>
      <c r="D323" s="7" t="s">
        <v>78</v>
      </c>
      <c r="E323" s="7" t="s">
        <v>24</v>
      </c>
      <c r="F323" s="8">
        <v>5</v>
      </c>
      <c r="G323" s="8" t="str">
        <f t="shared" si="15"/>
        <v xml:space="preserve">EXAM INT, </v>
      </c>
      <c r="H323" s="7"/>
      <c r="I323" s="30"/>
      <c r="J323" s="34"/>
    </row>
    <row r="324" spans="1:10" x14ac:dyDescent="0.3">
      <c r="A324" s="25" t="s">
        <v>478</v>
      </c>
      <c r="B324" s="21" t="s">
        <v>564</v>
      </c>
      <c r="C324" s="19" t="s">
        <v>716</v>
      </c>
      <c r="D324" s="7" t="s">
        <v>78</v>
      </c>
      <c r="E324" s="7" t="s">
        <v>718</v>
      </c>
      <c r="F324" s="8">
        <v>6</v>
      </c>
      <c r="G324" s="8" t="str">
        <f t="shared" si="15"/>
        <v xml:space="preserve">EXAM_WEEK INT, </v>
      </c>
      <c r="H324" s="7"/>
      <c r="I324" s="30" t="s">
        <v>720</v>
      </c>
      <c r="J324" s="34"/>
    </row>
    <row r="325" spans="1:10" x14ac:dyDescent="0.3">
      <c r="A325" s="25" t="s">
        <v>478</v>
      </c>
      <c r="B325" s="21" t="s">
        <v>564</v>
      </c>
      <c r="C325" s="19" t="s">
        <v>717</v>
      </c>
      <c r="D325" s="7" t="s">
        <v>78</v>
      </c>
      <c r="E325" s="7" t="s">
        <v>719</v>
      </c>
      <c r="F325" s="8">
        <v>7</v>
      </c>
      <c r="G325" s="8" t="str">
        <f t="shared" ref="G325" si="26">IF(F325=0,"CREATE TABLE "&amp;A325&amp;" ( ",IF(F325=100,C325&amp;" );",IF(F325=200,"ALTER TABLE "&amp;A325&amp;" ADD INDEX "&amp;A325&amp;"_IDX"&amp;C325&amp;"("&amp;D325&amp;");",C325&amp;" "&amp;D325&amp;", ")))</f>
        <v xml:space="preserve">EXAM_TOTAL INT, </v>
      </c>
      <c r="H325" s="7"/>
      <c r="I325" s="30" t="s">
        <v>720</v>
      </c>
      <c r="J325" s="34"/>
    </row>
    <row r="326" spans="1:10" x14ac:dyDescent="0.3">
      <c r="A326" s="25" t="s">
        <v>478</v>
      </c>
      <c r="B326" s="21" t="s">
        <v>564</v>
      </c>
      <c r="C326" s="19" t="s">
        <v>87</v>
      </c>
      <c r="D326" s="7" t="s">
        <v>78</v>
      </c>
      <c r="E326" s="7" t="s">
        <v>25</v>
      </c>
      <c r="F326" s="8">
        <v>8</v>
      </c>
      <c r="G326" s="8" t="str">
        <f t="shared" si="15"/>
        <v xml:space="preserve">DISCUSSION INT, </v>
      </c>
      <c r="H326" s="7"/>
      <c r="I326" s="30"/>
      <c r="J326" s="34"/>
    </row>
    <row r="327" spans="1:10" x14ac:dyDescent="0.3">
      <c r="A327" s="25" t="s">
        <v>478</v>
      </c>
      <c r="B327" s="21" t="s">
        <v>564</v>
      </c>
      <c r="C327" s="19" t="s">
        <v>88</v>
      </c>
      <c r="D327" s="7" t="s">
        <v>78</v>
      </c>
      <c r="E327" s="7" t="s">
        <v>26</v>
      </c>
      <c r="F327" s="8">
        <v>9</v>
      </c>
      <c r="G327" s="8" t="str">
        <f t="shared" si="15"/>
        <v xml:space="preserve">PROGRESS INT, </v>
      </c>
      <c r="H327" s="7"/>
      <c r="I327" s="30"/>
      <c r="J327" s="34"/>
    </row>
    <row r="328" spans="1:10" x14ac:dyDescent="0.3">
      <c r="A328" s="25" t="s">
        <v>478</v>
      </c>
      <c r="B328" s="21" t="s">
        <v>564</v>
      </c>
      <c r="C328" s="19" t="s">
        <v>85</v>
      </c>
      <c r="D328" s="7" t="s">
        <v>78</v>
      </c>
      <c r="E328" s="7" t="s">
        <v>41</v>
      </c>
      <c r="F328" s="8">
        <v>10</v>
      </c>
      <c r="G328" s="8" t="str">
        <f t="shared" si="15"/>
        <v xml:space="preserve">TOTAL INT, </v>
      </c>
      <c r="H328" s="7"/>
      <c r="I328" s="30"/>
      <c r="J328" s="34"/>
    </row>
    <row r="329" spans="1:10" x14ac:dyDescent="0.3">
      <c r="A329" s="25" t="s">
        <v>478</v>
      </c>
      <c r="B329" s="21" t="s">
        <v>564</v>
      </c>
      <c r="C329" s="19" t="s">
        <v>159</v>
      </c>
      <c r="D329" s="7" t="s">
        <v>77</v>
      </c>
      <c r="E329" s="7" t="s">
        <v>161</v>
      </c>
      <c r="F329" s="8">
        <v>11</v>
      </c>
      <c r="G329" s="8" t="str">
        <f t="shared" ref="G329:G452" si="27">IF(F329=0,"CREATE TABLE "&amp;A329&amp;" ( ",IF(F329=100,C329&amp;" );",IF(F329=200,"ALTER TABLE "&amp;A329&amp;" ADD INDEX "&amp;A329&amp;"_IDX"&amp;C329&amp;"("&amp;D329&amp;");",C329&amp;" "&amp;D329&amp;", ")))</f>
        <v xml:space="preserve">LAST_WEEK INT, </v>
      </c>
      <c r="H329" s="7"/>
      <c r="I329" s="30"/>
      <c r="J329" s="34"/>
    </row>
    <row r="330" spans="1:10" x14ac:dyDescent="0.3">
      <c r="A330" s="25" t="s">
        <v>478</v>
      </c>
      <c r="B330" s="21" t="s">
        <v>564</v>
      </c>
      <c r="C330" s="19" t="s">
        <v>160</v>
      </c>
      <c r="D330" s="7" t="s">
        <v>77</v>
      </c>
      <c r="E330" s="7" t="s">
        <v>162</v>
      </c>
      <c r="F330" s="8">
        <v>12</v>
      </c>
      <c r="G330" s="8" t="str">
        <f t="shared" si="27"/>
        <v xml:space="preserve">LAST_PAGE INT, </v>
      </c>
      <c r="H330" s="7"/>
      <c r="I330" s="30"/>
      <c r="J330" s="34"/>
    </row>
    <row r="331" spans="1:10" x14ac:dyDescent="0.3">
      <c r="A331" s="25" t="s">
        <v>478</v>
      </c>
      <c r="B331" s="21" t="s">
        <v>564</v>
      </c>
      <c r="C331" s="19" t="s">
        <v>367</v>
      </c>
      <c r="D331" s="7" t="s">
        <v>76</v>
      </c>
      <c r="E331" s="7" t="s">
        <v>369</v>
      </c>
      <c r="F331" s="8">
        <v>13</v>
      </c>
      <c r="G331" s="8" t="str">
        <f t="shared" si="27"/>
        <v xml:space="preserve">E_FROM_DATE DATETIME, </v>
      </c>
      <c r="H331" s="7"/>
      <c r="I331" s="30"/>
      <c r="J331" s="34"/>
    </row>
    <row r="332" spans="1:10" x14ac:dyDescent="0.3">
      <c r="A332" s="25" t="s">
        <v>478</v>
      </c>
      <c r="B332" s="21" t="s">
        <v>564</v>
      </c>
      <c r="C332" s="19" t="s">
        <v>368</v>
      </c>
      <c r="D332" s="7" t="s">
        <v>76</v>
      </c>
      <c r="E332" s="7" t="s">
        <v>370</v>
      </c>
      <c r="F332" s="8">
        <v>14</v>
      </c>
      <c r="G332" s="8" t="str">
        <f t="shared" si="27"/>
        <v xml:space="preserve">E_TO_DATE DATETIME, </v>
      </c>
      <c r="H332" s="7"/>
      <c r="I332" s="30"/>
      <c r="J332" s="34"/>
    </row>
    <row r="333" spans="1:10" x14ac:dyDescent="0.3">
      <c r="A333" s="25" t="s">
        <v>478</v>
      </c>
      <c r="B333" s="21" t="s">
        <v>564</v>
      </c>
      <c r="C333" s="17" t="s">
        <v>712</v>
      </c>
      <c r="D333" s="8" t="s">
        <v>77</v>
      </c>
      <c r="E333" s="8" t="s">
        <v>713</v>
      </c>
      <c r="F333" s="8">
        <v>15</v>
      </c>
      <c r="G333" s="8" t="str">
        <f t="shared" ref="G333" si="28">IF(F333=0,"CREATE TABLE "&amp;A333&amp;" ( ",IF(F333=100,C333&amp;" );",IF(F333=200,"ALTER TABLE "&amp;A333&amp;" ADD INDEX "&amp;A333&amp;"_IDX"&amp;C333&amp;"("&amp;D333&amp;");",C333&amp;" "&amp;D333&amp;", ")))</f>
        <v xml:space="preserve">REPORT_SEQ INT, </v>
      </c>
      <c r="H333" s="7"/>
      <c r="I333" s="30" t="s">
        <v>714</v>
      </c>
    </row>
    <row r="334" spans="1:10" x14ac:dyDescent="0.3">
      <c r="A334" s="25" t="s">
        <v>478</v>
      </c>
      <c r="B334" s="21" t="s">
        <v>564</v>
      </c>
      <c r="C334" s="19" t="s">
        <v>698</v>
      </c>
      <c r="D334" s="7" t="s">
        <v>348</v>
      </c>
      <c r="E334" s="7" t="s">
        <v>699</v>
      </c>
      <c r="F334" s="8">
        <v>16</v>
      </c>
      <c r="G334" s="8" t="str">
        <f t="shared" si="27"/>
        <v xml:space="preserve">REPORT_YN CHAR(1) DEFAULT 'N', </v>
      </c>
      <c r="H334" s="7"/>
      <c r="I334" s="30" t="s">
        <v>700</v>
      </c>
      <c r="J334" s="34"/>
    </row>
    <row r="335" spans="1:10" x14ac:dyDescent="0.3">
      <c r="A335" s="25" t="s">
        <v>478</v>
      </c>
      <c r="B335" s="21" t="s">
        <v>564</v>
      </c>
      <c r="C335" s="19" t="s">
        <v>857</v>
      </c>
      <c r="D335" s="8" t="s">
        <v>167</v>
      </c>
      <c r="E335" s="8" t="s">
        <v>859</v>
      </c>
      <c r="F335" s="8">
        <v>17</v>
      </c>
      <c r="G335" s="8" t="str">
        <f t="shared" si="27"/>
        <v xml:space="preserve">REPORT_USER_CONTENTS TEXT, </v>
      </c>
      <c r="H335" s="7"/>
      <c r="I335" s="30"/>
      <c r="J335" s="34"/>
    </row>
    <row r="336" spans="1:10" x14ac:dyDescent="0.3">
      <c r="A336" s="25" t="s">
        <v>478</v>
      </c>
      <c r="B336" s="21" t="s">
        <v>564</v>
      </c>
      <c r="C336" s="19" t="s">
        <v>865</v>
      </c>
      <c r="D336" s="7" t="s">
        <v>348</v>
      </c>
      <c r="E336" s="7" t="s">
        <v>866</v>
      </c>
      <c r="F336" s="8">
        <v>18</v>
      </c>
      <c r="G336" s="8" t="str">
        <f t="shared" si="27"/>
        <v xml:space="preserve">REPORT_TUTOR_YN CHAR(1) DEFAULT 'N', </v>
      </c>
      <c r="H336" s="7"/>
      <c r="I336" s="30"/>
      <c r="J336" s="34"/>
    </row>
    <row r="337" spans="1:10" x14ac:dyDescent="0.3">
      <c r="A337" s="25" t="s">
        <v>478</v>
      </c>
      <c r="B337" s="21" t="s">
        <v>564</v>
      </c>
      <c r="C337" s="19" t="s">
        <v>858</v>
      </c>
      <c r="D337" s="8" t="s">
        <v>167</v>
      </c>
      <c r="E337" s="8" t="s">
        <v>860</v>
      </c>
      <c r="F337" s="8">
        <v>19</v>
      </c>
      <c r="G337" s="8" t="str">
        <f t="shared" si="27"/>
        <v xml:space="preserve">REPORT_TUTOR_CONTENTS TEXT, </v>
      </c>
      <c r="H337" s="7"/>
      <c r="I337" s="30"/>
      <c r="J337" s="34"/>
    </row>
    <row r="338" spans="1:10" x14ac:dyDescent="0.3">
      <c r="A338" s="25" t="s">
        <v>478</v>
      </c>
      <c r="B338" s="21" t="s">
        <v>564</v>
      </c>
      <c r="C338" s="19" t="s">
        <v>466</v>
      </c>
      <c r="D338" s="7" t="s">
        <v>348</v>
      </c>
      <c r="E338" s="7" t="s">
        <v>701</v>
      </c>
      <c r="F338" s="8">
        <v>20</v>
      </c>
      <c r="G338" s="8" t="str">
        <f t="shared" si="27"/>
        <v xml:space="preserve">QUEST_YN CHAR(1) DEFAULT 'N', </v>
      </c>
      <c r="H338" s="7"/>
      <c r="I338" s="30" t="s">
        <v>700</v>
      </c>
      <c r="J338" s="34"/>
    </row>
    <row r="339" spans="1:10" x14ac:dyDescent="0.3">
      <c r="A339" s="25" t="s">
        <v>478</v>
      </c>
      <c r="B339" s="21" t="s">
        <v>564</v>
      </c>
      <c r="C339" s="19" t="s">
        <v>477</v>
      </c>
      <c r="D339" s="7" t="s">
        <v>348</v>
      </c>
      <c r="E339" s="7" t="s">
        <v>371</v>
      </c>
      <c r="F339" s="8">
        <v>21</v>
      </c>
      <c r="G339" s="8" t="str">
        <f t="shared" si="27"/>
        <v xml:space="preserve">EXAM_YN CHAR(1) DEFAULT 'N', </v>
      </c>
      <c r="H339" s="7"/>
      <c r="I339" s="30"/>
      <c r="J339" s="34"/>
    </row>
    <row r="340" spans="1:10" x14ac:dyDescent="0.3">
      <c r="A340" s="25" t="s">
        <v>478</v>
      </c>
      <c r="B340" s="21" t="s">
        <v>564</v>
      </c>
      <c r="C340" s="19" t="s">
        <v>482</v>
      </c>
      <c r="D340" s="7" t="s">
        <v>366</v>
      </c>
      <c r="E340" s="7" t="s">
        <v>874</v>
      </c>
      <c r="F340" s="8">
        <v>22</v>
      </c>
      <c r="G340" s="8" t="str">
        <f t="shared" si="27"/>
        <v xml:space="preserve">COMPLETE_YN CHAR(1) DEFAULT 'N', </v>
      </c>
      <c r="H340" s="7"/>
      <c r="I340" s="30"/>
      <c r="J340" s="34"/>
    </row>
    <row r="341" spans="1:10" x14ac:dyDescent="0.3">
      <c r="A341" s="25" t="s">
        <v>478</v>
      </c>
      <c r="B341" s="21" t="s">
        <v>564</v>
      </c>
      <c r="C341" s="19" t="s">
        <v>875</v>
      </c>
      <c r="D341" s="7" t="s">
        <v>348</v>
      </c>
      <c r="E341" s="7" t="s">
        <v>876</v>
      </c>
      <c r="F341" s="8">
        <v>22</v>
      </c>
      <c r="G341" s="8" t="str">
        <f t="shared" ref="G341" si="29">IF(F341=0,"CREATE TABLE "&amp;A341&amp;" ( ",IF(F341=100,C341&amp;" );",IF(F341=200,"ALTER TABLE "&amp;A341&amp;" ADD INDEX "&amp;A341&amp;"_IDX"&amp;C341&amp;"("&amp;D341&amp;");",C341&amp;" "&amp;D341&amp;", ")))</f>
        <v xml:space="preserve">POSTSCRIPT_YN CHAR(1) DEFAULT 'N', </v>
      </c>
      <c r="H341" s="7"/>
      <c r="I341" s="30"/>
      <c r="J341" s="34"/>
    </row>
    <row r="342" spans="1:10" x14ac:dyDescent="0.3">
      <c r="A342" s="25" t="s">
        <v>478</v>
      </c>
      <c r="B342" s="21" t="s">
        <v>564</v>
      </c>
      <c r="C342" s="19" t="s">
        <v>704</v>
      </c>
      <c r="D342" s="7" t="s">
        <v>76</v>
      </c>
      <c r="E342" s="7" t="s">
        <v>69</v>
      </c>
      <c r="F342" s="8">
        <v>24</v>
      </c>
      <c r="G342" s="8" t="str">
        <f t="shared" si="27"/>
        <v xml:space="preserve">CREATE_DATE DATETIME, </v>
      </c>
      <c r="H342" s="7"/>
      <c r="I342" s="30"/>
      <c r="J342" s="34"/>
    </row>
    <row r="343" spans="1:10" x14ac:dyDescent="0.3">
      <c r="A343" s="25" t="s">
        <v>478</v>
      </c>
      <c r="B343" s="21" t="s">
        <v>564</v>
      </c>
      <c r="C343" s="19" t="s">
        <v>67</v>
      </c>
      <c r="D343" s="7" t="s">
        <v>73</v>
      </c>
      <c r="E343" s="7" t="s">
        <v>70</v>
      </c>
      <c r="F343" s="8">
        <v>25</v>
      </c>
      <c r="G343" s="8" t="str">
        <f t="shared" si="27"/>
        <v xml:space="preserve">CREATE_USER VARCHAR(15), </v>
      </c>
      <c r="H343" s="7"/>
      <c r="I343" s="30"/>
      <c r="J343" s="34"/>
    </row>
    <row r="344" spans="1:10" x14ac:dyDescent="0.3">
      <c r="A344" s="25" t="s">
        <v>478</v>
      </c>
      <c r="B344" s="21" t="s">
        <v>564</v>
      </c>
      <c r="C344" s="19" t="s">
        <v>66</v>
      </c>
      <c r="D344" s="7" t="s">
        <v>76</v>
      </c>
      <c r="E344" s="7" t="s">
        <v>71</v>
      </c>
      <c r="F344" s="8">
        <v>26</v>
      </c>
      <c r="G344" s="8" t="str">
        <f t="shared" si="27"/>
        <v xml:space="preserve">UPDATE_DATE DATETIME, </v>
      </c>
      <c r="H344" s="7"/>
      <c r="I344" s="30"/>
      <c r="J344" s="34"/>
    </row>
    <row r="345" spans="1:10" x14ac:dyDescent="0.3">
      <c r="A345" s="25" t="s">
        <v>478</v>
      </c>
      <c r="B345" s="21" t="s">
        <v>564</v>
      </c>
      <c r="C345" s="19" t="s">
        <v>68</v>
      </c>
      <c r="D345" s="7" t="s">
        <v>73</v>
      </c>
      <c r="E345" s="7" t="s">
        <v>72</v>
      </c>
      <c r="F345" s="8">
        <v>27</v>
      </c>
      <c r="G345" s="8" t="str">
        <f t="shared" si="27"/>
        <v xml:space="preserve">UPDATE_USER VARCHAR(15), </v>
      </c>
      <c r="H345" s="7"/>
      <c r="I345" s="30"/>
      <c r="J345" s="34"/>
    </row>
    <row r="346" spans="1:10" x14ac:dyDescent="0.3">
      <c r="A346" s="25" t="s">
        <v>478</v>
      </c>
      <c r="B346" s="21" t="s">
        <v>564</v>
      </c>
      <c r="C346" s="19" t="s">
        <v>84</v>
      </c>
      <c r="D346" s="7"/>
      <c r="E346" s="7"/>
      <c r="F346" s="8">
        <v>100</v>
      </c>
      <c r="G346" s="8" t="str">
        <f t="shared" si="27"/>
        <v>PRIMARY KEY(COURSE_ID,USER_ID) );</v>
      </c>
      <c r="H346" s="7"/>
      <c r="I346" s="30"/>
      <c r="J346" s="34"/>
    </row>
    <row r="347" spans="1:10" x14ac:dyDescent="0.3">
      <c r="A347" s="11" t="s">
        <v>480</v>
      </c>
      <c r="B347" s="22" t="s">
        <v>558</v>
      </c>
      <c r="C347" s="17"/>
      <c r="D347" s="8"/>
      <c r="E347" s="8"/>
      <c r="F347" s="8">
        <v>0</v>
      </c>
      <c r="G347" s="8" t="str">
        <f t="shared" si="27"/>
        <v xml:space="preserve">CREATE TABLE COURSE_EXAM ( </v>
      </c>
      <c r="H347" s="8"/>
      <c r="I347" s="13"/>
    </row>
    <row r="348" spans="1:10" x14ac:dyDescent="0.3">
      <c r="A348" s="11" t="s">
        <v>480</v>
      </c>
      <c r="B348" s="22" t="s">
        <v>558</v>
      </c>
      <c r="C348" s="17" t="s">
        <v>481</v>
      </c>
      <c r="D348" s="8" t="s">
        <v>141</v>
      </c>
      <c r="E348" s="9" t="s">
        <v>5</v>
      </c>
      <c r="F348" s="8">
        <v>1</v>
      </c>
      <c r="G348" s="8" t="str">
        <f t="shared" si="27"/>
        <v xml:space="preserve">COURSE_CODE VARCHAR(10), </v>
      </c>
      <c r="H348" s="8"/>
      <c r="I348" s="13"/>
    </row>
    <row r="349" spans="1:10" x14ac:dyDescent="0.3">
      <c r="A349" s="11" t="s">
        <v>480</v>
      </c>
      <c r="B349" s="22" t="s">
        <v>558</v>
      </c>
      <c r="C349" s="17" t="s">
        <v>286</v>
      </c>
      <c r="D349" s="8" t="s">
        <v>294</v>
      </c>
      <c r="E349" s="9" t="s">
        <v>299</v>
      </c>
      <c r="F349" s="8">
        <v>2</v>
      </c>
      <c r="G349" s="8" t="str">
        <f t="shared" si="27"/>
        <v xml:space="preserve">SEQ INT, </v>
      </c>
      <c r="H349" s="8"/>
      <c r="I349" s="13"/>
    </row>
    <row r="350" spans="1:10" ht="24" x14ac:dyDescent="0.3">
      <c r="A350" s="11" t="s">
        <v>480</v>
      </c>
      <c r="B350" s="22" t="s">
        <v>558</v>
      </c>
      <c r="C350" s="17" t="s">
        <v>288</v>
      </c>
      <c r="D350" s="8" t="s">
        <v>295</v>
      </c>
      <c r="E350" s="9" t="s">
        <v>300</v>
      </c>
      <c r="F350" s="8">
        <v>3</v>
      </c>
      <c r="G350" s="8" t="str">
        <f t="shared" si="27"/>
        <v xml:space="preserve">TYPE CHAR(1), </v>
      </c>
      <c r="H350" s="11" t="s">
        <v>301</v>
      </c>
      <c r="I350" s="13"/>
    </row>
    <row r="351" spans="1:10" x14ac:dyDescent="0.3">
      <c r="A351" s="11" t="s">
        <v>480</v>
      </c>
      <c r="B351" s="22" t="s">
        <v>558</v>
      </c>
      <c r="C351" s="17" t="s">
        <v>287</v>
      </c>
      <c r="D351" s="8" t="s">
        <v>297</v>
      </c>
      <c r="E351" s="9" t="s">
        <v>302</v>
      </c>
      <c r="F351" s="8">
        <v>4</v>
      </c>
      <c r="G351" s="8" t="str">
        <f t="shared" si="27"/>
        <v xml:space="preserve">QUESTION VARCHAR(400), </v>
      </c>
      <c r="H351" s="8"/>
      <c r="I351" s="13"/>
    </row>
    <row r="352" spans="1:10" x14ac:dyDescent="0.3">
      <c r="A352" s="11" t="s">
        <v>480</v>
      </c>
      <c r="B352" s="22" t="s">
        <v>558</v>
      </c>
      <c r="C352" s="17" t="s">
        <v>289</v>
      </c>
      <c r="D352" s="8" t="s">
        <v>296</v>
      </c>
      <c r="E352" s="9" t="s">
        <v>303</v>
      </c>
      <c r="F352" s="8">
        <v>5</v>
      </c>
      <c r="G352" s="8" t="str">
        <f t="shared" si="27"/>
        <v xml:space="preserve">QA1 VARCHAR(200), </v>
      </c>
      <c r="H352" s="8"/>
      <c r="I352" s="13"/>
    </row>
    <row r="353" spans="1:9" x14ac:dyDescent="0.3">
      <c r="A353" s="11" t="s">
        <v>480</v>
      </c>
      <c r="B353" s="22" t="s">
        <v>558</v>
      </c>
      <c r="C353" s="17" t="s">
        <v>290</v>
      </c>
      <c r="D353" s="8" t="s">
        <v>296</v>
      </c>
      <c r="E353" s="9" t="s">
        <v>304</v>
      </c>
      <c r="F353" s="8">
        <v>6</v>
      </c>
      <c r="G353" s="8" t="str">
        <f t="shared" si="27"/>
        <v xml:space="preserve">QA2 VARCHAR(200), </v>
      </c>
      <c r="H353" s="8"/>
      <c r="I353" s="13"/>
    </row>
    <row r="354" spans="1:9" x14ac:dyDescent="0.3">
      <c r="A354" s="11" t="s">
        <v>480</v>
      </c>
      <c r="B354" s="22" t="s">
        <v>558</v>
      </c>
      <c r="C354" s="17" t="s">
        <v>291</v>
      </c>
      <c r="D354" s="8" t="s">
        <v>296</v>
      </c>
      <c r="E354" s="9" t="s">
        <v>305</v>
      </c>
      <c r="F354" s="8">
        <v>7</v>
      </c>
      <c r="G354" s="8" t="str">
        <f t="shared" si="27"/>
        <v xml:space="preserve">QA3 VARCHAR(200), </v>
      </c>
      <c r="H354" s="8"/>
      <c r="I354" s="13"/>
    </row>
    <row r="355" spans="1:9" x14ac:dyDescent="0.3">
      <c r="A355" s="11" t="s">
        <v>480</v>
      </c>
      <c r="B355" s="22" t="s">
        <v>558</v>
      </c>
      <c r="C355" s="17" t="s">
        <v>292</v>
      </c>
      <c r="D355" s="8" t="s">
        <v>296</v>
      </c>
      <c r="E355" s="9" t="s">
        <v>306</v>
      </c>
      <c r="F355" s="8">
        <v>8</v>
      </c>
      <c r="G355" s="8" t="str">
        <f t="shared" si="27"/>
        <v xml:space="preserve">QA4 VARCHAR(200), </v>
      </c>
      <c r="H355" s="8"/>
      <c r="I355" s="13"/>
    </row>
    <row r="356" spans="1:9" x14ac:dyDescent="0.3">
      <c r="A356" s="11" t="s">
        <v>480</v>
      </c>
      <c r="B356" s="22" t="s">
        <v>558</v>
      </c>
      <c r="C356" s="17" t="s">
        <v>293</v>
      </c>
      <c r="D356" s="8" t="s">
        <v>298</v>
      </c>
      <c r="E356" s="9" t="s">
        <v>307</v>
      </c>
      <c r="F356" s="8">
        <v>9</v>
      </c>
      <c r="G356" s="8" t="str">
        <f t="shared" si="27"/>
        <v xml:space="preserve">ANSWER VARCHAR(100), </v>
      </c>
      <c r="H356" s="8"/>
      <c r="I356" s="13"/>
    </row>
    <row r="357" spans="1:9" x14ac:dyDescent="0.3">
      <c r="A357" s="11" t="s">
        <v>480</v>
      </c>
      <c r="B357" s="22" t="s">
        <v>558</v>
      </c>
      <c r="C357" s="17" t="s">
        <v>767</v>
      </c>
      <c r="D357" s="8" t="s">
        <v>447</v>
      </c>
      <c r="E357" s="9" t="s">
        <v>768</v>
      </c>
      <c r="F357" s="8">
        <v>9</v>
      </c>
      <c r="G357" s="8" t="str">
        <f t="shared" ref="G357" si="30">IF(F357=0,"CREATE TABLE "&amp;A357&amp;" ( ",IF(F357=100,C357&amp;" );",IF(F357=200,"ALTER TABLE "&amp;A357&amp;" ADD INDEX "&amp;A357&amp;"_IDX"&amp;C357&amp;"("&amp;D357&amp;");",C357&amp;" "&amp;D357&amp;", ")))</f>
        <v xml:space="preserve">ANSWER_DESC VARCHAR(4000), </v>
      </c>
      <c r="H357" s="8"/>
      <c r="I357" s="13" t="s">
        <v>769</v>
      </c>
    </row>
    <row r="358" spans="1:9" x14ac:dyDescent="0.3">
      <c r="A358" s="11" t="s">
        <v>480</v>
      </c>
      <c r="B358" s="22" t="s">
        <v>558</v>
      </c>
      <c r="C358" s="17" t="s">
        <v>617</v>
      </c>
      <c r="D358" s="8" t="s">
        <v>77</v>
      </c>
      <c r="E358" s="9" t="s">
        <v>641</v>
      </c>
      <c r="F358" s="8">
        <v>11</v>
      </c>
      <c r="G358" s="8" t="str">
        <f t="shared" si="27"/>
        <v xml:space="preserve">WEEK INT, </v>
      </c>
      <c r="H358" s="8"/>
      <c r="I358" s="13" t="s">
        <v>658</v>
      </c>
    </row>
    <row r="359" spans="1:9" x14ac:dyDescent="0.3">
      <c r="A359" s="11" t="s">
        <v>480</v>
      </c>
      <c r="B359" s="22" t="s">
        <v>558</v>
      </c>
      <c r="C359" s="17" t="s">
        <v>618</v>
      </c>
      <c r="D359" s="8" t="s">
        <v>77</v>
      </c>
      <c r="E359" s="9" t="s">
        <v>642</v>
      </c>
      <c r="F359" s="8">
        <v>12</v>
      </c>
      <c r="G359" s="8" t="str">
        <f t="shared" si="27"/>
        <v xml:space="preserve">LEVEL INT, </v>
      </c>
      <c r="H359" s="8" t="s">
        <v>644</v>
      </c>
      <c r="I359" s="13" t="s">
        <v>658</v>
      </c>
    </row>
    <row r="360" spans="1:9" x14ac:dyDescent="0.3">
      <c r="A360" s="11" t="s">
        <v>480</v>
      </c>
      <c r="B360" s="22" t="s">
        <v>558</v>
      </c>
      <c r="C360" s="17" t="s">
        <v>0</v>
      </c>
      <c r="D360" s="7" t="s">
        <v>314</v>
      </c>
      <c r="E360" s="9" t="s">
        <v>643</v>
      </c>
      <c r="F360" s="8">
        <v>13</v>
      </c>
      <c r="G360" s="8" t="str">
        <f t="shared" si="27"/>
        <v xml:space="preserve">USE_YN CHAR(1) DEFAULT 'Y', </v>
      </c>
      <c r="H360" s="8"/>
      <c r="I360" s="13" t="s">
        <v>658</v>
      </c>
    </row>
    <row r="361" spans="1:9" x14ac:dyDescent="0.3">
      <c r="A361" s="11" t="s">
        <v>480</v>
      </c>
      <c r="B361" s="22" t="s">
        <v>558</v>
      </c>
      <c r="C361" s="17" t="s">
        <v>95</v>
      </c>
      <c r="D361" s="8" t="s">
        <v>272</v>
      </c>
      <c r="E361" s="9" t="s">
        <v>643</v>
      </c>
      <c r="F361" s="8">
        <v>13</v>
      </c>
      <c r="G361" s="8" t="str">
        <f t="shared" ref="G361" si="31">IF(F361=0,"CREATE TABLE "&amp;A361&amp;" ( ",IF(F361=100,C361&amp;" );",IF(F361=200,"ALTER TABLE "&amp;A361&amp;" ADD INDEX "&amp;A361&amp;"_IDX"&amp;C361&amp;"("&amp;D361&amp;");",C361&amp;" "&amp;D361&amp;", ")))</f>
        <v xml:space="preserve">ORD INT DEFAULT 0, </v>
      </c>
      <c r="H361" s="8"/>
      <c r="I361" s="13" t="s">
        <v>658</v>
      </c>
    </row>
    <row r="362" spans="1:9" x14ac:dyDescent="0.3">
      <c r="A362" s="11" t="s">
        <v>480</v>
      </c>
      <c r="B362" s="22" t="s">
        <v>558</v>
      </c>
      <c r="C362" s="17" t="s">
        <v>65</v>
      </c>
      <c r="D362" s="8" t="s">
        <v>76</v>
      </c>
      <c r="E362" s="9" t="s">
        <v>42</v>
      </c>
      <c r="F362" s="8">
        <v>14</v>
      </c>
      <c r="G362" s="8" t="str">
        <f t="shared" si="27"/>
        <v xml:space="preserve">CREATE_DATE DATETIME, </v>
      </c>
      <c r="H362" s="8"/>
      <c r="I362" s="13"/>
    </row>
    <row r="363" spans="1:9" x14ac:dyDescent="0.3">
      <c r="A363" s="11" t="s">
        <v>480</v>
      </c>
      <c r="B363" s="22" t="s">
        <v>558</v>
      </c>
      <c r="C363" s="17" t="s">
        <v>67</v>
      </c>
      <c r="D363" s="8" t="s">
        <v>73</v>
      </c>
      <c r="E363" s="9" t="s">
        <v>70</v>
      </c>
      <c r="F363" s="8">
        <v>15</v>
      </c>
      <c r="G363" s="8" t="str">
        <f t="shared" si="27"/>
        <v xml:space="preserve">CREATE_USER VARCHAR(15), </v>
      </c>
      <c r="H363" s="8"/>
      <c r="I363" s="13"/>
    </row>
    <row r="364" spans="1:9" x14ac:dyDescent="0.3">
      <c r="A364" s="11" t="s">
        <v>480</v>
      </c>
      <c r="B364" s="22" t="s">
        <v>558</v>
      </c>
      <c r="C364" s="17" t="s">
        <v>66</v>
      </c>
      <c r="D364" s="8" t="s">
        <v>76</v>
      </c>
      <c r="E364" s="9" t="s">
        <v>52</v>
      </c>
      <c r="F364" s="8">
        <v>16</v>
      </c>
      <c r="G364" s="8" t="str">
        <f t="shared" si="27"/>
        <v xml:space="preserve">UPDATE_DATE DATETIME, </v>
      </c>
      <c r="H364" s="8"/>
      <c r="I364" s="13"/>
    </row>
    <row r="365" spans="1:9" x14ac:dyDescent="0.3">
      <c r="A365" s="11" t="s">
        <v>480</v>
      </c>
      <c r="B365" s="22" t="s">
        <v>558</v>
      </c>
      <c r="C365" s="17" t="s">
        <v>68</v>
      </c>
      <c r="D365" s="8" t="s">
        <v>73</v>
      </c>
      <c r="E365" s="9" t="s">
        <v>72</v>
      </c>
      <c r="F365" s="8">
        <v>17</v>
      </c>
      <c r="G365" s="8" t="str">
        <f t="shared" si="27"/>
        <v xml:space="preserve">UPDATE_USER VARCHAR(15), </v>
      </c>
      <c r="H365" s="8"/>
      <c r="I365" s="13"/>
    </row>
    <row r="366" spans="1:9" x14ac:dyDescent="0.3">
      <c r="A366" s="11" t="s">
        <v>480</v>
      </c>
      <c r="B366" s="22" t="s">
        <v>558</v>
      </c>
      <c r="C366" s="17" t="s">
        <v>308</v>
      </c>
      <c r="D366" s="8"/>
      <c r="E366" s="9"/>
      <c r="F366" s="8">
        <v>100</v>
      </c>
      <c r="G366" s="8" t="str">
        <f t="shared" si="27"/>
        <v>PRIMARY KEY(COURSE_CODE,SEQ) );</v>
      </c>
      <c r="H366" s="8"/>
      <c r="I366" s="13"/>
    </row>
    <row r="367" spans="1:9" x14ac:dyDescent="0.3">
      <c r="A367" s="11" t="s">
        <v>620</v>
      </c>
      <c r="B367" s="22" t="s">
        <v>621</v>
      </c>
      <c r="C367" s="17"/>
      <c r="D367" s="8"/>
      <c r="E367" s="9"/>
      <c r="F367" s="8">
        <v>0</v>
      </c>
      <c r="G367" s="8" t="str">
        <f t="shared" si="27"/>
        <v xml:space="preserve">CREATE TABLE COURSE_EXAM_TYPE ( </v>
      </c>
      <c r="H367" s="8"/>
      <c r="I367" s="13" t="s">
        <v>645</v>
      </c>
    </row>
    <row r="368" spans="1:9" x14ac:dyDescent="0.3">
      <c r="A368" s="11" t="s">
        <v>620</v>
      </c>
      <c r="B368" s="22" t="s">
        <v>621</v>
      </c>
      <c r="C368" s="17" t="s">
        <v>48</v>
      </c>
      <c r="D368" s="8" t="s">
        <v>99</v>
      </c>
      <c r="E368" s="9"/>
      <c r="F368" s="8">
        <v>1</v>
      </c>
      <c r="G368" s="8" t="str">
        <f t="shared" si="27"/>
        <v xml:space="preserve">SEQ INT NOT NULL auto_increment, </v>
      </c>
      <c r="H368" s="8"/>
      <c r="I368" s="13" t="s">
        <v>645</v>
      </c>
    </row>
    <row r="369" spans="1:9" x14ac:dyDescent="0.3">
      <c r="A369" s="11" t="s">
        <v>620</v>
      </c>
      <c r="B369" s="22" t="s">
        <v>621</v>
      </c>
      <c r="C369" s="17" t="s">
        <v>481</v>
      </c>
      <c r="D369" s="8" t="s">
        <v>141</v>
      </c>
      <c r="E369" s="9"/>
      <c r="F369" s="8">
        <v>2</v>
      </c>
      <c r="G369" s="8" t="str">
        <f t="shared" si="27"/>
        <v xml:space="preserve">COURSE_CODE VARCHAR(10), </v>
      </c>
      <c r="H369" s="8"/>
      <c r="I369" s="13" t="s">
        <v>645</v>
      </c>
    </row>
    <row r="370" spans="1:9" x14ac:dyDescent="0.3">
      <c r="A370" s="11" t="s">
        <v>620</v>
      </c>
      <c r="B370" s="22" t="s">
        <v>621</v>
      </c>
      <c r="C370" s="17" t="s">
        <v>623</v>
      </c>
      <c r="D370" s="8" t="s">
        <v>297</v>
      </c>
      <c r="E370" s="9" t="s">
        <v>678</v>
      </c>
      <c r="F370" s="8">
        <v>3</v>
      </c>
      <c r="G370" s="8" t="str">
        <f t="shared" si="27"/>
        <v xml:space="preserve">TYPE_NAME VARCHAR(400), </v>
      </c>
      <c r="H370" s="8"/>
      <c r="I370" s="13" t="s">
        <v>645</v>
      </c>
    </row>
    <row r="371" spans="1:9" x14ac:dyDescent="0.3">
      <c r="A371" s="11" t="s">
        <v>620</v>
      </c>
      <c r="B371" s="22" t="s">
        <v>621</v>
      </c>
      <c r="C371" s="17" t="s">
        <v>646</v>
      </c>
      <c r="D371" s="8" t="s">
        <v>77</v>
      </c>
      <c r="E371" s="9" t="s">
        <v>647</v>
      </c>
      <c r="F371" s="8">
        <v>4</v>
      </c>
      <c r="G371" s="8" t="str">
        <f t="shared" si="27"/>
        <v xml:space="preserve">QUESTION_CNT INT, </v>
      </c>
      <c r="H371" s="8"/>
      <c r="I371" s="13" t="s">
        <v>645</v>
      </c>
    </row>
    <row r="372" spans="1:9" x14ac:dyDescent="0.3">
      <c r="A372" s="11" t="s">
        <v>620</v>
      </c>
      <c r="B372" s="22" t="s">
        <v>621</v>
      </c>
      <c r="C372" s="17" t="s">
        <v>0</v>
      </c>
      <c r="D372" s="7" t="s">
        <v>314</v>
      </c>
      <c r="E372" s="9" t="s">
        <v>313</v>
      </c>
      <c r="F372" s="8">
        <v>5</v>
      </c>
      <c r="G372" s="8" t="str">
        <f t="shared" si="27"/>
        <v xml:space="preserve">USE_YN CHAR(1) DEFAULT 'Y', </v>
      </c>
      <c r="H372" s="8"/>
      <c r="I372" s="13" t="s">
        <v>645</v>
      </c>
    </row>
    <row r="373" spans="1:9" x14ac:dyDescent="0.3">
      <c r="A373" s="11" t="s">
        <v>620</v>
      </c>
      <c r="B373" s="22" t="s">
        <v>621</v>
      </c>
      <c r="C373" s="17" t="s">
        <v>679</v>
      </c>
      <c r="D373" s="8" t="s">
        <v>77</v>
      </c>
      <c r="E373" s="9" t="s">
        <v>681</v>
      </c>
      <c r="F373" s="8">
        <v>6</v>
      </c>
      <c r="G373" s="8" t="str">
        <f t="shared" si="27"/>
        <v xml:space="preserve">TOTAL_RATIO INT, </v>
      </c>
      <c r="H373" s="8"/>
      <c r="I373" s="13" t="s">
        <v>677</v>
      </c>
    </row>
    <row r="374" spans="1:9" x14ac:dyDescent="0.3">
      <c r="A374" s="11" t="s">
        <v>620</v>
      </c>
      <c r="B374" s="22" t="s">
        <v>621</v>
      </c>
      <c r="C374" s="17" t="s">
        <v>680</v>
      </c>
      <c r="D374" s="8" t="s">
        <v>77</v>
      </c>
      <c r="E374" s="9" t="s">
        <v>682</v>
      </c>
      <c r="F374" s="8">
        <v>7</v>
      </c>
      <c r="G374" s="8" t="str">
        <f t="shared" si="27"/>
        <v xml:space="preserve">WEEK_RATIO INT, </v>
      </c>
      <c r="H374" s="8"/>
      <c r="I374" s="13" t="s">
        <v>677</v>
      </c>
    </row>
    <row r="375" spans="1:9" x14ac:dyDescent="0.3">
      <c r="A375" s="11" t="s">
        <v>620</v>
      </c>
      <c r="B375" s="22" t="s">
        <v>621</v>
      </c>
      <c r="C375" s="17" t="s">
        <v>65</v>
      </c>
      <c r="D375" s="8" t="s">
        <v>76</v>
      </c>
      <c r="E375" s="9" t="s">
        <v>42</v>
      </c>
      <c r="F375" s="8">
        <v>8</v>
      </c>
      <c r="G375" s="8" t="str">
        <f t="shared" ref="G375:G378" si="32">IF(F375=0,"CREATE TABLE "&amp;A375&amp;" ( ",IF(F375=100,C375&amp;" );",IF(F375=200,"ALTER TABLE "&amp;A375&amp;" ADD INDEX "&amp;A375&amp;"_IDX"&amp;C375&amp;"("&amp;D375&amp;");",C375&amp;" "&amp;D375&amp;", ")))</f>
        <v xml:space="preserve">CREATE_DATE DATETIME, </v>
      </c>
      <c r="H375" s="8"/>
      <c r="I375" s="13" t="s">
        <v>645</v>
      </c>
    </row>
    <row r="376" spans="1:9" x14ac:dyDescent="0.3">
      <c r="A376" s="11" t="s">
        <v>620</v>
      </c>
      <c r="B376" s="22" t="s">
        <v>621</v>
      </c>
      <c r="C376" s="17" t="s">
        <v>67</v>
      </c>
      <c r="D376" s="8" t="s">
        <v>73</v>
      </c>
      <c r="E376" s="9" t="s">
        <v>70</v>
      </c>
      <c r="F376" s="8">
        <v>9</v>
      </c>
      <c r="G376" s="8" t="str">
        <f t="shared" si="32"/>
        <v xml:space="preserve">CREATE_USER VARCHAR(15), </v>
      </c>
      <c r="H376" s="8"/>
      <c r="I376" s="13" t="s">
        <v>645</v>
      </c>
    </row>
    <row r="377" spans="1:9" x14ac:dyDescent="0.3">
      <c r="A377" s="11" t="s">
        <v>620</v>
      </c>
      <c r="B377" s="22" t="s">
        <v>621</v>
      </c>
      <c r="C377" s="17" t="s">
        <v>66</v>
      </c>
      <c r="D377" s="8" t="s">
        <v>76</v>
      </c>
      <c r="E377" s="9" t="s">
        <v>52</v>
      </c>
      <c r="F377" s="8">
        <v>10</v>
      </c>
      <c r="G377" s="8" t="str">
        <f t="shared" si="32"/>
        <v xml:space="preserve">UPDATE_DATE DATETIME, </v>
      </c>
      <c r="H377" s="8"/>
      <c r="I377" s="13" t="s">
        <v>645</v>
      </c>
    </row>
    <row r="378" spans="1:9" x14ac:dyDescent="0.3">
      <c r="A378" s="11" t="s">
        <v>620</v>
      </c>
      <c r="B378" s="22" t="s">
        <v>621</v>
      </c>
      <c r="C378" s="17" t="s">
        <v>68</v>
      </c>
      <c r="D378" s="8" t="s">
        <v>73</v>
      </c>
      <c r="E378" s="9" t="s">
        <v>72</v>
      </c>
      <c r="F378" s="8">
        <v>11</v>
      </c>
      <c r="G378" s="8" t="str">
        <f t="shared" si="32"/>
        <v xml:space="preserve">UPDATE_USER VARCHAR(15), </v>
      </c>
      <c r="H378" s="8"/>
      <c r="I378" s="13" t="s">
        <v>645</v>
      </c>
    </row>
    <row r="379" spans="1:9" x14ac:dyDescent="0.3">
      <c r="A379" s="11" t="s">
        <v>620</v>
      </c>
      <c r="B379" s="22" t="s">
        <v>621</v>
      </c>
      <c r="C379" s="17" t="s">
        <v>122</v>
      </c>
      <c r="D379" s="8"/>
      <c r="E379" s="9"/>
      <c r="F379" s="8">
        <v>100</v>
      </c>
      <c r="G379" s="8" t="str">
        <f t="shared" si="27"/>
        <v>PRIMARY KEY(SEQ) );</v>
      </c>
      <c r="H379" s="8"/>
      <c r="I379" s="13" t="s">
        <v>645</v>
      </c>
    </row>
    <row r="380" spans="1:9" x14ac:dyDescent="0.3">
      <c r="A380" s="11" t="s">
        <v>667</v>
      </c>
      <c r="B380" s="22" t="s">
        <v>666</v>
      </c>
      <c r="C380" s="17"/>
      <c r="D380" s="8"/>
      <c r="E380" s="9"/>
      <c r="F380" s="8">
        <v>0</v>
      </c>
      <c r="G380" s="8" t="str">
        <f t="shared" ref="G380:G386" si="33">IF(F380=0,"CREATE TABLE "&amp;A380&amp;" ( ",IF(F380=100,C380&amp;" );",IF(F380=200,"ALTER TABLE "&amp;A380&amp;" ADD INDEX "&amp;A380&amp;"_IDX"&amp;C380&amp;"("&amp;D380&amp;");",C380&amp;" "&amp;D380&amp;", ")))</f>
        <v xml:space="preserve">CREATE TABLE COURSE_EXAM_TYPE_STANDARD ( </v>
      </c>
      <c r="H380" s="8"/>
      <c r="I380" s="13" t="s">
        <v>658</v>
      </c>
    </row>
    <row r="381" spans="1:9" x14ac:dyDescent="0.3">
      <c r="A381" s="11" t="s">
        <v>667</v>
      </c>
      <c r="B381" s="22" t="s">
        <v>666</v>
      </c>
      <c r="C381" s="17" t="s">
        <v>48</v>
      </c>
      <c r="D381" s="8" t="s">
        <v>99</v>
      </c>
      <c r="E381" s="9"/>
      <c r="F381" s="8">
        <v>1</v>
      </c>
      <c r="G381" s="8" t="str">
        <f t="shared" si="33"/>
        <v xml:space="preserve">SEQ INT NOT NULL auto_increment, </v>
      </c>
      <c r="H381" s="8"/>
      <c r="I381" s="13" t="s">
        <v>658</v>
      </c>
    </row>
    <row r="382" spans="1:9" x14ac:dyDescent="0.3">
      <c r="A382" s="11" t="s">
        <v>667</v>
      </c>
      <c r="B382" s="22" t="s">
        <v>666</v>
      </c>
      <c r="C382" s="17" t="s">
        <v>664</v>
      </c>
      <c r="D382" s="8" t="s">
        <v>77</v>
      </c>
      <c r="E382" s="9" t="s">
        <v>665</v>
      </c>
      <c r="F382" s="8">
        <v>2</v>
      </c>
      <c r="G382" s="8" t="str">
        <f t="shared" si="33"/>
        <v xml:space="preserve">EXAM_TYPE_SEQ INT, </v>
      </c>
      <c r="H382" s="8"/>
      <c r="I382" s="13" t="s">
        <v>658</v>
      </c>
    </row>
    <row r="383" spans="1:9" x14ac:dyDescent="0.3">
      <c r="A383" s="11" t="s">
        <v>667</v>
      </c>
      <c r="B383" s="22" t="s">
        <v>666</v>
      </c>
      <c r="C383" s="17" t="s">
        <v>671</v>
      </c>
      <c r="D383" s="8" t="s">
        <v>684</v>
      </c>
      <c r="E383" s="9" t="s">
        <v>672</v>
      </c>
      <c r="F383" s="8">
        <v>3</v>
      </c>
      <c r="G383" s="8" t="str">
        <f t="shared" si="33"/>
        <v xml:space="preserve">EXAM_KIND VARCHAR(5), </v>
      </c>
      <c r="H383" s="8" t="s">
        <v>683</v>
      </c>
      <c r="I383" s="13"/>
    </row>
    <row r="384" spans="1:9" x14ac:dyDescent="0.3">
      <c r="A384" s="11" t="s">
        <v>667</v>
      </c>
      <c r="B384" s="22" t="s">
        <v>666</v>
      </c>
      <c r="C384" s="17" t="s">
        <v>624</v>
      </c>
      <c r="D384" s="8" t="s">
        <v>77</v>
      </c>
      <c r="E384" s="9"/>
      <c r="F384" s="8">
        <v>4</v>
      </c>
      <c r="G384" s="8" t="str">
        <f t="shared" si="33"/>
        <v xml:space="preserve">WEEK_FROM INT, </v>
      </c>
      <c r="H384" s="8"/>
      <c r="I384" s="13" t="s">
        <v>658</v>
      </c>
    </row>
    <row r="385" spans="1:9" x14ac:dyDescent="0.3">
      <c r="A385" s="11" t="s">
        <v>667</v>
      </c>
      <c r="B385" s="22" t="s">
        <v>666</v>
      </c>
      <c r="C385" s="17" t="s">
        <v>625</v>
      </c>
      <c r="D385" s="8" t="s">
        <v>77</v>
      </c>
      <c r="E385" s="9"/>
      <c r="F385" s="8">
        <v>5</v>
      </c>
      <c r="G385" s="8" t="str">
        <f t="shared" si="33"/>
        <v xml:space="preserve">WEEK_TO INT, </v>
      </c>
      <c r="H385" s="8"/>
      <c r="I385" s="13" t="s">
        <v>658</v>
      </c>
    </row>
    <row r="386" spans="1:9" ht="24" x14ac:dyDescent="0.3">
      <c r="A386" s="11" t="s">
        <v>667</v>
      </c>
      <c r="B386" s="22" t="s">
        <v>666</v>
      </c>
      <c r="C386" s="17" t="s">
        <v>288</v>
      </c>
      <c r="D386" s="8" t="s">
        <v>75</v>
      </c>
      <c r="E386" s="9" t="s">
        <v>185</v>
      </c>
      <c r="F386" s="8">
        <v>6</v>
      </c>
      <c r="G386" s="8" t="str">
        <f t="shared" si="33"/>
        <v xml:space="preserve">TYPE CHAR(1), </v>
      </c>
      <c r="H386" s="11" t="s">
        <v>301</v>
      </c>
      <c r="I386" s="13" t="s">
        <v>677</v>
      </c>
    </row>
    <row r="387" spans="1:9" x14ac:dyDescent="0.3">
      <c r="A387" s="11" t="s">
        <v>667</v>
      </c>
      <c r="B387" s="22" t="s">
        <v>666</v>
      </c>
      <c r="C387" s="9" t="s">
        <v>670</v>
      </c>
      <c r="D387" s="8" t="s">
        <v>77</v>
      </c>
      <c r="E387" s="9" t="s">
        <v>642</v>
      </c>
      <c r="F387" s="8">
        <v>7</v>
      </c>
      <c r="G387" s="8" t="str">
        <f t="shared" ref="G387:G394" si="34">IF(F387=0,"CREATE TABLE "&amp;A387&amp;" ( ",IF(F387=100,C387&amp;" );",IF(F387=200,"ALTER TABLE "&amp;A387&amp;" ADD INDEX "&amp;A387&amp;"_IDX"&amp;C387&amp;"("&amp;D387&amp;");",C387&amp;" "&amp;D387&amp;", ")))</f>
        <v xml:space="preserve">LEVEL INT, </v>
      </c>
      <c r="H387" s="8" t="s">
        <v>644</v>
      </c>
      <c r="I387" s="13" t="s">
        <v>658</v>
      </c>
    </row>
    <row r="388" spans="1:9" x14ac:dyDescent="0.3">
      <c r="A388" s="11" t="s">
        <v>667</v>
      </c>
      <c r="B388" s="22" t="s">
        <v>666</v>
      </c>
      <c r="C388" s="17" t="s">
        <v>646</v>
      </c>
      <c r="D388" s="8" t="s">
        <v>77</v>
      </c>
      <c r="E388" s="9" t="s">
        <v>647</v>
      </c>
      <c r="F388" s="8">
        <v>8</v>
      </c>
      <c r="G388" s="8" t="str">
        <f t="shared" si="34"/>
        <v xml:space="preserve">QUESTION_CNT INT, </v>
      </c>
      <c r="H388" s="8"/>
      <c r="I388" s="13" t="s">
        <v>658</v>
      </c>
    </row>
    <row r="389" spans="1:9" x14ac:dyDescent="0.3">
      <c r="A389" s="11" t="s">
        <v>667</v>
      </c>
      <c r="B389" s="22" t="s">
        <v>666</v>
      </c>
      <c r="C389" s="17" t="s">
        <v>619</v>
      </c>
      <c r="D389" s="7" t="s">
        <v>314</v>
      </c>
      <c r="E389" s="9" t="s">
        <v>643</v>
      </c>
      <c r="F389" s="8">
        <v>9</v>
      </c>
      <c r="G389" s="8" t="str">
        <f t="shared" si="34"/>
        <v xml:space="preserve">USE_YN CHAR(1) DEFAULT 'Y', </v>
      </c>
      <c r="H389" s="8" t="s">
        <v>313</v>
      </c>
      <c r="I389" s="13" t="s">
        <v>658</v>
      </c>
    </row>
    <row r="390" spans="1:9" x14ac:dyDescent="0.3">
      <c r="A390" s="11" t="s">
        <v>667</v>
      </c>
      <c r="B390" s="22" t="s">
        <v>666</v>
      </c>
      <c r="C390" s="17" t="s">
        <v>65</v>
      </c>
      <c r="D390" s="8" t="s">
        <v>76</v>
      </c>
      <c r="E390" s="9" t="s">
        <v>42</v>
      </c>
      <c r="F390" s="8">
        <v>10</v>
      </c>
      <c r="G390" s="8" t="str">
        <f t="shared" si="34"/>
        <v xml:space="preserve">CREATE_DATE DATETIME, </v>
      </c>
      <c r="H390" s="8"/>
      <c r="I390" s="13" t="s">
        <v>658</v>
      </c>
    </row>
    <row r="391" spans="1:9" x14ac:dyDescent="0.3">
      <c r="A391" s="11" t="s">
        <v>667</v>
      </c>
      <c r="B391" s="22" t="s">
        <v>666</v>
      </c>
      <c r="C391" s="17" t="s">
        <v>67</v>
      </c>
      <c r="D391" s="8" t="s">
        <v>73</v>
      </c>
      <c r="E391" s="9" t="s">
        <v>70</v>
      </c>
      <c r="F391" s="8">
        <v>11</v>
      </c>
      <c r="G391" s="8" t="str">
        <f t="shared" si="34"/>
        <v xml:space="preserve">CREATE_USER VARCHAR(15), </v>
      </c>
      <c r="H391" s="8"/>
      <c r="I391" s="13" t="s">
        <v>658</v>
      </c>
    </row>
    <row r="392" spans="1:9" x14ac:dyDescent="0.3">
      <c r="A392" s="11" t="s">
        <v>667</v>
      </c>
      <c r="B392" s="22" t="s">
        <v>666</v>
      </c>
      <c r="C392" s="17" t="s">
        <v>66</v>
      </c>
      <c r="D392" s="8" t="s">
        <v>76</v>
      </c>
      <c r="E392" s="9" t="s">
        <v>52</v>
      </c>
      <c r="F392" s="8">
        <v>12</v>
      </c>
      <c r="G392" s="8" t="str">
        <f t="shared" si="34"/>
        <v xml:space="preserve">UPDATE_DATE DATETIME, </v>
      </c>
      <c r="H392" s="8"/>
      <c r="I392" s="13" t="s">
        <v>658</v>
      </c>
    </row>
    <row r="393" spans="1:9" x14ac:dyDescent="0.3">
      <c r="A393" s="11" t="s">
        <v>667</v>
      </c>
      <c r="B393" s="22" t="s">
        <v>666</v>
      </c>
      <c r="C393" s="17" t="s">
        <v>68</v>
      </c>
      <c r="D393" s="8" t="s">
        <v>73</v>
      </c>
      <c r="E393" s="9" t="s">
        <v>72</v>
      </c>
      <c r="F393" s="8">
        <v>13</v>
      </c>
      <c r="G393" s="8" t="str">
        <f t="shared" si="34"/>
        <v xml:space="preserve">UPDATE_USER VARCHAR(15), </v>
      </c>
      <c r="H393" s="8"/>
      <c r="I393" s="13" t="s">
        <v>658</v>
      </c>
    </row>
    <row r="394" spans="1:9" x14ac:dyDescent="0.3">
      <c r="A394" s="11" t="s">
        <v>667</v>
      </c>
      <c r="B394" s="22" t="s">
        <v>666</v>
      </c>
      <c r="C394" s="17" t="s">
        <v>122</v>
      </c>
      <c r="D394" s="8"/>
      <c r="E394" s="9"/>
      <c r="F394" s="8">
        <v>100</v>
      </c>
      <c r="G394" s="8" t="str">
        <f t="shared" si="34"/>
        <v>PRIMARY KEY(SEQ) );</v>
      </c>
      <c r="H394" s="8"/>
      <c r="I394" s="13" t="s">
        <v>658</v>
      </c>
    </row>
    <row r="395" spans="1:9" x14ac:dyDescent="0.3">
      <c r="A395" s="11" t="s">
        <v>556</v>
      </c>
      <c r="B395" s="22" t="s">
        <v>557</v>
      </c>
      <c r="C395" s="17"/>
      <c r="D395" s="8"/>
      <c r="E395" s="8"/>
      <c r="F395" s="8">
        <v>0</v>
      </c>
      <c r="G395" s="8" t="str">
        <f t="shared" si="27"/>
        <v xml:space="preserve">CREATE TABLE COURSE_MASTER ( </v>
      </c>
      <c r="H395" s="8"/>
      <c r="I395" s="13"/>
    </row>
    <row r="396" spans="1:9" x14ac:dyDescent="0.3">
      <c r="A396" s="11" t="s">
        <v>556</v>
      </c>
      <c r="B396" s="22" t="s">
        <v>557</v>
      </c>
      <c r="C396" s="17" t="s">
        <v>532</v>
      </c>
      <c r="D396" s="8" t="s">
        <v>183</v>
      </c>
      <c r="E396" s="9" t="s">
        <v>5</v>
      </c>
      <c r="F396" s="8">
        <v>1</v>
      </c>
      <c r="G396" s="8" t="str">
        <f t="shared" si="27"/>
        <v xml:space="preserve">COURSE_CODE VARCHAR(10), </v>
      </c>
      <c r="H396" s="8"/>
      <c r="I396" s="13"/>
    </row>
    <row r="397" spans="1:9" x14ac:dyDescent="0.3">
      <c r="A397" s="11" t="s">
        <v>556</v>
      </c>
      <c r="B397" s="22" t="s">
        <v>557</v>
      </c>
      <c r="C397" s="17" t="s">
        <v>172</v>
      </c>
      <c r="D397" s="8" t="s">
        <v>73</v>
      </c>
      <c r="E397" s="9" t="s">
        <v>165</v>
      </c>
      <c r="F397" s="8">
        <v>2</v>
      </c>
      <c r="G397" s="8" t="str">
        <f t="shared" si="27"/>
        <v xml:space="preserve">TUTOR_ID VARCHAR(15), </v>
      </c>
      <c r="H397" s="8"/>
      <c r="I397" s="13"/>
    </row>
    <row r="398" spans="1:9" x14ac:dyDescent="0.3">
      <c r="A398" s="11" t="s">
        <v>1241</v>
      </c>
      <c r="B398" s="22" t="s">
        <v>557</v>
      </c>
      <c r="C398" s="17" t="s">
        <v>27</v>
      </c>
      <c r="D398" s="8" t="s">
        <v>167</v>
      </c>
      <c r="E398" s="9" t="s">
        <v>19</v>
      </c>
      <c r="F398" s="8">
        <v>4</v>
      </c>
      <c r="G398" s="8" t="str">
        <f t="shared" si="27"/>
        <v xml:space="preserve">LEARING_GOAL TEXT, </v>
      </c>
      <c r="H398" s="8"/>
      <c r="I398" s="13"/>
    </row>
    <row r="399" spans="1:9" x14ac:dyDescent="0.3">
      <c r="A399" s="11" t="s">
        <v>556</v>
      </c>
      <c r="B399" s="22" t="s">
        <v>557</v>
      </c>
      <c r="C399" s="17" t="s">
        <v>28</v>
      </c>
      <c r="D399" s="8" t="s">
        <v>167</v>
      </c>
      <c r="E399" s="9" t="s">
        <v>20</v>
      </c>
      <c r="F399" s="8">
        <v>5</v>
      </c>
      <c r="G399" s="8" t="str">
        <f t="shared" si="27"/>
        <v xml:space="preserve">LEARING_CONTENT TEXT, </v>
      </c>
      <c r="H399" s="8"/>
      <c r="I399" s="13"/>
    </row>
    <row r="400" spans="1:9" x14ac:dyDescent="0.3">
      <c r="A400" s="11" t="s">
        <v>556</v>
      </c>
      <c r="B400" s="22" t="s">
        <v>557</v>
      </c>
      <c r="C400" s="17" t="s">
        <v>29</v>
      </c>
      <c r="D400" s="8" t="s">
        <v>167</v>
      </c>
      <c r="E400" s="9" t="s">
        <v>21</v>
      </c>
      <c r="F400" s="8">
        <v>6</v>
      </c>
      <c r="G400" s="8" t="str">
        <f t="shared" si="27"/>
        <v xml:space="preserve">EVAL_METHOD TEXT, </v>
      </c>
      <c r="H400" s="8"/>
      <c r="I400" s="13"/>
    </row>
    <row r="401" spans="1:9" x14ac:dyDescent="0.3">
      <c r="A401" s="11" t="s">
        <v>556</v>
      </c>
      <c r="B401" s="22" t="s">
        <v>557</v>
      </c>
      <c r="C401" s="17" t="s">
        <v>30</v>
      </c>
      <c r="D401" s="8" t="s">
        <v>167</v>
      </c>
      <c r="E401" s="9" t="s">
        <v>22</v>
      </c>
      <c r="F401" s="8">
        <v>7</v>
      </c>
      <c r="G401" s="8" t="str">
        <f t="shared" si="27"/>
        <v xml:space="preserve">LEARING_TARGET TEXT, </v>
      </c>
      <c r="H401" s="8"/>
      <c r="I401" s="13"/>
    </row>
    <row r="402" spans="1:9" x14ac:dyDescent="0.3">
      <c r="A402" s="11" t="s">
        <v>556</v>
      </c>
      <c r="B402" s="22" t="s">
        <v>557</v>
      </c>
      <c r="C402" s="17" t="s">
        <v>246</v>
      </c>
      <c r="D402" s="8" t="s">
        <v>167</v>
      </c>
      <c r="E402" s="9" t="s">
        <v>247</v>
      </c>
      <c r="F402" s="8">
        <v>8</v>
      </c>
      <c r="G402" s="8" t="str">
        <f t="shared" si="27"/>
        <v xml:space="preserve">LEARING_COST TEXT, </v>
      </c>
      <c r="H402" s="8"/>
      <c r="I402" s="13"/>
    </row>
    <row r="403" spans="1:9" x14ac:dyDescent="0.3">
      <c r="A403" s="11" t="s">
        <v>556</v>
      </c>
      <c r="B403" s="22" t="s">
        <v>557</v>
      </c>
      <c r="C403" s="17" t="s">
        <v>264</v>
      </c>
      <c r="D403" s="8" t="s">
        <v>272</v>
      </c>
      <c r="E403" s="9" t="s">
        <v>266</v>
      </c>
      <c r="F403" s="8">
        <v>9</v>
      </c>
      <c r="G403" s="8" t="str">
        <f t="shared" si="27"/>
        <v xml:space="preserve">COURSE_COST INT DEFAULT 0, </v>
      </c>
      <c r="H403" s="8"/>
      <c r="I403" s="13"/>
    </row>
    <row r="404" spans="1:9" x14ac:dyDescent="0.3">
      <c r="A404" s="11" t="s">
        <v>556</v>
      </c>
      <c r="B404" s="22" t="s">
        <v>557</v>
      </c>
      <c r="C404" s="17" t="s">
        <v>460</v>
      </c>
      <c r="D404" s="8" t="s">
        <v>458</v>
      </c>
      <c r="E404" s="9" t="s">
        <v>459</v>
      </c>
      <c r="F404" s="8">
        <v>10</v>
      </c>
      <c r="G404" s="8" t="str">
        <f t="shared" si="27"/>
        <v xml:space="preserve">WEEK_COST_YN CHAR(1) DEFAULT 'N', </v>
      </c>
      <c r="H404" s="8"/>
      <c r="I404" s="13"/>
    </row>
    <row r="405" spans="1:9" x14ac:dyDescent="0.3">
      <c r="A405" s="11" t="s">
        <v>556</v>
      </c>
      <c r="B405" s="22" t="s">
        <v>557</v>
      </c>
      <c r="C405" s="17" t="s">
        <v>662</v>
      </c>
      <c r="D405" s="8" t="s">
        <v>363</v>
      </c>
      <c r="E405" s="9" t="s">
        <v>23</v>
      </c>
      <c r="F405" s="8">
        <v>11</v>
      </c>
      <c r="G405" s="8" t="str">
        <f t="shared" si="27"/>
        <v xml:space="preserve">REPORT_RATE INT DEFAULT 0, </v>
      </c>
      <c r="H405" s="8"/>
      <c r="I405" s="13"/>
    </row>
    <row r="406" spans="1:9" x14ac:dyDescent="0.3">
      <c r="A406" s="11" t="s">
        <v>556</v>
      </c>
      <c r="B406" s="22" t="s">
        <v>557</v>
      </c>
      <c r="C406" s="17" t="s">
        <v>32</v>
      </c>
      <c r="D406" s="8" t="s">
        <v>363</v>
      </c>
      <c r="E406" s="9" t="s">
        <v>24</v>
      </c>
      <c r="F406" s="8">
        <v>12</v>
      </c>
      <c r="G406" s="8" t="str">
        <f t="shared" si="27"/>
        <v xml:space="preserve">EXAM_RATE INT DEFAULT 0, </v>
      </c>
      <c r="H406" s="8"/>
      <c r="I406" s="13"/>
    </row>
    <row r="407" spans="1:9" x14ac:dyDescent="0.3">
      <c r="A407" s="11" t="s">
        <v>556</v>
      </c>
      <c r="B407" s="22" t="s">
        <v>557</v>
      </c>
      <c r="C407" s="17" t="s">
        <v>663</v>
      </c>
      <c r="D407" s="8" t="s">
        <v>363</v>
      </c>
      <c r="E407" s="9" t="s">
        <v>25</v>
      </c>
      <c r="F407" s="8">
        <v>13</v>
      </c>
      <c r="G407" s="8" t="str">
        <f t="shared" si="27"/>
        <v xml:space="preserve">DISCUSSION_RATE INT DEFAULT 0, </v>
      </c>
      <c r="H407" s="8"/>
      <c r="I407" s="13"/>
    </row>
    <row r="408" spans="1:9" x14ac:dyDescent="0.3">
      <c r="A408" s="11" t="s">
        <v>556</v>
      </c>
      <c r="B408" s="22" t="s">
        <v>557</v>
      </c>
      <c r="C408" s="17" t="s">
        <v>89</v>
      </c>
      <c r="D408" s="8" t="s">
        <v>363</v>
      </c>
      <c r="E408" s="9" t="s">
        <v>26</v>
      </c>
      <c r="F408" s="8">
        <v>14</v>
      </c>
      <c r="G408" s="8" t="str">
        <f t="shared" si="27"/>
        <v xml:space="preserve">PROGRESS_RATE INT DEFAULT 0, </v>
      </c>
      <c r="H408" s="8"/>
      <c r="I408" s="13"/>
    </row>
    <row r="409" spans="1:9" x14ac:dyDescent="0.3">
      <c r="A409" s="11" t="s">
        <v>556</v>
      </c>
      <c r="B409" s="22" t="s">
        <v>557</v>
      </c>
      <c r="C409" s="17" t="s">
        <v>456</v>
      </c>
      <c r="D409" s="8" t="s">
        <v>458</v>
      </c>
      <c r="E409" s="9" t="s">
        <v>457</v>
      </c>
      <c r="F409" s="8">
        <v>15</v>
      </c>
      <c r="G409" s="8" t="str">
        <f t="shared" si="27"/>
        <v xml:space="preserve">PROMOTION_VIDEO_YN CHAR(1) DEFAULT 'N', </v>
      </c>
      <c r="H409" s="8"/>
      <c r="I409" s="13"/>
    </row>
    <row r="410" spans="1:9" x14ac:dyDescent="0.3">
      <c r="A410" s="11" t="s">
        <v>556</v>
      </c>
      <c r="B410" s="22" t="s">
        <v>557</v>
      </c>
      <c r="C410" s="17" t="s">
        <v>778</v>
      </c>
      <c r="D410" s="8" t="s">
        <v>272</v>
      </c>
      <c r="E410" s="9" t="s">
        <v>785</v>
      </c>
      <c r="F410" s="8">
        <v>16</v>
      </c>
      <c r="G410" s="8" t="str">
        <f t="shared" si="27"/>
        <v xml:space="preserve">CP_COST_RATE INT DEFAULT 0, </v>
      </c>
      <c r="H410" s="8"/>
      <c r="I410" s="13"/>
    </row>
    <row r="411" spans="1:9" x14ac:dyDescent="0.3">
      <c r="A411" s="11" t="s">
        <v>556</v>
      </c>
      <c r="B411" s="22" t="s">
        <v>557</v>
      </c>
      <c r="C411" s="17" t="s">
        <v>779</v>
      </c>
      <c r="D411" s="8" t="s">
        <v>272</v>
      </c>
      <c r="E411" s="9" t="s">
        <v>784</v>
      </c>
      <c r="F411" s="8">
        <v>17</v>
      </c>
      <c r="G411" s="8" t="str">
        <f t="shared" si="27"/>
        <v xml:space="preserve">TEACHER_COST_RATE INT DEFAULT 0, </v>
      </c>
      <c r="H411" s="8"/>
      <c r="I411" s="13"/>
    </row>
    <row r="412" spans="1:9" x14ac:dyDescent="0.3">
      <c r="A412" s="11" t="s">
        <v>556</v>
      </c>
      <c r="B412" s="22" t="s">
        <v>557</v>
      </c>
      <c r="C412" s="17" t="s">
        <v>780</v>
      </c>
      <c r="D412" s="8" t="s">
        <v>272</v>
      </c>
      <c r="E412" s="9" t="s">
        <v>787</v>
      </c>
      <c r="F412" s="8">
        <v>18</v>
      </c>
      <c r="G412" s="8" t="str">
        <f t="shared" si="27"/>
        <v xml:space="preserve">REPORT_COST INT DEFAULT 0, </v>
      </c>
      <c r="H412" s="8"/>
      <c r="I412" s="13"/>
    </row>
    <row r="413" spans="1:9" x14ac:dyDescent="0.3">
      <c r="A413" s="11" t="s">
        <v>556</v>
      </c>
      <c r="B413" s="22" t="s">
        <v>557</v>
      </c>
      <c r="C413" s="17" t="s">
        <v>781</v>
      </c>
      <c r="D413" s="8" t="s">
        <v>272</v>
      </c>
      <c r="E413" s="9" t="s">
        <v>786</v>
      </c>
      <c r="F413" s="8">
        <v>19</v>
      </c>
      <c r="G413" s="8" t="str">
        <f t="shared" si="27"/>
        <v xml:space="preserve">EVAL_COST INT DEFAULT 0, </v>
      </c>
      <c r="H413" s="8"/>
      <c r="I413" s="13"/>
    </row>
    <row r="414" spans="1:9" x14ac:dyDescent="0.3">
      <c r="A414" s="11" t="s">
        <v>556</v>
      </c>
      <c r="B414" s="22" t="s">
        <v>557</v>
      </c>
      <c r="C414" s="17" t="s">
        <v>782</v>
      </c>
      <c r="D414" s="8" t="s">
        <v>272</v>
      </c>
      <c r="E414" s="9" t="s">
        <v>788</v>
      </c>
      <c r="F414" s="8">
        <v>20</v>
      </c>
      <c r="G414" s="8" t="str">
        <f t="shared" si="27"/>
        <v xml:space="preserve">DATA_COST INT DEFAULT 0, </v>
      </c>
      <c r="H414" s="8"/>
      <c r="I414" s="13"/>
    </row>
    <row r="415" spans="1:9" x14ac:dyDescent="0.3">
      <c r="A415" s="11" t="s">
        <v>556</v>
      </c>
      <c r="B415" s="22" t="s">
        <v>557</v>
      </c>
      <c r="C415" s="17" t="s">
        <v>783</v>
      </c>
      <c r="D415" s="8" t="s">
        <v>272</v>
      </c>
      <c r="E415" s="9" t="s">
        <v>789</v>
      </c>
      <c r="F415" s="8">
        <v>21</v>
      </c>
      <c r="G415" s="8" t="str">
        <f t="shared" si="27"/>
        <v xml:space="preserve">ANSWER_COST INT DEFAULT 0, </v>
      </c>
      <c r="H415" s="8"/>
      <c r="I415" s="13"/>
    </row>
    <row r="416" spans="1:9" x14ac:dyDescent="0.3">
      <c r="A416" s="11" t="s">
        <v>556</v>
      </c>
      <c r="B416" s="22" t="s">
        <v>557</v>
      </c>
      <c r="C416" s="17" t="s">
        <v>517</v>
      </c>
      <c r="D416" s="8" t="s">
        <v>458</v>
      </c>
      <c r="E416" s="9" t="s">
        <v>523</v>
      </c>
      <c r="F416" s="8">
        <v>22</v>
      </c>
      <c r="G416" s="8" t="str">
        <f t="shared" si="27"/>
        <v xml:space="preserve">SWF CHAR(1) DEFAULT 'N', </v>
      </c>
      <c r="H416" s="8"/>
      <c r="I416" s="13"/>
    </row>
    <row r="417" spans="1:9" x14ac:dyDescent="0.3">
      <c r="A417" s="11" t="s">
        <v>556</v>
      </c>
      <c r="B417" s="22" t="s">
        <v>557</v>
      </c>
      <c r="C417" s="17" t="s">
        <v>533</v>
      </c>
      <c r="D417" s="8" t="s">
        <v>458</v>
      </c>
      <c r="E417" s="9" t="s">
        <v>525</v>
      </c>
      <c r="F417" s="8">
        <v>23</v>
      </c>
      <c r="G417" s="8" t="str">
        <f t="shared" si="27"/>
        <v xml:space="preserve">B_IMG CHAR(1) DEFAULT 'N', </v>
      </c>
      <c r="H417" s="8"/>
      <c r="I417" s="13"/>
    </row>
    <row r="418" spans="1:9" x14ac:dyDescent="0.3">
      <c r="A418" s="11" t="s">
        <v>556</v>
      </c>
      <c r="B418" s="22" t="s">
        <v>557</v>
      </c>
      <c r="C418" s="17" t="s">
        <v>534</v>
      </c>
      <c r="D418" s="8" t="s">
        <v>458</v>
      </c>
      <c r="E418" s="9" t="s">
        <v>524</v>
      </c>
      <c r="F418" s="8">
        <v>24</v>
      </c>
      <c r="G418" s="8" t="str">
        <f t="shared" si="27"/>
        <v xml:space="preserve">C_IMG CHAR(1) DEFAULT 'N', </v>
      </c>
      <c r="H418" s="8"/>
      <c r="I418" s="13"/>
    </row>
    <row r="419" spans="1:9" ht="11.25" customHeight="1" x14ac:dyDescent="0.3">
      <c r="A419" s="11" t="s">
        <v>556</v>
      </c>
      <c r="B419" s="22" t="s">
        <v>557</v>
      </c>
      <c r="C419" s="17" t="s">
        <v>535</v>
      </c>
      <c r="D419" s="8" t="s">
        <v>458</v>
      </c>
      <c r="E419" s="9" t="s">
        <v>529</v>
      </c>
      <c r="F419" s="8">
        <v>25</v>
      </c>
      <c r="G419" s="8" t="str">
        <f t="shared" si="27"/>
        <v xml:space="preserve">M_IMG1 CHAR(1) DEFAULT 'N', </v>
      </c>
      <c r="H419" s="8"/>
      <c r="I419" s="13"/>
    </row>
    <row r="420" spans="1:9" hidden="1" x14ac:dyDescent="0.3">
      <c r="A420" s="11" t="s">
        <v>556</v>
      </c>
      <c r="B420" s="22" t="s">
        <v>557</v>
      </c>
      <c r="C420" s="17" t="s">
        <v>521</v>
      </c>
      <c r="D420" s="8" t="s">
        <v>458</v>
      </c>
      <c r="E420" s="9" t="s">
        <v>530</v>
      </c>
      <c r="F420" s="8">
        <v>26</v>
      </c>
      <c r="G420" s="8" t="str">
        <f t="shared" si="27"/>
        <v xml:space="preserve">M_IMG2 CHAR(1) DEFAULT 'N', </v>
      </c>
      <c r="H420" s="8"/>
      <c r="I420" s="13"/>
    </row>
    <row r="421" spans="1:9" x14ac:dyDescent="0.3">
      <c r="A421" s="11" t="s">
        <v>556</v>
      </c>
      <c r="B421" s="22" t="s">
        <v>557</v>
      </c>
      <c r="C421" s="17" t="s">
        <v>1097</v>
      </c>
      <c r="D421" s="8" t="s">
        <v>366</v>
      </c>
      <c r="E421" s="9" t="s">
        <v>1098</v>
      </c>
      <c r="F421" s="8">
        <v>25</v>
      </c>
      <c r="G421" s="8" t="str">
        <f t="shared" ref="G421" si="35">IF(F421=0,"CREATE TABLE "&amp;A421&amp;" ( ",IF(F421=100,C421&amp;" );",IF(F421=200,"ALTER TABLE "&amp;A421&amp;" ADD INDEX "&amp;A421&amp;"_IDX"&amp;C421&amp;"("&amp;D421&amp;");",C421&amp;" "&amp;D421&amp;", ")))</f>
        <v xml:space="preserve">M_IMG2 CHAR(1) DEFAULT 'N', </v>
      </c>
      <c r="H421" s="8"/>
      <c r="I421" s="13"/>
    </row>
    <row r="422" spans="1:9" x14ac:dyDescent="0.3">
      <c r="A422" s="11" t="s">
        <v>556</v>
      </c>
      <c r="B422" s="22" t="s">
        <v>557</v>
      </c>
      <c r="C422" s="17" t="s">
        <v>522</v>
      </c>
      <c r="D422" s="8" t="s">
        <v>458</v>
      </c>
      <c r="E422" s="9" t="s">
        <v>531</v>
      </c>
      <c r="F422" s="8">
        <v>27</v>
      </c>
      <c r="G422" s="8" t="str">
        <f t="shared" si="27"/>
        <v xml:space="preserve">M_IMG3 CHAR(1) DEFAULT 'N', </v>
      </c>
      <c r="H422" s="8"/>
      <c r="I422" s="13"/>
    </row>
    <row r="423" spans="1:9" x14ac:dyDescent="0.3">
      <c r="A423" s="11" t="s">
        <v>556</v>
      </c>
      <c r="B423" s="22" t="s">
        <v>557</v>
      </c>
      <c r="C423" s="17" t="s">
        <v>518</v>
      </c>
      <c r="D423" s="8" t="s">
        <v>458</v>
      </c>
      <c r="E423" s="9" t="s">
        <v>526</v>
      </c>
      <c r="F423" s="8">
        <v>28</v>
      </c>
      <c r="G423" s="8" t="str">
        <f t="shared" si="27"/>
        <v xml:space="preserve">S_IMG1 CHAR(1) DEFAULT 'N', </v>
      </c>
      <c r="H423" s="8"/>
      <c r="I423" s="13"/>
    </row>
    <row r="424" spans="1:9" x14ac:dyDescent="0.3">
      <c r="A424" s="11" t="s">
        <v>556</v>
      </c>
      <c r="B424" s="22" t="s">
        <v>557</v>
      </c>
      <c r="C424" s="17" t="s">
        <v>519</v>
      </c>
      <c r="D424" s="8" t="s">
        <v>458</v>
      </c>
      <c r="E424" s="9" t="s">
        <v>527</v>
      </c>
      <c r="F424" s="8">
        <v>29</v>
      </c>
      <c r="G424" s="8" t="str">
        <f t="shared" si="27"/>
        <v xml:space="preserve">S_IMG2 CHAR(1) DEFAULT 'N', </v>
      </c>
      <c r="H424" s="8"/>
      <c r="I424" s="13"/>
    </row>
    <row r="425" spans="1:9" x14ac:dyDescent="0.3">
      <c r="A425" s="11" t="s">
        <v>556</v>
      </c>
      <c r="B425" s="22" t="s">
        <v>557</v>
      </c>
      <c r="C425" s="17" t="s">
        <v>520</v>
      </c>
      <c r="D425" s="8" t="s">
        <v>458</v>
      </c>
      <c r="E425" s="9" t="s">
        <v>528</v>
      </c>
      <c r="F425" s="8">
        <v>30</v>
      </c>
      <c r="G425" s="8" t="str">
        <f t="shared" si="27"/>
        <v xml:space="preserve">S_IMG3 CHAR(1) DEFAULT 'N', </v>
      </c>
      <c r="H425" s="8"/>
      <c r="I425" s="13"/>
    </row>
    <row r="426" spans="1:9" s="75" customFormat="1" x14ac:dyDescent="0.3">
      <c r="A426" s="70" t="s">
        <v>556</v>
      </c>
      <c r="B426" s="71" t="s">
        <v>557</v>
      </c>
      <c r="C426" s="72" t="s">
        <v>1240</v>
      </c>
      <c r="D426" s="72" t="s">
        <v>348</v>
      </c>
      <c r="E426" s="73" t="s">
        <v>936</v>
      </c>
      <c r="F426" s="72">
        <v>31</v>
      </c>
      <c r="G426" s="72" t="str">
        <f t="shared" si="27"/>
        <v xml:space="preserve">POPULAR_IMG1 CHAR(1) DEFAULT 'N', </v>
      </c>
      <c r="H426" s="72"/>
      <c r="I426" s="74"/>
    </row>
    <row r="427" spans="1:9" s="75" customFormat="1" x14ac:dyDescent="0.3">
      <c r="A427" s="70" t="s">
        <v>556</v>
      </c>
      <c r="B427" s="71" t="s">
        <v>557</v>
      </c>
      <c r="C427" s="72" t="s">
        <v>934</v>
      </c>
      <c r="D427" s="72" t="s">
        <v>348</v>
      </c>
      <c r="E427" s="73" t="s">
        <v>937</v>
      </c>
      <c r="F427" s="72">
        <v>32</v>
      </c>
      <c r="G427" s="72" t="str">
        <f t="shared" si="27"/>
        <v xml:space="preserve">POPULAR_IMG2 CHAR(1) DEFAULT 'N', </v>
      </c>
      <c r="H427" s="72"/>
      <c r="I427" s="74"/>
    </row>
    <row r="428" spans="1:9" s="75" customFormat="1" x14ac:dyDescent="0.3">
      <c r="A428" s="70" t="s">
        <v>556</v>
      </c>
      <c r="B428" s="71" t="s">
        <v>557</v>
      </c>
      <c r="C428" s="72" t="s">
        <v>913</v>
      </c>
      <c r="D428" s="72" t="s">
        <v>348</v>
      </c>
      <c r="E428" s="73" t="s">
        <v>917</v>
      </c>
      <c r="F428" s="72">
        <v>33</v>
      </c>
      <c r="G428" s="72" t="str">
        <f t="shared" si="27"/>
        <v xml:space="preserve">NEW_IMG1 CHAR(1) DEFAULT 'N', </v>
      </c>
      <c r="H428" s="72"/>
      <c r="I428" s="74"/>
    </row>
    <row r="429" spans="1:9" s="75" customFormat="1" x14ac:dyDescent="0.3">
      <c r="A429" s="70" t="s">
        <v>556</v>
      </c>
      <c r="B429" s="71" t="s">
        <v>557</v>
      </c>
      <c r="C429" s="72" t="s">
        <v>914</v>
      </c>
      <c r="D429" s="72" t="s">
        <v>348</v>
      </c>
      <c r="E429" s="73" t="s">
        <v>918</v>
      </c>
      <c r="F429" s="72">
        <v>34</v>
      </c>
      <c r="G429" s="72" t="str">
        <f t="shared" si="27"/>
        <v xml:space="preserve">NEW_IMG2 CHAR(1) DEFAULT 'N', </v>
      </c>
      <c r="H429" s="72"/>
      <c r="I429" s="74"/>
    </row>
    <row r="430" spans="1:9" s="75" customFormat="1" x14ac:dyDescent="0.3">
      <c r="A430" s="70" t="s">
        <v>556</v>
      </c>
      <c r="B430" s="71" t="s">
        <v>557</v>
      </c>
      <c r="C430" s="72" t="s">
        <v>915</v>
      </c>
      <c r="D430" s="72" t="s">
        <v>348</v>
      </c>
      <c r="E430" s="73" t="s">
        <v>919</v>
      </c>
      <c r="F430" s="72">
        <v>35</v>
      </c>
      <c r="G430" s="72" t="str">
        <f t="shared" si="27"/>
        <v xml:space="preserve">RECOMMEND_IMG1 CHAR(1) DEFAULT 'N', </v>
      </c>
      <c r="H430" s="72"/>
      <c r="I430" s="74"/>
    </row>
    <row r="431" spans="1:9" s="75" customFormat="1" x14ac:dyDescent="0.3">
      <c r="A431" s="70" t="s">
        <v>556</v>
      </c>
      <c r="B431" s="71" t="s">
        <v>557</v>
      </c>
      <c r="C431" s="72" t="s">
        <v>916</v>
      </c>
      <c r="D431" s="72" t="s">
        <v>348</v>
      </c>
      <c r="E431" s="73" t="s">
        <v>920</v>
      </c>
      <c r="F431" s="72">
        <v>36</v>
      </c>
      <c r="G431" s="72" t="str">
        <f t="shared" si="27"/>
        <v xml:space="preserve">RECOMMEND_IMG2 CHAR(1) DEFAULT 'N', </v>
      </c>
      <c r="H431" s="72"/>
      <c r="I431" s="74"/>
    </row>
    <row r="432" spans="1:9" s="75" customFormat="1" x14ac:dyDescent="0.3">
      <c r="A432" s="70" t="s">
        <v>556</v>
      </c>
      <c r="B432" s="71" t="s">
        <v>557</v>
      </c>
      <c r="C432" s="72" t="s">
        <v>935</v>
      </c>
      <c r="D432" s="72" t="s">
        <v>926</v>
      </c>
      <c r="E432" s="73" t="s">
        <v>925</v>
      </c>
      <c r="F432" s="72">
        <v>37</v>
      </c>
      <c r="G432" s="72" t="str">
        <f t="shared" si="27"/>
        <v xml:space="preserve">POPULAR_COLOR VARCHAR(6), </v>
      </c>
      <c r="H432" s="72"/>
      <c r="I432" s="74"/>
    </row>
    <row r="433" spans="1:9" s="75" customFormat="1" x14ac:dyDescent="0.3">
      <c r="A433" s="70" t="s">
        <v>556</v>
      </c>
      <c r="B433" s="71" t="s">
        <v>557</v>
      </c>
      <c r="C433" s="72" t="s">
        <v>922</v>
      </c>
      <c r="D433" s="72" t="s">
        <v>926</v>
      </c>
      <c r="E433" s="73" t="s">
        <v>924</v>
      </c>
      <c r="F433" s="72">
        <v>38</v>
      </c>
      <c r="G433" s="72" t="str">
        <f t="shared" si="27"/>
        <v xml:space="preserve">NEW_COLOR VARCHAR(6), </v>
      </c>
      <c r="H433" s="72"/>
      <c r="I433" s="74"/>
    </row>
    <row r="434" spans="1:9" s="75" customFormat="1" x14ac:dyDescent="0.3">
      <c r="A434" s="70" t="s">
        <v>556</v>
      </c>
      <c r="B434" s="71" t="s">
        <v>557</v>
      </c>
      <c r="C434" s="72" t="s">
        <v>921</v>
      </c>
      <c r="D434" s="72" t="s">
        <v>926</v>
      </c>
      <c r="E434" s="73" t="s">
        <v>923</v>
      </c>
      <c r="F434" s="72">
        <v>39</v>
      </c>
      <c r="G434" s="72" t="str">
        <f t="shared" si="27"/>
        <v xml:space="preserve">RECOMMEND_COLOR VARCHAR(6), </v>
      </c>
      <c r="H434" s="72"/>
      <c r="I434" s="74"/>
    </row>
    <row r="435" spans="1:9" s="75" customFormat="1" x14ac:dyDescent="0.3">
      <c r="A435" s="70" t="s">
        <v>556</v>
      </c>
      <c r="B435" s="71" t="s">
        <v>557</v>
      </c>
      <c r="C435" s="72" t="s">
        <v>967</v>
      </c>
      <c r="D435" s="72" t="s">
        <v>348</v>
      </c>
      <c r="E435" s="73" t="s">
        <v>968</v>
      </c>
      <c r="F435" s="72">
        <v>36</v>
      </c>
      <c r="G435" s="72" t="str">
        <f t="shared" ref="G435" si="36">IF(F435=0,"CREATE TABLE "&amp;A435&amp;" ( ",IF(F435=100,C435&amp;" );",IF(F435=200,"ALTER TABLE "&amp;A435&amp;" ADD INDEX "&amp;A435&amp;"_IDX"&amp;C435&amp;"("&amp;D435&amp;");",C435&amp;" "&amp;D435&amp;", ")))</f>
        <v xml:space="preserve">MAIN_OPEN_YN CHAR(1) DEFAULT 'N', </v>
      </c>
      <c r="H435" s="72"/>
      <c r="I435" s="74"/>
    </row>
    <row r="436" spans="1:9" x14ac:dyDescent="0.3">
      <c r="A436" s="11" t="s">
        <v>556</v>
      </c>
      <c r="B436" s="22" t="s">
        <v>557</v>
      </c>
      <c r="C436" s="17" t="s">
        <v>849</v>
      </c>
      <c r="D436" s="8" t="s">
        <v>348</v>
      </c>
      <c r="E436" s="9" t="s">
        <v>850</v>
      </c>
      <c r="F436" s="8">
        <v>40</v>
      </c>
      <c r="G436" s="8" t="str">
        <f t="shared" si="27"/>
        <v xml:space="preserve">MOBILE_YN CHAR(1) DEFAULT 'N', </v>
      </c>
      <c r="H436" s="8"/>
      <c r="I436" s="13"/>
    </row>
    <row r="437" spans="1:9" x14ac:dyDescent="0.3">
      <c r="A437" s="11" t="s">
        <v>556</v>
      </c>
      <c r="B437" s="22" t="s">
        <v>557</v>
      </c>
      <c r="C437" s="17" t="s">
        <v>1050</v>
      </c>
      <c r="D437" s="8" t="s">
        <v>348</v>
      </c>
      <c r="E437" s="9" t="s">
        <v>1051</v>
      </c>
      <c r="F437" s="8">
        <v>40</v>
      </c>
      <c r="G437" s="8" t="str">
        <f t="shared" ref="G437" si="37">IF(F437=0,"CREATE TABLE "&amp;A437&amp;" ( ",IF(F437=100,C437&amp;" );",IF(F437=200,"ALTER TABLE "&amp;A437&amp;" ADD INDEX "&amp;A437&amp;"_IDX"&amp;C437&amp;"("&amp;D437&amp;");",C437&amp;" "&amp;D437&amp;", ")))</f>
        <v xml:space="preserve">RESPONSIVE_CONTENTS_YN CHAR(1) DEFAULT 'N', </v>
      </c>
      <c r="H437" s="8"/>
      <c r="I437" s="13"/>
    </row>
    <row r="438" spans="1:9" x14ac:dyDescent="0.3">
      <c r="A438" s="11" t="s">
        <v>556</v>
      </c>
      <c r="B438" s="22" t="s">
        <v>557</v>
      </c>
      <c r="C438" s="17" t="s">
        <v>969</v>
      </c>
      <c r="D438" s="8" t="s">
        <v>272</v>
      </c>
      <c r="E438" s="9" t="s">
        <v>970</v>
      </c>
      <c r="F438" s="8">
        <v>41</v>
      </c>
      <c r="G438" s="8" t="str">
        <f t="shared" ref="G438:G441" si="38">IF(F438=0,"CREATE TABLE "&amp;A438&amp;" ( ",IF(F438=100,C438&amp;" );",IF(F438=200,"ALTER TABLE "&amp;A438&amp;" ADD INDEX "&amp;A438&amp;"_IDX"&amp;C438&amp;"("&amp;D438&amp;");",C438&amp;" "&amp;D438&amp;", ")))</f>
        <v xml:space="preserve">STUDY_MAX_WEEK INT DEFAULT 0, </v>
      </c>
      <c r="H438" s="8"/>
      <c r="I438" s="13"/>
    </row>
    <row r="439" spans="1:9" x14ac:dyDescent="0.3">
      <c r="A439" s="11" t="s">
        <v>556</v>
      </c>
      <c r="B439" s="22" t="s">
        <v>557</v>
      </c>
      <c r="C439" s="17" t="s">
        <v>1029</v>
      </c>
      <c r="D439" s="8" t="s">
        <v>348</v>
      </c>
      <c r="E439" s="9" t="s">
        <v>1025</v>
      </c>
      <c r="F439" s="8">
        <v>42</v>
      </c>
      <c r="G439" s="8" t="str">
        <f t="shared" si="38"/>
        <v xml:space="preserve">WORKER_CARD_YN CHAR(1) DEFAULT 'N', </v>
      </c>
      <c r="H439" s="8"/>
      <c r="I439" s="13"/>
    </row>
    <row r="440" spans="1:9" x14ac:dyDescent="0.3">
      <c r="A440" s="11" t="s">
        <v>556</v>
      </c>
      <c r="B440" s="22" t="s">
        <v>557</v>
      </c>
      <c r="C440" s="17" t="s">
        <v>1030</v>
      </c>
      <c r="D440" s="8" t="s">
        <v>348</v>
      </c>
      <c r="E440" s="9" t="s">
        <v>1026</v>
      </c>
      <c r="F440" s="8">
        <v>43</v>
      </c>
      <c r="G440" s="8" t="str">
        <f t="shared" si="38"/>
        <v xml:space="preserve">SUPPORT_EMPLOYER_YN CHAR(1) DEFAULT 'N', </v>
      </c>
      <c r="H440" s="8"/>
      <c r="I440" s="13"/>
    </row>
    <row r="441" spans="1:9" x14ac:dyDescent="0.3">
      <c r="A441" s="11" t="s">
        <v>1224</v>
      </c>
      <c r="B441" s="22" t="s">
        <v>557</v>
      </c>
      <c r="C441" s="17" t="s">
        <v>1028</v>
      </c>
      <c r="D441" s="8" t="s">
        <v>314</v>
      </c>
      <c r="E441" s="9" t="s">
        <v>1027</v>
      </c>
      <c r="F441" s="8">
        <v>44</v>
      </c>
      <c r="G441" s="8" t="str">
        <f t="shared" si="38"/>
        <v xml:space="preserve">NORMAL_COURSE_YN CHAR(1) DEFAULT 'Y', </v>
      </c>
      <c r="H441" s="8"/>
      <c r="I441" s="13"/>
    </row>
    <row r="442" spans="1:9" x14ac:dyDescent="0.3">
      <c r="A442" s="11" t="s">
        <v>556</v>
      </c>
      <c r="B442" s="22" t="s">
        <v>557</v>
      </c>
      <c r="C442" s="17" t="s">
        <v>1271</v>
      </c>
      <c r="D442" s="8" t="s">
        <v>1222</v>
      </c>
      <c r="E442" s="9" t="s">
        <v>1223</v>
      </c>
      <c r="F442" s="8">
        <v>42</v>
      </c>
      <c r="G442" s="8" t="str">
        <f t="shared" ref="G442" si="39">IF(F442=0,"CREATE TABLE "&amp;A442&amp;" ( ",IF(F442=100,C442&amp;" );",IF(F442=200,"ALTER TABLE "&amp;A442&amp;" ADD INDEX "&amp;A442&amp;"_IDX"&amp;C442&amp;"("&amp;D442&amp;");",C442&amp;" "&amp;D442&amp;", ")))</f>
        <v xml:space="preserve">=C239 CHAR(1) DEFAULT 'N', </v>
      </c>
      <c r="H442" s="8"/>
      <c r="I442" s="13"/>
    </row>
    <row r="443" spans="1:9" x14ac:dyDescent="0.3">
      <c r="A443" s="11" t="s">
        <v>556</v>
      </c>
      <c r="B443" s="22" t="s">
        <v>557</v>
      </c>
      <c r="C443" s="17" t="s">
        <v>65</v>
      </c>
      <c r="D443" s="8" t="s">
        <v>76</v>
      </c>
      <c r="E443" s="9" t="s">
        <v>42</v>
      </c>
      <c r="F443" s="8">
        <v>45</v>
      </c>
      <c r="G443" s="8" t="str">
        <f t="shared" si="27"/>
        <v xml:space="preserve">CREATE_DATE DATETIME, </v>
      </c>
      <c r="H443" s="8"/>
      <c r="I443" s="13"/>
    </row>
    <row r="444" spans="1:9" x14ac:dyDescent="0.3">
      <c r="A444" s="11" t="s">
        <v>556</v>
      </c>
      <c r="B444" s="22" t="s">
        <v>557</v>
      </c>
      <c r="C444" s="17" t="s">
        <v>67</v>
      </c>
      <c r="D444" s="8" t="s">
        <v>73</v>
      </c>
      <c r="E444" s="9" t="s">
        <v>70</v>
      </c>
      <c r="F444" s="8">
        <v>46</v>
      </c>
      <c r="G444" s="8" t="str">
        <f t="shared" si="27"/>
        <v xml:space="preserve">CREATE_USER VARCHAR(15), </v>
      </c>
      <c r="H444" s="8"/>
      <c r="I444" s="13"/>
    </row>
    <row r="445" spans="1:9" x14ac:dyDescent="0.3">
      <c r="A445" s="11" t="s">
        <v>556</v>
      </c>
      <c r="B445" s="22" t="s">
        <v>557</v>
      </c>
      <c r="C445" s="17" t="s">
        <v>66</v>
      </c>
      <c r="D445" s="8" t="s">
        <v>76</v>
      </c>
      <c r="E445" s="9" t="s">
        <v>52</v>
      </c>
      <c r="F445" s="8">
        <v>47</v>
      </c>
      <c r="G445" s="8" t="str">
        <f t="shared" si="27"/>
        <v xml:space="preserve">UPDATE_DATE DATETIME, </v>
      </c>
      <c r="H445" s="8"/>
      <c r="I445" s="13"/>
    </row>
    <row r="446" spans="1:9" x14ac:dyDescent="0.3">
      <c r="A446" s="11" t="s">
        <v>556</v>
      </c>
      <c r="B446" s="22" t="s">
        <v>557</v>
      </c>
      <c r="C446" s="17" t="s">
        <v>68</v>
      </c>
      <c r="D446" s="8" t="s">
        <v>73</v>
      </c>
      <c r="E446" s="9" t="s">
        <v>72</v>
      </c>
      <c r="F446" s="8">
        <v>48</v>
      </c>
      <c r="G446" s="8" t="str">
        <f t="shared" si="27"/>
        <v xml:space="preserve">UPDATE_USER VARCHAR(15), </v>
      </c>
      <c r="H446" s="8"/>
      <c r="I446" s="13"/>
    </row>
    <row r="447" spans="1:9" x14ac:dyDescent="0.3">
      <c r="A447" s="11" t="s">
        <v>556</v>
      </c>
      <c r="B447" s="22" t="s">
        <v>557</v>
      </c>
      <c r="C447" s="17" t="s">
        <v>79</v>
      </c>
      <c r="D447" s="8"/>
      <c r="E447" s="9"/>
      <c r="F447" s="8">
        <v>100</v>
      </c>
      <c r="G447" s="8" t="str">
        <f t="shared" si="27"/>
        <v>PRIMARY KEY(COURSE_CODE) );</v>
      </c>
      <c r="H447" s="8"/>
      <c r="I447" s="13"/>
    </row>
    <row r="448" spans="1:9" x14ac:dyDescent="0.3">
      <c r="A448" s="11" t="s">
        <v>552</v>
      </c>
      <c r="B448" s="23" t="s">
        <v>553</v>
      </c>
      <c r="C448" s="17"/>
      <c r="D448" s="8"/>
      <c r="E448" s="8" t="s">
        <v>376</v>
      </c>
      <c r="F448" s="8">
        <v>0</v>
      </c>
      <c r="G448" s="8" t="str">
        <f t="shared" si="27"/>
        <v xml:space="preserve">CREATE TABLE COURSE_REGISTER ( </v>
      </c>
      <c r="H448" s="8"/>
      <c r="I448" s="13"/>
    </row>
    <row r="449" spans="1:9" x14ac:dyDescent="0.3">
      <c r="A449" s="11" t="s">
        <v>362</v>
      </c>
      <c r="B449" s="23" t="s">
        <v>553</v>
      </c>
      <c r="C449" s="17" t="s">
        <v>218</v>
      </c>
      <c r="D449" s="8" t="s">
        <v>219</v>
      </c>
      <c r="E449" s="8" t="s">
        <v>217</v>
      </c>
      <c r="F449" s="8">
        <v>1</v>
      </c>
      <c r="G449" s="8" t="str">
        <f t="shared" si="27"/>
        <v xml:space="preserve">COURSE_ID INT, </v>
      </c>
      <c r="H449" s="8"/>
      <c r="I449" s="13"/>
    </row>
    <row r="450" spans="1:9" x14ac:dyDescent="0.3">
      <c r="A450" s="11" t="s">
        <v>552</v>
      </c>
      <c r="B450" s="23" t="s">
        <v>553</v>
      </c>
      <c r="C450" s="17" t="s">
        <v>221</v>
      </c>
      <c r="D450" s="8" t="s">
        <v>222</v>
      </c>
      <c r="E450" s="8" t="s">
        <v>220</v>
      </c>
      <c r="F450" s="8">
        <v>2</v>
      </c>
      <c r="G450" s="8" t="str">
        <f t="shared" si="27"/>
        <v xml:space="preserve">USER_ID VARCHAR(15), </v>
      </c>
      <c r="H450" s="8"/>
      <c r="I450" s="13"/>
    </row>
    <row r="451" spans="1:9" ht="48" x14ac:dyDescent="0.3">
      <c r="A451" s="11" t="s">
        <v>1268</v>
      </c>
      <c r="B451" s="23" t="s">
        <v>553</v>
      </c>
      <c r="C451" s="17" t="s">
        <v>100</v>
      </c>
      <c r="D451" s="8" t="s">
        <v>402</v>
      </c>
      <c r="E451" s="11" t="s">
        <v>223</v>
      </c>
      <c r="F451" s="8">
        <v>3</v>
      </c>
      <c r="G451" s="8" t="str">
        <f t="shared" si="27"/>
        <v xml:space="preserve">STATUS CHAR(1), </v>
      </c>
      <c r="H451" s="11" t="s">
        <v>702</v>
      </c>
      <c r="I451" s="40"/>
    </row>
    <row r="452" spans="1:9" x14ac:dyDescent="0.3">
      <c r="A452" s="11" t="s">
        <v>552</v>
      </c>
      <c r="B452" s="23" t="s">
        <v>553</v>
      </c>
      <c r="C452" s="19" t="s">
        <v>264</v>
      </c>
      <c r="D452" s="8" t="s">
        <v>363</v>
      </c>
      <c r="E452" s="8" t="s">
        <v>374</v>
      </c>
      <c r="F452" s="8">
        <v>4</v>
      </c>
      <c r="G452" s="8" t="str">
        <f t="shared" si="27"/>
        <v xml:space="preserve">COURSE_COST INT DEFAULT 0, </v>
      </c>
      <c r="H452" s="8"/>
      <c r="I452" s="13"/>
    </row>
    <row r="453" spans="1:9" x14ac:dyDescent="0.3">
      <c r="A453" s="11" t="s">
        <v>552</v>
      </c>
      <c r="B453" s="23" t="s">
        <v>553</v>
      </c>
      <c r="C453" s="19" t="s">
        <v>349</v>
      </c>
      <c r="D453" s="8" t="s">
        <v>491</v>
      </c>
      <c r="E453" s="7" t="s">
        <v>350</v>
      </c>
      <c r="F453" s="8">
        <v>8</v>
      </c>
      <c r="G453" s="8" t="str">
        <f t="shared" ref="G453:G530" si="40">IF(F453=0,"CREATE TABLE "&amp;A453&amp;" ( ",IF(F453=100,C453&amp;" );",IF(F453=200,"ALTER TABLE "&amp;A453&amp;" ADD INDEX "&amp;A453&amp;"_IDX"&amp;C453&amp;"("&amp;D453&amp;");",C453&amp;" "&amp;D453&amp;", ")))</f>
        <v xml:space="preserve">APPROVAL_ID VARCHAR(30), </v>
      </c>
      <c r="H453" s="7"/>
      <c r="I453" s="30"/>
    </row>
    <row r="454" spans="1:9" x14ac:dyDescent="0.3">
      <c r="A454" s="11" t="s">
        <v>552</v>
      </c>
      <c r="B454" s="23" t="s">
        <v>553</v>
      </c>
      <c r="C454" s="17" t="s">
        <v>364</v>
      </c>
      <c r="D454" s="8" t="s">
        <v>76</v>
      </c>
      <c r="E454" s="8" t="s">
        <v>365</v>
      </c>
      <c r="F454" s="8">
        <v>9</v>
      </c>
      <c r="G454" s="8" t="str">
        <f t="shared" si="40"/>
        <v xml:space="preserve">CONFIRM_DATE DATETIME, </v>
      </c>
      <c r="H454" s="8"/>
      <c r="I454" s="13"/>
    </row>
    <row r="455" spans="1:9" x14ac:dyDescent="0.3">
      <c r="A455" s="11" t="s">
        <v>552</v>
      </c>
      <c r="B455" s="23" t="s">
        <v>553</v>
      </c>
      <c r="C455" s="19" t="s">
        <v>1267</v>
      </c>
      <c r="D455" s="8" t="s">
        <v>1261</v>
      </c>
      <c r="E455" s="8" t="s">
        <v>1262</v>
      </c>
      <c r="F455" s="8">
        <v>10</v>
      </c>
      <c r="G455" s="8" t="str">
        <f t="shared" si="40"/>
        <v xml:space="preserve">COST_SEQ INT DEFAULT 0, </v>
      </c>
      <c r="H455" s="7"/>
      <c r="I455" s="30"/>
    </row>
    <row r="456" spans="1:9" x14ac:dyDescent="0.3">
      <c r="A456" s="11" t="s">
        <v>552</v>
      </c>
      <c r="B456" s="23" t="s">
        <v>553</v>
      </c>
      <c r="C456" s="17" t="s">
        <v>112</v>
      </c>
      <c r="D456" s="8" t="s">
        <v>76</v>
      </c>
      <c r="E456" s="8" t="s">
        <v>42</v>
      </c>
      <c r="F456" s="8">
        <v>12</v>
      </c>
      <c r="G456" s="8" t="str">
        <f t="shared" si="40"/>
        <v xml:space="preserve">CREATE_DATE DATETIME, </v>
      </c>
      <c r="H456" s="8"/>
      <c r="I456" s="13"/>
    </row>
    <row r="457" spans="1:9" x14ac:dyDescent="0.3">
      <c r="A457" s="11" t="s">
        <v>552</v>
      </c>
      <c r="B457" s="23" t="s">
        <v>553</v>
      </c>
      <c r="C457" s="17" t="s">
        <v>67</v>
      </c>
      <c r="D457" s="8" t="s">
        <v>73</v>
      </c>
      <c r="E457" s="8" t="s">
        <v>70</v>
      </c>
      <c r="F457" s="8">
        <v>13</v>
      </c>
      <c r="G457" s="8" t="str">
        <f t="shared" si="40"/>
        <v xml:space="preserve">CREATE_USER VARCHAR(15), </v>
      </c>
      <c r="H457" s="8"/>
      <c r="I457" s="13"/>
    </row>
    <row r="458" spans="1:9" x14ac:dyDescent="0.3">
      <c r="A458" s="11" t="s">
        <v>552</v>
      </c>
      <c r="B458" s="23" t="s">
        <v>553</v>
      </c>
      <c r="C458" s="17" t="s">
        <v>66</v>
      </c>
      <c r="D458" s="8" t="s">
        <v>76</v>
      </c>
      <c r="E458" s="8" t="s">
        <v>52</v>
      </c>
      <c r="F458" s="8">
        <v>14</v>
      </c>
      <c r="G458" s="8" t="str">
        <f t="shared" si="40"/>
        <v xml:space="preserve">UPDATE_DATE DATETIME, </v>
      </c>
      <c r="H458" s="8"/>
      <c r="I458" s="13"/>
    </row>
    <row r="459" spans="1:9" x14ac:dyDescent="0.3">
      <c r="A459" s="11" t="s">
        <v>552</v>
      </c>
      <c r="B459" s="23" t="s">
        <v>553</v>
      </c>
      <c r="C459" s="17" t="s">
        <v>68</v>
      </c>
      <c r="D459" s="8" t="s">
        <v>73</v>
      </c>
      <c r="E459" s="8" t="s">
        <v>72</v>
      </c>
      <c r="F459" s="8">
        <v>15</v>
      </c>
      <c r="G459" s="8" t="str">
        <f t="shared" si="40"/>
        <v xml:space="preserve">UPDATE_USER VARCHAR(15), </v>
      </c>
      <c r="H459" s="8"/>
      <c r="I459" s="13"/>
    </row>
    <row r="460" spans="1:9" x14ac:dyDescent="0.3">
      <c r="A460" s="11" t="s">
        <v>552</v>
      </c>
      <c r="B460" s="23" t="s">
        <v>553</v>
      </c>
      <c r="C460" s="17" t="s">
        <v>84</v>
      </c>
      <c r="D460" s="8"/>
      <c r="E460" s="8"/>
      <c r="F460" s="8">
        <v>100</v>
      </c>
      <c r="G460" s="8" t="str">
        <f t="shared" si="40"/>
        <v>PRIMARY KEY(COURSE_ID,USER_ID) );</v>
      </c>
      <c r="H460" s="8"/>
      <c r="I460" s="13"/>
    </row>
    <row r="461" spans="1:9" x14ac:dyDescent="0.3">
      <c r="A461" s="11" t="s">
        <v>552</v>
      </c>
      <c r="B461" s="23" t="s">
        <v>553</v>
      </c>
      <c r="C461" s="17" t="s">
        <v>703</v>
      </c>
      <c r="D461" s="8" t="s">
        <v>551</v>
      </c>
      <c r="E461" s="8"/>
      <c r="F461" s="8">
        <v>200</v>
      </c>
      <c r="G461" s="8" t="str">
        <f t="shared" si="40"/>
        <v>ALTER TABLE COURSE_REGISTER ADD INDEX COURSE_REGISTER_IDX1(APPROVAL_ID);</v>
      </c>
      <c r="H461" s="13"/>
      <c r="I461" s="13"/>
    </row>
    <row r="462" spans="1:9" x14ac:dyDescent="0.3">
      <c r="A462" s="11" t="s">
        <v>673</v>
      </c>
      <c r="B462" s="23" t="s">
        <v>674</v>
      </c>
      <c r="C462" s="33"/>
      <c r="F462" s="33">
        <v>0</v>
      </c>
      <c r="G462" s="8" t="str">
        <f t="shared" si="40"/>
        <v xml:space="preserve">CREATE TABLE COURSE_REPORT ( </v>
      </c>
      <c r="H462" s="13"/>
      <c r="I462" s="13" t="s">
        <v>675</v>
      </c>
    </row>
    <row r="463" spans="1:9" x14ac:dyDescent="0.3">
      <c r="A463" s="11" t="s">
        <v>673</v>
      </c>
      <c r="B463" s="23" t="s">
        <v>674</v>
      </c>
      <c r="C463" s="17" t="s">
        <v>48</v>
      </c>
      <c r="D463" s="8" t="s">
        <v>99</v>
      </c>
      <c r="E463" s="9"/>
      <c r="F463" s="8">
        <v>1</v>
      </c>
      <c r="G463" s="8" t="str">
        <f>IF(F463=0,"CREATE TABLE "&amp;A462&amp;" ( ",IF(F463=100,C463&amp;" );",IF(F463=200,"ALTER TABLE "&amp;A462&amp;" ADD INDEX "&amp;A462&amp;"_IDX"&amp;C463&amp;"("&amp;D463&amp;");",C463&amp;" "&amp;D463&amp;", ")))</f>
        <v xml:space="preserve">SEQ INT NOT NULL auto_increment, </v>
      </c>
      <c r="H463" s="13"/>
      <c r="I463" s="13" t="s">
        <v>675</v>
      </c>
    </row>
    <row r="464" spans="1:9" x14ac:dyDescent="0.3">
      <c r="A464" s="11" t="s">
        <v>673</v>
      </c>
      <c r="B464" s="23" t="s">
        <v>674</v>
      </c>
      <c r="C464" s="17" t="s">
        <v>481</v>
      </c>
      <c r="D464" s="8" t="s">
        <v>141</v>
      </c>
      <c r="E464" s="9"/>
      <c r="F464" s="8">
        <v>2</v>
      </c>
      <c r="G464" s="8" t="str">
        <f>IF(F464=0,"CREATE TABLE "&amp;A463&amp;" ( ",IF(F464=100,C464&amp;" );",IF(F464=200,"ALTER TABLE "&amp;A463&amp;" ADD INDEX "&amp;A463&amp;"_IDX"&amp;C464&amp;"("&amp;D464&amp;");",C464&amp;" "&amp;D464&amp;", ")))</f>
        <v xml:space="preserve">COURSE_CODE VARCHAR(10), </v>
      </c>
      <c r="H464" s="13"/>
      <c r="I464" s="13" t="s">
        <v>675</v>
      </c>
    </row>
    <row r="465" spans="1:9" x14ac:dyDescent="0.3">
      <c r="A465" s="11" t="s">
        <v>673</v>
      </c>
      <c r="B465" s="23" t="s">
        <v>674</v>
      </c>
      <c r="C465" s="17" t="s">
        <v>676</v>
      </c>
      <c r="D465" s="8" t="s">
        <v>80</v>
      </c>
      <c r="E465" s="8" t="s">
        <v>43</v>
      </c>
      <c r="F465" s="8">
        <v>3</v>
      </c>
      <c r="G465" s="8" t="str">
        <f t="shared" ref="G465:G466" si="41">IF(F465=0,"CREATE TABLE "&amp;A465&amp;" ( ",IF(F465=100,C465&amp;" );",IF(F465=200,"ALTER TABLE "&amp;A465&amp;" ADD INDEX "&amp;A465&amp;"_IDX"&amp;C465&amp;"("&amp;D465&amp;");",C465&amp;" "&amp;D465&amp;", ")))</f>
        <v xml:space="preserve">TITLE VARCHAR(200), </v>
      </c>
      <c r="H465" s="13"/>
      <c r="I465" s="13" t="s">
        <v>675</v>
      </c>
    </row>
    <row r="466" spans="1:9" x14ac:dyDescent="0.3">
      <c r="A466" s="11" t="s">
        <v>673</v>
      </c>
      <c r="B466" s="23" t="s">
        <v>674</v>
      </c>
      <c r="C466" s="17" t="s">
        <v>47</v>
      </c>
      <c r="D466" s="8" t="s">
        <v>167</v>
      </c>
      <c r="E466" s="8" t="s">
        <v>44</v>
      </c>
      <c r="F466" s="8">
        <v>4</v>
      </c>
      <c r="G466" s="8" t="str">
        <f t="shared" si="41"/>
        <v xml:space="preserve">CONTENTS TEXT, </v>
      </c>
      <c r="H466" s="13"/>
      <c r="I466" s="13" t="s">
        <v>675</v>
      </c>
    </row>
    <row r="467" spans="1:9" x14ac:dyDescent="0.3">
      <c r="A467" s="11" t="s">
        <v>673</v>
      </c>
      <c r="B467" s="23" t="s">
        <v>674</v>
      </c>
      <c r="C467" s="17" t="s">
        <v>0</v>
      </c>
      <c r="D467" s="7" t="s">
        <v>314</v>
      </c>
      <c r="E467" s="9" t="s">
        <v>4</v>
      </c>
      <c r="F467" s="8">
        <v>5</v>
      </c>
      <c r="G467" s="8" t="str">
        <f t="shared" ref="G467:G473" si="42">IF(F467=0,"CREATE TABLE "&amp;A466&amp;" ( ",IF(F467=100,C467&amp;" );",IF(F467=200,"ALTER TABLE "&amp;A466&amp;" ADD INDEX "&amp;A466&amp;"_IDX"&amp;C467&amp;"("&amp;D467&amp;");",C467&amp;" "&amp;D467&amp;", ")))</f>
        <v xml:space="preserve">USE_YN CHAR(1) DEFAULT 'Y', </v>
      </c>
      <c r="H467" s="13"/>
      <c r="I467" s="13" t="s">
        <v>675</v>
      </c>
    </row>
    <row r="468" spans="1:9" x14ac:dyDescent="0.3">
      <c r="A468" s="11" t="s">
        <v>673</v>
      </c>
      <c r="B468" s="23" t="s">
        <v>674</v>
      </c>
      <c r="C468" s="17" t="s">
        <v>65</v>
      </c>
      <c r="D468" s="8" t="s">
        <v>76</v>
      </c>
      <c r="E468" s="9" t="s">
        <v>42</v>
      </c>
      <c r="F468" s="8">
        <v>6</v>
      </c>
      <c r="G468" s="8" t="str">
        <f t="shared" si="42"/>
        <v xml:space="preserve">CREATE_DATE DATETIME, </v>
      </c>
      <c r="H468" s="13"/>
      <c r="I468" s="13" t="s">
        <v>675</v>
      </c>
    </row>
    <row r="469" spans="1:9" x14ac:dyDescent="0.3">
      <c r="A469" s="11" t="s">
        <v>673</v>
      </c>
      <c r="B469" s="23" t="s">
        <v>674</v>
      </c>
      <c r="C469" s="17" t="s">
        <v>67</v>
      </c>
      <c r="D469" s="8" t="s">
        <v>73</v>
      </c>
      <c r="E469" s="9" t="s">
        <v>70</v>
      </c>
      <c r="F469" s="8">
        <v>7</v>
      </c>
      <c r="G469" s="8" t="str">
        <f t="shared" si="42"/>
        <v xml:space="preserve">CREATE_USER VARCHAR(15), </v>
      </c>
      <c r="H469" s="13"/>
      <c r="I469" s="13" t="s">
        <v>675</v>
      </c>
    </row>
    <row r="470" spans="1:9" x14ac:dyDescent="0.3">
      <c r="A470" s="11" t="s">
        <v>673</v>
      </c>
      <c r="B470" s="23" t="s">
        <v>674</v>
      </c>
      <c r="C470" s="17" t="s">
        <v>66</v>
      </c>
      <c r="D470" s="8" t="s">
        <v>76</v>
      </c>
      <c r="E470" s="9" t="s">
        <v>52</v>
      </c>
      <c r="F470" s="8">
        <v>8</v>
      </c>
      <c r="G470" s="8" t="str">
        <f t="shared" si="42"/>
        <v xml:space="preserve">UPDATE_DATE DATETIME, </v>
      </c>
      <c r="H470" s="13"/>
      <c r="I470" s="13" t="s">
        <v>675</v>
      </c>
    </row>
    <row r="471" spans="1:9" x14ac:dyDescent="0.3">
      <c r="A471" s="11" t="s">
        <v>673</v>
      </c>
      <c r="B471" s="23" t="s">
        <v>674</v>
      </c>
      <c r="C471" s="17" t="s">
        <v>68</v>
      </c>
      <c r="D471" s="8" t="s">
        <v>73</v>
      </c>
      <c r="E471" s="9" t="s">
        <v>72</v>
      </c>
      <c r="F471" s="8">
        <v>9</v>
      </c>
      <c r="G471" s="8" t="str">
        <f t="shared" si="42"/>
        <v xml:space="preserve">UPDATE_USER VARCHAR(15), </v>
      </c>
      <c r="H471" s="13"/>
      <c r="I471" s="13" t="s">
        <v>675</v>
      </c>
    </row>
    <row r="472" spans="1:9" x14ac:dyDescent="0.3">
      <c r="A472" s="11" t="s">
        <v>673</v>
      </c>
      <c r="B472" s="23" t="s">
        <v>674</v>
      </c>
      <c r="C472" s="17" t="s">
        <v>122</v>
      </c>
      <c r="D472" s="8"/>
      <c r="E472" s="9"/>
      <c r="F472" s="8">
        <v>100</v>
      </c>
      <c r="G472" s="8" t="str">
        <f t="shared" si="42"/>
        <v>PRIMARY KEY(SEQ) );</v>
      </c>
      <c r="H472" s="13"/>
      <c r="I472" s="13" t="s">
        <v>675</v>
      </c>
    </row>
    <row r="473" spans="1:9" x14ac:dyDescent="0.3">
      <c r="A473" s="11" t="s">
        <v>673</v>
      </c>
      <c r="B473" s="23" t="s">
        <v>674</v>
      </c>
      <c r="C473" s="17">
        <v>1</v>
      </c>
      <c r="D473" s="17" t="s">
        <v>481</v>
      </c>
      <c r="E473" s="8"/>
      <c r="F473" s="8">
        <v>200</v>
      </c>
      <c r="G473" s="8" t="str">
        <f t="shared" si="42"/>
        <v>ALTER TABLE COURSE_REPORT ADD INDEX COURSE_REPORT_IDX1(COURSE_CODE);</v>
      </c>
      <c r="H473" s="13"/>
      <c r="I473" s="13" t="s">
        <v>675</v>
      </c>
    </row>
    <row r="474" spans="1:9" x14ac:dyDescent="0.3">
      <c r="A474" s="11" t="s">
        <v>554</v>
      </c>
      <c r="B474" s="22" t="s">
        <v>555</v>
      </c>
      <c r="C474" s="17"/>
      <c r="D474" s="8"/>
      <c r="E474" s="8"/>
      <c r="F474" s="8">
        <v>0</v>
      </c>
      <c r="G474" s="8" t="str">
        <f t="shared" si="40"/>
        <v xml:space="preserve">CREATE TABLE COURSE_RESOURCE ( </v>
      </c>
      <c r="H474" s="7"/>
      <c r="I474" s="30"/>
    </row>
    <row r="475" spans="1:9" x14ac:dyDescent="0.3">
      <c r="A475" s="11" t="s">
        <v>554</v>
      </c>
      <c r="B475" s="22" t="s">
        <v>555</v>
      </c>
      <c r="C475" s="17" t="s">
        <v>1</v>
      </c>
      <c r="D475" s="8" t="s">
        <v>183</v>
      </c>
      <c r="E475" s="8" t="s">
        <v>12</v>
      </c>
      <c r="F475" s="8">
        <v>1</v>
      </c>
      <c r="G475" s="8" t="str">
        <f t="shared" si="40"/>
        <v xml:space="preserve">COURSE_CODE VARCHAR(10), </v>
      </c>
      <c r="H475" s="7"/>
      <c r="I475" s="30"/>
    </row>
    <row r="476" spans="1:9" x14ac:dyDescent="0.3">
      <c r="A476" s="11" t="s">
        <v>554</v>
      </c>
      <c r="B476" s="22" t="s">
        <v>555</v>
      </c>
      <c r="C476" s="17" t="s">
        <v>17</v>
      </c>
      <c r="D476" s="8" t="s">
        <v>78</v>
      </c>
      <c r="E476" s="8" t="s">
        <v>14</v>
      </c>
      <c r="F476" s="8">
        <v>2</v>
      </c>
      <c r="G476" s="8" t="str">
        <f t="shared" si="40"/>
        <v xml:space="preserve">WEEK INT, </v>
      </c>
      <c r="H476" s="7"/>
      <c r="I476" s="30"/>
    </row>
    <row r="477" spans="1:9" x14ac:dyDescent="0.3">
      <c r="A477" s="11" t="s">
        <v>554</v>
      </c>
      <c r="B477" s="22" t="s">
        <v>555</v>
      </c>
      <c r="C477" s="17" t="s">
        <v>16</v>
      </c>
      <c r="D477" s="8" t="s">
        <v>166</v>
      </c>
      <c r="E477" s="8" t="s">
        <v>13</v>
      </c>
      <c r="F477" s="8">
        <v>3</v>
      </c>
      <c r="G477" s="8" t="str">
        <f t="shared" si="40"/>
        <v xml:space="preserve">TITLE VARCHAR(255), </v>
      </c>
      <c r="H477" s="7"/>
      <c r="I477" s="30"/>
    </row>
    <row r="478" spans="1:9" x14ac:dyDescent="0.3">
      <c r="A478" s="11" t="s">
        <v>554</v>
      </c>
      <c r="B478" s="22" t="s">
        <v>555</v>
      </c>
      <c r="C478" s="17" t="s">
        <v>18</v>
      </c>
      <c r="D478" s="8" t="s">
        <v>74</v>
      </c>
      <c r="E478" s="8" t="s">
        <v>15</v>
      </c>
      <c r="F478" s="8">
        <v>4</v>
      </c>
      <c r="G478" s="8" t="str">
        <f t="shared" si="40"/>
        <v xml:space="preserve">DIRECTORY VARCHAR(100), </v>
      </c>
      <c r="H478" s="7"/>
      <c r="I478" s="30"/>
    </row>
    <row r="479" spans="1:9" x14ac:dyDescent="0.3">
      <c r="A479" s="11" t="s">
        <v>554</v>
      </c>
      <c r="B479" s="22" t="s">
        <v>555</v>
      </c>
      <c r="C479" s="17" t="s">
        <v>158</v>
      </c>
      <c r="D479" s="8" t="s">
        <v>321</v>
      </c>
      <c r="E479" s="8" t="s">
        <v>156</v>
      </c>
      <c r="F479" s="8">
        <v>5</v>
      </c>
      <c r="G479" s="8" t="str">
        <f t="shared" si="40"/>
        <v xml:space="preserve">PAGE_CNT INT DEFAULT 0, </v>
      </c>
      <c r="H479" s="7"/>
      <c r="I479" s="30"/>
    </row>
    <row r="480" spans="1:9" x14ac:dyDescent="0.3">
      <c r="A480" s="11" t="s">
        <v>554</v>
      </c>
      <c r="B480" s="22" t="s">
        <v>555</v>
      </c>
      <c r="C480" s="17" t="s">
        <v>454</v>
      </c>
      <c r="D480" s="8" t="s">
        <v>321</v>
      </c>
      <c r="E480" s="8" t="s">
        <v>455</v>
      </c>
      <c r="F480" s="8">
        <v>6</v>
      </c>
      <c r="G480" s="8" t="str">
        <f t="shared" si="40"/>
        <v xml:space="preserve">PREVIEW_PAGE INT DEFAULT 0, </v>
      </c>
      <c r="H480" s="7"/>
      <c r="I480" s="30"/>
    </row>
    <row r="481" spans="1:10" x14ac:dyDescent="0.3">
      <c r="A481" s="11" t="s">
        <v>554</v>
      </c>
      <c r="B481" s="22" t="s">
        <v>555</v>
      </c>
      <c r="C481" s="17" t="s">
        <v>452</v>
      </c>
      <c r="D481" s="8" t="s">
        <v>321</v>
      </c>
      <c r="E481" s="9" t="s">
        <v>453</v>
      </c>
      <c r="F481" s="8">
        <v>7</v>
      </c>
      <c r="G481" s="8" t="str">
        <f t="shared" si="40"/>
        <v xml:space="preserve">WEEK_COST INT DEFAULT 0, </v>
      </c>
      <c r="H481" s="7"/>
      <c r="I481" s="30"/>
    </row>
    <row r="482" spans="1:10" x14ac:dyDescent="0.3">
      <c r="A482" s="11" t="s">
        <v>554</v>
      </c>
      <c r="B482" s="22" t="s">
        <v>555</v>
      </c>
      <c r="C482" s="17" t="s">
        <v>868</v>
      </c>
      <c r="D482" s="8" t="s">
        <v>272</v>
      </c>
      <c r="E482" s="9" t="s">
        <v>869</v>
      </c>
      <c r="F482" s="8">
        <v>7</v>
      </c>
      <c r="G482" s="8" t="str">
        <f t="shared" ref="G482" si="43">IF(F482=0,"CREATE TABLE "&amp;A482&amp;" ( ",IF(F482=100,C482&amp;" );",IF(F482=200,"ALTER TABLE "&amp;A482&amp;" ADD INDEX "&amp;A482&amp;"_IDX"&amp;C482&amp;"("&amp;D482&amp;");",C482&amp;" "&amp;D482&amp;", ")))</f>
        <v xml:space="preserve">WEEK_TIME INT DEFAULT 0, </v>
      </c>
      <c r="H482" s="7"/>
      <c r="I482" s="30"/>
    </row>
    <row r="483" spans="1:10" x14ac:dyDescent="0.3">
      <c r="A483" s="11" t="s">
        <v>554</v>
      </c>
      <c r="B483" s="22" t="s">
        <v>555</v>
      </c>
      <c r="C483" s="17" t="s">
        <v>65</v>
      </c>
      <c r="D483" s="8" t="s">
        <v>76</v>
      </c>
      <c r="E483" s="8" t="s">
        <v>69</v>
      </c>
      <c r="F483" s="8">
        <v>8</v>
      </c>
      <c r="G483" s="8" t="str">
        <f t="shared" si="40"/>
        <v xml:space="preserve">CREATE_DATE DATETIME, </v>
      </c>
      <c r="H483" s="7"/>
      <c r="I483" s="30"/>
    </row>
    <row r="484" spans="1:10" x14ac:dyDescent="0.3">
      <c r="A484" s="11" t="s">
        <v>554</v>
      </c>
      <c r="B484" s="22" t="s">
        <v>555</v>
      </c>
      <c r="C484" s="17" t="s">
        <v>67</v>
      </c>
      <c r="D484" s="8" t="s">
        <v>73</v>
      </c>
      <c r="E484" s="8" t="s">
        <v>70</v>
      </c>
      <c r="F484" s="8">
        <v>9</v>
      </c>
      <c r="G484" s="8" t="str">
        <f t="shared" si="40"/>
        <v xml:space="preserve">CREATE_USER VARCHAR(15), </v>
      </c>
      <c r="H484" s="7"/>
      <c r="I484" s="30"/>
    </row>
    <row r="485" spans="1:10" x14ac:dyDescent="0.3">
      <c r="A485" s="11" t="s">
        <v>554</v>
      </c>
      <c r="B485" s="22" t="s">
        <v>555</v>
      </c>
      <c r="C485" s="17" t="s">
        <v>66</v>
      </c>
      <c r="D485" s="8" t="s">
        <v>76</v>
      </c>
      <c r="E485" s="8" t="s">
        <v>71</v>
      </c>
      <c r="F485" s="8">
        <v>10</v>
      </c>
      <c r="G485" s="8" t="str">
        <f t="shared" si="40"/>
        <v xml:space="preserve">UPDATE_DATE DATETIME, </v>
      </c>
      <c r="H485" s="7"/>
      <c r="I485" s="30"/>
    </row>
    <row r="486" spans="1:10" x14ac:dyDescent="0.3">
      <c r="A486" s="11" t="s">
        <v>554</v>
      </c>
      <c r="B486" s="22" t="s">
        <v>555</v>
      </c>
      <c r="C486" s="17" t="s">
        <v>68</v>
      </c>
      <c r="D486" s="8" t="s">
        <v>73</v>
      </c>
      <c r="E486" s="8" t="s">
        <v>72</v>
      </c>
      <c r="F486" s="8">
        <v>11</v>
      </c>
      <c r="G486" s="8" t="str">
        <f t="shared" si="40"/>
        <v xml:space="preserve">UPDATE_USER VARCHAR(15), </v>
      </c>
      <c r="H486" s="7"/>
      <c r="I486" s="30"/>
    </row>
    <row r="487" spans="1:10" x14ac:dyDescent="0.3">
      <c r="A487" s="11" t="s">
        <v>554</v>
      </c>
      <c r="B487" s="22" t="s">
        <v>555</v>
      </c>
      <c r="C487" s="17" t="s">
        <v>81</v>
      </c>
      <c r="D487" s="8"/>
      <c r="E487" s="8"/>
      <c r="F487" s="8">
        <v>100</v>
      </c>
      <c r="G487" s="8" t="str">
        <f t="shared" si="40"/>
        <v>PRIMARY KEY(COURSE_CODE,WEEK) );</v>
      </c>
      <c r="H487" s="7"/>
      <c r="I487" s="30"/>
    </row>
    <row r="488" spans="1:10" x14ac:dyDescent="0.3">
      <c r="A488" s="11" t="s">
        <v>751</v>
      </c>
      <c r="B488" s="22" t="s">
        <v>752</v>
      </c>
      <c r="C488" s="17"/>
      <c r="D488" s="8"/>
      <c r="E488" s="8"/>
      <c r="F488" s="8">
        <v>0</v>
      </c>
      <c r="G488" s="8" t="str">
        <f t="shared" ref="G488:G494" si="44">IF(F488=0,"CREATE TABLE "&amp;A488&amp;" ( ",IF(F488=100,C488&amp;" );",IF(F488=200,"ALTER TABLE "&amp;A488&amp;" ADD INDEX "&amp;A488&amp;"_IDX"&amp;C488&amp;"("&amp;D488&amp;");",C488&amp;" "&amp;D488&amp;", ")))</f>
        <v xml:space="preserve">CREATE TABLE COURSE_TUTOR ( </v>
      </c>
      <c r="H488" s="7"/>
      <c r="I488" s="30" t="s">
        <v>733</v>
      </c>
    </row>
    <row r="489" spans="1:10" x14ac:dyDescent="0.3">
      <c r="A489" s="11" t="s">
        <v>751</v>
      </c>
      <c r="B489" s="22" t="s">
        <v>752</v>
      </c>
      <c r="C489" s="19" t="s">
        <v>37</v>
      </c>
      <c r="D489" s="7" t="s">
        <v>77</v>
      </c>
      <c r="E489" s="7" t="s">
        <v>36</v>
      </c>
      <c r="F489" s="8">
        <v>1</v>
      </c>
      <c r="G489" s="8" t="str">
        <f t="shared" si="44"/>
        <v xml:space="preserve">COURSE_ID INT, </v>
      </c>
      <c r="H489" s="7"/>
      <c r="I489" s="30" t="s">
        <v>733</v>
      </c>
    </row>
    <row r="490" spans="1:10" x14ac:dyDescent="0.3">
      <c r="A490" s="11" t="s">
        <v>751</v>
      </c>
      <c r="B490" s="22" t="s">
        <v>752</v>
      </c>
      <c r="C490" s="19" t="s">
        <v>172</v>
      </c>
      <c r="D490" s="7" t="s">
        <v>73</v>
      </c>
      <c r="E490" s="7" t="s">
        <v>34</v>
      </c>
      <c r="F490" s="8">
        <v>2</v>
      </c>
      <c r="G490" s="8" t="str">
        <f t="shared" si="44"/>
        <v xml:space="preserve">TUTOR_ID VARCHAR(15), </v>
      </c>
      <c r="H490" s="7"/>
      <c r="I490" s="30" t="s">
        <v>733</v>
      </c>
    </row>
    <row r="491" spans="1:10" x14ac:dyDescent="0.3">
      <c r="A491" s="11" t="s">
        <v>751</v>
      </c>
      <c r="B491" s="22" t="s">
        <v>752</v>
      </c>
      <c r="C491" s="19" t="s">
        <v>753</v>
      </c>
      <c r="D491" s="7" t="s">
        <v>77</v>
      </c>
      <c r="E491" s="7" t="s">
        <v>14</v>
      </c>
      <c r="F491" s="8">
        <v>3</v>
      </c>
      <c r="G491" s="8" t="str">
        <f t="shared" si="44"/>
        <v xml:space="preserve">FROM_CNT INT, </v>
      </c>
      <c r="H491" s="7"/>
      <c r="I491" s="30" t="s">
        <v>733</v>
      </c>
    </row>
    <row r="492" spans="1:10" x14ac:dyDescent="0.3">
      <c r="A492" s="11" t="s">
        <v>751</v>
      </c>
      <c r="B492" s="22" t="s">
        <v>752</v>
      </c>
      <c r="C492" s="19" t="s">
        <v>754</v>
      </c>
      <c r="D492" s="7" t="s">
        <v>77</v>
      </c>
      <c r="E492" s="7" t="s">
        <v>38</v>
      </c>
      <c r="F492" s="8">
        <v>4</v>
      </c>
      <c r="G492" s="8" t="str">
        <f t="shared" si="44"/>
        <v xml:space="preserve">TO_CNT INT, </v>
      </c>
      <c r="H492" s="7"/>
      <c r="I492" s="30" t="s">
        <v>733</v>
      </c>
    </row>
    <row r="493" spans="1:10" x14ac:dyDescent="0.3">
      <c r="A493" s="11" t="s">
        <v>751</v>
      </c>
      <c r="B493" s="22" t="s">
        <v>752</v>
      </c>
      <c r="C493" s="17" t="s">
        <v>0</v>
      </c>
      <c r="D493" s="7" t="s">
        <v>314</v>
      </c>
      <c r="E493" s="9" t="s">
        <v>4</v>
      </c>
      <c r="F493" s="8">
        <v>5</v>
      </c>
      <c r="G493" s="8" t="str">
        <f t="shared" ref="G493" si="45">IF(F493=0,"CREATE TABLE "&amp;A492&amp;" ( ",IF(F493=100,C493&amp;" );",IF(F493=200,"ALTER TABLE "&amp;A492&amp;" ADD INDEX "&amp;A492&amp;"_IDX"&amp;C493&amp;"("&amp;D493&amp;");",C493&amp;" "&amp;D493&amp;", ")))</f>
        <v xml:space="preserve">USE_YN CHAR(1) DEFAULT 'Y', </v>
      </c>
      <c r="H493" s="13"/>
      <c r="I493" s="13" t="s">
        <v>675</v>
      </c>
    </row>
    <row r="494" spans="1:10" x14ac:dyDescent="0.3">
      <c r="A494" s="11" t="s">
        <v>751</v>
      </c>
      <c r="B494" s="22" t="s">
        <v>752</v>
      </c>
      <c r="C494" s="17" t="s">
        <v>755</v>
      </c>
      <c r="D494" s="8"/>
      <c r="E494" s="8"/>
      <c r="F494" s="8">
        <v>100</v>
      </c>
      <c r="G494" s="8" t="str">
        <f t="shared" si="44"/>
        <v>PRIMARY KEY(COURSE_ID,TUTOR_ID) );</v>
      </c>
      <c r="H494" s="7"/>
      <c r="I494" s="30" t="s">
        <v>733</v>
      </c>
    </row>
    <row r="495" spans="1:10" x14ac:dyDescent="0.3">
      <c r="A495" s="25" t="s">
        <v>708</v>
      </c>
      <c r="B495" s="21" t="s">
        <v>565</v>
      </c>
      <c r="C495" s="19"/>
      <c r="D495" s="7"/>
      <c r="E495" s="8"/>
      <c r="F495" s="8">
        <v>0</v>
      </c>
      <c r="G495" s="8" t="str">
        <f t="shared" si="40"/>
        <v xml:space="preserve">CREATE TABLE COURSE_WEEK ( </v>
      </c>
      <c r="H495" s="7"/>
      <c r="I495" s="30"/>
      <c r="J495" s="34"/>
    </row>
    <row r="496" spans="1:10" x14ac:dyDescent="0.3">
      <c r="A496" s="25" t="s">
        <v>463</v>
      </c>
      <c r="B496" s="21" t="s">
        <v>565</v>
      </c>
      <c r="C496" s="19" t="s">
        <v>37</v>
      </c>
      <c r="D496" s="7" t="s">
        <v>77</v>
      </c>
      <c r="E496" s="7" t="s">
        <v>36</v>
      </c>
      <c r="F496" s="8">
        <v>1</v>
      </c>
      <c r="G496" s="8" t="str">
        <f t="shared" si="40"/>
        <v xml:space="preserve">COURSE_ID INT, </v>
      </c>
      <c r="H496" s="7"/>
      <c r="I496" s="30"/>
      <c r="J496" s="34"/>
    </row>
    <row r="497" spans="1:10" x14ac:dyDescent="0.3">
      <c r="A497" s="25" t="s">
        <v>463</v>
      </c>
      <c r="B497" s="21" t="s">
        <v>565</v>
      </c>
      <c r="C497" s="19" t="s">
        <v>35</v>
      </c>
      <c r="D497" s="7" t="s">
        <v>73</v>
      </c>
      <c r="E497" s="7" t="s">
        <v>451</v>
      </c>
      <c r="F497" s="8">
        <v>2</v>
      </c>
      <c r="G497" s="8" t="str">
        <f t="shared" si="40"/>
        <v xml:space="preserve">USER_ID VARCHAR(15), </v>
      </c>
      <c r="H497" s="7"/>
      <c r="I497" s="30"/>
      <c r="J497" s="34"/>
    </row>
    <row r="498" spans="1:10" x14ac:dyDescent="0.3">
      <c r="A498" s="25" t="s">
        <v>463</v>
      </c>
      <c r="B498" s="21" t="s">
        <v>565</v>
      </c>
      <c r="C498" s="19" t="s">
        <v>17</v>
      </c>
      <c r="D498" s="7" t="s">
        <v>78</v>
      </c>
      <c r="E498" s="7" t="s">
        <v>14</v>
      </c>
      <c r="F498" s="8">
        <v>3</v>
      </c>
      <c r="G498" s="8" t="str">
        <f t="shared" si="40"/>
        <v xml:space="preserve">WEEK INT, </v>
      </c>
      <c r="H498" s="7"/>
      <c r="I498" s="30"/>
      <c r="J498" s="34"/>
    </row>
    <row r="499" spans="1:10" x14ac:dyDescent="0.3">
      <c r="A499" s="25" t="s">
        <v>463</v>
      </c>
      <c r="B499" s="21" t="s">
        <v>565</v>
      </c>
      <c r="C499" s="19" t="s">
        <v>33</v>
      </c>
      <c r="D499" s="7" t="s">
        <v>78</v>
      </c>
      <c r="E499" s="7" t="s">
        <v>38</v>
      </c>
      <c r="F499" s="8">
        <v>4</v>
      </c>
      <c r="G499" s="8" t="str">
        <f t="shared" si="40"/>
        <v xml:space="preserve">PROGRESS_RATE INT, </v>
      </c>
      <c r="H499" s="7"/>
      <c r="I499" s="30"/>
      <c r="J499" s="34"/>
    </row>
    <row r="500" spans="1:10" x14ac:dyDescent="0.3">
      <c r="A500" s="25" t="s">
        <v>463</v>
      </c>
      <c r="B500" s="21" t="s">
        <v>565</v>
      </c>
      <c r="C500" s="19" t="s">
        <v>101</v>
      </c>
      <c r="D500" s="7" t="s">
        <v>76</v>
      </c>
      <c r="E500" s="7" t="s">
        <v>39</v>
      </c>
      <c r="F500" s="8">
        <v>5</v>
      </c>
      <c r="G500" s="8" t="str">
        <f t="shared" si="40"/>
        <v xml:space="preserve">STUDY_START DATETIME, </v>
      </c>
      <c r="H500" s="7"/>
      <c r="I500" s="30"/>
      <c r="J500" s="34"/>
    </row>
    <row r="501" spans="1:10" x14ac:dyDescent="0.3">
      <c r="A501" s="25" t="s">
        <v>463</v>
      </c>
      <c r="B501" s="21" t="s">
        <v>565</v>
      </c>
      <c r="C501" s="19" t="s">
        <v>102</v>
      </c>
      <c r="D501" s="7" t="s">
        <v>76</v>
      </c>
      <c r="E501" s="7" t="s">
        <v>40</v>
      </c>
      <c r="F501" s="8">
        <v>6</v>
      </c>
      <c r="G501" s="8" t="str">
        <f t="shared" si="40"/>
        <v xml:space="preserve">STUDY_END DATETIME, </v>
      </c>
      <c r="H501" s="7"/>
      <c r="I501" s="30"/>
      <c r="J501" s="34"/>
    </row>
    <row r="502" spans="1:10" x14ac:dyDescent="0.3">
      <c r="A502" s="25" t="s">
        <v>463</v>
      </c>
      <c r="B502" s="21" t="s">
        <v>565</v>
      </c>
      <c r="C502" s="19" t="s">
        <v>90</v>
      </c>
      <c r="D502" s="7"/>
      <c r="E502" s="7"/>
      <c r="F502" s="8">
        <v>100</v>
      </c>
      <c r="G502" s="8" t="str">
        <f t="shared" si="40"/>
        <v>PRIMARY KEY(COURSE_ID,USER_ID,WEEK) );</v>
      </c>
      <c r="H502" s="7"/>
      <c r="I502" s="30"/>
      <c r="J502" s="34"/>
    </row>
    <row r="503" spans="1:10" x14ac:dyDescent="0.3">
      <c r="A503" s="25" t="s">
        <v>163</v>
      </c>
      <c r="B503" s="21" t="s">
        <v>566</v>
      </c>
      <c r="C503" s="19"/>
      <c r="D503" s="7"/>
      <c r="E503" s="8"/>
      <c r="F503" s="8">
        <v>0</v>
      </c>
      <c r="G503" s="8" t="str">
        <f t="shared" si="40"/>
        <v xml:space="preserve">CREATE TABLE COURSE_WEEK_PAGE ( </v>
      </c>
      <c r="H503" s="7"/>
      <c r="I503" s="30"/>
      <c r="J503" s="34"/>
    </row>
    <row r="504" spans="1:10" x14ac:dyDescent="0.3">
      <c r="A504" s="25" t="s">
        <v>163</v>
      </c>
      <c r="B504" s="21" t="s">
        <v>566</v>
      </c>
      <c r="C504" s="19" t="s">
        <v>37</v>
      </c>
      <c r="D504" s="7" t="s">
        <v>77</v>
      </c>
      <c r="E504" s="7" t="s">
        <v>36</v>
      </c>
      <c r="F504" s="8">
        <v>1</v>
      </c>
      <c r="G504" s="8" t="str">
        <f t="shared" si="40"/>
        <v xml:space="preserve">COURSE_ID INT, </v>
      </c>
      <c r="H504" s="7"/>
      <c r="I504" s="30"/>
      <c r="J504" s="34"/>
    </row>
    <row r="505" spans="1:10" x14ac:dyDescent="0.3">
      <c r="A505" s="25" t="s">
        <v>163</v>
      </c>
      <c r="B505" s="21" t="s">
        <v>566</v>
      </c>
      <c r="C505" s="19" t="s">
        <v>35</v>
      </c>
      <c r="D505" s="7" t="s">
        <v>73</v>
      </c>
      <c r="E505" s="7" t="s">
        <v>34</v>
      </c>
      <c r="F505" s="8">
        <v>2</v>
      </c>
      <c r="G505" s="8" t="str">
        <f t="shared" si="40"/>
        <v xml:space="preserve">USER_ID VARCHAR(15), </v>
      </c>
      <c r="H505" s="7"/>
      <c r="I505" s="30"/>
      <c r="J505" s="34"/>
    </row>
    <row r="506" spans="1:10" x14ac:dyDescent="0.3">
      <c r="A506" s="25" t="s">
        <v>163</v>
      </c>
      <c r="B506" s="21" t="s">
        <v>566</v>
      </c>
      <c r="C506" s="19" t="s">
        <v>17</v>
      </c>
      <c r="D506" s="7" t="s">
        <v>77</v>
      </c>
      <c r="E506" s="7" t="s">
        <v>14</v>
      </c>
      <c r="F506" s="8">
        <v>3</v>
      </c>
      <c r="G506" s="8" t="str">
        <f t="shared" si="40"/>
        <v xml:space="preserve">WEEK INT, </v>
      </c>
      <c r="H506" s="7"/>
      <c r="I506" s="30"/>
      <c r="J506" s="34"/>
    </row>
    <row r="507" spans="1:10" x14ac:dyDescent="0.3">
      <c r="A507" s="25" t="s">
        <v>163</v>
      </c>
      <c r="B507" s="21" t="s">
        <v>566</v>
      </c>
      <c r="C507" s="19" t="s">
        <v>157</v>
      </c>
      <c r="D507" s="7" t="s">
        <v>77</v>
      </c>
      <c r="E507" s="7" t="s">
        <v>156</v>
      </c>
      <c r="F507" s="8">
        <v>4</v>
      </c>
      <c r="G507" s="8" t="str">
        <f t="shared" si="40"/>
        <v xml:space="preserve">PAGE INT, </v>
      </c>
      <c r="H507" s="7"/>
      <c r="I507" s="30"/>
      <c r="J507" s="34"/>
    </row>
    <row r="508" spans="1:10" x14ac:dyDescent="0.3">
      <c r="A508" s="25" t="s">
        <v>163</v>
      </c>
      <c r="B508" s="21" t="s">
        <v>566</v>
      </c>
      <c r="C508" s="19" t="s">
        <v>101</v>
      </c>
      <c r="D508" s="7" t="s">
        <v>76</v>
      </c>
      <c r="E508" s="7" t="s">
        <v>39</v>
      </c>
      <c r="F508" s="8">
        <v>5</v>
      </c>
      <c r="G508" s="8" t="str">
        <f t="shared" si="40"/>
        <v xml:space="preserve">STUDY_START DATETIME, </v>
      </c>
      <c r="H508" s="7"/>
      <c r="I508" s="30"/>
      <c r="J508" s="34"/>
    </row>
    <row r="509" spans="1:10" x14ac:dyDescent="0.3">
      <c r="A509" s="25" t="s">
        <v>163</v>
      </c>
      <c r="B509" s="21" t="s">
        <v>566</v>
      </c>
      <c r="C509" s="19" t="s">
        <v>102</v>
      </c>
      <c r="D509" s="7" t="s">
        <v>76</v>
      </c>
      <c r="E509" s="7" t="s">
        <v>40</v>
      </c>
      <c r="F509" s="8">
        <v>6</v>
      </c>
      <c r="G509" s="8" t="str">
        <f t="shared" si="40"/>
        <v xml:space="preserve">STUDY_END DATETIME, </v>
      </c>
      <c r="H509" s="7"/>
      <c r="I509" s="30"/>
      <c r="J509" s="34"/>
    </row>
    <row r="510" spans="1:10" x14ac:dyDescent="0.3">
      <c r="A510" s="25" t="s">
        <v>163</v>
      </c>
      <c r="B510" s="21" t="s">
        <v>566</v>
      </c>
      <c r="C510" s="19" t="s">
        <v>164</v>
      </c>
      <c r="D510" s="7"/>
      <c r="E510" s="7"/>
      <c r="F510" s="8">
        <v>100</v>
      </c>
      <c r="G510" s="8" t="str">
        <f t="shared" si="40"/>
        <v>PRIMARY KEY(COURSE_ID,USER_ID,WEEK,PAGE) );</v>
      </c>
      <c r="H510" s="7"/>
      <c r="I510" s="30"/>
      <c r="J510" s="34"/>
    </row>
    <row r="511" spans="1:10" x14ac:dyDescent="0.3">
      <c r="A511" s="11" t="s">
        <v>538</v>
      </c>
      <c r="B511" s="22" t="s">
        <v>590</v>
      </c>
      <c r="C511" s="17"/>
      <c r="D511" s="8"/>
      <c r="E511" s="8"/>
      <c r="F511" s="8">
        <v>0</v>
      </c>
      <c r="G511" s="8" t="str">
        <f t="shared" si="40"/>
        <v xml:space="preserve">CREATE TABLE MAIL ( </v>
      </c>
      <c r="H511" s="8"/>
      <c r="I511" s="13"/>
    </row>
    <row r="512" spans="1:10" x14ac:dyDescent="0.3">
      <c r="A512" s="11" t="s">
        <v>538</v>
      </c>
      <c r="B512" s="22" t="s">
        <v>590</v>
      </c>
      <c r="C512" s="19" t="s">
        <v>48</v>
      </c>
      <c r="D512" s="7" t="s">
        <v>99</v>
      </c>
      <c r="E512" s="7" t="s">
        <v>49</v>
      </c>
      <c r="F512" s="7">
        <v>1</v>
      </c>
      <c r="G512" s="8" t="str">
        <f t="shared" si="40"/>
        <v xml:space="preserve">SEQ INT NOT NULL auto_increment, </v>
      </c>
      <c r="H512" s="8"/>
      <c r="I512" s="13"/>
    </row>
    <row r="513" spans="1:9" x14ac:dyDescent="0.3">
      <c r="A513" s="11" t="s">
        <v>538</v>
      </c>
      <c r="B513" s="22" t="s">
        <v>590</v>
      </c>
      <c r="C513" s="17" t="s">
        <v>537</v>
      </c>
      <c r="D513" s="7" t="s">
        <v>540</v>
      </c>
      <c r="E513" s="8" t="s">
        <v>500</v>
      </c>
      <c r="F513" s="8">
        <v>2</v>
      </c>
      <c r="G513" s="8" t="str">
        <f t="shared" si="40"/>
        <v xml:space="preserve">KIND VARCHAR(40), </v>
      </c>
      <c r="H513" s="8"/>
      <c r="I513" s="13"/>
    </row>
    <row r="514" spans="1:9" x14ac:dyDescent="0.3">
      <c r="A514" s="11" t="s">
        <v>538</v>
      </c>
      <c r="B514" s="22" t="s">
        <v>590</v>
      </c>
      <c r="C514" s="17" t="s">
        <v>536</v>
      </c>
      <c r="D514" s="7" t="s">
        <v>539</v>
      </c>
      <c r="E514" s="7" t="s">
        <v>333</v>
      </c>
      <c r="F514" s="7">
        <v>3</v>
      </c>
      <c r="G514" s="8" t="str">
        <f t="shared" si="40"/>
        <v xml:space="preserve">EMAIL VARCHAR(50), </v>
      </c>
      <c r="H514" s="8"/>
      <c r="I514" s="13"/>
    </row>
    <row r="515" spans="1:9" x14ac:dyDescent="0.3">
      <c r="A515" s="11" t="s">
        <v>538</v>
      </c>
      <c r="B515" s="22" t="s">
        <v>590</v>
      </c>
      <c r="C515" s="19" t="s">
        <v>122</v>
      </c>
      <c r="D515" s="7"/>
      <c r="E515" s="7"/>
      <c r="F515" s="7">
        <v>100</v>
      </c>
      <c r="G515" s="8" t="str">
        <f t="shared" si="40"/>
        <v>PRIMARY KEY(SEQ) );</v>
      </c>
      <c r="H515" s="8"/>
      <c r="I515" s="13"/>
    </row>
    <row r="516" spans="1:9" x14ac:dyDescent="0.3">
      <c r="A516" s="11" t="s">
        <v>538</v>
      </c>
      <c r="B516" s="22" t="s">
        <v>590</v>
      </c>
      <c r="C516" s="19">
        <v>1</v>
      </c>
      <c r="D516" s="7" t="s">
        <v>595</v>
      </c>
      <c r="E516" s="7"/>
      <c r="F516" s="7">
        <v>200</v>
      </c>
      <c r="G516" s="8" t="str">
        <f t="shared" si="40"/>
        <v>ALTER TABLE MAIL ADD INDEX MAIL_IDX1(SEQ);</v>
      </c>
      <c r="H516" s="8"/>
      <c r="I516" s="13"/>
    </row>
    <row r="517" spans="1:9" x14ac:dyDescent="0.3">
      <c r="A517" s="41" t="s">
        <v>382</v>
      </c>
      <c r="B517" s="42" t="s">
        <v>317</v>
      </c>
      <c r="C517" s="17"/>
      <c r="D517" s="8"/>
      <c r="E517" s="8"/>
      <c r="F517" s="8">
        <v>0</v>
      </c>
      <c r="G517" s="8" t="str">
        <f t="shared" si="40"/>
        <v xml:space="preserve">CREATE TABLE POINT ( </v>
      </c>
      <c r="H517" s="7"/>
      <c r="I517" s="30"/>
    </row>
    <row r="518" spans="1:9" x14ac:dyDescent="0.3">
      <c r="A518" s="41" t="s">
        <v>317</v>
      </c>
      <c r="B518" s="42" t="s">
        <v>317</v>
      </c>
      <c r="C518" s="19" t="s">
        <v>48</v>
      </c>
      <c r="D518" s="7" t="s">
        <v>99</v>
      </c>
      <c r="E518" s="7" t="s">
        <v>49</v>
      </c>
      <c r="F518" s="8">
        <v>1</v>
      </c>
      <c r="G518" s="8" t="str">
        <f t="shared" si="40"/>
        <v xml:space="preserve">SEQ INT NOT NULL auto_increment, </v>
      </c>
      <c r="H518" s="7"/>
      <c r="I518" s="30"/>
    </row>
    <row r="519" spans="1:9" x14ac:dyDescent="0.3">
      <c r="A519" s="41" t="s">
        <v>1171</v>
      </c>
      <c r="B519" s="42" t="s">
        <v>317</v>
      </c>
      <c r="C519" s="17" t="s">
        <v>383</v>
      </c>
      <c r="D519" s="8" t="s">
        <v>384</v>
      </c>
      <c r="E519" s="8" t="s">
        <v>385</v>
      </c>
      <c r="F519" s="8">
        <v>1</v>
      </c>
      <c r="G519" s="8" t="str">
        <f t="shared" si="40"/>
        <v xml:space="preserve">USER_ID VARCHAR(15), </v>
      </c>
      <c r="H519" s="7"/>
      <c r="I519" s="30"/>
    </row>
    <row r="520" spans="1:9" x14ac:dyDescent="0.3">
      <c r="A520" s="41" t="s">
        <v>317</v>
      </c>
      <c r="B520" s="42" t="s">
        <v>317</v>
      </c>
      <c r="C520" s="17" t="s">
        <v>1206</v>
      </c>
      <c r="D520" s="8" t="s">
        <v>384</v>
      </c>
      <c r="E520" s="8" t="s">
        <v>386</v>
      </c>
      <c r="F520" s="8">
        <v>2</v>
      </c>
      <c r="G520" s="8" t="str">
        <f t="shared" si="40"/>
        <v xml:space="preserve">KIND VARCHAR(15), </v>
      </c>
      <c r="H520" s="7"/>
      <c r="I520" s="30"/>
    </row>
    <row r="521" spans="1:9" x14ac:dyDescent="0.3">
      <c r="A521" s="41" t="s">
        <v>317</v>
      </c>
      <c r="B521" s="42" t="s">
        <v>317</v>
      </c>
      <c r="C521" s="17" t="s">
        <v>1207</v>
      </c>
      <c r="D521" s="8" t="s">
        <v>388</v>
      </c>
      <c r="E521" s="8" t="s">
        <v>389</v>
      </c>
      <c r="F521" s="8">
        <v>3</v>
      </c>
      <c r="G521" s="8" t="str">
        <f t="shared" si="40"/>
        <v xml:space="preserve">IN_POINT INT, </v>
      </c>
      <c r="H521" s="7"/>
      <c r="I521" s="30"/>
    </row>
    <row r="522" spans="1:9" x14ac:dyDescent="0.3">
      <c r="A522" s="41" t="s">
        <v>317</v>
      </c>
      <c r="B522" s="42" t="s">
        <v>317</v>
      </c>
      <c r="C522" s="17" t="s">
        <v>1208</v>
      </c>
      <c r="D522" s="8" t="s">
        <v>388</v>
      </c>
      <c r="E522" s="8" t="s">
        <v>391</v>
      </c>
      <c r="F522" s="8">
        <v>4</v>
      </c>
      <c r="G522" s="8" t="str">
        <f t="shared" si="40"/>
        <v xml:space="preserve">OUT_POINT INT, </v>
      </c>
      <c r="H522" s="7"/>
      <c r="I522" s="30"/>
    </row>
    <row r="523" spans="1:9" x14ac:dyDescent="0.3">
      <c r="A523" s="41" t="s">
        <v>317</v>
      </c>
      <c r="B523" s="42" t="s">
        <v>317</v>
      </c>
      <c r="C523" s="17" t="s">
        <v>392</v>
      </c>
      <c r="D523" s="8" t="s">
        <v>388</v>
      </c>
      <c r="E523" s="8" t="s">
        <v>393</v>
      </c>
      <c r="F523" s="8">
        <v>5</v>
      </c>
      <c r="G523" s="8" t="str">
        <f t="shared" si="40"/>
        <v xml:space="preserve">REF_ID INT, </v>
      </c>
      <c r="H523" s="7"/>
      <c r="I523" s="30"/>
    </row>
    <row r="524" spans="1:9" x14ac:dyDescent="0.3">
      <c r="A524" s="41" t="s">
        <v>317</v>
      </c>
      <c r="B524" s="42" t="s">
        <v>317</v>
      </c>
      <c r="C524" s="17" t="s">
        <v>1169</v>
      </c>
      <c r="D524" s="8" t="s">
        <v>73</v>
      </c>
      <c r="E524" s="8" t="s">
        <v>1170</v>
      </c>
      <c r="F524" s="8">
        <v>5</v>
      </c>
      <c r="G524" s="8" t="str">
        <f t="shared" ref="G524" si="46">IF(F524=0,"CREATE TABLE "&amp;A524&amp;" ( ",IF(F524=100,C524&amp;" );",IF(F524=200,"ALTER TABLE "&amp;A524&amp;" ADD INDEX "&amp;A524&amp;"_IDX"&amp;C524&amp;"("&amp;D524&amp;");",C524&amp;" "&amp;D524&amp;", ")))</f>
        <v xml:space="preserve">REF_ID2 VARCHAR(15), </v>
      </c>
      <c r="H524" s="7"/>
      <c r="I524" s="30"/>
    </row>
    <row r="525" spans="1:9" x14ac:dyDescent="0.3">
      <c r="A525" s="41" t="s">
        <v>317</v>
      </c>
      <c r="B525" s="42" t="s">
        <v>317</v>
      </c>
      <c r="C525" s="17" t="s">
        <v>112</v>
      </c>
      <c r="D525" s="8" t="s">
        <v>394</v>
      </c>
      <c r="E525" s="8" t="s">
        <v>395</v>
      </c>
      <c r="F525" s="8">
        <v>6</v>
      </c>
      <c r="G525" s="8" t="str">
        <f t="shared" si="40"/>
        <v xml:space="preserve">CREATE_DATE DATETIME, </v>
      </c>
      <c r="H525" s="7"/>
      <c r="I525" s="30"/>
    </row>
    <row r="526" spans="1:9" x14ac:dyDescent="0.3">
      <c r="A526" s="41" t="s">
        <v>317</v>
      </c>
      <c r="B526" s="42" t="s">
        <v>317</v>
      </c>
      <c r="C526" s="19" t="s">
        <v>600</v>
      </c>
      <c r="D526" s="8"/>
      <c r="E526" s="8"/>
      <c r="F526" s="8">
        <v>100</v>
      </c>
      <c r="G526" s="8" t="str">
        <f t="shared" si="40"/>
        <v>PRIMARY KEY(SEQ) );</v>
      </c>
      <c r="H526" s="7"/>
      <c r="I526" s="30"/>
    </row>
    <row r="527" spans="1:9" x14ac:dyDescent="0.3">
      <c r="A527" s="41" t="s">
        <v>317</v>
      </c>
      <c r="B527" s="42" t="s">
        <v>317</v>
      </c>
      <c r="C527" s="17" t="s">
        <v>591</v>
      </c>
      <c r="D527" s="8" t="s">
        <v>35</v>
      </c>
      <c r="E527" s="8"/>
      <c r="F527" s="8">
        <v>200</v>
      </c>
      <c r="G527" s="8" t="str">
        <f t="shared" si="40"/>
        <v>ALTER TABLE POINT ADD INDEX POINT_IDX1(USER_ID);</v>
      </c>
      <c r="H527" s="7"/>
      <c r="I527" s="30"/>
    </row>
    <row r="528" spans="1:9" x14ac:dyDescent="0.3">
      <c r="A528" s="25" t="s">
        <v>508</v>
      </c>
      <c r="B528" s="21" t="s">
        <v>583</v>
      </c>
      <c r="C528" s="19"/>
      <c r="D528" s="7"/>
      <c r="E528" s="8"/>
      <c r="F528" s="8">
        <v>0</v>
      </c>
      <c r="G528" s="8" t="str">
        <f t="shared" si="40"/>
        <v xml:space="preserve">CREATE TABLE POSTSCRIPT ( </v>
      </c>
      <c r="H528" s="8"/>
      <c r="I528" s="13"/>
    </row>
    <row r="529" spans="1:9" x14ac:dyDescent="0.3">
      <c r="A529" s="25" t="s">
        <v>508</v>
      </c>
      <c r="B529" s="21" t="s">
        <v>583</v>
      </c>
      <c r="C529" s="19" t="s">
        <v>475</v>
      </c>
      <c r="D529" s="7" t="s">
        <v>77</v>
      </c>
      <c r="E529" s="7" t="s">
        <v>36</v>
      </c>
      <c r="F529" s="7">
        <v>1</v>
      </c>
      <c r="G529" s="8" t="str">
        <f t="shared" si="40"/>
        <v xml:space="preserve">COURSE_ID INT, </v>
      </c>
      <c r="H529" s="8"/>
      <c r="I529" s="13"/>
    </row>
    <row r="530" spans="1:9" x14ac:dyDescent="0.3">
      <c r="A530" s="25" t="s">
        <v>508</v>
      </c>
      <c r="B530" s="21" t="s">
        <v>583</v>
      </c>
      <c r="C530" s="19" t="s">
        <v>35</v>
      </c>
      <c r="D530" s="7" t="s">
        <v>73</v>
      </c>
      <c r="E530" s="7" t="s">
        <v>34</v>
      </c>
      <c r="F530" s="7">
        <v>2</v>
      </c>
      <c r="G530" s="8" t="str">
        <f t="shared" si="40"/>
        <v xml:space="preserve">USER_ID VARCHAR(15), </v>
      </c>
      <c r="H530" s="8"/>
      <c r="I530" s="13"/>
    </row>
    <row r="531" spans="1:9" x14ac:dyDescent="0.3">
      <c r="A531" s="25" t="s">
        <v>508</v>
      </c>
      <c r="B531" s="21" t="s">
        <v>583</v>
      </c>
      <c r="C531" s="19" t="s">
        <v>47</v>
      </c>
      <c r="D531" s="7" t="s">
        <v>167</v>
      </c>
      <c r="E531" s="7" t="s">
        <v>44</v>
      </c>
      <c r="F531" s="7">
        <v>3</v>
      </c>
      <c r="G531" s="8" t="str">
        <f t="shared" ref="G531:G600" si="47">IF(F531=0,"CREATE TABLE "&amp;A531&amp;" ( ",IF(F531=100,C531&amp;" );",IF(F531=200,"ALTER TABLE "&amp;A531&amp;" ADD INDEX "&amp;A531&amp;"_IDX"&amp;C531&amp;"("&amp;D531&amp;");",C531&amp;" "&amp;D531&amp;", ")))</f>
        <v xml:space="preserve">CONTENTS TEXT, </v>
      </c>
      <c r="H531" s="8"/>
      <c r="I531" s="13"/>
    </row>
    <row r="532" spans="1:9" x14ac:dyDescent="0.3">
      <c r="A532" s="25" t="s">
        <v>508</v>
      </c>
      <c r="B532" s="21" t="s">
        <v>583</v>
      </c>
      <c r="C532" s="19" t="s">
        <v>334</v>
      </c>
      <c r="D532" s="7" t="s">
        <v>335</v>
      </c>
      <c r="E532" s="7" t="s">
        <v>336</v>
      </c>
      <c r="F532" s="7">
        <v>4</v>
      </c>
      <c r="G532" s="8" t="str">
        <f t="shared" si="47"/>
        <v xml:space="preserve">EVAL INT, </v>
      </c>
      <c r="H532" s="8"/>
      <c r="I532" s="13"/>
    </row>
    <row r="533" spans="1:9" x14ac:dyDescent="0.3">
      <c r="A533" s="25" t="s">
        <v>508</v>
      </c>
      <c r="B533" s="21" t="s">
        <v>583</v>
      </c>
      <c r="C533" s="19" t="s">
        <v>1209</v>
      </c>
      <c r="D533" s="7" t="s">
        <v>76</v>
      </c>
      <c r="E533" s="7" t="s">
        <v>42</v>
      </c>
      <c r="F533" s="7">
        <v>5</v>
      </c>
      <c r="G533" s="8" t="str">
        <f t="shared" si="47"/>
        <v xml:space="preserve">CREATE_DATE DATETIME, </v>
      </c>
      <c r="H533" s="8"/>
      <c r="I533" s="13"/>
    </row>
    <row r="534" spans="1:9" x14ac:dyDescent="0.3">
      <c r="A534" s="25" t="s">
        <v>508</v>
      </c>
      <c r="B534" s="21" t="s">
        <v>583</v>
      </c>
      <c r="C534" s="19" t="s">
        <v>66</v>
      </c>
      <c r="D534" s="7" t="s">
        <v>76</v>
      </c>
      <c r="E534" s="7" t="s">
        <v>52</v>
      </c>
      <c r="F534" s="7">
        <v>6</v>
      </c>
      <c r="G534" s="8" t="str">
        <f t="shared" si="47"/>
        <v xml:space="preserve">UPDATE_DATE DATETIME, </v>
      </c>
      <c r="H534" s="8"/>
      <c r="I534" s="13"/>
    </row>
    <row r="535" spans="1:9" x14ac:dyDescent="0.3">
      <c r="A535" s="25" t="s">
        <v>508</v>
      </c>
      <c r="B535" s="21" t="s">
        <v>583</v>
      </c>
      <c r="C535" s="19" t="s">
        <v>476</v>
      </c>
      <c r="D535" s="7"/>
      <c r="E535" s="7"/>
      <c r="F535" s="7">
        <v>100</v>
      </c>
      <c r="G535" s="8" t="str">
        <f t="shared" si="47"/>
        <v>PRIMARY KEY(COURSE_ID,USER_ID) );</v>
      </c>
      <c r="H535" s="8"/>
      <c r="I535" s="13"/>
    </row>
    <row r="536" spans="1:9" x14ac:dyDescent="0.3">
      <c r="A536" s="11" t="s">
        <v>465</v>
      </c>
      <c r="B536" s="23" t="s">
        <v>570</v>
      </c>
      <c r="C536" s="17"/>
      <c r="D536" s="8"/>
      <c r="E536" s="8"/>
      <c r="F536" s="8">
        <v>0</v>
      </c>
      <c r="G536" s="8" t="str">
        <f t="shared" si="47"/>
        <v xml:space="preserve">CREATE TABLE QUEST ( </v>
      </c>
      <c r="H536" s="8"/>
      <c r="I536" s="13"/>
    </row>
    <row r="537" spans="1:9" x14ac:dyDescent="0.3">
      <c r="A537" s="11" t="s">
        <v>465</v>
      </c>
      <c r="B537" s="23" t="s">
        <v>570</v>
      </c>
      <c r="C537" s="17" t="s">
        <v>424</v>
      </c>
      <c r="D537" s="8" t="s">
        <v>294</v>
      </c>
      <c r="E537" s="8" t="s">
        <v>311</v>
      </c>
      <c r="F537" s="8">
        <v>1</v>
      </c>
      <c r="G537" s="8" t="str">
        <f t="shared" si="47"/>
        <v xml:space="preserve">QG_ID INT, </v>
      </c>
      <c r="H537" s="8"/>
      <c r="I537" s="13"/>
    </row>
    <row r="538" spans="1:9" x14ac:dyDescent="0.3">
      <c r="A538" s="11" t="s">
        <v>465</v>
      </c>
      <c r="B538" s="23" t="s">
        <v>570</v>
      </c>
      <c r="C538" s="17" t="s">
        <v>315</v>
      </c>
      <c r="D538" s="8" t="s">
        <v>316</v>
      </c>
      <c r="E538" s="8" t="s">
        <v>377</v>
      </c>
      <c r="F538" s="8">
        <v>2</v>
      </c>
      <c r="G538" s="8" t="str">
        <f t="shared" si="47"/>
        <v xml:space="preserve">SEQ INT, </v>
      </c>
      <c r="H538" s="8"/>
      <c r="I538" s="13"/>
    </row>
    <row r="539" spans="1:9" x14ac:dyDescent="0.3">
      <c r="A539" s="11" t="s">
        <v>465</v>
      </c>
      <c r="B539" s="23" t="s">
        <v>570</v>
      </c>
      <c r="C539" s="17" t="s">
        <v>288</v>
      </c>
      <c r="D539" s="8" t="s">
        <v>295</v>
      </c>
      <c r="E539" s="9" t="s">
        <v>300</v>
      </c>
      <c r="F539" s="8">
        <v>3</v>
      </c>
      <c r="G539" s="8" t="str">
        <f t="shared" si="47"/>
        <v xml:space="preserve">TYPE CHAR(1), </v>
      </c>
      <c r="H539" s="8" t="s">
        <v>640</v>
      </c>
      <c r="I539" s="13"/>
    </row>
    <row r="540" spans="1:9" x14ac:dyDescent="0.3">
      <c r="A540" s="11" t="s">
        <v>465</v>
      </c>
      <c r="B540" s="23" t="s">
        <v>570</v>
      </c>
      <c r="C540" s="17" t="s">
        <v>287</v>
      </c>
      <c r="D540" s="8" t="s">
        <v>297</v>
      </c>
      <c r="E540" s="9" t="s">
        <v>302</v>
      </c>
      <c r="F540" s="8">
        <v>4</v>
      </c>
      <c r="G540" s="8" t="str">
        <f t="shared" si="47"/>
        <v xml:space="preserve">QUESTION VARCHAR(400), </v>
      </c>
      <c r="H540" s="8"/>
      <c r="I540" s="13"/>
    </row>
    <row r="541" spans="1:9" x14ac:dyDescent="0.3">
      <c r="A541" s="11" t="s">
        <v>465</v>
      </c>
      <c r="B541" s="23" t="s">
        <v>570</v>
      </c>
      <c r="C541" s="17" t="s">
        <v>289</v>
      </c>
      <c r="D541" s="8" t="s">
        <v>296</v>
      </c>
      <c r="E541" s="9" t="s">
        <v>303</v>
      </c>
      <c r="F541" s="8">
        <v>5</v>
      </c>
      <c r="G541" s="8" t="str">
        <f t="shared" si="47"/>
        <v xml:space="preserve">QA1 VARCHAR(200), </v>
      </c>
      <c r="H541" s="8"/>
      <c r="I541" s="13"/>
    </row>
    <row r="542" spans="1:9" x14ac:dyDescent="0.3">
      <c r="A542" s="11" t="s">
        <v>465</v>
      </c>
      <c r="B542" s="23" t="s">
        <v>570</v>
      </c>
      <c r="C542" s="17" t="s">
        <v>290</v>
      </c>
      <c r="D542" s="8" t="s">
        <v>296</v>
      </c>
      <c r="E542" s="9" t="s">
        <v>304</v>
      </c>
      <c r="F542" s="8">
        <v>6</v>
      </c>
      <c r="G542" s="8" t="str">
        <f t="shared" si="47"/>
        <v xml:space="preserve">QA2 VARCHAR(200), </v>
      </c>
      <c r="H542" s="8"/>
      <c r="I542" s="13"/>
    </row>
    <row r="543" spans="1:9" x14ac:dyDescent="0.3">
      <c r="A543" s="11" t="s">
        <v>465</v>
      </c>
      <c r="B543" s="23" t="s">
        <v>570</v>
      </c>
      <c r="C543" s="17" t="s">
        <v>291</v>
      </c>
      <c r="D543" s="8" t="s">
        <v>296</v>
      </c>
      <c r="E543" s="9" t="s">
        <v>305</v>
      </c>
      <c r="F543" s="8">
        <v>7</v>
      </c>
      <c r="G543" s="8" t="str">
        <f t="shared" si="47"/>
        <v xml:space="preserve">QA3 VARCHAR(200), </v>
      </c>
      <c r="H543" s="8"/>
      <c r="I543" s="13"/>
    </row>
    <row r="544" spans="1:9" x14ac:dyDescent="0.3">
      <c r="A544" s="11" t="s">
        <v>465</v>
      </c>
      <c r="B544" s="23" t="s">
        <v>570</v>
      </c>
      <c r="C544" s="17" t="s">
        <v>292</v>
      </c>
      <c r="D544" s="8" t="s">
        <v>296</v>
      </c>
      <c r="E544" s="9" t="s">
        <v>306</v>
      </c>
      <c r="F544" s="8">
        <v>8</v>
      </c>
      <c r="G544" s="8" t="str">
        <f t="shared" si="47"/>
        <v xml:space="preserve">QA4 VARCHAR(200), </v>
      </c>
      <c r="H544" s="8"/>
      <c r="I544" s="13"/>
    </row>
    <row r="545" spans="1:9" x14ac:dyDescent="0.3">
      <c r="A545" s="11" t="s">
        <v>465</v>
      </c>
      <c r="B545" s="23" t="s">
        <v>570</v>
      </c>
      <c r="C545" s="17" t="s">
        <v>655</v>
      </c>
      <c r="D545" s="8" t="s">
        <v>314</v>
      </c>
      <c r="E545" s="9" t="s">
        <v>643</v>
      </c>
      <c r="F545" s="8">
        <v>9</v>
      </c>
      <c r="G545" s="8" t="str">
        <f t="shared" si="47"/>
        <v xml:space="preserve">USE_YN CHAR(1) DEFAULT 'Y', </v>
      </c>
      <c r="H545" s="8"/>
      <c r="I545" s="13" t="s">
        <v>658</v>
      </c>
    </row>
    <row r="546" spans="1:9" x14ac:dyDescent="0.3">
      <c r="A546" s="11" t="s">
        <v>465</v>
      </c>
      <c r="B546" s="23" t="s">
        <v>570</v>
      </c>
      <c r="C546" s="17" t="s">
        <v>656</v>
      </c>
      <c r="D546" s="8" t="s">
        <v>272</v>
      </c>
      <c r="E546" s="9" t="s">
        <v>657</v>
      </c>
      <c r="F546" s="8">
        <v>10</v>
      </c>
      <c r="G546" s="8" t="str">
        <f t="shared" si="47"/>
        <v xml:space="preserve">ORD INT DEFAULT 0, </v>
      </c>
      <c r="H546" s="8"/>
      <c r="I546" s="13" t="s">
        <v>658</v>
      </c>
    </row>
    <row r="547" spans="1:9" x14ac:dyDescent="0.3">
      <c r="A547" s="11" t="s">
        <v>465</v>
      </c>
      <c r="B547" s="23" t="s">
        <v>570</v>
      </c>
      <c r="C547" s="17" t="s">
        <v>65</v>
      </c>
      <c r="D547" s="8" t="s">
        <v>76</v>
      </c>
      <c r="E547" s="8" t="s">
        <v>42</v>
      </c>
      <c r="F547" s="8">
        <v>11</v>
      </c>
      <c r="G547" s="8" t="str">
        <f t="shared" si="47"/>
        <v xml:space="preserve">CREATE_DATE DATETIME, </v>
      </c>
      <c r="H547" s="8"/>
      <c r="I547" s="13"/>
    </row>
    <row r="548" spans="1:9" x14ac:dyDescent="0.3">
      <c r="A548" s="11" t="s">
        <v>465</v>
      </c>
      <c r="B548" s="23" t="s">
        <v>570</v>
      </c>
      <c r="C548" s="17" t="s">
        <v>67</v>
      </c>
      <c r="D548" s="8" t="s">
        <v>73</v>
      </c>
      <c r="E548" s="8" t="s">
        <v>70</v>
      </c>
      <c r="F548" s="8">
        <v>12</v>
      </c>
      <c r="G548" s="8" t="str">
        <f t="shared" si="47"/>
        <v xml:space="preserve">CREATE_USER VARCHAR(15), </v>
      </c>
      <c r="H548" s="8"/>
      <c r="I548" s="13"/>
    </row>
    <row r="549" spans="1:9" x14ac:dyDescent="0.3">
      <c r="A549" s="11" t="s">
        <v>465</v>
      </c>
      <c r="B549" s="23" t="s">
        <v>570</v>
      </c>
      <c r="C549" s="17" t="s">
        <v>66</v>
      </c>
      <c r="D549" s="8" t="s">
        <v>76</v>
      </c>
      <c r="E549" s="9" t="s">
        <v>52</v>
      </c>
      <c r="F549" s="8">
        <v>13</v>
      </c>
      <c r="G549" s="8" t="str">
        <f t="shared" si="47"/>
        <v xml:space="preserve">UPDATE_DATE DATETIME, </v>
      </c>
      <c r="H549" s="8"/>
      <c r="I549" s="13"/>
    </row>
    <row r="550" spans="1:9" x14ac:dyDescent="0.3">
      <c r="A550" s="11" t="s">
        <v>465</v>
      </c>
      <c r="B550" s="23" t="s">
        <v>570</v>
      </c>
      <c r="C550" s="17" t="s">
        <v>68</v>
      </c>
      <c r="D550" s="8" t="s">
        <v>73</v>
      </c>
      <c r="E550" s="9" t="s">
        <v>72</v>
      </c>
      <c r="F550" s="8">
        <v>14</v>
      </c>
      <c r="G550" s="8" t="str">
        <f t="shared" si="47"/>
        <v xml:space="preserve">UPDATE_USER VARCHAR(15), </v>
      </c>
      <c r="H550" s="8"/>
      <c r="I550" s="13"/>
    </row>
    <row r="551" spans="1:9" x14ac:dyDescent="0.3">
      <c r="A551" s="11" t="s">
        <v>465</v>
      </c>
      <c r="B551" s="23" t="s">
        <v>570</v>
      </c>
      <c r="C551" s="17" t="s">
        <v>471</v>
      </c>
      <c r="D551" s="8"/>
      <c r="E551" s="9"/>
      <c r="F551" s="8">
        <v>100</v>
      </c>
      <c r="G551" s="8" t="str">
        <f t="shared" si="47"/>
        <v>PRIMARY KEY(QG_ID,SEQ) );</v>
      </c>
      <c r="H551" s="8"/>
      <c r="I551" s="13"/>
    </row>
    <row r="552" spans="1:9" x14ac:dyDescent="0.3">
      <c r="A552" s="11" t="s">
        <v>473</v>
      </c>
      <c r="B552" s="23" t="s">
        <v>569</v>
      </c>
      <c r="C552" s="17"/>
      <c r="D552" s="8"/>
      <c r="E552" s="8"/>
      <c r="F552" s="8">
        <v>0</v>
      </c>
      <c r="G552" s="8" t="str">
        <f t="shared" si="47"/>
        <v xml:space="preserve">CREATE TABLE QUEST_GROUP ( </v>
      </c>
      <c r="H552" s="8"/>
      <c r="I552" s="13"/>
    </row>
    <row r="553" spans="1:9" x14ac:dyDescent="0.3">
      <c r="A553" s="11" t="s">
        <v>473</v>
      </c>
      <c r="B553" s="23" t="s">
        <v>569</v>
      </c>
      <c r="C553" s="17" t="s">
        <v>424</v>
      </c>
      <c r="D553" s="8" t="s">
        <v>99</v>
      </c>
      <c r="E553" s="8" t="s">
        <v>311</v>
      </c>
      <c r="F553" s="8">
        <v>1</v>
      </c>
      <c r="G553" s="8" t="str">
        <f t="shared" si="47"/>
        <v xml:space="preserve">QG_ID INT NOT NULL auto_increment, </v>
      </c>
      <c r="H553" s="8"/>
      <c r="I553" s="13"/>
    </row>
    <row r="554" spans="1:9" x14ac:dyDescent="0.3">
      <c r="A554" s="11" t="s">
        <v>473</v>
      </c>
      <c r="B554" s="23" t="s">
        <v>569</v>
      </c>
      <c r="C554" s="17" t="s">
        <v>309</v>
      </c>
      <c r="D554" s="8" t="s">
        <v>467</v>
      </c>
      <c r="E554" s="8" t="s">
        <v>312</v>
      </c>
      <c r="F554" s="8">
        <v>2</v>
      </c>
      <c r="G554" s="8" t="str">
        <f t="shared" si="47"/>
        <v xml:space="preserve">GROUP_NAME VARCHAR(200), </v>
      </c>
      <c r="H554" s="8"/>
      <c r="I554" s="13"/>
    </row>
    <row r="555" spans="1:9" x14ac:dyDescent="0.3">
      <c r="A555" s="11" t="s">
        <v>473</v>
      </c>
      <c r="B555" s="23" t="s">
        <v>569</v>
      </c>
      <c r="C555" s="17" t="s">
        <v>310</v>
      </c>
      <c r="D555" s="8" t="s">
        <v>314</v>
      </c>
      <c r="E555" s="8" t="s">
        <v>313</v>
      </c>
      <c r="F555" s="8">
        <v>3</v>
      </c>
      <c r="G555" s="8" t="str">
        <f t="shared" si="47"/>
        <v xml:space="preserve">USE_YN CHAR(1) DEFAULT 'Y', </v>
      </c>
      <c r="H555" s="8"/>
      <c r="I555" s="13"/>
    </row>
    <row r="556" spans="1:9" x14ac:dyDescent="0.3">
      <c r="A556" s="11" t="s">
        <v>473</v>
      </c>
      <c r="B556" s="23" t="s">
        <v>569</v>
      </c>
      <c r="C556" s="17" t="s">
        <v>464</v>
      </c>
      <c r="D556" s="8" t="s">
        <v>76</v>
      </c>
      <c r="E556" s="8" t="s">
        <v>42</v>
      </c>
      <c r="F556" s="8">
        <v>4</v>
      </c>
      <c r="G556" s="8" t="str">
        <f t="shared" si="47"/>
        <v xml:space="preserve">CREATE_DATE DATETIME, </v>
      </c>
      <c r="H556" s="8"/>
      <c r="I556" s="13"/>
    </row>
    <row r="557" spans="1:9" x14ac:dyDescent="0.3">
      <c r="A557" s="11" t="s">
        <v>473</v>
      </c>
      <c r="B557" s="23" t="s">
        <v>569</v>
      </c>
      <c r="C557" s="17" t="s">
        <v>67</v>
      </c>
      <c r="D557" s="8" t="s">
        <v>73</v>
      </c>
      <c r="E557" s="8" t="s">
        <v>70</v>
      </c>
      <c r="F557" s="8">
        <v>5</v>
      </c>
      <c r="G557" s="8" t="str">
        <f t="shared" si="47"/>
        <v xml:space="preserve">CREATE_USER VARCHAR(15), </v>
      </c>
      <c r="H557" s="8"/>
      <c r="I557" s="13"/>
    </row>
    <row r="558" spans="1:9" x14ac:dyDescent="0.3">
      <c r="A558" s="11" t="s">
        <v>473</v>
      </c>
      <c r="B558" s="23" t="s">
        <v>569</v>
      </c>
      <c r="C558" s="17" t="s">
        <v>66</v>
      </c>
      <c r="D558" s="8" t="s">
        <v>76</v>
      </c>
      <c r="E558" s="9" t="s">
        <v>52</v>
      </c>
      <c r="F558" s="8">
        <v>6</v>
      </c>
      <c r="G558" s="8" t="str">
        <f t="shared" si="47"/>
        <v xml:space="preserve">UPDATE_DATE DATETIME, </v>
      </c>
      <c r="H558" s="8"/>
      <c r="I558" s="13"/>
    </row>
    <row r="559" spans="1:9" x14ac:dyDescent="0.3">
      <c r="A559" s="11" t="s">
        <v>473</v>
      </c>
      <c r="B559" s="23" t="s">
        <v>569</v>
      </c>
      <c r="C559" s="17" t="s">
        <v>68</v>
      </c>
      <c r="D559" s="8" t="s">
        <v>73</v>
      </c>
      <c r="E559" s="9" t="s">
        <v>72</v>
      </c>
      <c r="F559" s="8">
        <v>7</v>
      </c>
      <c r="G559" s="8" t="str">
        <f t="shared" si="47"/>
        <v xml:space="preserve">UPDATE_USER VARCHAR(15), </v>
      </c>
      <c r="H559" s="8"/>
      <c r="I559" s="13"/>
    </row>
    <row r="560" spans="1:9" x14ac:dyDescent="0.3">
      <c r="A560" s="11" t="s">
        <v>473</v>
      </c>
      <c r="B560" s="23" t="s">
        <v>569</v>
      </c>
      <c r="C560" s="17" t="s">
        <v>425</v>
      </c>
      <c r="D560" s="8"/>
      <c r="E560" s="8"/>
      <c r="F560" s="8">
        <v>100</v>
      </c>
      <c r="G560" s="8" t="str">
        <f t="shared" si="47"/>
        <v>PRIMARY KEY(QG_ID) );</v>
      </c>
      <c r="H560" s="8"/>
      <c r="I560" s="13"/>
    </row>
    <row r="561" spans="1:9" x14ac:dyDescent="0.3">
      <c r="A561" s="11" t="s">
        <v>474</v>
      </c>
      <c r="B561" s="22" t="s">
        <v>585</v>
      </c>
      <c r="C561" s="17"/>
      <c r="D561" s="8"/>
      <c r="E561" s="8"/>
      <c r="F561" s="8">
        <v>0</v>
      </c>
      <c r="G561" s="8" t="str">
        <f t="shared" si="47"/>
        <v xml:space="preserve">CREATE TABLE RECOMMENDATION ( </v>
      </c>
      <c r="H561" s="8"/>
      <c r="I561" s="13"/>
    </row>
    <row r="562" spans="1:9" x14ac:dyDescent="0.3">
      <c r="A562" s="11" t="s">
        <v>474</v>
      </c>
      <c r="B562" s="22" t="s">
        <v>585</v>
      </c>
      <c r="C562" s="19" t="s">
        <v>48</v>
      </c>
      <c r="D562" s="7" t="s">
        <v>99</v>
      </c>
      <c r="E562" s="7" t="s">
        <v>49</v>
      </c>
      <c r="F562" s="7">
        <v>1</v>
      </c>
      <c r="G562" s="8" t="str">
        <f t="shared" si="47"/>
        <v xml:space="preserve">SEQ INT NOT NULL auto_increment, </v>
      </c>
      <c r="H562" s="8"/>
      <c r="I562" s="13"/>
    </row>
    <row r="563" spans="1:9" x14ac:dyDescent="0.3">
      <c r="A563" s="11" t="s">
        <v>474</v>
      </c>
      <c r="B563" s="22" t="s">
        <v>585</v>
      </c>
      <c r="C563" s="19" t="s">
        <v>37</v>
      </c>
      <c r="D563" s="7" t="s">
        <v>77</v>
      </c>
      <c r="E563" s="7" t="s">
        <v>36</v>
      </c>
      <c r="F563" s="7">
        <v>2</v>
      </c>
      <c r="G563" s="8" t="str">
        <f t="shared" si="47"/>
        <v xml:space="preserve">COURSE_ID INT, </v>
      </c>
      <c r="H563" s="8"/>
      <c r="I563" s="13"/>
    </row>
    <row r="564" spans="1:9" x14ac:dyDescent="0.3">
      <c r="A564" s="11" t="s">
        <v>474</v>
      </c>
      <c r="B564" s="22" t="s">
        <v>585</v>
      </c>
      <c r="C564" s="19" t="s">
        <v>35</v>
      </c>
      <c r="D564" s="7" t="s">
        <v>73</v>
      </c>
      <c r="E564" s="7" t="s">
        <v>34</v>
      </c>
      <c r="F564" s="7">
        <v>3</v>
      </c>
      <c r="G564" s="8" t="str">
        <f t="shared" si="47"/>
        <v xml:space="preserve">USER_ID VARCHAR(15), </v>
      </c>
      <c r="H564" s="8"/>
      <c r="I564" s="13"/>
    </row>
    <row r="565" spans="1:9" x14ac:dyDescent="0.3">
      <c r="A565" s="11" t="s">
        <v>474</v>
      </c>
      <c r="B565" s="22" t="s">
        <v>585</v>
      </c>
      <c r="C565" s="19" t="s">
        <v>112</v>
      </c>
      <c r="D565" s="7" t="s">
        <v>76</v>
      </c>
      <c r="E565" s="7" t="s">
        <v>42</v>
      </c>
      <c r="F565" s="7">
        <v>4</v>
      </c>
      <c r="G565" s="8" t="str">
        <f t="shared" si="47"/>
        <v xml:space="preserve">CREATE_DATE DATETIME, </v>
      </c>
      <c r="H565" s="8"/>
      <c r="I565" s="13"/>
    </row>
    <row r="566" spans="1:9" x14ac:dyDescent="0.3">
      <c r="A566" s="11" t="s">
        <v>474</v>
      </c>
      <c r="B566" s="22" t="s">
        <v>585</v>
      </c>
      <c r="C566" s="19" t="s">
        <v>122</v>
      </c>
      <c r="D566" s="7"/>
      <c r="E566" s="7"/>
      <c r="F566" s="7">
        <v>100</v>
      </c>
      <c r="G566" s="8" t="str">
        <f t="shared" si="47"/>
        <v>PRIMARY KEY(SEQ) );</v>
      </c>
      <c r="H566" s="8"/>
      <c r="I566" s="13"/>
    </row>
    <row r="567" spans="1:9" x14ac:dyDescent="0.3">
      <c r="A567" s="11" t="s">
        <v>474</v>
      </c>
      <c r="B567" s="22" t="s">
        <v>585</v>
      </c>
      <c r="C567" s="19">
        <v>1</v>
      </c>
      <c r="D567" s="7" t="s">
        <v>597</v>
      </c>
      <c r="E567" s="7"/>
      <c r="F567" s="7">
        <v>200</v>
      </c>
      <c r="G567" s="8" t="str">
        <f t="shared" si="47"/>
        <v>ALTER TABLE RECOMMENDATION ADD INDEX RECOMMENDATION_IDX1(COURSE_ID);</v>
      </c>
      <c r="H567" s="8"/>
      <c r="I567" s="13"/>
    </row>
    <row r="568" spans="1:9" x14ac:dyDescent="0.3">
      <c r="A568" s="25" t="s">
        <v>142</v>
      </c>
      <c r="B568" s="21" t="s">
        <v>582</v>
      </c>
      <c r="C568" s="19"/>
      <c r="D568" s="7"/>
      <c r="E568" s="8"/>
      <c r="F568" s="8">
        <v>0</v>
      </c>
      <c r="G568" s="8" t="str">
        <f t="shared" si="47"/>
        <v xml:space="preserve">CREATE TABLE REPLY ( </v>
      </c>
      <c r="H568" s="8"/>
      <c r="I568" s="13"/>
    </row>
    <row r="569" spans="1:9" x14ac:dyDescent="0.3">
      <c r="A569" s="25" t="s">
        <v>142</v>
      </c>
      <c r="B569" s="21" t="s">
        <v>582</v>
      </c>
      <c r="C569" s="19" t="s">
        <v>48</v>
      </c>
      <c r="D569" s="7" t="s">
        <v>99</v>
      </c>
      <c r="E569" s="7" t="s">
        <v>49</v>
      </c>
      <c r="F569" s="8">
        <v>1</v>
      </c>
      <c r="G569" s="8" t="str">
        <f t="shared" si="47"/>
        <v xml:space="preserve">SEQ INT NOT NULL auto_increment, </v>
      </c>
      <c r="H569" s="8"/>
      <c r="I569" s="13"/>
    </row>
    <row r="570" spans="1:9" x14ac:dyDescent="0.3">
      <c r="A570" s="25" t="s">
        <v>142</v>
      </c>
      <c r="B570" s="21" t="s">
        <v>582</v>
      </c>
      <c r="C570" s="19" t="s">
        <v>275</v>
      </c>
      <c r="D570" s="7" t="s">
        <v>277</v>
      </c>
      <c r="E570" s="7" t="s">
        <v>276</v>
      </c>
      <c r="F570" s="8">
        <v>2</v>
      </c>
      <c r="G570" s="8" t="str">
        <f t="shared" si="47"/>
        <v xml:space="preserve">KIND VARCHAR(10), </v>
      </c>
      <c r="H570" s="8"/>
      <c r="I570" s="13"/>
    </row>
    <row r="571" spans="1:9" x14ac:dyDescent="0.3">
      <c r="A571" s="25" t="s">
        <v>142</v>
      </c>
      <c r="B571" s="21" t="s">
        <v>582</v>
      </c>
      <c r="C571" s="19" t="s">
        <v>61</v>
      </c>
      <c r="D571" s="7" t="s">
        <v>77</v>
      </c>
      <c r="E571" s="7" t="s">
        <v>130</v>
      </c>
      <c r="F571" s="8">
        <v>3</v>
      </c>
      <c r="G571" s="8" t="str">
        <f t="shared" si="47"/>
        <v xml:space="preserve">P_SEQ INT, </v>
      </c>
      <c r="H571" s="8"/>
      <c r="I571" s="13"/>
    </row>
    <row r="572" spans="1:9" x14ac:dyDescent="0.3">
      <c r="A572" s="25" t="s">
        <v>1270</v>
      </c>
      <c r="B572" s="21" t="s">
        <v>582</v>
      </c>
      <c r="C572" s="19" t="s">
        <v>722</v>
      </c>
      <c r="D572" s="7" t="s">
        <v>167</v>
      </c>
      <c r="E572" s="7" t="s">
        <v>44</v>
      </c>
      <c r="F572" s="8">
        <v>4</v>
      </c>
      <c r="G572" s="8" t="str">
        <f t="shared" si="47"/>
        <v xml:space="preserve">CONTENTS TEXT, </v>
      </c>
      <c r="H572" s="8"/>
      <c r="I572" s="13"/>
    </row>
    <row r="573" spans="1:9" x14ac:dyDescent="0.3">
      <c r="A573" s="25" t="s">
        <v>142</v>
      </c>
      <c r="B573" s="21" t="s">
        <v>582</v>
      </c>
      <c r="C573" s="19" t="s">
        <v>35</v>
      </c>
      <c r="D573" s="7" t="s">
        <v>73</v>
      </c>
      <c r="E573" s="7" t="s">
        <v>34</v>
      </c>
      <c r="F573" s="8">
        <v>5</v>
      </c>
      <c r="G573" s="8" t="str">
        <f t="shared" si="47"/>
        <v xml:space="preserve">USER_ID VARCHAR(15), </v>
      </c>
      <c r="H573" s="8"/>
      <c r="I573" s="13"/>
    </row>
    <row r="574" spans="1:9" x14ac:dyDescent="0.3">
      <c r="A574" s="25" t="s">
        <v>142</v>
      </c>
      <c r="B574" s="21" t="s">
        <v>582</v>
      </c>
      <c r="C574" s="17" t="s">
        <v>790</v>
      </c>
      <c r="D574" s="7" t="s">
        <v>314</v>
      </c>
      <c r="E574" s="8" t="s">
        <v>793</v>
      </c>
      <c r="F574" s="8">
        <v>8</v>
      </c>
      <c r="G574" s="8" t="str">
        <f t="shared" si="47"/>
        <v xml:space="preserve">ACCEPT_YN CHAR(1) DEFAULT 'Y', </v>
      </c>
      <c r="H574" s="8"/>
      <c r="I574" s="13"/>
    </row>
    <row r="575" spans="1:9" x14ac:dyDescent="0.3">
      <c r="A575" s="25" t="s">
        <v>142</v>
      </c>
      <c r="B575" s="21" t="s">
        <v>582</v>
      </c>
      <c r="C575" s="17" t="s">
        <v>1260</v>
      </c>
      <c r="D575" s="8" t="s">
        <v>1261</v>
      </c>
      <c r="E575" s="8" t="s">
        <v>1262</v>
      </c>
      <c r="F575" s="8">
        <v>10</v>
      </c>
      <c r="G575" s="8" t="str">
        <f t="shared" si="47"/>
        <v xml:space="preserve">COST_SEQ INT DEFAULT 0, </v>
      </c>
      <c r="H575" s="8"/>
      <c r="I575" s="13"/>
    </row>
    <row r="576" spans="1:9" x14ac:dyDescent="0.3">
      <c r="A576" s="25" t="s">
        <v>142</v>
      </c>
      <c r="B576" s="21" t="s">
        <v>582</v>
      </c>
      <c r="C576" s="17" t="s">
        <v>791</v>
      </c>
      <c r="D576" s="8" t="s">
        <v>792</v>
      </c>
      <c r="E576" s="8" t="s">
        <v>794</v>
      </c>
      <c r="F576" s="8">
        <v>9</v>
      </c>
      <c r="G576" s="8" t="str">
        <f t="shared" si="47"/>
        <v xml:space="preserve">NO_REASON VARCHAR(1000), </v>
      </c>
      <c r="H576" s="8"/>
      <c r="I576" s="13"/>
    </row>
    <row r="577" spans="1:9" x14ac:dyDescent="0.3">
      <c r="A577" s="25" t="s">
        <v>142</v>
      </c>
      <c r="B577" s="21" t="s">
        <v>582</v>
      </c>
      <c r="C577" s="19" t="s">
        <v>112</v>
      </c>
      <c r="D577" s="7" t="s">
        <v>76</v>
      </c>
      <c r="E577" s="7" t="s">
        <v>42</v>
      </c>
      <c r="F577" s="8">
        <v>7</v>
      </c>
      <c r="G577" s="8" t="str">
        <f t="shared" si="47"/>
        <v xml:space="preserve">CREATE_DATE DATETIME, </v>
      </c>
      <c r="H577" s="8"/>
      <c r="I577" s="13"/>
    </row>
    <row r="578" spans="1:9" x14ac:dyDescent="0.3">
      <c r="A578" s="25" t="s">
        <v>142</v>
      </c>
      <c r="B578" s="21" t="s">
        <v>582</v>
      </c>
      <c r="C578" s="19" t="s">
        <v>66</v>
      </c>
      <c r="D578" s="7" t="s">
        <v>76</v>
      </c>
      <c r="E578" s="7" t="s">
        <v>52</v>
      </c>
      <c r="F578" s="8">
        <v>8</v>
      </c>
      <c r="G578" s="8" t="str">
        <f t="shared" si="47"/>
        <v xml:space="preserve">UPDATE_DATE DATETIME, </v>
      </c>
      <c r="H578" s="8"/>
      <c r="I578" s="13"/>
    </row>
    <row r="579" spans="1:9" x14ac:dyDescent="0.3">
      <c r="A579" s="25" t="s">
        <v>142</v>
      </c>
      <c r="B579" s="21" t="s">
        <v>582</v>
      </c>
      <c r="C579" s="19" t="s">
        <v>122</v>
      </c>
      <c r="D579" s="7"/>
      <c r="E579" s="7"/>
      <c r="F579" s="8">
        <v>100</v>
      </c>
      <c r="G579" s="8" t="str">
        <f t="shared" si="47"/>
        <v>PRIMARY KEY(SEQ) );</v>
      </c>
      <c r="H579" s="8"/>
      <c r="I579" s="13"/>
    </row>
    <row r="580" spans="1:9" x14ac:dyDescent="0.3">
      <c r="A580" s="25" t="s">
        <v>142</v>
      </c>
      <c r="B580" s="21" t="s">
        <v>582</v>
      </c>
      <c r="C580" s="19">
        <v>1</v>
      </c>
      <c r="D580" s="7" t="s">
        <v>598</v>
      </c>
      <c r="E580" s="7"/>
      <c r="F580" s="8">
        <v>200</v>
      </c>
      <c r="G580" s="8" t="str">
        <f t="shared" si="47"/>
        <v>ALTER TABLE REPLY ADD INDEX REPLY_IDX1(KIND,P_SEQ);</v>
      </c>
      <c r="H580" s="8"/>
      <c r="I580" s="13"/>
    </row>
    <row r="581" spans="1:9" x14ac:dyDescent="0.3">
      <c r="A581" s="11" t="s">
        <v>443</v>
      </c>
      <c r="B581" s="22" t="s">
        <v>586</v>
      </c>
      <c r="C581" s="17"/>
      <c r="D581" s="8"/>
      <c r="E581" s="8"/>
      <c r="F581" s="8">
        <v>0</v>
      </c>
      <c r="G581" s="8" t="str">
        <f t="shared" si="47"/>
        <v xml:space="preserve">CREATE TABLE REQUEST_LOG ( </v>
      </c>
      <c r="H581" s="8"/>
      <c r="I581" s="13"/>
    </row>
    <row r="582" spans="1:9" x14ac:dyDescent="0.3">
      <c r="A582" s="11" t="s">
        <v>443</v>
      </c>
      <c r="B582" s="22" t="s">
        <v>586</v>
      </c>
      <c r="C582" s="19" t="s">
        <v>48</v>
      </c>
      <c r="D582" s="7" t="s">
        <v>494</v>
      </c>
      <c r="E582" s="7" t="s">
        <v>49</v>
      </c>
      <c r="F582" s="8">
        <v>1</v>
      </c>
      <c r="G582" s="8" t="str">
        <f t="shared" si="47"/>
        <v xml:space="preserve">SEQ INT NOT NULL auto_increment, </v>
      </c>
      <c r="H582" s="8"/>
      <c r="I582" s="13"/>
    </row>
    <row r="583" spans="1:9" x14ac:dyDescent="0.3">
      <c r="A583" s="11" t="s">
        <v>443</v>
      </c>
      <c r="B583" s="22" t="s">
        <v>586</v>
      </c>
      <c r="C583" s="17" t="s">
        <v>35</v>
      </c>
      <c r="D583" s="8" t="s">
        <v>73</v>
      </c>
      <c r="E583" s="8" t="s">
        <v>34</v>
      </c>
      <c r="F583" s="8">
        <v>2</v>
      </c>
      <c r="G583" s="8" t="str">
        <f t="shared" si="47"/>
        <v xml:space="preserve">USER_ID VARCHAR(15), </v>
      </c>
      <c r="H583" s="8"/>
      <c r="I583" s="13"/>
    </row>
    <row r="584" spans="1:9" x14ac:dyDescent="0.3">
      <c r="A584" s="11" t="s">
        <v>443</v>
      </c>
      <c r="B584" s="22" t="s">
        <v>586</v>
      </c>
      <c r="C584" s="19" t="s">
        <v>444</v>
      </c>
      <c r="D584" s="7" t="s">
        <v>449</v>
      </c>
      <c r="E584" s="7" t="s">
        <v>444</v>
      </c>
      <c r="F584" s="8">
        <v>3</v>
      </c>
      <c r="G584" s="8" t="str">
        <f t="shared" si="47"/>
        <v xml:space="preserve">IP VARCHAR(30), </v>
      </c>
      <c r="H584" s="8"/>
      <c r="I584" s="13"/>
    </row>
    <row r="585" spans="1:9" x14ac:dyDescent="0.3">
      <c r="A585" s="11" t="s">
        <v>443</v>
      </c>
      <c r="B585" s="22" t="s">
        <v>586</v>
      </c>
      <c r="C585" s="19" t="s">
        <v>445</v>
      </c>
      <c r="D585" s="7" t="s">
        <v>448</v>
      </c>
      <c r="E585" s="7" t="s">
        <v>445</v>
      </c>
      <c r="F585" s="8">
        <v>4</v>
      </c>
      <c r="G585" s="8" t="str">
        <f t="shared" si="47"/>
        <v xml:space="preserve">URL VARCHAR(100), </v>
      </c>
      <c r="H585" s="8"/>
      <c r="I585" s="13"/>
    </row>
    <row r="586" spans="1:9" x14ac:dyDescent="0.3">
      <c r="A586" s="11" t="s">
        <v>443</v>
      </c>
      <c r="B586" s="22" t="s">
        <v>586</v>
      </c>
      <c r="C586" s="19" t="s">
        <v>446</v>
      </c>
      <c r="D586" s="7" t="s">
        <v>447</v>
      </c>
      <c r="E586" s="7" t="s">
        <v>450</v>
      </c>
      <c r="F586" s="8">
        <v>5</v>
      </c>
      <c r="G586" s="8" t="str">
        <f t="shared" si="47"/>
        <v xml:space="preserve">PARAMETER VARCHAR(4000), </v>
      </c>
      <c r="H586" s="8"/>
      <c r="I586" s="13"/>
    </row>
    <row r="587" spans="1:9" x14ac:dyDescent="0.3">
      <c r="A587" s="11" t="s">
        <v>443</v>
      </c>
      <c r="B587" s="22" t="s">
        <v>586</v>
      </c>
      <c r="C587" s="17" t="s">
        <v>112</v>
      </c>
      <c r="D587" s="8" t="s">
        <v>76</v>
      </c>
      <c r="E587" s="8" t="s">
        <v>42</v>
      </c>
      <c r="F587" s="8">
        <v>6</v>
      </c>
      <c r="G587" s="8" t="str">
        <f t="shared" si="47"/>
        <v xml:space="preserve">CREATE_DATE DATETIME, </v>
      </c>
      <c r="H587" s="8"/>
      <c r="I587" s="13"/>
    </row>
    <row r="588" spans="1:9" x14ac:dyDescent="0.3">
      <c r="A588" s="11" t="s">
        <v>443</v>
      </c>
      <c r="B588" s="22" t="s">
        <v>586</v>
      </c>
      <c r="C588" s="19" t="s">
        <v>122</v>
      </c>
      <c r="D588" s="7"/>
      <c r="E588" s="7"/>
      <c r="F588" s="8">
        <v>100</v>
      </c>
      <c r="G588" s="8" t="str">
        <f t="shared" si="47"/>
        <v>PRIMARY KEY(SEQ) );</v>
      </c>
      <c r="H588" s="8"/>
      <c r="I588" s="13"/>
    </row>
    <row r="589" spans="1:9" x14ac:dyDescent="0.3">
      <c r="A589" s="11" t="s">
        <v>443</v>
      </c>
      <c r="B589" s="22" t="s">
        <v>586</v>
      </c>
      <c r="C589" s="17">
        <v>1</v>
      </c>
      <c r="D589" s="8" t="s">
        <v>596</v>
      </c>
      <c r="E589" s="8"/>
      <c r="F589" s="8">
        <v>200</v>
      </c>
      <c r="G589" s="8" t="str">
        <f t="shared" si="47"/>
        <v>ALTER TABLE REQUEST_LOG ADD INDEX REQUEST_LOG_IDX1(USER_ID,CREATE_DATE);</v>
      </c>
      <c r="H589" s="8"/>
      <c r="I589" s="13"/>
    </row>
    <row r="590" spans="1:9" x14ac:dyDescent="0.3">
      <c r="A590" s="11" t="s">
        <v>502</v>
      </c>
      <c r="B590" s="22" t="s">
        <v>588</v>
      </c>
      <c r="C590" s="17"/>
      <c r="D590" s="8"/>
      <c r="E590" s="8"/>
      <c r="F590" s="8">
        <v>0</v>
      </c>
      <c r="G590" s="8" t="str">
        <f t="shared" si="47"/>
        <v xml:space="preserve">CREATE TABLE SETTING ( </v>
      </c>
      <c r="H590" s="8"/>
      <c r="I590" s="13"/>
    </row>
    <row r="591" spans="1:9" x14ac:dyDescent="0.3">
      <c r="A591" s="11" t="s">
        <v>502</v>
      </c>
      <c r="B591" s="22" t="s">
        <v>588</v>
      </c>
      <c r="C591" s="19" t="s">
        <v>48</v>
      </c>
      <c r="D591" s="7" t="s">
        <v>99</v>
      </c>
      <c r="E591" s="7" t="s">
        <v>49</v>
      </c>
      <c r="F591" s="8">
        <v>1</v>
      </c>
      <c r="G591" s="8" t="str">
        <f t="shared" ref="G591" si="48">IF(F591=0,"CREATE TABLE "&amp;A591&amp;" ( ",IF(F591=100,C591&amp;" );",IF(F591=200,"ALTER TABLE "&amp;A591&amp;" ADD INDEX "&amp;A591&amp;"_IDX"&amp;C591&amp;"("&amp;D591&amp;");",C591&amp;" "&amp;D591&amp;", ")))</f>
        <v xml:space="preserve">SEQ INT NOT NULL auto_increment, </v>
      </c>
      <c r="H591" s="8"/>
      <c r="I591" s="13"/>
    </row>
    <row r="592" spans="1:9" x14ac:dyDescent="0.3">
      <c r="A592" s="11" t="s">
        <v>502</v>
      </c>
      <c r="B592" s="22" t="s">
        <v>588</v>
      </c>
      <c r="C592" s="19" t="s">
        <v>1094</v>
      </c>
      <c r="D592" s="7" t="s">
        <v>495</v>
      </c>
      <c r="E592" s="7" t="s">
        <v>504</v>
      </c>
      <c r="F592" s="7">
        <v>1</v>
      </c>
      <c r="G592" s="8" t="str">
        <f t="shared" si="47"/>
        <v xml:space="preserve">OPTION_KEY VARCHAR(20), </v>
      </c>
      <c r="H592" s="8"/>
      <c r="I592" s="13"/>
    </row>
    <row r="593" spans="1:9" x14ac:dyDescent="0.3">
      <c r="A593" s="11" t="s">
        <v>502</v>
      </c>
      <c r="B593" s="22" t="s">
        <v>588</v>
      </c>
      <c r="C593" s="17" t="s">
        <v>1095</v>
      </c>
      <c r="D593" s="7" t="s">
        <v>503</v>
      </c>
      <c r="E593" s="8" t="s">
        <v>505</v>
      </c>
      <c r="F593" s="8">
        <v>2</v>
      </c>
      <c r="G593" s="8" t="str">
        <f t="shared" si="47"/>
        <v xml:space="preserve">OPTION_VALUE VARCHAR(100), </v>
      </c>
      <c r="H593" s="8"/>
      <c r="I593" s="13"/>
    </row>
    <row r="594" spans="1:9" x14ac:dyDescent="0.3">
      <c r="A594" s="11" t="s">
        <v>502</v>
      </c>
      <c r="B594" s="22" t="s">
        <v>588</v>
      </c>
      <c r="C594" s="17" t="s">
        <v>741</v>
      </c>
      <c r="D594" s="7" t="s">
        <v>742</v>
      </c>
      <c r="E594" s="8" t="s">
        <v>743</v>
      </c>
      <c r="F594" s="8">
        <v>3</v>
      </c>
      <c r="G594" s="8" t="str">
        <f t="shared" ref="G594" si="49">IF(F594=0,"CREATE TABLE "&amp;A594&amp;" ( ",IF(F594=100,C594&amp;" );",IF(F594=200,"ALTER TABLE "&amp;A594&amp;" ADD INDEX "&amp;A594&amp;"_IDX"&amp;C594&amp;"("&amp;D594&amp;");",C594&amp;" "&amp;D594&amp;", ")))</f>
        <v xml:space="preserve">OPTION_DESC VARCHAR(500), </v>
      </c>
      <c r="H594" s="8"/>
      <c r="I594" s="13" t="s">
        <v>733</v>
      </c>
    </row>
    <row r="595" spans="1:9" x14ac:dyDescent="0.3">
      <c r="A595" s="11" t="s">
        <v>502</v>
      </c>
      <c r="B595" s="22" t="s">
        <v>588</v>
      </c>
      <c r="C595" s="19" t="s">
        <v>122</v>
      </c>
      <c r="D595" s="7"/>
      <c r="E595" s="8"/>
      <c r="F595" s="8">
        <v>100</v>
      </c>
      <c r="G595" s="8" t="str">
        <f t="shared" si="47"/>
        <v>PRIMARY KEY(SEQ) );</v>
      </c>
      <c r="H595" s="8"/>
      <c r="I595" s="13"/>
    </row>
    <row r="596" spans="1:9" x14ac:dyDescent="0.3">
      <c r="A596" s="11" t="s">
        <v>409</v>
      </c>
      <c r="B596" s="23" t="s">
        <v>584</v>
      </c>
      <c r="C596" s="17"/>
      <c r="D596" s="8"/>
      <c r="E596" s="8"/>
      <c r="F596" s="8">
        <v>0</v>
      </c>
      <c r="G596" s="8" t="str">
        <f t="shared" si="47"/>
        <v xml:space="preserve">CREATE TABLE UPLOAD_USER ( </v>
      </c>
      <c r="H596" s="8"/>
      <c r="I596" s="13"/>
    </row>
    <row r="597" spans="1:9" x14ac:dyDescent="0.3">
      <c r="A597" s="11" t="s">
        <v>409</v>
      </c>
      <c r="B597" s="23" t="s">
        <v>584</v>
      </c>
      <c r="C597" s="17" t="s">
        <v>410</v>
      </c>
      <c r="D597" s="8" t="s">
        <v>73</v>
      </c>
      <c r="E597" s="8" t="s">
        <v>34</v>
      </c>
      <c r="F597" s="8">
        <v>1</v>
      </c>
      <c r="G597" s="8" t="str">
        <f t="shared" si="47"/>
        <v xml:space="preserve">WORKER_ID VARCHAR(15), </v>
      </c>
      <c r="H597" s="8"/>
      <c r="I597" s="13"/>
    </row>
    <row r="598" spans="1:9" x14ac:dyDescent="0.3">
      <c r="A598" s="11" t="s">
        <v>409</v>
      </c>
      <c r="B598" s="23" t="s">
        <v>584</v>
      </c>
      <c r="C598" s="17" t="s">
        <v>187</v>
      </c>
      <c r="D598" s="8" t="s">
        <v>73</v>
      </c>
      <c r="E598" s="8" t="s">
        <v>34</v>
      </c>
      <c r="F598" s="8">
        <v>2</v>
      </c>
      <c r="G598" s="8" t="str">
        <f t="shared" si="47"/>
        <v xml:space="preserve">USER_ID VARCHAR(15), </v>
      </c>
      <c r="H598" s="8"/>
      <c r="I598" s="13"/>
    </row>
    <row r="599" spans="1:9" x14ac:dyDescent="0.3">
      <c r="A599" s="11" t="s">
        <v>409</v>
      </c>
      <c r="B599" s="23" t="s">
        <v>584</v>
      </c>
      <c r="C599" s="17" t="s">
        <v>109</v>
      </c>
      <c r="D599" s="8" t="s">
        <v>82</v>
      </c>
      <c r="E599" s="8" t="s">
        <v>53</v>
      </c>
      <c r="F599" s="8">
        <v>3</v>
      </c>
      <c r="G599" s="8" t="str">
        <f t="shared" si="47"/>
        <v xml:space="preserve">USER_NAME VARCHAR(20), </v>
      </c>
      <c r="H599" s="8"/>
      <c r="I599" s="13"/>
    </row>
    <row r="600" spans="1:9" x14ac:dyDescent="0.3">
      <c r="A600" s="11" t="s">
        <v>409</v>
      </c>
      <c r="B600" s="23" t="s">
        <v>584</v>
      </c>
      <c r="C600" s="17" t="s">
        <v>110</v>
      </c>
      <c r="D600" s="8" t="s">
        <v>113</v>
      </c>
      <c r="E600" s="8" t="s">
        <v>54</v>
      </c>
      <c r="F600" s="8">
        <v>4</v>
      </c>
      <c r="G600" s="8" t="str">
        <f t="shared" si="47"/>
        <v xml:space="preserve">EMAIL VARCHAR(50), </v>
      </c>
      <c r="H600" s="8"/>
      <c r="I600" s="13"/>
    </row>
    <row r="601" spans="1:9" x14ac:dyDescent="0.3">
      <c r="A601" s="11" t="s">
        <v>409</v>
      </c>
      <c r="B601" s="23" t="s">
        <v>584</v>
      </c>
      <c r="C601" s="17" t="s">
        <v>431</v>
      </c>
      <c r="D601" s="8" t="s">
        <v>427</v>
      </c>
      <c r="E601" s="8" t="s">
        <v>428</v>
      </c>
      <c r="F601" s="8">
        <v>5</v>
      </c>
      <c r="G601" s="8" t="str">
        <f t="shared" ref="G601:G678" si="50">IF(F601=0,"CREATE TABLE "&amp;A601&amp;" ( ",IF(F601=100,C601&amp;" );",IF(F601=200,"ALTER TABLE "&amp;A601&amp;" ADD INDEX "&amp;A601&amp;"_IDX"&amp;C601&amp;"("&amp;D601&amp;");",C601&amp;" "&amp;D601&amp;", ")))</f>
        <v xml:space="preserve">BIRTH_DAY VARCHAR(10), </v>
      </c>
      <c r="H601" s="8"/>
      <c r="I601" s="13"/>
    </row>
    <row r="602" spans="1:9" x14ac:dyDescent="0.3">
      <c r="A602" s="11" t="s">
        <v>409</v>
      </c>
      <c r="B602" s="23" t="s">
        <v>584</v>
      </c>
      <c r="C602" s="17" t="s">
        <v>426</v>
      </c>
      <c r="D602" s="8" t="s">
        <v>282</v>
      </c>
      <c r="E602" s="8" t="s">
        <v>429</v>
      </c>
      <c r="F602" s="8">
        <v>6</v>
      </c>
      <c r="G602" s="8" t="str">
        <f t="shared" si="50"/>
        <v xml:space="preserve">SEX CHAR(1), </v>
      </c>
      <c r="H602" s="8" t="s">
        <v>430</v>
      </c>
      <c r="I602" s="13"/>
    </row>
    <row r="603" spans="1:9" x14ac:dyDescent="0.3">
      <c r="A603" s="11" t="s">
        <v>409</v>
      </c>
      <c r="B603" s="23" t="s">
        <v>584</v>
      </c>
      <c r="C603" s="17" t="s">
        <v>118</v>
      </c>
      <c r="D603" s="8" t="s">
        <v>113</v>
      </c>
      <c r="E603" s="8" t="s">
        <v>55</v>
      </c>
      <c r="F603" s="8">
        <v>7</v>
      </c>
      <c r="G603" s="8" t="str">
        <f t="shared" si="50"/>
        <v xml:space="preserve">USER_PASSWORD VARCHAR(50), </v>
      </c>
      <c r="H603" s="8"/>
      <c r="I603" s="13"/>
    </row>
    <row r="604" spans="1:9" x14ac:dyDescent="0.3">
      <c r="A604" s="11" t="s">
        <v>409</v>
      </c>
      <c r="B604" s="23" t="s">
        <v>584</v>
      </c>
      <c r="C604" s="17" t="s">
        <v>124</v>
      </c>
      <c r="D604" s="8" t="s">
        <v>340</v>
      </c>
      <c r="E604" s="8" t="s">
        <v>57</v>
      </c>
      <c r="F604" s="8">
        <v>8</v>
      </c>
      <c r="G604" s="8" t="str">
        <f t="shared" si="50"/>
        <v xml:space="preserve">HOME_TEL VARCHAR(14), </v>
      </c>
      <c r="H604" s="8"/>
      <c r="I604" s="13"/>
    </row>
    <row r="605" spans="1:9" x14ac:dyDescent="0.3">
      <c r="A605" s="11" t="s">
        <v>409</v>
      </c>
      <c r="B605" s="23" t="s">
        <v>584</v>
      </c>
      <c r="C605" s="17" t="s">
        <v>337</v>
      </c>
      <c r="D605" s="8" t="s">
        <v>341</v>
      </c>
      <c r="E605" s="8" t="s">
        <v>57</v>
      </c>
      <c r="F605" s="8">
        <v>9</v>
      </c>
      <c r="G605" s="8" t="str">
        <f t="shared" si="50"/>
        <v xml:space="preserve">HOME_TEL1 VARCHAR(3), </v>
      </c>
      <c r="H605" s="8"/>
      <c r="I605" s="13"/>
    </row>
    <row r="606" spans="1:9" x14ac:dyDescent="0.3">
      <c r="A606" s="11" t="s">
        <v>409</v>
      </c>
      <c r="B606" s="23" t="s">
        <v>584</v>
      </c>
      <c r="C606" s="17" t="s">
        <v>338</v>
      </c>
      <c r="D606" s="8" t="s">
        <v>342</v>
      </c>
      <c r="E606" s="8" t="s">
        <v>57</v>
      </c>
      <c r="F606" s="8">
        <v>10</v>
      </c>
      <c r="G606" s="8" t="str">
        <f t="shared" si="50"/>
        <v xml:space="preserve">HOME_TEL2 VARCHAR(4), </v>
      </c>
      <c r="H606" s="8"/>
      <c r="I606" s="13"/>
    </row>
    <row r="607" spans="1:9" x14ac:dyDescent="0.3">
      <c r="A607" s="11" t="s">
        <v>409</v>
      </c>
      <c r="B607" s="23" t="s">
        <v>584</v>
      </c>
      <c r="C607" s="17" t="s">
        <v>339</v>
      </c>
      <c r="D607" s="8" t="s">
        <v>342</v>
      </c>
      <c r="E607" s="8" t="s">
        <v>57</v>
      </c>
      <c r="F607" s="8">
        <v>11</v>
      </c>
      <c r="G607" s="8" t="str">
        <f t="shared" si="50"/>
        <v xml:space="preserve">HOME_TEL3 VARCHAR(4), </v>
      </c>
      <c r="H607" s="8"/>
      <c r="I607" s="13"/>
    </row>
    <row r="608" spans="1:9" x14ac:dyDescent="0.3">
      <c r="A608" s="11" t="s">
        <v>409</v>
      </c>
      <c r="B608" s="23" t="s">
        <v>584</v>
      </c>
      <c r="C608" s="17" t="s">
        <v>117</v>
      </c>
      <c r="D608" s="8" t="s">
        <v>340</v>
      </c>
      <c r="E608" s="8" t="s">
        <v>58</v>
      </c>
      <c r="F608" s="8">
        <v>12</v>
      </c>
      <c r="G608" s="8" t="str">
        <f t="shared" si="50"/>
        <v xml:space="preserve">MOBILE VARCHAR(14), </v>
      </c>
      <c r="H608" s="8"/>
      <c r="I608" s="13"/>
    </row>
    <row r="609" spans="1:9" x14ac:dyDescent="0.3">
      <c r="A609" s="11" t="s">
        <v>409</v>
      </c>
      <c r="B609" s="23" t="s">
        <v>584</v>
      </c>
      <c r="C609" s="17" t="s">
        <v>343</v>
      </c>
      <c r="D609" s="8" t="s">
        <v>341</v>
      </c>
      <c r="E609" s="8" t="s">
        <v>58</v>
      </c>
      <c r="F609" s="8">
        <v>13</v>
      </c>
      <c r="G609" s="8" t="str">
        <f t="shared" si="50"/>
        <v xml:space="preserve">MOBILE1 VARCHAR(3), </v>
      </c>
      <c r="H609" s="8"/>
      <c r="I609" s="13"/>
    </row>
    <row r="610" spans="1:9" x14ac:dyDescent="0.3">
      <c r="A610" s="11" t="s">
        <v>409</v>
      </c>
      <c r="B610" s="23" t="s">
        <v>584</v>
      </c>
      <c r="C610" s="17" t="s">
        <v>344</v>
      </c>
      <c r="D610" s="8" t="s">
        <v>342</v>
      </c>
      <c r="E610" s="8" t="s">
        <v>58</v>
      </c>
      <c r="F610" s="8">
        <v>14</v>
      </c>
      <c r="G610" s="8" t="str">
        <f t="shared" si="50"/>
        <v xml:space="preserve">MOBILE2 VARCHAR(4), </v>
      </c>
      <c r="H610" s="8"/>
      <c r="I610" s="13"/>
    </row>
    <row r="611" spans="1:9" x14ac:dyDescent="0.3">
      <c r="A611" s="11" t="s">
        <v>409</v>
      </c>
      <c r="B611" s="23" t="s">
        <v>584</v>
      </c>
      <c r="C611" s="17" t="s">
        <v>345</v>
      </c>
      <c r="D611" s="8" t="s">
        <v>342</v>
      </c>
      <c r="E611" s="8" t="s">
        <v>58</v>
      </c>
      <c r="F611" s="8">
        <v>15</v>
      </c>
      <c r="G611" s="8" t="str">
        <f t="shared" si="50"/>
        <v xml:space="preserve">MOBILE3 VARCHAR(4), </v>
      </c>
      <c r="H611" s="8"/>
      <c r="I611" s="13"/>
    </row>
    <row r="612" spans="1:9" x14ac:dyDescent="0.3">
      <c r="A612" s="11" t="s">
        <v>409</v>
      </c>
      <c r="B612" s="23" t="s">
        <v>584</v>
      </c>
      <c r="C612" s="19" t="s">
        <v>206</v>
      </c>
      <c r="D612" s="8" t="s">
        <v>73</v>
      </c>
      <c r="E612" s="7" t="s">
        <v>216</v>
      </c>
      <c r="F612" s="8">
        <v>16</v>
      </c>
      <c r="G612" s="8" t="str">
        <f t="shared" si="50"/>
        <v xml:space="preserve">COMP_CD VARCHAR(15), </v>
      </c>
      <c r="H612" s="8"/>
      <c r="I612" s="13"/>
    </row>
    <row r="613" spans="1:9" x14ac:dyDescent="0.3">
      <c r="A613" s="11" t="s">
        <v>409</v>
      </c>
      <c r="B613" s="23" t="s">
        <v>584</v>
      </c>
      <c r="C613" s="17" t="s">
        <v>112</v>
      </c>
      <c r="D613" s="8" t="s">
        <v>76</v>
      </c>
      <c r="E613" s="8" t="s">
        <v>42</v>
      </c>
      <c r="F613" s="8">
        <v>17</v>
      </c>
      <c r="G613" s="8" t="str">
        <f t="shared" si="50"/>
        <v xml:space="preserve">CREATE_DATE DATETIME, </v>
      </c>
      <c r="H613" s="8"/>
      <c r="I613" s="13"/>
    </row>
    <row r="614" spans="1:9" x14ac:dyDescent="0.3">
      <c r="A614" s="11" t="s">
        <v>409</v>
      </c>
      <c r="B614" s="23" t="s">
        <v>584</v>
      </c>
      <c r="C614" s="17" t="s">
        <v>412</v>
      </c>
      <c r="D614" s="8" t="s">
        <v>411</v>
      </c>
      <c r="E614" s="7" t="s">
        <v>216</v>
      </c>
      <c r="F614" s="8">
        <v>18</v>
      </c>
      <c r="G614" s="8" t="str">
        <f t="shared" si="50"/>
        <v xml:space="preserve">ERROR VARCHAR(300), </v>
      </c>
      <c r="H614" s="8"/>
      <c r="I614" s="13"/>
    </row>
    <row r="615" spans="1:9" x14ac:dyDescent="0.3">
      <c r="A615" s="11" t="s">
        <v>409</v>
      </c>
      <c r="B615" s="23" t="s">
        <v>584</v>
      </c>
      <c r="C615" s="17" t="s">
        <v>215</v>
      </c>
      <c r="D615" s="8"/>
      <c r="E615" s="8"/>
      <c r="F615" s="8">
        <v>100</v>
      </c>
      <c r="G615" s="8" t="str">
        <f t="shared" si="50"/>
        <v>PRIMARY KEY(USER_ID) );</v>
      </c>
      <c r="H615" s="8"/>
      <c r="I615" s="13"/>
    </row>
    <row r="616" spans="1:9" x14ac:dyDescent="0.3">
      <c r="A616" s="11" t="s">
        <v>563</v>
      </c>
      <c r="B616" s="23" t="s">
        <v>689</v>
      </c>
      <c r="C616" s="17"/>
      <c r="D616" s="8"/>
      <c r="E616" s="8"/>
      <c r="F616" s="8">
        <v>0</v>
      </c>
      <c r="G616" s="8" t="str">
        <f t="shared" si="50"/>
        <v xml:space="preserve">CREATE TABLE USER ( </v>
      </c>
      <c r="H616" s="8"/>
      <c r="I616" s="13"/>
    </row>
    <row r="617" spans="1:9" x14ac:dyDescent="0.3">
      <c r="A617" s="11" t="s">
        <v>563</v>
      </c>
      <c r="B617" s="23" t="s">
        <v>572</v>
      </c>
      <c r="C617" s="17" t="s">
        <v>187</v>
      </c>
      <c r="D617" s="8" t="s">
        <v>73</v>
      </c>
      <c r="E617" s="8" t="s">
        <v>34</v>
      </c>
      <c r="F617" s="8">
        <v>1</v>
      </c>
      <c r="G617" s="8" t="str">
        <f t="shared" si="50"/>
        <v xml:space="preserve">USER_ID VARCHAR(15), </v>
      </c>
      <c r="H617" s="8"/>
      <c r="I617" s="13"/>
    </row>
    <row r="618" spans="1:9" x14ac:dyDescent="0.3">
      <c r="A618" s="11" t="s">
        <v>563</v>
      </c>
      <c r="B618" s="23" t="s">
        <v>572</v>
      </c>
      <c r="C618" s="17" t="s">
        <v>109</v>
      </c>
      <c r="D618" s="8" t="s">
        <v>82</v>
      </c>
      <c r="E618" s="8" t="s">
        <v>53</v>
      </c>
      <c r="F618" s="8">
        <v>2</v>
      </c>
      <c r="G618" s="8" t="str">
        <f t="shared" si="50"/>
        <v xml:space="preserve">USER_NAME VARCHAR(20), </v>
      </c>
      <c r="H618" s="8"/>
      <c r="I618" s="13"/>
    </row>
    <row r="619" spans="1:9" x14ac:dyDescent="0.3">
      <c r="A619" s="11" t="s">
        <v>64</v>
      </c>
      <c r="B619" s="23" t="s">
        <v>572</v>
      </c>
      <c r="C619" s="17" t="s">
        <v>175</v>
      </c>
      <c r="D619" s="8" t="s">
        <v>348</v>
      </c>
      <c r="E619" s="8" t="s">
        <v>178</v>
      </c>
      <c r="F619" s="8">
        <v>3</v>
      </c>
      <c r="G619" s="8" t="str">
        <f t="shared" ref="G619:G620" si="51">IF(F619=0,"CREATE TABLE "&amp;A619&amp;" ( ",IF(F619=100,C619&amp;" );",IF(F619=200,"ALTER TABLE "&amp;A619&amp;" ADD INDEX "&amp;A619&amp;"_IDX"&amp;C619&amp;"("&amp;D619&amp;");",C619&amp;" "&amp;D619&amp;", ")))</f>
        <v xml:space="preserve">ADMIN_YN CHAR(1) DEFAULT 'N', </v>
      </c>
      <c r="H619" s="11"/>
      <c r="I619" s="13"/>
    </row>
    <row r="620" spans="1:9" x14ac:dyDescent="0.3">
      <c r="A620" s="11" t="s">
        <v>64</v>
      </c>
      <c r="B620" s="23" t="s">
        <v>572</v>
      </c>
      <c r="C620" s="17" t="s">
        <v>978</v>
      </c>
      <c r="D620" s="8" t="s">
        <v>348</v>
      </c>
      <c r="E620" s="8" t="s">
        <v>757</v>
      </c>
      <c r="F620" s="8">
        <v>3</v>
      </c>
      <c r="G620" s="8" t="str">
        <f t="shared" si="51"/>
        <v xml:space="preserve">SITE_MANAGER_YN CHAR(1) DEFAULT 'N', </v>
      </c>
      <c r="H620" s="11"/>
      <c r="I620" s="13"/>
    </row>
    <row r="621" spans="1:9" x14ac:dyDescent="0.3">
      <c r="A621" s="11" t="s">
        <v>563</v>
      </c>
      <c r="B621" s="23" t="s">
        <v>572</v>
      </c>
      <c r="C621" s="17" t="s">
        <v>756</v>
      </c>
      <c r="D621" s="8" t="s">
        <v>419</v>
      </c>
      <c r="E621" s="8" t="s">
        <v>758</v>
      </c>
      <c r="F621" s="8">
        <v>3</v>
      </c>
      <c r="G621" s="8" t="str">
        <f t="shared" si="50"/>
        <v xml:space="preserve">CONTENTS_MANAGER_YN CHAR(1) DEFAULT 'N', </v>
      </c>
      <c r="H621" s="11"/>
      <c r="I621" s="13"/>
    </row>
    <row r="622" spans="1:9" x14ac:dyDescent="0.3">
      <c r="A622" s="11" t="s">
        <v>563</v>
      </c>
      <c r="B622" s="23" t="s">
        <v>572</v>
      </c>
      <c r="C622" s="17" t="s">
        <v>176</v>
      </c>
      <c r="D622" s="8" t="s">
        <v>419</v>
      </c>
      <c r="E622" s="8" t="s">
        <v>179</v>
      </c>
      <c r="F622" s="8">
        <v>4</v>
      </c>
      <c r="G622" s="8" t="str">
        <f t="shared" si="50"/>
        <v xml:space="preserve">TUTOR_YN CHAR(1) DEFAULT 'N', </v>
      </c>
      <c r="H622" s="8"/>
      <c r="I622" s="13"/>
    </row>
    <row r="623" spans="1:9" x14ac:dyDescent="0.3">
      <c r="A623" s="11" t="s">
        <v>563</v>
      </c>
      <c r="B623" s="23" t="s">
        <v>572</v>
      </c>
      <c r="C623" s="17" t="s">
        <v>177</v>
      </c>
      <c r="D623" s="8" t="s">
        <v>419</v>
      </c>
      <c r="E623" s="8" t="s">
        <v>180</v>
      </c>
      <c r="F623" s="8">
        <v>5</v>
      </c>
      <c r="G623" s="8" t="str">
        <f t="shared" si="50"/>
        <v xml:space="preserve">TEACHER_YN CHAR(1) DEFAULT 'N', </v>
      </c>
      <c r="H623" s="8"/>
      <c r="I623" s="13"/>
    </row>
    <row r="624" spans="1:9" x14ac:dyDescent="0.3">
      <c r="A624" s="11" t="s">
        <v>563</v>
      </c>
      <c r="B624" s="23" t="s">
        <v>572</v>
      </c>
      <c r="C624" s="17" t="s">
        <v>110</v>
      </c>
      <c r="D624" s="8" t="s">
        <v>113</v>
      </c>
      <c r="E624" s="8" t="s">
        <v>54</v>
      </c>
      <c r="F624" s="8">
        <v>6</v>
      </c>
      <c r="G624" s="8" t="str">
        <f t="shared" si="50"/>
        <v xml:space="preserve">EMAIL VARCHAR(50), </v>
      </c>
      <c r="H624" s="8"/>
      <c r="I624" s="13"/>
    </row>
    <row r="625" spans="1:9" x14ac:dyDescent="0.3">
      <c r="A625" s="11" t="s">
        <v>563</v>
      </c>
      <c r="B625" s="23" t="s">
        <v>572</v>
      </c>
      <c r="C625" s="17" t="s">
        <v>431</v>
      </c>
      <c r="D625" s="8" t="s">
        <v>427</v>
      </c>
      <c r="E625" s="8" t="s">
        <v>428</v>
      </c>
      <c r="F625" s="8">
        <v>7</v>
      </c>
      <c r="G625" s="8" t="str">
        <f t="shared" si="50"/>
        <v xml:space="preserve">BIRTH_DAY VARCHAR(10), </v>
      </c>
      <c r="H625" s="8"/>
      <c r="I625" s="13"/>
    </row>
    <row r="626" spans="1:9" x14ac:dyDescent="0.3">
      <c r="A626" s="11" t="s">
        <v>563</v>
      </c>
      <c r="B626" s="23" t="s">
        <v>572</v>
      </c>
      <c r="C626" s="17" t="s">
        <v>426</v>
      </c>
      <c r="D626" s="8" t="s">
        <v>282</v>
      </c>
      <c r="E626" s="8" t="s">
        <v>429</v>
      </c>
      <c r="F626" s="8">
        <v>8</v>
      </c>
      <c r="G626" s="8" t="str">
        <f t="shared" si="50"/>
        <v xml:space="preserve">SEX CHAR(1), </v>
      </c>
      <c r="H626" s="8" t="s">
        <v>430</v>
      </c>
      <c r="I626" s="13"/>
    </row>
    <row r="627" spans="1:9" x14ac:dyDescent="0.3">
      <c r="A627" s="11" t="s">
        <v>563</v>
      </c>
      <c r="B627" s="23" t="s">
        <v>572</v>
      </c>
      <c r="C627" s="17" t="s">
        <v>118</v>
      </c>
      <c r="D627" s="8" t="s">
        <v>113</v>
      </c>
      <c r="E627" s="8" t="s">
        <v>55</v>
      </c>
      <c r="F627" s="8">
        <v>9</v>
      </c>
      <c r="G627" s="8" t="str">
        <f t="shared" si="50"/>
        <v xml:space="preserve">USER_PASSWORD VARCHAR(50), </v>
      </c>
      <c r="H627" s="8"/>
      <c r="I627" s="13"/>
    </row>
    <row r="628" spans="1:9" x14ac:dyDescent="0.3">
      <c r="A628" s="11" t="s">
        <v>64</v>
      </c>
      <c r="B628" s="23" t="s">
        <v>572</v>
      </c>
      <c r="C628" s="17" t="s">
        <v>979</v>
      </c>
      <c r="D628" s="8" t="s">
        <v>141</v>
      </c>
      <c r="E628" s="8" t="s">
        <v>121</v>
      </c>
      <c r="F628" s="8">
        <v>10</v>
      </c>
      <c r="G628" s="8" t="str">
        <f t="shared" ref="G628" si="52">IF(F628=0,"CREATE TABLE "&amp;A628&amp;" ( ",IF(F628=100,C628&amp;" );",IF(F628=200,"ALTER TABLE "&amp;A628&amp;" ADD INDEX "&amp;A628&amp;"_IDX"&amp;C628&amp;"("&amp;D628&amp;");",C628&amp;" "&amp;D628&amp;", ")))</f>
        <v xml:space="preserve">HOME_ZIPCODE VARCHAR(10), </v>
      </c>
      <c r="H628" s="8"/>
      <c r="I628" s="29"/>
    </row>
    <row r="629" spans="1:9" x14ac:dyDescent="0.3">
      <c r="A629" s="11" t="s">
        <v>563</v>
      </c>
      <c r="B629" s="23" t="s">
        <v>572</v>
      </c>
      <c r="C629" s="17" t="s">
        <v>123</v>
      </c>
      <c r="D629" s="8" t="s">
        <v>688</v>
      </c>
      <c r="E629" s="8" t="s">
        <v>56</v>
      </c>
      <c r="F629" s="8">
        <v>11</v>
      </c>
      <c r="G629" s="8" t="str">
        <f t="shared" si="50"/>
        <v xml:space="preserve">HOME_ADDR VARCHAR(60), </v>
      </c>
      <c r="H629" s="8"/>
      <c r="I629" s="13"/>
    </row>
    <row r="630" spans="1:9" s="47" customFormat="1" x14ac:dyDescent="0.3">
      <c r="A630" s="43" t="s">
        <v>64</v>
      </c>
      <c r="B630" s="44" t="s">
        <v>572</v>
      </c>
      <c r="C630" s="45" t="s">
        <v>686</v>
      </c>
      <c r="D630" s="46" t="s">
        <v>688</v>
      </c>
      <c r="E630" s="46" t="s">
        <v>56</v>
      </c>
      <c r="F630" s="8">
        <v>12</v>
      </c>
      <c r="G630" s="46" t="str">
        <f t="shared" ref="G630" si="53">IF(F630=0,"CREATE TABLE "&amp;A630&amp;" ( ",IF(F630=100,C630&amp;" );",IF(F630=200,"ALTER TABLE "&amp;A630&amp;" ADD INDEX "&amp;A630&amp;"_IDX"&amp;C630&amp;"("&amp;D630&amp;");",C630&amp;" "&amp;D630&amp;", ")))</f>
        <v xml:space="preserve">HOME_OLD_ADDR VARCHAR(60), </v>
      </c>
      <c r="H630" s="46"/>
      <c r="I630" s="29" t="s">
        <v>687</v>
      </c>
    </row>
    <row r="631" spans="1:9" x14ac:dyDescent="0.3">
      <c r="A631" s="11" t="s">
        <v>563</v>
      </c>
      <c r="B631" s="23" t="s">
        <v>572</v>
      </c>
      <c r="C631" s="17" t="s">
        <v>124</v>
      </c>
      <c r="D631" s="8" t="s">
        <v>340</v>
      </c>
      <c r="E631" s="8" t="s">
        <v>57</v>
      </c>
      <c r="F631" s="8">
        <v>13</v>
      </c>
      <c r="G631" s="8" t="str">
        <f t="shared" si="50"/>
        <v xml:space="preserve">HOME_TEL VARCHAR(14), </v>
      </c>
      <c r="H631" s="8"/>
      <c r="I631" s="13"/>
    </row>
    <row r="632" spans="1:9" x14ac:dyDescent="0.3">
      <c r="A632" s="11" t="s">
        <v>563</v>
      </c>
      <c r="B632" s="23" t="s">
        <v>572</v>
      </c>
      <c r="C632" s="17" t="s">
        <v>117</v>
      </c>
      <c r="D632" s="8" t="s">
        <v>340</v>
      </c>
      <c r="E632" s="8" t="s">
        <v>58</v>
      </c>
      <c r="F632" s="8">
        <v>14</v>
      </c>
      <c r="G632" s="8" t="str">
        <f t="shared" si="50"/>
        <v xml:space="preserve">MOBILE VARCHAR(14), </v>
      </c>
      <c r="H632" s="8"/>
      <c r="I632" s="13"/>
    </row>
    <row r="633" spans="1:9" x14ac:dyDescent="0.3">
      <c r="A633" s="11" t="s">
        <v>563</v>
      </c>
      <c r="B633" s="23" t="s">
        <v>572</v>
      </c>
      <c r="C633" s="17" t="s">
        <v>116</v>
      </c>
      <c r="D633" s="8" t="s">
        <v>73</v>
      </c>
      <c r="E633" s="8" t="s">
        <v>111</v>
      </c>
      <c r="F633" s="8">
        <v>15</v>
      </c>
      <c r="G633" s="8" t="str">
        <f t="shared" si="50"/>
        <v xml:space="preserve">JOB VARCHAR(15), </v>
      </c>
      <c r="H633" s="8"/>
      <c r="I633" s="13"/>
    </row>
    <row r="634" spans="1:9" x14ac:dyDescent="0.3">
      <c r="A634" s="11" t="s">
        <v>563</v>
      </c>
      <c r="B634" s="23" t="s">
        <v>572</v>
      </c>
      <c r="C634" s="19" t="s">
        <v>206</v>
      </c>
      <c r="D634" s="8" t="s">
        <v>73</v>
      </c>
      <c r="E634" s="7" t="s">
        <v>216</v>
      </c>
      <c r="F634" s="8">
        <v>16</v>
      </c>
      <c r="G634" s="8" t="str">
        <f t="shared" si="50"/>
        <v xml:space="preserve">COMP_CD VARCHAR(15), </v>
      </c>
      <c r="H634" s="8"/>
      <c r="I634" s="13"/>
    </row>
    <row r="635" spans="1:9" x14ac:dyDescent="0.3">
      <c r="A635" s="11" t="s">
        <v>563</v>
      </c>
      <c r="B635" s="23" t="s">
        <v>572</v>
      </c>
      <c r="C635" s="17" t="s">
        <v>120</v>
      </c>
      <c r="D635" s="8" t="s">
        <v>348</v>
      </c>
      <c r="E635" s="8" t="s">
        <v>119</v>
      </c>
      <c r="F635" s="8">
        <v>17</v>
      </c>
      <c r="G635" s="8" t="str">
        <f t="shared" si="50"/>
        <v xml:space="preserve">RETIRED_YN CHAR(1) DEFAULT 'N', </v>
      </c>
      <c r="H635" s="8"/>
      <c r="I635" s="13"/>
    </row>
    <row r="636" spans="1:9" x14ac:dyDescent="0.3">
      <c r="A636" s="11" t="s">
        <v>563</v>
      </c>
      <c r="B636" s="23" t="s">
        <v>572</v>
      </c>
      <c r="C636" s="17" t="s">
        <v>346</v>
      </c>
      <c r="D636" s="8" t="s">
        <v>167</v>
      </c>
      <c r="E636" s="8" t="s">
        <v>347</v>
      </c>
      <c r="F636" s="8">
        <v>18</v>
      </c>
      <c r="G636" s="8" t="str">
        <f t="shared" si="50"/>
        <v xml:space="preserve">RETIRED_REASON TEXT, </v>
      </c>
      <c r="H636" s="8"/>
      <c r="I636" s="13"/>
    </row>
    <row r="637" spans="1:9" x14ac:dyDescent="0.3">
      <c r="A637" s="11" t="s">
        <v>563</v>
      </c>
      <c r="B637" s="23" t="s">
        <v>572</v>
      </c>
      <c r="C637" s="19" t="s">
        <v>258</v>
      </c>
      <c r="D637" s="8" t="s">
        <v>82</v>
      </c>
      <c r="E637" s="8" t="s">
        <v>332</v>
      </c>
      <c r="F637" s="8">
        <v>19</v>
      </c>
      <c r="G637" s="8" t="str">
        <f t="shared" si="50"/>
        <v xml:space="preserve">BANK VARCHAR(20), </v>
      </c>
      <c r="H637" s="8"/>
      <c r="I637" s="13"/>
    </row>
    <row r="638" spans="1:9" x14ac:dyDescent="0.3">
      <c r="A638" s="11" t="s">
        <v>563</v>
      </c>
      <c r="B638" s="23" t="s">
        <v>572</v>
      </c>
      <c r="C638" s="19" t="s">
        <v>331</v>
      </c>
      <c r="D638" s="8" t="s">
        <v>82</v>
      </c>
      <c r="E638" s="8" t="s">
        <v>333</v>
      </c>
      <c r="F638" s="8">
        <v>20</v>
      </c>
      <c r="G638" s="8" t="str">
        <f t="shared" si="50"/>
        <v xml:space="preserve">ACC_NUM VARCHAR(20), </v>
      </c>
      <c r="H638" s="8"/>
      <c r="I638" s="13"/>
    </row>
    <row r="639" spans="1:9" x14ac:dyDescent="0.3">
      <c r="A639" s="11" t="s">
        <v>64</v>
      </c>
      <c r="B639" s="23" t="s">
        <v>572</v>
      </c>
      <c r="C639" s="19" t="s">
        <v>488</v>
      </c>
      <c r="D639" s="8" t="s">
        <v>487</v>
      </c>
      <c r="E639" s="8" t="s">
        <v>483</v>
      </c>
      <c r="F639" s="8">
        <v>21</v>
      </c>
      <c r="G639" s="8" t="str">
        <f t="shared" si="50"/>
        <v xml:space="preserve">CERTIFICATION_YN CHAR(1) DEFAULT 'Y', </v>
      </c>
      <c r="H639" s="8"/>
      <c r="I639" s="13"/>
    </row>
    <row r="640" spans="1:9" x14ac:dyDescent="0.3">
      <c r="A640" s="11" t="s">
        <v>563</v>
      </c>
      <c r="B640" s="23" t="s">
        <v>572</v>
      </c>
      <c r="C640" s="19" t="s">
        <v>484</v>
      </c>
      <c r="D640" s="8" t="s">
        <v>485</v>
      </c>
      <c r="E640" s="8" t="s">
        <v>486</v>
      </c>
      <c r="F640" s="8">
        <v>22</v>
      </c>
      <c r="G640" s="8" t="str">
        <f t="shared" si="50"/>
        <v xml:space="preserve">CERTIFICATION_KEY VARCHAR(20), </v>
      </c>
      <c r="H640" s="8"/>
      <c r="I640" s="13"/>
    </row>
    <row r="641" spans="1:18" s="34" customFormat="1" x14ac:dyDescent="0.3">
      <c r="A641" s="11" t="s">
        <v>64</v>
      </c>
      <c r="B641" s="23" t="s">
        <v>572</v>
      </c>
      <c r="C641" s="17" t="s">
        <v>725</v>
      </c>
      <c r="D641" s="8" t="s">
        <v>348</v>
      </c>
      <c r="E641" s="8" t="s">
        <v>726</v>
      </c>
      <c r="F641" s="8">
        <v>23</v>
      </c>
      <c r="G641" s="8" t="str">
        <f t="shared" si="50"/>
        <v xml:space="preserve">USER_IMG CHAR(1) DEFAULT 'N', </v>
      </c>
      <c r="H641" s="8"/>
      <c r="I641" s="13" t="s">
        <v>727</v>
      </c>
      <c r="J641" s="33"/>
      <c r="R641" s="35"/>
    </row>
    <row r="642" spans="1:18" x14ac:dyDescent="0.3">
      <c r="A642" s="11" t="s">
        <v>563</v>
      </c>
      <c r="B642" s="23" t="s">
        <v>572</v>
      </c>
      <c r="C642" s="17" t="s">
        <v>514</v>
      </c>
      <c r="D642" s="8" t="s">
        <v>167</v>
      </c>
      <c r="E642" s="8" t="s">
        <v>515</v>
      </c>
      <c r="F642" s="8">
        <v>24</v>
      </c>
      <c r="G642" s="8" t="str">
        <f t="shared" si="50"/>
        <v xml:space="preserve">CAREER TEXT, </v>
      </c>
      <c r="H642" s="8"/>
      <c r="I642" s="13"/>
    </row>
    <row r="643" spans="1:18" x14ac:dyDescent="0.3">
      <c r="A643" s="11" t="s">
        <v>64</v>
      </c>
      <c r="B643" s="23" t="s">
        <v>572</v>
      </c>
      <c r="C643" s="17" t="s">
        <v>1205</v>
      </c>
      <c r="D643" s="8" t="s">
        <v>73</v>
      </c>
      <c r="E643" s="8" t="s">
        <v>1158</v>
      </c>
      <c r="F643" s="8">
        <v>25</v>
      </c>
      <c r="G643" s="8" t="str">
        <f t="shared" ref="G643" si="54">IF(F643=0,"CREATE TABLE "&amp;A643&amp;" ( ",IF(F643=100,C643&amp;" );",IF(F643=200,"ALTER TABLE "&amp;A643&amp;" ADD INDEX "&amp;A643&amp;"_IDX"&amp;C643&amp;"("&amp;D643&amp;");",C643&amp;" "&amp;D643&amp;", ")))</f>
        <v xml:space="preserve">RECOMMEND_ID VARCHAR(15), </v>
      </c>
      <c r="H643" s="8"/>
      <c r="I643" s="13"/>
    </row>
    <row r="644" spans="1:18" x14ac:dyDescent="0.3">
      <c r="A644" s="11" t="s">
        <v>64</v>
      </c>
      <c r="B644" s="23" t="s">
        <v>572</v>
      </c>
      <c r="C644" s="17" t="s">
        <v>1221</v>
      </c>
      <c r="D644" s="8" t="s">
        <v>348</v>
      </c>
      <c r="E644" s="8" t="s">
        <v>1220</v>
      </c>
      <c r="F644" s="8">
        <v>28</v>
      </c>
      <c r="G644" s="8" t="str">
        <f t="shared" ref="G644:G648" si="55">IF(F644=0,"CREATE TABLE "&amp;A644&amp;" ( ",IF(F644=100,C644&amp;" );",IF(F644=200,"ALTER TABLE "&amp;A644&amp;" ADD INDEX "&amp;A644&amp;"_IDX"&amp;C644&amp;"("&amp;D644&amp;");",C644&amp;" "&amp;D644&amp;", ")))</f>
        <v xml:space="preserve">EMAIL_INFORM_YN CHAR(1) DEFAULT 'N', </v>
      </c>
      <c r="H644" s="8"/>
      <c r="I644" s="13"/>
    </row>
    <row r="645" spans="1:18" x14ac:dyDescent="0.3">
      <c r="A645" s="11" t="s">
        <v>64</v>
      </c>
      <c r="B645" s="23" t="s">
        <v>572</v>
      </c>
      <c r="C645" s="17" t="s">
        <v>1225</v>
      </c>
      <c r="D645" s="8" t="s">
        <v>1227</v>
      </c>
      <c r="E645" s="8" t="s">
        <v>1226</v>
      </c>
      <c r="F645" s="8">
        <v>29</v>
      </c>
      <c r="G645" s="8" t="str">
        <f t="shared" si="55"/>
        <v xml:space="preserve">SLOGAN VARCHAR(400), </v>
      </c>
      <c r="H645" s="8"/>
      <c r="I645" s="13"/>
    </row>
    <row r="646" spans="1:18" x14ac:dyDescent="0.3">
      <c r="A646" s="11" t="s">
        <v>64</v>
      </c>
      <c r="B646" s="23" t="s">
        <v>572</v>
      </c>
      <c r="C646" s="17" t="s">
        <v>1228</v>
      </c>
      <c r="D646" s="8" t="s">
        <v>1227</v>
      </c>
      <c r="E646" s="8" t="s">
        <v>1229</v>
      </c>
      <c r="F646" s="8">
        <v>30</v>
      </c>
      <c r="G646" s="8" t="str">
        <f t="shared" si="55"/>
        <v xml:space="preserve">SIMPLE_INFORM VARCHAR(400), </v>
      </c>
      <c r="H646" s="8"/>
      <c r="I646" s="13"/>
    </row>
    <row r="647" spans="1:18" x14ac:dyDescent="0.3">
      <c r="A647" s="11" t="s">
        <v>64</v>
      </c>
      <c r="B647" s="23" t="s">
        <v>572</v>
      </c>
      <c r="C647" s="17" t="s">
        <v>1230</v>
      </c>
      <c r="D647" s="8" t="s">
        <v>348</v>
      </c>
      <c r="E647" s="8" t="s">
        <v>1232</v>
      </c>
      <c r="F647" s="8">
        <v>31</v>
      </c>
      <c r="G647" s="8" t="str">
        <f t="shared" si="55"/>
        <v xml:space="preserve">MAIN_PC_IMAGE_YN CHAR(1) DEFAULT 'N', </v>
      </c>
      <c r="H647" s="8"/>
      <c r="I647" s="13"/>
    </row>
    <row r="648" spans="1:18" x14ac:dyDescent="0.3">
      <c r="A648" s="11" t="s">
        <v>64</v>
      </c>
      <c r="B648" s="23" t="s">
        <v>572</v>
      </c>
      <c r="C648" s="17" t="s">
        <v>1231</v>
      </c>
      <c r="D648" s="8" t="s">
        <v>348</v>
      </c>
      <c r="E648" s="8" t="s">
        <v>1233</v>
      </c>
      <c r="F648" s="8">
        <v>32</v>
      </c>
      <c r="G648" s="8" t="str">
        <f t="shared" si="55"/>
        <v xml:space="preserve">MAIN_MOBILE_IMAGE_YN CHAR(1) DEFAULT 'N', </v>
      </c>
      <c r="H648" s="8"/>
      <c r="I648" s="13"/>
    </row>
    <row r="649" spans="1:18" x14ac:dyDescent="0.3">
      <c r="A649" s="11" t="s">
        <v>563</v>
      </c>
      <c r="B649" s="23" t="s">
        <v>572</v>
      </c>
      <c r="C649" s="19" t="s">
        <v>67</v>
      </c>
      <c r="D649" s="7" t="s">
        <v>73</v>
      </c>
      <c r="E649" s="7" t="s">
        <v>70</v>
      </c>
      <c r="F649" s="8">
        <v>33</v>
      </c>
      <c r="G649" s="8" t="str">
        <f t="shared" si="50"/>
        <v xml:space="preserve">CREATE_USER VARCHAR(15), </v>
      </c>
      <c r="H649" s="8"/>
      <c r="I649" s="13"/>
    </row>
    <row r="650" spans="1:18" x14ac:dyDescent="0.3">
      <c r="A650" s="11" t="s">
        <v>563</v>
      </c>
      <c r="B650" s="23" t="s">
        <v>572</v>
      </c>
      <c r="C650" s="17" t="s">
        <v>112</v>
      </c>
      <c r="D650" s="8" t="s">
        <v>76</v>
      </c>
      <c r="E650" s="8" t="s">
        <v>168</v>
      </c>
      <c r="F650" s="8">
        <v>34</v>
      </c>
      <c r="G650" s="8" t="str">
        <f t="shared" si="50"/>
        <v xml:space="preserve">CREATE_DATE DATETIME, </v>
      </c>
      <c r="H650" s="8"/>
      <c r="I650" s="13"/>
    </row>
    <row r="651" spans="1:18" x14ac:dyDescent="0.3">
      <c r="A651" s="11" t="s">
        <v>563</v>
      </c>
      <c r="B651" s="23" t="s">
        <v>572</v>
      </c>
      <c r="C651" s="19" t="s">
        <v>170</v>
      </c>
      <c r="D651" s="7" t="s">
        <v>73</v>
      </c>
      <c r="E651" s="7" t="s">
        <v>72</v>
      </c>
      <c r="F651" s="8">
        <v>35</v>
      </c>
      <c r="G651" s="8" t="str">
        <f t="shared" si="50"/>
        <v xml:space="preserve">UPDATE_USER VARCHAR(15), </v>
      </c>
      <c r="H651" s="8"/>
      <c r="I651" s="13"/>
    </row>
    <row r="652" spans="1:18" x14ac:dyDescent="0.3">
      <c r="A652" s="11" t="s">
        <v>563</v>
      </c>
      <c r="B652" s="23" t="s">
        <v>572</v>
      </c>
      <c r="C652" s="17" t="s">
        <v>169</v>
      </c>
      <c r="D652" s="8" t="s">
        <v>76</v>
      </c>
      <c r="E652" s="8" t="s">
        <v>52</v>
      </c>
      <c r="F652" s="8">
        <v>34</v>
      </c>
      <c r="G652" s="8" t="str">
        <f t="shared" si="50"/>
        <v xml:space="preserve">UPDATE_DATE DATETIME, </v>
      </c>
      <c r="H652" s="8"/>
      <c r="I652" s="13"/>
    </row>
    <row r="653" spans="1:18" x14ac:dyDescent="0.3">
      <c r="A653" s="11" t="s">
        <v>563</v>
      </c>
      <c r="B653" s="23" t="s">
        <v>572</v>
      </c>
      <c r="C653" s="17" t="s">
        <v>215</v>
      </c>
      <c r="D653" s="8"/>
      <c r="E653" s="8" t="s">
        <v>1234</v>
      </c>
      <c r="F653" s="8">
        <v>100</v>
      </c>
      <c r="G653" s="8" t="str">
        <f t="shared" si="50"/>
        <v>PRIMARY KEY(USER_ID) );</v>
      </c>
      <c r="H653" s="8"/>
      <c r="I653" s="13"/>
    </row>
    <row r="654" spans="1:18" x14ac:dyDescent="0.3">
      <c r="A654" s="11" t="s">
        <v>563</v>
      </c>
      <c r="B654" s="23" t="s">
        <v>572</v>
      </c>
      <c r="C654" s="19" t="s">
        <v>591</v>
      </c>
      <c r="D654" s="8" t="s">
        <v>109</v>
      </c>
      <c r="E654" s="7"/>
      <c r="F654" s="8">
        <v>200</v>
      </c>
      <c r="G654" s="8" t="str">
        <f t="shared" si="50"/>
        <v>ALTER TABLE USER ADD INDEX USER_IDX1(USER_NAME);</v>
      </c>
      <c r="H654" s="8"/>
      <c r="I654" s="13"/>
    </row>
    <row r="655" spans="1:18" x14ac:dyDescent="0.3">
      <c r="A655" s="25" t="s">
        <v>479</v>
      </c>
      <c r="B655" s="21" t="s">
        <v>571</v>
      </c>
      <c r="C655" s="19"/>
      <c r="D655" s="7"/>
      <c r="E655" s="8"/>
      <c r="F655" s="8">
        <v>0</v>
      </c>
      <c r="G655" s="8" t="str">
        <f t="shared" si="50"/>
        <v xml:space="preserve">CREATE TABLE USER_EXAM ( </v>
      </c>
      <c r="H655" s="8"/>
      <c r="I655" s="13"/>
    </row>
    <row r="656" spans="1:18" x14ac:dyDescent="0.3">
      <c r="A656" s="25" t="s">
        <v>479</v>
      </c>
      <c r="B656" s="21" t="s">
        <v>571</v>
      </c>
      <c r="C656" s="19" t="s">
        <v>37</v>
      </c>
      <c r="D656" s="7" t="s">
        <v>77</v>
      </c>
      <c r="E656" s="7" t="s">
        <v>36</v>
      </c>
      <c r="F656" s="8">
        <v>1</v>
      </c>
      <c r="G656" s="8" t="str">
        <f t="shared" si="50"/>
        <v xml:space="preserve">COURSE_ID INT, </v>
      </c>
      <c r="H656" s="8"/>
      <c r="I656" s="13"/>
    </row>
    <row r="657" spans="1:9" x14ac:dyDescent="0.3">
      <c r="A657" s="25" t="s">
        <v>479</v>
      </c>
      <c r="B657" s="21" t="s">
        <v>571</v>
      </c>
      <c r="C657" s="19" t="s">
        <v>35</v>
      </c>
      <c r="D657" s="7" t="s">
        <v>73</v>
      </c>
      <c r="E657" s="7" t="s">
        <v>34</v>
      </c>
      <c r="F657" s="8">
        <v>2</v>
      </c>
      <c r="G657" s="8" t="str">
        <f t="shared" si="50"/>
        <v xml:space="preserve">USER_ID VARCHAR(15), </v>
      </c>
      <c r="H657" s="8"/>
      <c r="I657" s="13"/>
    </row>
    <row r="658" spans="1:9" ht="24" x14ac:dyDescent="0.3">
      <c r="A658" s="25" t="s">
        <v>1049</v>
      </c>
      <c r="B658" s="21" t="s">
        <v>571</v>
      </c>
      <c r="C658" s="17" t="s">
        <v>671</v>
      </c>
      <c r="D658" s="8" t="s">
        <v>684</v>
      </c>
      <c r="E658" s="9" t="s">
        <v>672</v>
      </c>
      <c r="F658" s="8">
        <v>3</v>
      </c>
      <c r="G658" s="8" t="str">
        <f t="shared" si="50"/>
        <v xml:space="preserve">EXAM_KIND VARCHAR(5), </v>
      </c>
      <c r="H658" s="11" t="s">
        <v>1046</v>
      </c>
      <c r="I658" s="13"/>
    </row>
    <row r="659" spans="1:9" x14ac:dyDescent="0.3">
      <c r="A659" s="25" t="s">
        <v>479</v>
      </c>
      <c r="B659" s="21" t="s">
        <v>571</v>
      </c>
      <c r="C659" s="17" t="s">
        <v>17</v>
      </c>
      <c r="D659" s="7" t="s">
        <v>272</v>
      </c>
      <c r="E659" s="9" t="s">
        <v>870</v>
      </c>
      <c r="F659" s="8">
        <v>3</v>
      </c>
      <c r="G659" s="8" t="str">
        <f t="shared" ref="G659" si="56">IF(F659=0,"CREATE TABLE "&amp;A659&amp;" ( ",IF(F659=100,C659&amp;" );",IF(F659=200,"ALTER TABLE "&amp;A659&amp;" ADD INDEX "&amp;A659&amp;"_IDX"&amp;C659&amp;"("&amp;D659&amp;");",C659&amp;" "&amp;D659&amp;", ")))</f>
        <v xml:space="preserve">WEEK INT DEFAULT 0, </v>
      </c>
      <c r="H659" s="8"/>
      <c r="I659" s="13"/>
    </row>
    <row r="660" spans="1:9" x14ac:dyDescent="0.3">
      <c r="A660" s="25" t="s">
        <v>479</v>
      </c>
      <c r="B660" s="21" t="s">
        <v>571</v>
      </c>
      <c r="C660" s="19" t="s">
        <v>286</v>
      </c>
      <c r="D660" s="7" t="s">
        <v>77</v>
      </c>
      <c r="E660" s="7" t="s">
        <v>299</v>
      </c>
      <c r="F660" s="8">
        <v>4</v>
      </c>
      <c r="G660" s="8" t="str">
        <f t="shared" si="50"/>
        <v xml:space="preserve">SEQ INT, </v>
      </c>
      <c r="H660" s="8"/>
      <c r="I660" s="13"/>
    </row>
    <row r="661" spans="1:9" x14ac:dyDescent="0.3">
      <c r="A661" s="25" t="s">
        <v>479</v>
      </c>
      <c r="B661" s="21" t="s">
        <v>571</v>
      </c>
      <c r="C661" s="19" t="s">
        <v>293</v>
      </c>
      <c r="D661" s="8" t="s">
        <v>298</v>
      </c>
      <c r="E661" s="7" t="s">
        <v>307</v>
      </c>
      <c r="F661" s="8">
        <v>5</v>
      </c>
      <c r="G661" s="8" t="str">
        <f t="shared" si="50"/>
        <v xml:space="preserve">ANSWER VARCHAR(100), </v>
      </c>
      <c r="H661" s="8"/>
      <c r="I661" s="13"/>
    </row>
    <row r="662" spans="1:9" x14ac:dyDescent="0.3">
      <c r="A662" s="25" t="s">
        <v>479</v>
      </c>
      <c r="B662" s="21" t="s">
        <v>571</v>
      </c>
      <c r="C662" s="19" t="s">
        <v>694</v>
      </c>
      <c r="D662" s="8" t="s">
        <v>348</v>
      </c>
      <c r="E662" s="7" t="s">
        <v>695</v>
      </c>
      <c r="F662" s="8">
        <v>6</v>
      </c>
      <c r="G662" s="8" t="str">
        <f t="shared" si="50"/>
        <v xml:space="preserve">ANSWER_YN CHAR(1) DEFAULT 'N', </v>
      </c>
      <c r="H662" s="8"/>
      <c r="I662" s="13"/>
    </row>
    <row r="663" spans="1:9" x14ac:dyDescent="0.3">
      <c r="A663" s="25" t="s">
        <v>479</v>
      </c>
      <c r="B663" s="21" t="s">
        <v>571</v>
      </c>
      <c r="C663" s="19" t="s">
        <v>715</v>
      </c>
      <c r="D663" s="7" t="s">
        <v>73</v>
      </c>
      <c r="E663" s="7" t="s">
        <v>70</v>
      </c>
      <c r="F663" s="8">
        <v>30</v>
      </c>
      <c r="G663" s="8" t="str">
        <f t="shared" ref="G663:G666" si="57">IF(F663=0,"CREATE TABLE "&amp;A663&amp;" ( ",IF(F663=100,C663&amp;" );",IF(F663=200,"ALTER TABLE "&amp;A663&amp;" ADD INDEX "&amp;A663&amp;"_IDX"&amp;C663&amp;"("&amp;D663&amp;");",C663&amp;" "&amp;D663&amp;", ")))</f>
        <v xml:space="preserve">CREATE_USER VARCHAR(15), </v>
      </c>
      <c r="H663" s="8"/>
      <c r="I663" s="13"/>
    </row>
    <row r="664" spans="1:9" x14ac:dyDescent="0.3">
      <c r="A664" s="25" t="s">
        <v>479</v>
      </c>
      <c r="B664" s="21" t="s">
        <v>571</v>
      </c>
      <c r="C664" s="17" t="s">
        <v>112</v>
      </c>
      <c r="D664" s="8" t="s">
        <v>76</v>
      </c>
      <c r="E664" s="8" t="s">
        <v>168</v>
      </c>
      <c r="F664" s="8">
        <v>31</v>
      </c>
      <c r="G664" s="8" t="str">
        <f t="shared" si="57"/>
        <v xml:space="preserve">CREATE_DATE DATETIME, </v>
      </c>
      <c r="H664" s="8"/>
      <c r="I664" s="13"/>
    </row>
    <row r="665" spans="1:9" x14ac:dyDescent="0.3">
      <c r="A665" s="25" t="s">
        <v>479</v>
      </c>
      <c r="B665" s="21" t="s">
        <v>571</v>
      </c>
      <c r="C665" s="19" t="s">
        <v>170</v>
      </c>
      <c r="D665" s="7" t="s">
        <v>73</v>
      </c>
      <c r="E665" s="7" t="s">
        <v>72</v>
      </c>
      <c r="F665" s="8">
        <v>32</v>
      </c>
      <c r="G665" s="8" t="str">
        <f t="shared" si="57"/>
        <v xml:space="preserve">UPDATE_USER VARCHAR(15), </v>
      </c>
      <c r="H665" s="8"/>
      <c r="I665" s="13"/>
    </row>
    <row r="666" spans="1:9" x14ac:dyDescent="0.3">
      <c r="A666" s="25" t="s">
        <v>479</v>
      </c>
      <c r="B666" s="21" t="s">
        <v>571</v>
      </c>
      <c r="C666" s="17" t="s">
        <v>169</v>
      </c>
      <c r="D666" s="8" t="s">
        <v>76</v>
      </c>
      <c r="E666" s="8" t="s">
        <v>52</v>
      </c>
      <c r="F666" s="8">
        <v>33</v>
      </c>
      <c r="G666" s="8" t="str">
        <f t="shared" si="57"/>
        <v xml:space="preserve">UPDATE_DATE DATETIME, </v>
      </c>
      <c r="H666" s="8"/>
      <c r="I666" s="13"/>
    </row>
    <row r="667" spans="1:9" x14ac:dyDescent="0.3">
      <c r="A667" s="25" t="s">
        <v>479</v>
      </c>
      <c r="B667" s="21" t="s">
        <v>571</v>
      </c>
      <c r="C667" s="17" t="s">
        <v>871</v>
      </c>
      <c r="D667" s="8" t="s">
        <v>76</v>
      </c>
      <c r="E667" s="8" t="s">
        <v>872</v>
      </c>
      <c r="F667" s="8">
        <v>33</v>
      </c>
      <c r="G667" s="8" t="str">
        <f t="shared" ref="G667" si="58">IF(F667=0,"CREATE TABLE "&amp;A667&amp;" ( ",IF(F667=100,C667&amp;" );",IF(F667=200,"ALTER TABLE "&amp;A667&amp;" ADD INDEX "&amp;A667&amp;"_IDX"&amp;C667&amp;"("&amp;D667&amp;");",C667&amp;" "&amp;D667&amp;", ")))</f>
        <v xml:space="preserve">SCORE_DATE DATETIME, </v>
      </c>
      <c r="H667" s="8"/>
      <c r="I667" s="13"/>
    </row>
    <row r="668" spans="1:9" x14ac:dyDescent="0.3">
      <c r="A668" s="25" t="s">
        <v>479</v>
      </c>
      <c r="B668" s="21" t="s">
        <v>571</v>
      </c>
      <c r="C668" s="19" t="s">
        <v>873</v>
      </c>
      <c r="D668" s="7"/>
      <c r="E668" s="8" t="s">
        <v>1235</v>
      </c>
      <c r="F668" s="8">
        <v>100</v>
      </c>
      <c r="G668" s="8" t="str">
        <f t="shared" si="50"/>
        <v>PRIMARY KEY(COURSE_ID,USER_ID,EXAM_KIND,WEEK,SEQ) );</v>
      </c>
      <c r="H668" s="8"/>
      <c r="I668" s="13"/>
    </row>
    <row r="669" spans="1:9" x14ac:dyDescent="0.3">
      <c r="A669" s="25" t="s">
        <v>470</v>
      </c>
      <c r="B669" s="21" t="s">
        <v>570</v>
      </c>
      <c r="C669" s="19"/>
      <c r="D669" s="7"/>
      <c r="E669" s="8"/>
      <c r="F669" s="8">
        <v>0</v>
      </c>
      <c r="G669" s="8" t="str">
        <f t="shared" si="50"/>
        <v xml:space="preserve">CREATE TABLE USER_QUEST ( </v>
      </c>
      <c r="H669" s="8"/>
      <c r="I669" s="13"/>
    </row>
    <row r="670" spans="1:9" x14ac:dyDescent="0.3">
      <c r="A670" s="25" t="s">
        <v>470</v>
      </c>
      <c r="B670" s="21" t="s">
        <v>570</v>
      </c>
      <c r="C670" s="19" t="s">
        <v>218</v>
      </c>
      <c r="D670" s="7" t="s">
        <v>77</v>
      </c>
      <c r="E670" s="7" t="s">
        <v>36</v>
      </c>
      <c r="F670" s="8">
        <v>1</v>
      </c>
      <c r="G670" s="8" t="str">
        <f t="shared" si="50"/>
        <v xml:space="preserve">COURSE_ID INT, </v>
      </c>
      <c r="H670" s="8"/>
      <c r="I670" s="13"/>
    </row>
    <row r="671" spans="1:9" x14ac:dyDescent="0.3">
      <c r="A671" s="25" t="s">
        <v>470</v>
      </c>
      <c r="B671" s="21" t="s">
        <v>570</v>
      </c>
      <c r="C671" s="19" t="s">
        <v>35</v>
      </c>
      <c r="D671" s="7" t="s">
        <v>73</v>
      </c>
      <c r="E671" s="7" t="s">
        <v>34</v>
      </c>
      <c r="F671" s="8">
        <v>2</v>
      </c>
      <c r="G671" s="8" t="str">
        <f t="shared" si="50"/>
        <v xml:space="preserve">USER_ID VARCHAR(15), </v>
      </c>
      <c r="H671" s="8"/>
      <c r="I671" s="13"/>
    </row>
    <row r="672" spans="1:9" x14ac:dyDescent="0.3">
      <c r="A672" s="25" t="s">
        <v>470</v>
      </c>
      <c r="B672" s="21" t="s">
        <v>570</v>
      </c>
      <c r="C672" s="17" t="s">
        <v>424</v>
      </c>
      <c r="D672" s="8" t="s">
        <v>77</v>
      </c>
      <c r="E672" s="8" t="s">
        <v>311</v>
      </c>
      <c r="F672" s="8">
        <v>3</v>
      </c>
      <c r="G672" s="8" t="str">
        <f t="shared" si="50"/>
        <v xml:space="preserve">QG_ID INT, </v>
      </c>
      <c r="H672" s="8"/>
      <c r="I672" s="13"/>
    </row>
    <row r="673" spans="1:9" x14ac:dyDescent="0.3">
      <c r="A673" s="25" t="s">
        <v>856</v>
      </c>
      <c r="B673" s="21" t="s">
        <v>570</v>
      </c>
      <c r="C673" s="17" t="s">
        <v>48</v>
      </c>
      <c r="D673" s="8" t="s">
        <v>77</v>
      </c>
      <c r="E673" s="8" t="s">
        <v>49</v>
      </c>
      <c r="F673" s="8">
        <v>4</v>
      </c>
      <c r="G673" s="8" t="str">
        <f t="shared" si="50"/>
        <v xml:space="preserve">SEQ INT, </v>
      </c>
      <c r="H673" s="8"/>
      <c r="I673" s="13"/>
    </row>
    <row r="674" spans="1:9" x14ac:dyDescent="0.3">
      <c r="A674" s="25" t="s">
        <v>470</v>
      </c>
      <c r="B674" s="21" t="s">
        <v>570</v>
      </c>
      <c r="C674" s="19" t="s">
        <v>851</v>
      </c>
      <c r="D674" s="8" t="s">
        <v>348</v>
      </c>
      <c r="E674" s="7" t="s">
        <v>307</v>
      </c>
      <c r="F674" s="8">
        <v>5</v>
      </c>
      <c r="G674" s="8" t="str">
        <f t="shared" ref="G674:G677" si="59">IF(F674=0,"CREATE TABLE "&amp;A674&amp;" ( ",IF(F674=100,C674&amp;" );",IF(F674=200,"ALTER TABLE "&amp;A674&amp;" ADD INDEX "&amp;A674&amp;"_IDX"&amp;C674&amp;"("&amp;D674&amp;");",C674&amp;" "&amp;D674&amp;", ")))</f>
        <v xml:space="preserve">ANSWER1 CHAR(1) DEFAULT 'N', </v>
      </c>
      <c r="H674" s="8"/>
      <c r="I674" s="13"/>
    </row>
    <row r="675" spans="1:9" x14ac:dyDescent="0.3">
      <c r="A675" s="25" t="s">
        <v>470</v>
      </c>
      <c r="B675" s="21" t="s">
        <v>570</v>
      </c>
      <c r="C675" s="19" t="s">
        <v>852</v>
      </c>
      <c r="D675" s="8" t="s">
        <v>348</v>
      </c>
      <c r="E675" s="7" t="s">
        <v>307</v>
      </c>
      <c r="F675" s="8">
        <v>6</v>
      </c>
      <c r="G675" s="8" t="str">
        <f t="shared" si="59"/>
        <v xml:space="preserve">ANSWER2 CHAR(1) DEFAULT 'N', </v>
      </c>
      <c r="H675" s="8"/>
      <c r="I675" s="13"/>
    </row>
    <row r="676" spans="1:9" x14ac:dyDescent="0.3">
      <c r="A676" s="25" t="s">
        <v>470</v>
      </c>
      <c r="B676" s="21" t="s">
        <v>570</v>
      </c>
      <c r="C676" s="19" t="s">
        <v>853</v>
      </c>
      <c r="D676" s="8" t="s">
        <v>348</v>
      </c>
      <c r="E676" s="7" t="s">
        <v>307</v>
      </c>
      <c r="F676" s="8">
        <v>7</v>
      </c>
      <c r="G676" s="8" t="str">
        <f t="shared" si="59"/>
        <v xml:space="preserve">ANSWER3 CHAR(1) DEFAULT 'N', </v>
      </c>
      <c r="H676" s="8"/>
      <c r="I676" s="13"/>
    </row>
    <row r="677" spans="1:9" x14ac:dyDescent="0.3">
      <c r="A677" s="25" t="s">
        <v>470</v>
      </c>
      <c r="B677" s="21" t="s">
        <v>570</v>
      </c>
      <c r="C677" s="19" t="s">
        <v>854</v>
      </c>
      <c r="D677" s="8" t="s">
        <v>348</v>
      </c>
      <c r="E677" s="7" t="s">
        <v>307</v>
      </c>
      <c r="F677" s="8">
        <v>8</v>
      </c>
      <c r="G677" s="8" t="str">
        <f t="shared" si="59"/>
        <v xml:space="preserve">ANSWER4 CHAR(1) DEFAULT 'N', </v>
      </c>
      <c r="H677" s="8"/>
      <c r="I677" s="13"/>
    </row>
    <row r="678" spans="1:9" x14ac:dyDescent="0.3">
      <c r="A678" s="25" t="s">
        <v>470</v>
      </c>
      <c r="B678" s="21" t="s">
        <v>570</v>
      </c>
      <c r="C678" s="19" t="s">
        <v>293</v>
      </c>
      <c r="D678" s="8" t="s">
        <v>298</v>
      </c>
      <c r="E678" s="7" t="s">
        <v>307</v>
      </c>
      <c r="F678" s="8">
        <v>9</v>
      </c>
      <c r="G678" s="8" t="str">
        <f t="shared" si="50"/>
        <v xml:space="preserve">ANSWER VARCHAR(100), </v>
      </c>
      <c r="H678" s="8"/>
      <c r="I678" s="13"/>
    </row>
    <row r="679" spans="1:9" x14ac:dyDescent="0.3">
      <c r="A679" s="25" t="s">
        <v>470</v>
      </c>
      <c r="B679" s="21" t="s">
        <v>570</v>
      </c>
      <c r="C679" s="17" t="s">
        <v>112</v>
      </c>
      <c r="D679" s="8" t="s">
        <v>76</v>
      </c>
      <c r="E679" s="8" t="s">
        <v>42</v>
      </c>
      <c r="F679" s="8">
        <v>10</v>
      </c>
      <c r="G679" s="8" t="str">
        <f t="shared" ref="G679:G681" si="60">IF(F679=0,"CREATE TABLE "&amp;A679&amp;" ( ",IF(F679=100,C679&amp;" );",IF(F679=200,"ALTER TABLE "&amp;A679&amp;" ADD INDEX "&amp;A679&amp;"_IDX"&amp;C679&amp;"("&amp;D679&amp;");",C679&amp;" "&amp;D679&amp;", ")))</f>
        <v xml:space="preserve">CREATE_DATE DATETIME, </v>
      </c>
      <c r="H679" s="8"/>
      <c r="I679" s="13"/>
    </row>
    <row r="680" spans="1:9" x14ac:dyDescent="0.3">
      <c r="A680" s="25" t="s">
        <v>470</v>
      </c>
      <c r="B680" s="21" t="s">
        <v>570</v>
      </c>
      <c r="C680" s="17" t="s">
        <v>715</v>
      </c>
      <c r="D680" s="8" t="s">
        <v>73</v>
      </c>
      <c r="E680" s="8" t="s">
        <v>70</v>
      </c>
      <c r="F680" s="8">
        <v>11</v>
      </c>
      <c r="G680" s="8" t="str">
        <f t="shared" si="60"/>
        <v xml:space="preserve">CREATE_USER VARCHAR(15), </v>
      </c>
      <c r="H680" s="8"/>
      <c r="I680" s="13"/>
    </row>
    <row r="681" spans="1:9" x14ac:dyDescent="0.3">
      <c r="A681" s="25" t="s">
        <v>470</v>
      </c>
      <c r="B681" s="21" t="s">
        <v>570</v>
      </c>
      <c r="C681" s="19" t="s">
        <v>472</v>
      </c>
      <c r="D681" s="7"/>
      <c r="E681" s="8" t="s">
        <v>1235</v>
      </c>
      <c r="F681" s="8">
        <v>100</v>
      </c>
      <c r="G681" s="8" t="str">
        <f t="shared" si="60"/>
        <v>PRIMARY KEY(COURSE_ID,USER_ID,QG_ID,SEQ) );</v>
      </c>
      <c r="H681" s="8"/>
      <c r="I681" s="13"/>
    </row>
    <row r="682" spans="1:9" x14ac:dyDescent="0.3">
      <c r="A682" s="41" t="s">
        <v>891</v>
      </c>
      <c r="B682" s="42" t="s">
        <v>892</v>
      </c>
      <c r="C682" s="17"/>
      <c r="D682" s="8"/>
      <c r="E682" s="8"/>
      <c r="F682" s="8">
        <v>0</v>
      </c>
      <c r="G682" s="8" t="str">
        <f t="shared" ref="G682:G699" si="61">IF(F682=0,"CREATE TABLE "&amp;A682&amp;" ( ",IF(F682=100,C682&amp;" );",IF(F682=200,"ALTER TABLE "&amp;A682&amp;" ADD INDEX "&amp;A682&amp;"_IDX"&amp;C682&amp;"("&amp;D682&amp;");",C682&amp;" "&amp;D682&amp;", ")))</f>
        <v xml:space="preserve">CREATE TABLE USER_INQUIRY ( </v>
      </c>
    </row>
    <row r="683" spans="1:9" x14ac:dyDescent="0.3">
      <c r="A683" s="41" t="s">
        <v>891</v>
      </c>
      <c r="B683" s="42" t="s">
        <v>892</v>
      </c>
      <c r="C683" s="19" t="s">
        <v>48</v>
      </c>
      <c r="D683" s="7" t="s">
        <v>99</v>
      </c>
      <c r="E683" s="7" t="s">
        <v>49</v>
      </c>
      <c r="F683" s="8">
        <v>1</v>
      </c>
      <c r="G683" s="8" t="str">
        <f t="shared" si="61"/>
        <v xml:space="preserve">SEQ INT NOT NULL auto_increment, </v>
      </c>
    </row>
    <row r="684" spans="1:9" x14ac:dyDescent="0.3">
      <c r="A684" s="41" t="s">
        <v>891</v>
      </c>
      <c r="B684" s="42" t="s">
        <v>892</v>
      </c>
      <c r="C684" s="19" t="s">
        <v>895</v>
      </c>
      <c r="D684" s="8" t="s">
        <v>82</v>
      </c>
      <c r="E684" s="7" t="s">
        <v>904</v>
      </c>
      <c r="F684" s="8">
        <v>2</v>
      </c>
      <c r="G684" s="8" t="str">
        <f t="shared" si="61"/>
        <v xml:space="preserve">KIND VARCHAR(20), </v>
      </c>
    </row>
    <row r="685" spans="1:9" x14ac:dyDescent="0.3">
      <c r="A685" s="41" t="s">
        <v>891</v>
      </c>
      <c r="B685" s="42" t="s">
        <v>892</v>
      </c>
      <c r="C685" s="17" t="s">
        <v>35</v>
      </c>
      <c r="D685" s="8" t="s">
        <v>73</v>
      </c>
      <c r="E685" s="8" t="s">
        <v>34</v>
      </c>
      <c r="F685" s="8">
        <v>3</v>
      </c>
      <c r="G685" s="8" t="str">
        <f t="shared" si="61"/>
        <v xml:space="preserve">USER_ID VARCHAR(15), </v>
      </c>
    </row>
    <row r="686" spans="1:9" x14ac:dyDescent="0.3">
      <c r="A686" s="41" t="s">
        <v>891</v>
      </c>
      <c r="B686" s="42" t="s">
        <v>892</v>
      </c>
      <c r="C686" s="17" t="s">
        <v>109</v>
      </c>
      <c r="D686" s="8" t="s">
        <v>73</v>
      </c>
      <c r="E686" s="8" t="s">
        <v>896</v>
      </c>
      <c r="F686" s="8">
        <v>4</v>
      </c>
      <c r="G686" s="8" t="str">
        <f t="shared" si="61"/>
        <v xml:space="preserve">USER_NAME VARCHAR(15), </v>
      </c>
    </row>
    <row r="687" spans="1:9" x14ac:dyDescent="0.3">
      <c r="A687" s="41" t="s">
        <v>891</v>
      </c>
      <c r="B687" s="42" t="s">
        <v>892</v>
      </c>
      <c r="C687" s="17" t="s">
        <v>117</v>
      </c>
      <c r="D687" s="8" t="s">
        <v>113</v>
      </c>
      <c r="E687" s="8" t="s">
        <v>897</v>
      </c>
      <c r="F687" s="8">
        <v>5</v>
      </c>
      <c r="G687" s="8" t="str">
        <f t="shared" si="61"/>
        <v xml:space="preserve">MOBILE VARCHAR(50), </v>
      </c>
    </row>
    <row r="688" spans="1:9" x14ac:dyDescent="0.3">
      <c r="A688" s="41" t="s">
        <v>891</v>
      </c>
      <c r="B688" s="42" t="s">
        <v>892</v>
      </c>
      <c r="C688" s="17" t="s">
        <v>196</v>
      </c>
      <c r="D688" s="8" t="s">
        <v>113</v>
      </c>
      <c r="E688" s="8" t="s">
        <v>57</v>
      </c>
      <c r="F688" s="8">
        <v>6</v>
      </c>
      <c r="G688" s="8" t="str">
        <f t="shared" ref="G688" si="62">IF(F688=0,"CREATE TABLE "&amp;A688&amp;" ( ",IF(F688=100,C688&amp;" );",IF(F688=200,"ALTER TABLE "&amp;A688&amp;" ADD INDEX "&amp;A688&amp;"_IDX"&amp;C688&amp;"("&amp;D688&amp;");",C688&amp;" "&amp;D688&amp;", ")))</f>
        <v xml:space="preserve">TEL VARCHAR(50), </v>
      </c>
    </row>
    <row r="689" spans="1:9" x14ac:dyDescent="0.3">
      <c r="A689" s="41" t="s">
        <v>891</v>
      </c>
      <c r="B689" s="42" t="s">
        <v>892</v>
      </c>
      <c r="C689" s="17" t="s">
        <v>110</v>
      </c>
      <c r="D689" s="8" t="s">
        <v>113</v>
      </c>
      <c r="E689" s="8" t="s">
        <v>54</v>
      </c>
      <c r="F689" s="8">
        <v>7</v>
      </c>
      <c r="G689" s="8" t="str">
        <f t="shared" si="61"/>
        <v xml:space="preserve">EMAIL VARCHAR(50), </v>
      </c>
    </row>
    <row r="690" spans="1:9" x14ac:dyDescent="0.3">
      <c r="A690" s="41" t="s">
        <v>891</v>
      </c>
      <c r="B690" s="42" t="s">
        <v>892</v>
      </c>
      <c r="C690" s="17" t="s">
        <v>893</v>
      </c>
      <c r="D690" s="8" t="s">
        <v>113</v>
      </c>
      <c r="E690" s="8" t="s">
        <v>59</v>
      </c>
      <c r="F690" s="8">
        <v>8</v>
      </c>
      <c r="G690" s="8" t="str">
        <f t="shared" si="61"/>
        <v xml:space="preserve">COMPANY_NAME VARCHAR(50), </v>
      </c>
    </row>
    <row r="691" spans="1:9" x14ac:dyDescent="0.3">
      <c r="A691" s="41" t="s">
        <v>891</v>
      </c>
      <c r="B691" s="42" t="s">
        <v>892</v>
      </c>
      <c r="C691" s="17" t="s">
        <v>676</v>
      </c>
      <c r="D691" s="8" t="s">
        <v>80</v>
      </c>
      <c r="E691" s="8" t="s">
        <v>43</v>
      </c>
      <c r="F691" s="8">
        <v>9</v>
      </c>
      <c r="G691" s="8" t="str">
        <f t="shared" ref="G691" si="63">IF(F691=0,"CREATE TABLE "&amp;A691&amp;" ( ",IF(F691=100,C691&amp;" );",IF(F691=200,"ALTER TABLE "&amp;A691&amp;" ADD INDEX "&amp;A691&amp;"_IDX"&amp;C691&amp;"("&amp;D691&amp;");",C691&amp;" "&amp;D691&amp;", ")))</f>
        <v xml:space="preserve">TITLE VARCHAR(200), </v>
      </c>
    </row>
    <row r="692" spans="1:9" x14ac:dyDescent="0.3">
      <c r="A692" s="41" t="s">
        <v>891</v>
      </c>
      <c r="B692" s="42" t="s">
        <v>892</v>
      </c>
      <c r="C692" s="17" t="s">
        <v>894</v>
      </c>
      <c r="D692" s="8" t="s">
        <v>903</v>
      </c>
      <c r="E692" s="8" t="s">
        <v>898</v>
      </c>
      <c r="F692" s="8">
        <v>10</v>
      </c>
      <c r="G692" s="8" t="str">
        <f t="shared" si="61"/>
        <v xml:space="preserve">CONTENTS TEXT, </v>
      </c>
    </row>
    <row r="693" spans="1:9" x14ac:dyDescent="0.3">
      <c r="A693" s="41" t="s">
        <v>891</v>
      </c>
      <c r="B693" s="42" t="s">
        <v>892</v>
      </c>
      <c r="C693" s="17" t="s">
        <v>899</v>
      </c>
      <c r="D693" s="8" t="s">
        <v>903</v>
      </c>
      <c r="E693" s="8" t="s">
        <v>902</v>
      </c>
      <c r="F693" s="8">
        <v>11</v>
      </c>
      <c r="G693" s="8" t="str">
        <f t="shared" si="61"/>
        <v xml:space="preserve">ABOUT_ME TEXT, </v>
      </c>
    </row>
    <row r="694" spans="1:9" x14ac:dyDescent="0.3">
      <c r="A694" s="41" t="s">
        <v>891</v>
      </c>
      <c r="B694" s="42" t="s">
        <v>892</v>
      </c>
      <c r="C694" s="17" t="s">
        <v>900</v>
      </c>
      <c r="D694" s="8" t="s">
        <v>903</v>
      </c>
      <c r="E694" s="8" t="s">
        <v>901</v>
      </c>
      <c r="F694" s="8">
        <v>12</v>
      </c>
      <c r="G694" s="8" t="str">
        <f t="shared" si="61"/>
        <v xml:space="preserve">MOTIVE TEXT, </v>
      </c>
    </row>
    <row r="695" spans="1:9" x14ac:dyDescent="0.3">
      <c r="A695" s="41" t="s">
        <v>891</v>
      </c>
      <c r="B695" s="42" t="s">
        <v>892</v>
      </c>
      <c r="C695" s="17" t="s">
        <v>909</v>
      </c>
      <c r="D695" s="8" t="s">
        <v>348</v>
      </c>
      <c r="E695" s="8" t="s">
        <v>910</v>
      </c>
      <c r="F695" s="8">
        <v>13</v>
      </c>
      <c r="G695" s="8" t="str">
        <f t="shared" ref="G695" si="64">IF(F695=0,"CREATE TABLE "&amp;A695&amp;" ( ",IF(F695=100,C695&amp;" );",IF(F695=200,"ALTER TABLE "&amp;A695&amp;" ADD INDEX "&amp;A695&amp;"_IDX"&amp;C695&amp;"("&amp;D695&amp;");",C695&amp;" "&amp;D695&amp;", ")))</f>
        <v xml:space="preserve">COMPLETE_YN CHAR(1) DEFAULT 'N', </v>
      </c>
    </row>
    <row r="696" spans="1:9" x14ac:dyDescent="0.3">
      <c r="A696" s="41" t="s">
        <v>891</v>
      </c>
      <c r="B696" s="42" t="s">
        <v>892</v>
      </c>
      <c r="C696" s="17" t="s">
        <v>912</v>
      </c>
      <c r="D696" s="8" t="s">
        <v>903</v>
      </c>
      <c r="E696" s="8" t="s">
        <v>911</v>
      </c>
      <c r="F696" s="8">
        <v>14</v>
      </c>
      <c r="G696" s="8" t="str">
        <f t="shared" ref="G696" si="65">IF(F696=0,"CREATE TABLE "&amp;A696&amp;" ( ",IF(F696=100,C696&amp;" );",IF(F696=200,"ALTER TABLE "&amp;A696&amp;" ADD INDEX "&amp;A696&amp;"_IDX"&amp;C696&amp;"("&amp;D696&amp;");",C696&amp;" "&amp;D696&amp;", ")))</f>
        <v xml:space="preserve">MEMO TEXT, </v>
      </c>
    </row>
    <row r="697" spans="1:9" x14ac:dyDescent="0.3">
      <c r="A697" s="41" t="s">
        <v>891</v>
      </c>
      <c r="B697" s="42" t="s">
        <v>892</v>
      </c>
      <c r="C697" s="17" t="s">
        <v>169</v>
      </c>
      <c r="D697" s="8" t="s">
        <v>76</v>
      </c>
      <c r="E697" s="8" t="s">
        <v>52</v>
      </c>
      <c r="F697" s="8">
        <v>15</v>
      </c>
      <c r="G697" s="8" t="str">
        <f t="shared" ref="G697" si="66">IF(F697=0,"CREATE TABLE "&amp;A697&amp;" ( ",IF(F697=100,C697&amp;" );",IF(F697=200,"ALTER TABLE "&amp;A697&amp;" ADD INDEX "&amp;A697&amp;"_IDX"&amp;C697&amp;"("&amp;D697&amp;");",C697&amp;" "&amp;D697&amp;", ")))</f>
        <v xml:space="preserve">UPDATE_DATE DATETIME, </v>
      </c>
      <c r="H697" s="8"/>
      <c r="I697" s="13"/>
    </row>
    <row r="698" spans="1:9" x14ac:dyDescent="0.3">
      <c r="A698" s="41" t="s">
        <v>891</v>
      </c>
      <c r="B698" s="42" t="s">
        <v>892</v>
      </c>
      <c r="C698" s="17" t="s">
        <v>112</v>
      </c>
      <c r="D698" s="8" t="s">
        <v>76</v>
      </c>
      <c r="E698" s="8" t="s">
        <v>42</v>
      </c>
      <c r="F698" s="8">
        <v>16</v>
      </c>
      <c r="G698" s="8" t="str">
        <f t="shared" si="61"/>
        <v xml:space="preserve">CREATE_DATE DATETIME, </v>
      </c>
      <c r="H698" s="8"/>
      <c r="I698" s="13"/>
    </row>
    <row r="699" spans="1:9" x14ac:dyDescent="0.3">
      <c r="A699" s="41" t="s">
        <v>891</v>
      </c>
      <c r="B699" s="42" t="s">
        <v>892</v>
      </c>
      <c r="C699" s="19" t="s">
        <v>122</v>
      </c>
      <c r="D699" s="8"/>
      <c r="E699" s="8" t="s">
        <v>1236</v>
      </c>
      <c r="F699" s="8">
        <v>100</v>
      </c>
      <c r="G699" s="8" t="str">
        <f t="shared" si="61"/>
        <v>PRIMARY KEY(SEQ) );</v>
      </c>
    </row>
    <row r="700" spans="1:9" x14ac:dyDescent="0.3">
      <c r="A700" s="11" t="s">
        <v>962</v>
      </c>
      <c r="B700" s="23" t="s">
        <v>963</v>
      </c>
      <c r="C700" s="17"/>
      <c r="D700" s="8"/>
      <c r="E700" s="8"/>
      <c r="F700" s="8">
        <v>0</v>
      </c>
      <c r="G700" s="8" t="str">
        <f t="shared" ref="G700:G702" si="67">IF(F700=0,"CREATE TABLE "&amp;A700&amp;" ( ",IF(F700=100,C700&amp;" );",IF(F700=200,"ALTER TABLE "&amp;A700&amp;" ADD INDEX "&amp;A700&amp;"_IDX"&amp;C700&amp;"("&amp;D700&amp;");",C700&amp;" "&amp;D700&amp;", ")))</f>
        <v xml:space="preserve">CREATE TABLE USER_LOGIN ( </v>
      </c>
      <c r="H700" s="8"/>
      <c r="I700" s="13"/>
    </row>
    <row r="701" spans="1:9" x14ac:dyDescent="0.3">
      <c r="A701" s="11" t="s">
        <v>962</v>
      </c>
      <c r="B701" s="23" t="s">
        <v>963</v>
      </c>
      <c r="C701" s="19" t="s">
        <v>48</v>
      </c>
      <c r="D701" s="7" t="s">
        <v>99</v>
      </c>
      <c r="E701" s="7" t="s">
        <v>49</v>
      </c>
      <c r="F701" s="8">
        <v>1</v>
      </c>
      <c r="G701" s="8" t="str">
        <f t="shared" si="67"/>
        <v xml:space="preserve">SEQ INT NOT NULL auto_increment, </v>
      </c>
      <c r="H701" s="8"/>
      <c r="I701" s="13"/>
    </row>
    <row r="702" spans="1:9" x14ac:dyDescent="0.3">
      <c r="A702" s="11" t="s">
        <v>962</v>
      </c>
      <c r="B702" s="23" t="s">
        <v>963</v>
      </c>
      <c r="C702" s="17" t="s">
        <v>187</v>
      </c>
      <c r="D702" s="8" t="s">
        <v>73</v>
      </c>
      <c r="E702" s="8" t="s">
        <v>34</v>
      </c>
      <c r="F702" s="8">
        <v>2</v>
      </c>
      <c r="G702" s="8" t="str">
        <f t="shared" si="67"/>
        <v xml:space="preserve">USER_ID VARCHAR(15), </v>
      </c>
      <c r="H702" s="8"/>
      <c r="I702" s="13"/>
    </row>
    <row r="703" spans="1:9" x14ac:dyDescent="0.3">
      <c r="A703" s="11" t="s">
        <v>962</v>
      </c>
      <c r="B703" s="23" t="s">
        <v>963</v>
      </c>
      <c r="C703" s="17" t="s">
        <v>956</v>
      </c>
      <c r="D703" s="8" t="s">
        <v>76</v>
      </c>
      <c r="E703" s="8" t="s">
        <v>960</v>
      </c>
      <c r="F703" s="8">
        <v>3</v>
      </c>
      <c r="G703" s="8" t="str">
        <f>IF(F703=0,"CREATE TABLE "&amp;A703&amp;" ( ",IF(F703=100,C703&amp;" );",IF(F703=200,"ALTER TABLE "&amp;A703&amp;" ADD INDEX "&amp;A703&amp;"_IDX"&amp;C703&amp;"("&amp;D703&amp;");",C703&amp;" "&amp;D703&amp;", ")))</f>
        <v xml:space="preserve">LOGIN_TIME DATETIME, </v>
      </c>
      <c r="H703" s="8"/>
      <c r="I703" s="13"/>
    </row>
    <row r="704" spans="1:9" x14ac:dyDescent="0.3">
      <c r="A704" s="11" t="s">
        <v>962</v>
      </c>
      <c r="B704" s="23" t="s">
        <v>963</v>
      </c>
      <c r="C704" s="17" t="s">
        <v>957</v>
      </c>
      <c r="D704" s="8" t="s">
        <v>76</v>
      </c>
      <c r="E704" s="8" t="s">
        <v>961</v>
      </c>
      <c r="F704" s="8">
        <v>4</v>
      </c>
      <c r="G704" s="8" t="str">
        <f>IF(F704=0,"CREATE TABLE "&amp;A704&amp;" ( ",IF(F704=100,C704&amp;" );",IF(F704=200,"ALTER TABLE "&amp;A704&amp;" ADD INDEX "&amp;A704&amp;"_IDX"&amp;C704&amp;"("&amp;D704&amp;");",C704&amp;" "&amp;D704&amp;", ")))</f>
        <v xml:space="preserve">LOGOUT_TIME DATETIME, </v>
      </c>
      <c r="H704" s="8"/>
      <c r="I704" s="13"/>
    </row>
    <row r="705" spans="1:10" x14ac:dyDescent="0.3">
      <c r="A705" s="11" t="s">
        <v>962</v>
      </c>
      <c r="B705" s="23" t="s">
        <v>963</v>
      </c>
      <c r="C705" s="17" t="s">
        <v>965</v>
      </c>
      <c r="D705" s="8" t="s">
        <v>76</v>
      </c>
      <c r="E705" s="8" t="s">
        <v>966</v>
      </c>
      <c r="F705" s="8">
        <v>5</v>
      </c>
      <c r="G705" s="8" t="str">
        <f>IF(F705=0,"CREATE TABLE "&amp;A705&amp;" ( ",IF(F705=100,C705&amp;" );",IF(F705=200,"ALTER TABLE "&amp;A705&amp;" ADD INDEX "&amp;A705&amp;"_IDX"&amp;C705&amp;"("&amp;D705&amp;");",C705&amp;" "&amp;D705&amp;", ")))</f>
        <v xml:space="preserve">LAST_TIME DATETIME, </v>
      </c>
      <c r="H705" s="8"/>
      <c r="I705" s="13"/>
    </row>
    <row r="706" spans="1:10" x14ac:dyDescent="0.3">
      <c r="A706" s="11" t="s">
        <v>962</v>
      </c>
      <c r="B706" s="23" t="s">
        <v>963</v>
      </c>
      <c r="C706" s="17" t="s">
        <v>955</v>
      </c>
      <c r="D706" s="8" t="s">
        <v>958</v>
      </c>
      <c r="E706" s="8" t="s">
        <v>959</v>
      </c>
      <c r="F706" s="8">
        <v>6</v>
      </c>
      <c r="G706" s="8" t="str">
        <f>IF(F706=0,"CREATE TABLE "&amp;A706&amp;" ( ",IF(F706=100,C706&amp;" );",IF(F706=200,"ALTER TABLE "&amp;A706&amp;" ADD INDEX "&amp;A706&amp;"_IDX"&amp;C706&amp;"("&amp;D706&amp;");",C706&amp;" "&amp;D706&amp;", ")))</f>
        <v xml:space="preserve">LOGIN_IP VARCHAR(15), </v>
      </c>
      <c r="H706" s="8"/>
      <c r="I706" s="13"/>
    </row>
    <row r="707" spans="1:10" x14ac:dyDescent="0.3">
      <c r="A707" s="11" t="s">
        <v>962</v>
      </c>
      <c r="B707" s="23" t="s">
        <v>963</v>
      </c>
      <c r="C707" s="19" t="s">
        <v>122</v>
      </c>
      <c r="D707" s="8"/>
      <c r="E707" s="8" t="s">
        <v>1236</v>
      </c>
      <c r="F707" s="8">
        <v>100</v>
      </c>
      <c r="G707" s="8" t="str">
        <f t="shared" ref="G707:G731" si="68">IF(F707=0,"CREATE TABLE "&amp;A707&amp;" ( ",IF(F707=100,C707&amp;" );",IF(F707=200,"ALTER TABLE "&amp;A707&amp;" ADD INDEX "&amp;A707&amp;"_IDX"&amp;C707&amp;"("&amp;D707&amp;");",C707&amp;" "&amp;D707&amp;", ")))</f>
        <v>PRIMARY KEY(SEQ) );</v>
      </c>
    </row>
    <row r="708" spans="1:10" x14ac:dyDescent="0.3">
      <c r="A708" s="11" t="s">
        <v>962</v>
      </c>
      <c r="B708" s="23" t="s">
        <v>963</v>
      </c>
      <c r="C708" s="17">
        <v>1</v>
      </c>
      <c r="D708" s="8" t="s">
        <v>964</v>
      </c>
      <c r="E708" s="8"/>
      <c r="F708" s="8">
        <v>200</v>
      </c>
      <c r="G708" s="8" t="str">
        <f t="shared" si="68"/>
        <v>ALTER TABLE USER_LOGIN ADD INDEX USER_LOGIN_IDX1(USER_ID,LOGIN_TIME);</v>
      </c>
      <c r="H708" s="8"/>
      <c r="I708" s="13"/>
    </row>
    <row r="709" spans="1:10" x14ac:dyDescent="0.3">
      <c r="A709" s="11" t="s">
        <v>981</v>
      </c>
      <c r="B709" s="23" t="s">
        <v>982</v>
      </c>
      <c r="C709" s="17"/>
      <c r="D709" s="8"/>
      <c r="E709" s="8"/>
      <c r="F709" s="8">
        <v>0</v>
      </c>
      <c r="G709" s="8" t="str">
        <f t="shared" si="68"/>
        <v xml:space="preserve">CREATE TABLE MAIN_PAGE ( </v>
      </c>
      <c r="H709" s="8"/>
      <c r="I709" s="13"/>
    </row>
    <row r="710" spans="1:10" s="34" customFormat="1" x14ac:dyDescent="0.3">
      <c r="A710" s="11" t="s">
        <v>981</v>
      </c>
      <c r="B710" s="23" t="s">
        <v>982</v>
      </c>
      <c r="C710" s="19" t="s">
        <v>206</v>
      </c>
      <c r="D710" s="8" t="s">
        <v>73</v>
      </c>
      <c r="E710" s="7" t="s">
        <v>216</v>
      </c>
      <c r="F710" s="8">
        <v>1</v>
      </c>
      <c r="G710" s="8" t="str">
        <f t="shared" si="68"/>
        <v xml:space="preserve">COMP_CD VARCHAR(15), </v>
      </c>
      <c r="H710" s="8"/>
      <c r="I710" s="13"/>
      <c r="J710" s="33"/>
    </row>
    <row r="711" spans="1:10" x14ac:dyDescent="0.3">
      <c r="A711" s="11" t="s">
        <v>981</v>
      </c>
      <c r="B711" s="23" t="s">
        <v>982</v>
      </c>
      <c r="C711" s="17" t="s">
        <v>37</v>
      </c>
      <c r="D711" s="8" t="s">
        <v>77</v>
      </c>
      <c r="E711" s="8" t="s">
        <v>171</v>
      </c>
      <c r="F711" s="8">
        <v>2</v>
      </c>
      <c r="G711" s="8" t="str">
        <f t="shared" si="68"/>
        <v xml:space="preserve">COURSE_ID INT, </v>
      </c>
      <c r="H711" s="8"/>
      <c r="I711" s="13"/>
    </row>
    <row r="712" spans="1:10" x14ac:dyDescent="0.3">
      <c r="A712" s="11" t="s">
        <v>981</v>
      </c>
      <c r="B712" s="23" t="s">
        <v>982</v>
      </c>
      <c r="C712" s="17" t="s">
        <v>998</v>
      </c>
      <c r="D712" s="8" t="s">
        <v>366</v>
      </c>
      <c r="E712" s="8" t="s">
        <v>984</v>
      </c>
      <c r="F712" s="8">
        <v>3</v>
      </c>
      <c r="G712" s="8" t="str">
        <f t="shared" si="68"/>
        <v xml:space="preserve">RECOMMEND_YN CHAR(1) DEFAULT 'N', </v>
      </c>
      <c r="H712" s="8"/>
      <c r="I712" s="13"/>
    </row>
    <row r="713" spans="1:10" x14ac:dyDescent="0.3">
      <c r="A713" s="11" t="s">
        <v>981</v>
      </c>
      <c r="B713" s="23" t="s">
        <v>982</v>
      </c>
      <c r="C713" s="17" t="s">
        <v>997</v>
      </c>
      <c r="D713" s="8" t="s">
        <v>988</v>
      </c>
      <c r="E713" s="8" t="s">
        <v>989</v>
      </c>
      <c r="F713" s="8">
        <v>4</v>
      </c>
      <c r="G713" s="8" t="str">
        <f>IF(F713=0,"CREATE TABLE "&amp;A713&amp;" ( ",IF(F713=100,C713&amp;" );",IF(F713=200,"ALTER TABLE "&amp;A713&amp;" ADD INDEX "&amp;A713&amp;"_IDX"&amp;C713&amp;"("&amp;D713&amp;");",C713&amp;" "&amp;D713&amp;", ")))</f>
        <v xml:space="preserve">RECOMMEND_ORD INT, </v>
      </c>
    </row>
    <row r="714" spans="1:10" x14ac:dyDescent="0.3">
      <c r="A714" s="11" t="s">
        <v>981</v>
      </c>
      <c r="B714" s="23" t="s">
        <v>982</v>
      </c>
      <c r="C714" s="8" t="s">
        <v>915</v>
      </c>
      <c r="D714" s="8" t="s">
        <v>348</v>
      </c>
      <c r="E714" s="9" t="s">
        <v>919</v>
      </c>
      <c r="F714" s="8">
        <v>5</v>
      </c>
      <c r="G714" s="8" t="str">
        <f>IF(F714=0,"CREATE TABLE "&amp;A714&amp;" ( ",IF(F714=100,C714&amp;" );",IF(F714=200,"ALTER TABLE "&amp;A714&amp;" ADD INDEX "&amp;A714&amp;"_IDX"&amp;C714&amp;"("&amp;D714&amp;");",C714&amp;" "&amp;D714&amp;", ")))</f>
        <v xml:space="preserve">RECOMMEND_IMG1 CHAR(1) DEFAULT 'N', </v>
      </c>
      <c r="H714" s="8"/>
      <c r="I714" s="13"/>
    </row>
    <row r="715" spans="1:10" x14ac:dyDescent="0.3">
      <c r="A715" s="11" t="s">
        <v>981</v>
      </c>
      <c r="B715" s="23" t="s">
        <v>982</v>
      </c>
      <c r="C715" s="8" t="s">
        <v>916</v>
      </c>
      <c r="D715" s="8" t="s">
        <v>348</v>
      </c>
      <c r="E715" s="9" t="s">
        <v>920</v>
      </c>
      <c r="F715" s="8">
        <v>6</v>
      </c>
      <c r="G715" s="8" t="str">
        <f>IF(F715=0,"CREATE TABLE "&amp;A715&amp;" ( ",IF(F715=100,C715&amp;" );",IF(F715=200,"ALTER TABLE "&amp;A715&amp;" ADD INDEX "&amp;A715&amp;"_IDX"&amp;C715&amp;"("&amp;D715&amp;");",C715&amp;" "&amp;D715&amp;", ")))</f>
        <v xml:space="preserve">RECOMMEND_IMG2 CHAR(1) DEFAULT 'N', </v>
      </c>
      <c r="H715" s="8"/>
      <c r="I715" s="13"/>
    </row>
    <row r="716" spans="1:10" x14ac:dyDescent="0.3">
      <c r="A716" s="11" t="s">
        <v>981</v>
      </c>
      <c r="B716" s="23" t="s">
        <v>982</v>
      </c>
      <c r="C716" s="8" t="s">
        <v>921</v>
      </c>
      <c r="D716" s="8" t="s">
        <v>926</v>
      </c>
      <c r="E716" s="9" t="s">
        <v>923</v>
      </c>
      <c r="F716" s="8">
        <v>7</v>
      </c>
      <c r="G716" s="8" t="str">
        <f>IF(F716=0,"CREATE TABLE "&amp;A716&amp;" ( ",IF(F716=100,C716&amp;" );",IF(F716=200,"ALTER TABLE "&amp;A716&amp;" ADD INDEX "&amp;A716&amp;"_IDX"&amp;C716&amp;"("&amp;D716&amp;");",C716&amp;" "&amp;D716&amp;", ")))</f>
        <v xml:space="preserve">RECOMMEND_COLOR VARCHAR(6), </v>
      </c>
      <c r="H716" s="8"/>
      <c r="I716" s="13"/>
    </row>
    <row r="717" spans="1:10" x14ac:dyDescent="0.3">
      <c r="A717" s="11" t="s">
        <v>981</v>
      </c>
      <c r="B717" s="23" t="s">
        <v>982</v>
      </c>
      <c r="C717" s="17" t="s">
        <v>999</v>
      </c>
      <c r="D717" s="8" t="s">
        <v>366</v>
      </c>
      <c r="E717" s="8" t="s">
        <v>985</v>
      </c>
      <c r="F717" s="8">
        <v>8</v>
      </c>
      <c r="G717" s="8" t="str">
        <f t="shared" si="68"/>
        <v xml:space="preserve">NEW_YN CHAR(1) DEFAULT 'N', </v>
      </c>
    </row>
    <row r="718" spans="1:10" x14ac:dyDescent="0.3">
      <c r="A718" s="11" t="s">
        <v>981</v>
      </c>
      <c r="B718" s="23" t="s">
        <v>982</v>
      </c>
      <c r="C718" s="17" t="s">
        <v>1001</v>
      </c>
      <c r="D718" s="8" t="s">
        <v>988</v>
      </c>
      <c r="E718" s="8" t="s">
        <v>989</v>
      </c>
      <c r="F718" s="8">
        <v>9</v>
      </c>
      <c r="G718" s="8" t="str">
        <f>IF(F718=0,"CREATE TABLE "&amp;A718&amp;" ( ",IF(F718=100,C718&amp;" );",IF(F718=200,"ALTER TABLE "&amp;A718&amp;" ADD INDEX "&amp;A718&amp;"_IDX"&amp;C718&amp;"("&amp;D718&amp;");",C718&amp;" "&amp;D718&amp;", ")))</f>
        <v xml:space="preserve">NEW_ORD INT, </v>
      </c>
    </row>
    <row r="719" spans="1:10" x14ac:dyDescent="0.3">
      <c r="A719" s="11" t="s">
        <v>981</v>
      </c>
      <c r="B719" s="23" t="s">
        <v>982</v>
      </c>
      <c r="C719" s="8" t="s">
        <v>913</v>
      </c>
      <c r="D719" s="8" t="s">
        <v>348</v>
      </c>
      <c r="E719" s="9" t="s">
        <v>917</v>
      </c>
      <c r="F719" s="8">
        <v>10</v>
      </c>
      <c r="G719" s="8" t="str">
        <f>IF(F719=0,"CREATE TABLE "&amp;A719&amp;" ( ",IF(F719=100,C719&amp;" );",IF(F719=200,"ALTER TABLE "&amp;A719&amp;" ADD INDEX "&amp;A719&amp;"_IDX"&amp;C719&amp;"("&amp;D719&amp;");",C719&amp;" "&amp;D719&amp;", ")))</f>
        <v xml:space="preserve">NEW_IMG1 CHAR(1) DEFAULT 'N', </v>
      </c>
      <c r="H719" s="8"/>
      <c r="I719" s="13"/>
    </row>
    <row r="720" spans="1:10" x14ac:dyDescent="0.3">
      <c r="A720" s="11" t="s">
        <v>981</v>
      </c>
      <c r="B720" s="23" t="s">
        <v>982</v>
      </c>
      <c r="C720" s="8" t="s">
        <v>914</v>
      </c>
      <c r="D720" s="8" t="s">
        <v>348</v>
      </c>
      <c r="E720" s="9" t="s">
        <v>918</v>
      </c>
      <c r="F720" s="8">
        <v>11</v>
      </c>
      <c r="G720" s="8" t="str">
        <f>IF(F720=0,"CREATE TABLE "&amp;A720&amp;" ( ",IF(F720=100,C720&amp;" );",IF(F720=200,"ALTER TABLE "&amp;A720&amp;" ADD INDEX "&amp;A720&amp;"_IDX"&amp;C720&amp;"("&amp;D720&amp;");",C720&amp;" "&amp;D720&amp;", ")))</f>
        <v xml:space="preserve">NEW_IMG2 CHAR(1) DEFAULT 'N', </v>
      </c>
      <c r="H720" s="8"/>
      <c r="I720" s="13"/>
    </row>
    <row r="721" spans="1:9" x14ac:dyDescent="0.3">
      <c r="A721" s="11" t="s">
        <v>981</v>
      </c>
      <c r="B721" s="23" t="s">
        <v>982</v>
      </c>
      <c r="C721" s="8" t="s">
        <v>922</v>
      </c>
      <c r="D721" s="8" t="s">
        <v>926</v>
      </c>
      <c r="E721" s="9" t="s">
        <v>924</v>
      </c>
      <c r="F721" s="8">
        <v>12</v>
      </c>
      <c r="G721" s="8" t="str">
        <f>IF(F721=0,"CREATE TABLE "&amp;A721&amp;" ( ",IF(F721=100,C721&amp;" );",IF(F721=200,"ALTER TABLE "&amp;A721&amp;" ADD INDEX "&amp;A721&amp;"_IDX"&amp;C721&amp;"("&amp;D721&amp;");",C721&amp;" "&amp;D721&amp;", ")))</f>
        <v xml:space="preserve">NEW_COLOR VARCHAR(6), </v>
      </c>
      <c r="H721" s="8"/>
      <c r="I721" s="13"/>
    </row>
    <row r="722" spans="1:9" x14ac:dyDescent="0.3">
      <c r="A722" s="11" t="s">
        <v>981</v>
      </c>
      <c r="B722" s="23" t="s">
        <v>982</v>
      </c>
      <c r="C722" s="17" t="s">
        <v>1000</v>
      </c>
      <c r="D722" s="8" t="s">
        <v>366</v>
      </c>
      <c r="E722" s="8" t="s">
        <v>986</v>
      </c>
      <c r="F722" s="8">
        <v>13</v>
      </c>
      <c r="G722" s="8" t="str">
        <f t="shared" si="68"/>
        <v xml:space="preserve">POPULAR_YN CHAR(1) DEFAULT 'N', </v>
      </c>
    </row>
    <row r="723" spans="1:9" x14ac:dyDescent="0.3">
      <c r="A723" s="11" t="s">
        <v>981</v>
      </c>
      <c r="B723" s="23" t="s">
        <v>982</v>
      </c>
      <c r="C723" s="17" t="s">
        <v>1002</v>
      </c>
      <c r="D723" s="8" t="s">
        <v>988</v>
      </c>
      <c r="E723" s="8" t="s">
        <v>989</v>
      </c>
      <c r="F723" s="8">
        <v>14</v>
      </c>
      <c r="G723" s="8" t="str">
        <f t="shared" si="68"/>
        <v xml:space="preserve">POPULAR_ORD INT, </v>
      </c>
    </row>
    <row r="724" spans="1:9" x14ac:dyDescent="0.3">
      <c r="A724" s="11" t="s">
        <v>981</v>
      </c>
      <c r="B724" s="23" t="s">
        <v>982</v>
      </c>
      <c r="C724" s="8" t="s">
        <v>933</v>
      </c>
      <c r="D724" s="8" t="s">
        <v>348</v>
      </c>
      <c r="E724" s="9" t="s">
        <v>936</v>
      </c>
      <c r="F724" s="8">
        <v>15</v>
      </c>
      <c r="G724" s="8" t="str">
        <f t="shared" si="68"/>
        <v xml:space="preserve">POPULAR_IMG1 CHAR(1) DEFAULT 'N', </v>
      </c>
      <c r="H724" s="8"/>
      <c r="I724" s="13"/>
    </row>
    <row r="725" spans="1:9" x14ac:dyDescent="0.3">
      <c r="A725" s="11" t="s">
        <v>981</v>
      </c>
      <c r="B725" s="23" t="s">
        <v>982</v>
      </c>
      <c r="C725" s="8" t="s">
        <v>934</v>
      </c>
      <c r="D725" s="8" t="s">
        <v>348</v>
      </c>
      <c r="E725" s="9" t="s">
        <v>937</v>
      </c>
      <c r="F725" s="8">
        <v>16</v>
      </c>
      <c r="G725" s="8" t="str">
        <f t="shared" si="68"/>
        <v xml:space="preserve">POPULAR_IMG2 CHAR(1) DEFAULT 'N', </v>
      </c>
      <c r="H725" s="8"/>
      <c r="I725" s="13"/>
    </row>
    <row r="726" spans="1:9" x14ac:dyDescent="0.3">
      <c r="A726" s="11" t="s">
        <v>981</v>
      </c>
      <c r="B726" s="23" t="s">
        <v>982</v>
      </c>
      <c r="C726" s="8" t="s">
        <v>935</v>
      </c>
      <c r="D726" s="8" t="s">
        <v>926</v>
      </c>
      <c r="E726" s="9" t="s">
        <v>925</v>
      </c>
      <c r="F726" s="8">
        <v>17</v>
      </c>
      <c r="G726" s="8" t="str">
        <f t="shared" si="68"/>
        <v xml:space="preserve">POPULAR_COLOR VARCHAR(6), </v>
      </c>
      <c r="H726" s="8"/>
      <c r="I726" s="13"/>
    </row>
    <row r="727" spans="1:9" x14ac:dyDescent="0.3">
      <c r="A727" s="11" t="s">
        <v>981</v>
      </c>
      <c r="B727" s="23" t="s">
        <v>982</v>
      </c>
      <c r="C727" s="8" t="s">
        <v>967</v>
      </c>
      <c r="D727" s="8" t="s">
        <v>348</v>
      </c>
      <c r="E727" s="9" t="s">
        <v>968</v>
      </c>
      <c r="F727" s="8">
        <v>18</v>
      </c>
      <c r="G727" s="8" t="str">
        <f t="shared" si="68"/>
        <v xml:space="preserve">MAIN_OPEN_YN CHAR(1) DEFAULT 'N', </v>
      </c>
      <c r="H727" s="8"/>
      <c r="I727" s="13"/>
    </row>
    <row r="728" spans="1:9" x14ac:dyDescent="0.3">
      <c r="A728" s="11" t="s">
        <v>981</v>
      </c>
      <c r="B728" s="23" t="s">
        <v>982</v>
      </c>
      <c r="C728" s="17" t="s">
        <v>1006</v>
      </c>
      <c r="D728" s="8" t="s">
        <v>366</v>
      </c>
      <c r="E728" s="8" t="s">
        <v>987</v>
      </c>
      <c r="F728" s="8">
        <v>19</v>
      </c>
      <c r="G728" s="8" t="str">
        <f>IF(F728=0,"CREATE TABLE "&amp;A728&amp;" ( ",IF(F728=100,C728&amp;" );",IF(F728=200,"ALTER TABLE "&amp;A728&amp;" ADD INDEX "&amp;A728&amp;"_IDX"&amp;C728&amp;"("&amp;D728&amp;");",C728&amp;" "&amp;D728&amp;", ")))</f>
        <v xml:space="preserve">CATEGORY_MAIN_YN CHAR(1) DEFAULT 'N', </v>
      </c>
    </row>
    <row r="729" spans="1:9" x14ac:dyDescent="0.3">
      <c r="A729" s="11" t="s">
        <v>981</v>
      </c>
      <c r="B729" s="23" t="s">
        <v>982</v>
      </c>
      <c r="C729" s="19" t="s">
        <v>715</v>
      </c>
      <c r="D729" s="7" t="s">
        <v>73</v>
      </c>
      <c r="E729" s="7" t="s">
        <v>70</v>
      </c>
      <c r="F729" s="8">
        <v>20</v>
      </c>
      <c r="G729" s="8" t="str">
        <f t="shared" si="68"/>
        <v xml:space="preserve">CREATE_USER VARCHAR(15), </v>
      </c>
      <c r="H729" s="8"/>
      <c r="I729" s="13"/>
    </row>
    <row r="730" spans="1:9" x14ac:dyDescent="0.3">
      <c r="A730" s="11" t="s">
        <v>981</v>
      </c>
      <c r="B730" s="23" t="s">
        <v>982</v>
      </c>
      <c r="C730" s="17" t="s">
        <v>112</v>
      </c>
      <c r="D730" s="8" t="s">
        <v>76</v>
      </c>
      <c r="E730" s="8" t="s">
        <v>42</v>
      </c>
      <c r="F730" s="8">
        <v>21</v>
      </c>
      <c r="G730" s="8" t="str">
        <f t="shared" si="68"/>
        <v xml:space="preserve">CREATE_DATE DATETIME, </v>
      </c>
      <c r="H730" s="8"/>
      <c r="I730" s="13"/>
    </row>
    <row r="731" spans="1:9" x14ac:dyDescent="0.3">
      <c r="A731" s="11" t="s">
        <v>981</v>
      </c>
      <c r="B731" s="23" t="s">
        <v>982</v>
      </c>
      <c r="C731" s="19" t="s">
        <v>170</v>
      </c>
      <c r="D731" s="7" t="s">
        <v>73</v>
      </c>
      <c r="E731" s="7" t="s">
        <v>72</v>
      </c>
      <c r="F731" s="8">
        <v>22</v>
      </c>
      <c r="G731" s="8" t="str">
        <f t="shared" si="68"/>
        <v xml:space="preserve">UPDATE_USER VARCHAR(15), </v>
      </c>
      <c r="H731" s="8"/>
      <c r="I731" s="13"/>
    </row>
    <row r="732" spans="1:9" x14ac:dyDescent="0.3">
      <c r="A732" s="11" t="s">
        <v>981</v>
      </c>
      <c r="B732" s="23" t="s">
        <v>982</v>
      </c>
      <c r="C732" s="17" t="s">
        <v>169</v>
      </c>
      <c r="D732" s="8" t="s">
        <v>76</v>
      </c>
      <c r="E732" s="8" t="s">
        <v>52</v>
      </c>
      <c r="F732" s="8">
        <v>23</v>
      </c>
      <c r="G732" s="8" t="str">
        <f t="shared" ref="G732:G737" si="69">IF(F732=0,"CREATE TABLE "&amp;A732&amp;" ( ",IF(F732=100,C732&amp;" );",IF(F732=200,"ALTER TABLE "&amp;A732&amp;" ADD INDEX "&amp;A732&amp;"_IDX"&amp;C732&amp;"("&amp;D732&amp;");",C732&amp;" "&amp;D732&amp;", ")))</f>
        <v xml:space="preserve">UPDATE_DATE DATETIME, </v>
      </c>
      <c r="H732" s="8"/>
      <c r="I732" s="13"/>
    </row>
    <row r="733" spans="1:9" x14ac:dyDescent="0.3">
      <c r="A733" s="11" t="s">
        <v>981</v>
      </c>
      <c r="B733" s="23" t="s">
        <v>982</v>
      </c>
      <c r="C733" s="19" t="s">
        <v>990</v>
      </c>
      <c r="D733" s="8"/>
      <c r="E733" s="8" t="s">
        <v>1237</v>
      </c>
      <c r="F733" s="8">
        <v>100</v>
      </c>
      <c r="G733" s="8" t="str">
        <f t="shared" si="69"/>
        <v>PRIMARY KEY(COMP_CD,COURSE_ID) );</v>
      </c>
    </row>
    <row r="734" spans="1:9" x14ac:dyDescent="0.3">
      <c r="A734" s="11" t="s">
        <v>1009</v>
      </c>
      <c r="B734" s="23" t="s">
        <v>1010</v>
      </c>
      <c r="C734" s="17"/>
      <c r="D734" s="8"/>
      <c r="E734" s="8"/>
      <c r="F734" s="8">
        <v>0</v>
      </c>
      <c r="G734" s="8" t="str">
        <f t="shared" si="69"/>
        <v xml:space="preserve">CREATE TABLE USER_INTEREST_COURSE ( </v>
      </c>
      <c r="H734" s="8"/>
      <c r="I734" s="13"/>
    </row>
    <row r="735" spans="1:9" x14ac:dyDescent="0.3">
      <c r="A735" s="11" t="s">
        <v>1009</v>
      </c>
      <c r="B735" s="23" t="s">
        <v>572</v>
      </c>
      <c r="C735" s="19" t="s">
        <v>48</v>
      </c>
      <c r="D735" s="7" t="s">
        <v>99</v>
      </c>
      <c r="E735" s="7" t="s">
        <v>49</v>
      </c>
      <c r="F735" s="8">
        <v>1</v>
      </c>
      <c r="G735" s="8" t="str">
        <f t="shared" si="69"/>
        <v xml:space="preserve">SEQ INT NOT NULL auto_increment, </v>
      </c>
      <c r="H735" s="8"/>
      <c r="I735" s="13"/>
    </row>
    <row r="736" spans="1:9" x14ac:dyDescent="0.3">
      <c r="A736" s="11" t="s">
        <v>1009</v>
      </c>
      <c r="B736" s="23" t="s">
        <v>572</v>
      </c>
      <c r="C736" s="17" t="s">
        <v>35</v>
      </c>
      <c r="D736" s="8" t="s">
        <v>73</v>
      </c>
      <c r="E736" s="8" t="s">
        <v>34</v>
      </c>
      <c r="F736" s="8">
        <v>2</v>
      </c>
      <c r="G736" s="8" t="str">
        <f t="shared" si="69"/>
        <v xml:space="preserve">USER_ID VARCHAR(15), </v>
      </c>
      <c r="H736" s="8"/>
      <c r="I736" s="13"/>
    </row>
    <row r="737" spans="1:10" x14ac:dyDescent="0.3">
      <c r="A737" s="11" t="s">
        <v>1009</v>
      </c>
      <c r="B737" s="23" t="s">
        <v>572</v>
      </c>
      <c r="C737" s="17" t="s">
        <v>37</v>
      </c>
      <c r="D737" s="8" t="s">
        <v>77</v>
      </c>
      <c r="E737" s="8" t="s">
        <v>36</v>
      </c>
      <c r="F737" s="8">
        <v>3</v>
      </c>
      <c r="G737" s="8" t="str">
        <f t="shared" si="69"/>
        <v xml:space="preserve">COURSE_ID INT, </v>
      </c>
      <c r="H737" s="8"/>
      <c r="I737" s="13"/>
    </row>
    <row r="738" spans="1:10" x14ac:dyDescent="0.3">
      <c r="A738" s="11" t="s">
        <v>1009</v>
      </c>
      <c r="B738" s="23" t="s">
        <v>572</v>
      </c>
      <c r="C738" s="19" t="s">
        <v>122</v>
      </c>
      <c r="D738" s="8"/>
      <c r="E738" s="8" t="s">
        <v>1236</v>
      </c>
      <c r="F738" s="8">
        <v>100</v>
      </c>
      <c r="G738" s="8" t="str">
        <f t="shared" ref="G738:G763" si="70">IF(F738=0,"CREATE TABLE "&amp;A738&amp;" ( ",IF(F738=100,C738&amp;" );",IF(F738=200,"ALTER TABLE "&amp;A738&amp;" ADD INDEX "&amp;A738&amp;"_IDX"&amp;C738&amp;"("&amp;D738&amp;");",C738&amp;" "&amp;D738&amp;", ")))</f>
        <v>PRIMARY KEY(SEQ) );</v>
      </c>
    </row>
    <row r="739" spans="1:10" x14ac:dyDescent="0.3">
      <c r="A739" s="11" t="s">
        <v>1011</v>
      </c>
      <c r="B739" s="23" t="s">
        <v>1014</v>
      </c>
      <c r="C739" s="19"/>
      <c r="D739" s="8"/>
      <c r="E739" s="8"/>
      <c r="F739" s="8">
        <v>0</v>
      </c>
      <c r="G739" s="8" t="str">
        <f t="shared" ref="G739:G740" si="71">IF(F739=0,"CREATE TABLE "&amp;A739&amp;" ( ",IF(F739=100,C739&amp;" );",IF(F739=200,"ALTER TABLE "&amp;A739&amp;" ADD INDEX "&amp;A739&amp;"_IDX"&amp;C739&amp;"("&amp;D739&amp;");",C739&amp;" "&amp;D739&amp;", ")))</f>
        <v xml:space="preserve">CREATE TABLE COURSE_ATTENDANCE ( </v>
      </c>
    </row>
    <row r="740" spans="1:10" x14ac:dyDescent="0.3">
      <c r="A740" s="11" t="s">
        <v>1011</v>
      </c>
      <c r="B740" s="23" t="s">
        <v>1014</v>
      </c>
      <c r="C740" s="19" t="s">
        <v>48</v>
      </c>
      <c r="D740" s="7" t="s">
        <v>99</v>
      </c>
      <c r="E740" s="7" t="s">
        <v>49</v>
      </c>
      <c r="F740" s="8">
        <v>1</v>
      </c>
      <c r="G740" s="8" t="str">
        <f t="shared" si="71"/>
        <v xml:space="preserve">SEQ INT NOT NULL auto_increment, </v>
      </c>
      <c r="H740" s="8"/>
      <c r="I740" s="13"/>
    </row>
    <row r="741" spans="1:10" x14ac:dyDescent="0.3">
      <c r="A741" s="11" t="s">
        <v>1011</v>
      </c>
      <c r="B741" s="23" t="s">
        <v>1014</v>
      </c>
      <c r="C741" s="17" t="s">
        <v>37</v>
      </c>
      <c r="D741" s="8" t="s">
        <v>77</v>
      </c>
      <c r="E741" s="8" t="s">
        <v>36</v>
      </c>
      <c r="F741" s="8">
        <v>2</v>
      </c>
      <c r="G741" s="8" t="str">
        <f t="shared" si="70"/>
        <v xml:space="preserve">COURSE_ID INT, </v>
      </c>
      <c r="H741" s="8"/>
      <c r="I741" s="13"/>
    </row>
    <row r="742" spans="1:10" x14ac:dyDescent="0.3">
      <c r="A742" s="11" t="s">
        <v>1011</v>
      </c>
      <c r="B742" s="23" t="s">
        <v>1014</v>
      </c>
      <c r="C742" s="17" t="s">
        <v>35</v>
      </c>
      <c r="D742" s="8" t="s">
        <v>73</v>
      </c>
      <c r="E742" s="8" t="s">
        <v>34</v>
      </c>
      <c r="F742" s="8">
        <v>3</v>
      </c>
      <c r="G742" s="8" t="str">
        <f t="shared" si="70"/>
        <v xml:space="preserve">USER_ID VARCHAR(15), </v>
      </c>
      <c r="H742" s="8"/>
      <c r="I742" s="13"/>
    </row>
    <row r="743" spans="1:10" x14ac:dyDescent="0.3">
      <c r="A743" s="11" t="s">
        <v>1011</v>
      </c>
      <c r="B743" s="23" t="s">
        <v>1014</v>
      </c>
      <c r="C743" s="17" t="s">
        <v>1012</v>
      </c>
      <c r="D743" s="8" t="s">
        <v>76</v>
      </c>
      <c r="E743" s="8" t="s">
        <v>42</v>
      </c>
      <c r="F743" s="8">
        <v>4</v>
      </c>
      <c r="G743" s="8" t="str">
        <f t="shared" si="70"/>
        <v xml:space="preserve">ATTENDANCE_DATE DATETIME, </v>
      </c>
      <c r="H743" s="8"/>
      <c r="I743" s="13"/>
    </row>
    <row r="744" spans="1:10" x14ac:dyDescent="0.3">
      <c r="A744" s="11" t="s">
        <v>1011</v>
      </c>
      <c r="B744" s="23" t="s">
        <v>1014</v>
      </c>
      <c r="C744" s="17" t="s">
        <v>122</v>
      </c>
      <c r="D744" s="8"/>
      <c r="E744" s="8" t="s">
        <v>1236</v>
      </c>
      <c r="F744" s="8">
        <v>100</v>
      </c>
      <c r="G744" s="8" t="str">
        <f t="shared" si="70"/>
        <v>PRIMARY KEY(SEQ) );</v>
      </c>
      <c r="H744" s="8"/>
      <c r="I744" s="13"/>
    </row>
    <row r="745" spans="1:10" x14ac:dyDescent="0.3">
      <c r="A745" s="11" t="s">
        <v>1011</v>
      </c>
      <c r="B745" s="23" t="s">
        <v>1014</v>
      </c>
      <c r="C745" s="17" t="s">
        <v>591</v>
      </c>
      <c r="D745" s="8" t="s">
        <v>1013</v>
      </c>
      <c r="E745" s="8"/>
      <c r="F745" s="8">
        <v>200</v>
      </c>
      <c r="G745" s="8" t="str">
        <f t="shared" si="70"/>
        <v>ALTER TABLE COURSE_ATTENDANCE ADD INDEX COURSE_ATTENDANCE_IDX1(COURSE_ID,USER_ID);</v>
      </c>
      <c r="H745" s="13"/>
      <c r="I745" s="13"/>
    </row>
    <row r="746" spans="1:10" s="34" customFormat="1" x14ac:dyDescent="0.3">
      <c r="A746" s="11" t="s">
        <v>1052</v>
      </c>
      <c r="B746" s="23" t="s">
        <v>1053</v>
      </c>
      <c r="C746" s="17"/>
      <c r="D746" s="8"/>
      <c r="E746" s="8"/>
      <c r="F746" s="8">
        <v>0</v>
      </c>
      <c r="G746" s="8" t="str">
        <f t="shared" si="70"/>
        <v xml:space="preserve">CREATE TABLE COMPANY_AUTH ( </v>
      </c>
      <c r="H746" s="8"/>
      <c r="I746" s="13"/>
      <c r="J746" s="33"/>
    </row>
    <row r="747" spans="1:10" x14ac:dyDescent="0.3">
      <c r="A747" s="11" t="s">
        <v>1052</v>
      </c>
      <c r="B747" s="23" t="s">
        <v>1053</v>
      </c>
      <c r="C747" s="19" t="s">
        <v>48</v>
      </c>
      <c r="D747" s="7" t="s">
        <v>99</v>
      </c>
      <c r="E747" s="7" t="s">
        <v>49</v>
      </c>
      <c r="F747" s="8">
        <v>1</v>
      </c>
      <c r="G747" s="8" t="str">
        <f t="shared" si="70"/>
        <v xml:space="preserve">SEQ INT NOT NULL auto_increment, </v>
      </c>
      <c r="H747" s="8"/>
      <c r="I747" s="13"/>
    </row>
    <row r="748" spans="1:10" s="34" customFormat="1" x14ac:dyDescent="0.3">
      <c r="A748" s="11" t="s">
        <v>1052</v>
      </c>
      <c r="B748" s="23" t="s">
        <v>1053</v>
      </c>
      <c r="C748" s="19" t="s">
        <v>206</v>
      </c>
      <c r="D748" s="8" t="s">
        <v>73</v>
      </c>
      <c r="E748" s="7" t="s">
        <v>216</v>
      </c>
      <c r="F748" s="8">
        <v>1</v>
      </c>
      <c r="G748" s="8" t="str">
        <f t="shared" si="70"/>
        <v xml:space="preserve">COMP_CD VARCHAR(15), </v>
      </c>
      <c r="H748" s="8"/>
      <c r="I748" s="13"/>
      <c r="J748" s="33"/>
    </row>
    <row r="749" spans="1:10" s="34" customFormat="1" x14ac:dyDescent="0.3">
      <c r="A749" s="11" t="s">
        <v>1052</v>
      </c>
      <c r="B749" s="23" t="s">
        <v>1053</v>
      </c>
      <c r="C749" s="19" t="s">
        <v>1054</v>
      </c>
      <c r="D749" s="8" t="s">
        <v>114</v>
      </c>
      <c r="E749" s="7" t="s">
        <v>486</v>
      </c>
      <c r="F749" s="8">
        <v>2</v>
      </c>
      <c r="G749" s="8" t="str">
        <f t="shared" si="70"/>
        <v xml:space="preserve">AUTH_KEY VARCHAR(40), </v>
      </c>
      <c r="H749" s="8"/>
      <c r="I749" s="13"/>
      <c r="J749" s="33"/>
    </row>
    <row r="750" spans="1:10" s="34" customFormat="1" x14ac:dyDescent="0.3">
      <c r="A750" s="11" t="s">
        <v>1052</v>
      </c>
      <c r="B750" s="23" t="s">
        <v>1053</v>
      </c>
      <c r="C750" s="19" t="s">
        <v>1055</v>
      </c>
      <c r="D750" s="8" t="s">
        <v>80</v>
      </c>
      <c r="E750" s="7" t="s">
        <v>1058</v>
      </c>
      <c r="F750" s="8">
        <v>3</v>
      </c>
      <c r="G750" s="8" t="str">
        <f t="shared" si="70"/>
        <v xml:space="preserve">INFO1 VARCHAR(200), </v>
      </c>
      <c r="H750" s="8"/>
      <c r="I750" s="13"/>
      <c r="J750" s="33"/>
    </row>
    <row r="751" spans="1:10" s="34" customFormat="1" x14ac:dyDescent="0.3">
      <c r="A751" s="11" t="s">
        <v>1052</v>
      </c>
      <c r="B751" s="23" t="s">
        <v>1053</v>
      </c>
      <c r="C751" s="19" t="s">
        <v>1056</v>
      </c>
      <c r="D751" s="8" t="s">
        <v>80</v>
      </c>
      <c r="E751" s="7" t="s">
        <v>1059</v>
      </c>
      <c r="F751" s="8">
        <v>4</v>
      </c>
      <c r="G751" s="8" t="str">
        <f t="shared" si="70"/>
        <v xml:space="preserve">INFO2 VARCHAR(200), </v>
      </c>
      <c r="H751" s="8"/>
      <c r="I751" s="13" t="s">
        <v>687</v>
      </c>
      <c r="J751" s="33"/>
    </row>
    <row r="752" spans="1:10" s="34" customFormat="1" x14ac:dyDescent="0.3">
      <c r="A752" s="11" t="s">
        <v>1052</v>
      </c>
      <c r="B752" s="23" t="s">
        <v>1053</v>
      </c>
      <c r="C752" s="19" t="s">
        <v>1057</v>
      </c>
      <c r="D752" s="8" t="s">
        <v>80</v>
      </c>
      <c r="E752" s="7" t="s">
        <v>1060</v>
      </c>
      <c r="F752" s="8">
        <v>5</v>
      </c>
      <c r="G752" s="8" t="str">
        <f t="shared" si="70"/>
        <v xml:space="preserve">INFO3 VARCHAR(200), </v>
      </c>
      <c r="H752" s="8"/>
      <c r="I752" s="13"/>
      <c r="J752" s="33"/>
    </row>
    <row r="753" spans="1:18" s="34" customFormat="1" x14ac:dyDescent="0.3">
      <c r="A753" s="11" t="s">
        <v>1052</v>
      </c>
      <c r="B753" s="23" t="s">
        <v>1053</v>
      </c>
      <c r="C753" s="19" t="s">
        <v>67</v>
      </c>
      <c r="D753" s="7" t="s">
        <v>73</v>
      </c>
      <c r="E753" s="7" t="s">
        <v>70</v>
      </c>
      <c r="F753" s="8">
        <v>6</v>
      </c>
      <c r="G753" s="8" t="str">
        <f t="shared" si="70"/>
        <v xml:space="preserve">CREATE_USER VARCHAR(15), </v>
      </c>
      <c r="H753" s="8"/>
      <c r="I753" s="13"/>
      <c r="J753" s="33"/>
      <c r="R753" s="35"/>
    </row>
    <row r="754" spans="1:18" s="34" customFormat="1" x14ac:dyDescent="0.3">
      <c r="A754" s="11" t="s">
        <v>1052</v>
      </c>
      <c r="B754" s="23" t="s">
        <v>1053</v>
      </c>
      <c r="C754" s="17" t="s">
        <v>112</v>
      </c>
      <c r="D754" s="8" t="s">
        <v>76</v>
      </c>
      <c r="E754" s="8" t="s">
        <v>42</v>
      </c>
      <c r="F754" s="8">
        <v>7</v>
      </c>
      <c r="G754" s="8" t="str">
        <f t="shared" si="70"/>
        <v xml:space="preserve">CREATE_DATE DATETIME, </v>
      </c>
      <c r="H754" s="8"/>
      <c r="I754" s="13"/>
      <c r="J754" s="33"/>
      <c r="R754" s="35"/>
    </row>
    <row r="755" spans="1:18" x14ac:dyDescent="0.3">
      <c r="A755" s="11" t="s">
        <v>1052</v>
      </c>
      <c r="B755" s="23" t="s">
        <v>1053</v>
      </c>
      <c r="C755" s="19" t="s">
        <v>170</v>
      </c>
      <c r="D755" s="7" t="s">
        <v>73</v>
      </c>
      <c r="E755" s="7" t="s">
        <v>72</v>
      </c>
      <c r="F755" s="8">
        <v>22</v>
      </c>
      <c r="G755" s="8" t="str">
        <f t="shared" si="70"/>
        <v xml:space="preserve">UPDATE_USER VARCHAR(15), </v>
      </c>
      <c r="H755" s="8"/>
      <c r="I755" s="13"/>
    </row>
    <row r="756" spans="1:18" x14ac:dyDescent="0.3">
      <c r="A756" s="11" t="s">
        <v>1052</v>
      </c>
      <c r="B756" s="23" t="s">
        <v>1053</v>
      </c>
      <c r="C756" s="17" t="s">
        <v>169</v>
      </c>
      <c r="D756" s="8" t="s">
        <v>76</v>
      </c>
      <c r="E756" s="8" t="s">
        <v>52</v>
      </c>
      <c r="F756" s="8">
        <v>23</v>
      </c>
      <c r="G756" s="8" t="str">
        <f t="shared" si="70"/>
        <v xml:space="preserve">UPDATE_DATE DATETIME, </v>
      </c>
      <c r="H756" s="8"/>
      <c r="I756" s="13"/>
    </row>
    <row r="757" spans="1:18" s="34" customFormat="1" x14ac:dyDescent="0.3">
      <c r="A757" s="11" t="s">
        <v>1052</v>
      </c>
      <c r="B757" s="23" t="s">
        <v>1053</v>
      </c>
      <c r="C757" s="17" t="s">
        <v>122</v>
      </c>
      <c r="D757" s="8"/>
      <c r="E757" s="8" t="s">
        <v>1236</v>
      </c>
      <c r="F757" s="8">
        <v>100</v>
      </c>
      <c r="G757" s="8" t="str">
        <f t="shared" si="70"/>
        <v>PRIMARY KEY(SEQ) );</v>
      </c>
      <c r="H757" s="8"/>
      <c r="I757" s="13"/>
      <c r="J757" s="33"/>
      <c r="R757" s="35"/>
    </row>
    <row r="758" spans="1:18" x14ac:dyDescent="0.3">
      <c r="A758" s="11" t="s">
        <v>1052</v>
      </c>
      <c r="B758" s="23" t="s">
        <v>1053</v>
      </c>
      <c r="C758" s="17" t="s">
        <v>591</v>
      </c>
      <c r="D758" s="8" t="s">
        <v>1061</v>
      </c>
      <c r="E758" s="8"/>
      <c r="F758" s="8">
        <v>200</v>
      </c>
      <c r="G758" s="8" t="str">
        <f t="shared" si="70"/>
        <v>ALTER TABLE COMPANY_AUTH ADD INDEX COMPANY_AUTH_IDX1(COMP_CD, AUTH_KEY);</v>
      </c>
      <c r="H758" s="7"/>
      <c r="I758" s="30"/>
    </row>
    <row r="759" spans="1:18" x14ac:dyDescent="0.3">
      <c r="A759" s="25" t="s">
        <v>1210</v>
      </c>
      <c r="B759" s="21" t="s">
        <v>1215</v>
      </c>
      <c r="C759" s="19"/>
      <c r="D759" s="7"/>
      <c r="E759" s="8"/>
      <c r="F759" s="8">
        <v>0</v>
      </c>
      <c r="G759" s="8" t="str">
        <f t="shared" si="70"/>
        <v xml:space="preserve">CREATE TABLE BOARD_TALK ( </v>
      </c>
      <c r="H759" s="8"/>
      <c r="I759" s="13"/>
    </row>
    <row r="760" spans="1:18" x14ac:dyDescent="0.3">
      <c r="A760" s="25" t="s">
        <v>1210</v>
      </c>
      <c r="B760" s="21" t="s">
        <v>1215</v>
      </c>
      <c r="C760" s="19" t="s">
        <v>1211</v>
      </c>
      <c r="D760" s="8" t="s">
        <v>73</v>
      </c>
      <c r="E760" s="7" t="s">
        <v>1212</v>
      </c>
      <c r="F760" s="8">
        <v>2</v>
      </c>
      <c r="G760" s="8" t="str">
        <f t="shared" si="70"/>
        <v xml:space="preserve">TALK_ID VARCHAR(15), </v>
      </c>
      <c r="H760" s="8"/>
      <c r="I760" s="13"/>
    </row>
    <row r="761" spans="1:18" x14ac:dyDescent="0.3">
      <c r="A761" s="25" t="s">
        <v>1210</v>
      </c>
      <c r="B761" s="21" t="s">
        <v>1215</v>
      </c>
      <c r="C761" s="19" t="s">
        <v>35</v>
      </c>
      <c r="D761" s="7" t="s">
        <v>73</v>
      </c>
      <c r="E761" s="7" t="s">
        <v>34</v>
      </c>
      <c r="F761" s="8">
        <v>5</v>
      </c>
      <c r="G761" s="8" t="str">
        <f t="shared" si="70"/>
        <v xml:space="preserve">USER_ID VARCHAR(15), </v>
      </c>
      <c r="H761" s="8"/>
      <c r="I761" s="13"/>
    </row>
    <row r="762" spans="1:18" x14ac:dyDescent="0.3">
      <c r="A762" s="25" t="s">
        <v>1210</v>
      </c>
      <c r="B762" s="21" t="s">
        <v>1215</v>
      </c>
      <c r="C762" s="19" t="s">
        <v>1213</v>
      </c>
      <c r="D762" s="7" t="s">
        <v>76</v>
      </c>
      <c r="E762" s="7" t="s">
        <v>1214</v>
      </c>
      <c r="F762" s="8">
        <v>8</v>
      </c>
      <c r="G762" s="8" t="str">
        <f t="shared" si="70"/>
        <v xml:space="preserve">LAST_VIEW_DATE DATETIME, </v>
      </c>
      <c r="H762" s="8"/>
      <c r="I762" s="13"/>
    </row>
    <row r="763" spans="1:18" x14ac:dyDescent="0.3">
      <c r="A763" s="25" t="s">
        <v>1210</v>
      </c>
      <c r="B763" s="21" t="s">
        <v>1215</v>
      </c>
      <c r="C763" s="19" t="s">
        <v>1218</v>
      </c>
      <c r="D763" s="7"/>
      <c r="E763" s="8" t="s">
        <v>1238</v>
      </c>
      <c r="F763" s="8">
        <v>100</v>
      </c>
      <c r="G763" s="8" t="str">
        <f t="shared" si="70"/>
        <v>PRIMARY KEY(TALK_ID, USER_ID) );</v>
      </c>
      <c r="H763" s="8"/>
      <c r="I763" s="13"/>
    </row>
    <row r="764" spans="1:18" x14ac:dyDescent="0.3">
      <c r="A764" s="25" t="s">
        <v>1217</v>
      </c>
      <c r="B764" s="21" t="s">
        <v>1216</v>
      </c>
      <c r="C764" s="19"/>
      <c r="D764" s="7"/>
      <c r="E764" s="8"/>
      <c r="F764" s="8">
        <v>0</v>
      </c>
      <c r="G764" s="8" t="str">
        <f t="shared" ref="G764:G777" si="72">IF(F764=0,"CREATE TABLE "&amp;A764&amp;" ( ",IF(F764=100,C764&amp;" );",IF(F764=200,"ALTER TABLE "&amp;A764&amp;" ADD INDEX "&amp;A764&amp;"_IDX"&amp;C764&amp;"("&amp;D764&amp;");",C764&amp;" "&amp;D764&amp;", ")))</f>
        <v xml:space="preserve">CREATE TABLE BOARD_TALK_DETAIL ( </v>
      </c>
      <c r="H764" s="8"/>
      <c r="I764" s="13"/>
    </row>
    <row r="765" spans="1:18" x14ac:dyDescent="0.3">
      <c r="A765" s="25" t="s">
        <v>1217</v>
      </c>
      <c r="B765" s="21" t="s">
        <v>1216</v>
      </c>
      <c r="C765" s="19" t="s">
        <v>1211</v>
      </c>
      <c r="D765" s="8" t="s">
        <v>73</v>
      </c>
      <c r="E765" s="7" t="s">
        <v>1212</v>
      </c>
      <c r="F765" s="8">
        <v>2</v>
      </c>
      <c r="G765" s="8" t="str">
        <f t="shared" si="72"/>
        <v xml:space="preserve">TALK_ID VARCHAR(15), </v>
      </c>
      <c r="H765" s="8"/>
      <c r="I765" s="13"/>
    </row>
    <row r="766" spans="1:18" x14ac:dyDescent="0.3">
      <c r="A766" s="25" t="s">
        <v>1217</v>
      </c>
      <c r="B766" s="21" t="s">
        <v>1216</v>
      </c>
      <c r="C766" s="19" t="s">
        <v>65</v>
      </c>
      <c r="D766" s="7" t="s">
        <v>76</v>
      </c>
      <c r="E766" s="7" t="s">
        <v>42</v>
      </c>
      <c r="F766" s="8">
        <v>8</v>
      </c>
      <c r="G766" s="8" t="str">
        <f>IF(F766=0,"CREATE TABLE "&amp;A766&amp;" ( ",IF(F766=100,C766&amp;" );",IF(F766=200,"ALTER TABLE "&amp;A766&amp;" ADD INDEX "&amp;A766&amp;"_IDX"&amp;C766&amp;"("&amp;D766&amp;");",C766&amp;" "&amp;D766&amp;", ")))</f>
        <v xml:space="preserve">CREATE_DATE DATETIME, </v>
      </c>
      <c r="H766" s="8"/>
      <c r="I766" s="13"/>
    </row>
    <row r="767" spans="1:18" x14ac:dyDescent="0.3">
      <c r="A767" s="25" t="s">
        <v>1217</v>
      </c>
      <c r="B767" s="21" t="s">
        <v>1216</v>
      </c>
      <c r="C767" s="19" t="s">
        <v>47</v>
      </c>
      <c r="D767" s="7" t="s">
        <v>167</v>
      </c>
      <c r="E767" s="7" t="s">
        <v>44</v>
      </c>
      <c r="F767" s="8">
        <v>4</v>
      </c>
      <c r="G767" s="8" t="str">
        <f t="shared" si="72"/>
        <v xml:space="preserve">CONTENTS TEXT, </v>
      </c>
      <c r="H767" s="8"/>
      <c r="I767" s="13"/>
    </row>
    <row r="768" spans="1:18" x14ac:dyDescent="0.3">
      <c r="A768" s="25" t="s">
        <v>1217</v>
      </c>
      <c r="B768" s="21" t="s">
        <v>1216</v>
      </c>
      <c r="C768" s="19" t="s">
        <v>35</v>
      </c>
      <c r="D768" s="7" t="s">
        <v>73</v>
      </c>
      <c r="E768" s="7" t="s">
        <v>34</v>
      </c>
      <c r="F768" s="8">
        <v>5</v>
      </c>
      <c r="G768" s="8" t="str">
        <f t="shared" si="72"/>
        <v xml:space="preserve">USER_ID VARCHAR(15), </v>
      </c>
      <c r="H768" s="8"/>
      <c r="I768" s="13"/>
    </row>
    <row r="769" spans="1:9" x14ac:dyDescent="0.3">
      <c r="A769" s="25" t="s">
        <v>1217</v>
      </c>
      <c r="B769" s="21" t="s">
        <v>1216</v>
      </c>
      <c r="C769" s="19" t="s">
        <v>1219</v>
      </c>
      <c r="D769" s="7"/>
      <c r="E769" s="8" t="s">
        <v>1239</v>
      </c>
      <c r="F769" s="8">
        <v>100</v>
      </c>
      <c r="G769" s="8" t="str">
        <f t="shared" si="72"/>
        <v>PRIMARY KEY(TALK_ID, CREATE_DATE) );</v>
      </c>
      <c r="H769" s="8"/>
      <c r="I769" s="13"/>
    </row>
    <row r="770" spans="1:9" x14ac:dyDescent="0.3">
      <c r="A770" s="11" t="s">
        <v>1242</v>
      </c>
      <c r="B770" s="23" t="s">
        <v>1160</v>
      </c>
      <c r="C770" s="17"/>
      <c r="D770" s="8"/>
      <c r="E770" s="8" t="s">
        <v>376</v>
      </c>
      <c r="F770" s="8">
        <v>0</v>
      </c>
      <c r="G770" s="8" t="str">
        <f t="shared" si="72"/>
        <v xml:space="preserve">CREATE TABLE COURSE_REVIEW ( </v>
      </c>
      <c r="H770" s="8"/>
      <c r="I770" s="13"/>
    </row>
    <row r="771" spans="1:9" x14ac:dyDescent="0.3">
      <c r="A771" s="11" t="s">
        <v>1242</v>
      </c>
      <c r="B771" s="23" t="s">
        <v>1160</v>
      </c>
      <c r="C771" s="17" t="s">
        <v>37</v>
      </c>
      <c r="D771" s="8" t="s">
        <v>77</v>
      </c>
      <c r="E771" s="8" t="s">
        <v>36</v>
      </c>
      <c r="F771" s="8">
        <v>1</v>
      </c>
      <c r="G771" s="8" t="str">
        <f t="shared" si="72"/>
        <v xml:space="preserve">COURSE_ID INT, </v>
      </c>
      <c r="H771" s="8"/>
      <c r="I771" s="13"/>
    </row>
    <row r="772" spans="1:9" x14ac:dyDescent="0.3">
      <c r="A772" s="11" t="s">
        <v>1242</v>
      </c>
      <c r="B772" s="23" t="s">
        <v>1160</v>
      </c>
      <c r="C772" s="17" t="s">
        <v>35</v>
      </c>
      <c r="D772" s="8" t="s">
        <v>73</v>
      </c>
      <c r="E772" s="8" t="s">
        <v>34</v>
      </c>
      <c r="F772" s="8">
        <v>2</v>
      </c>
      <c r="G772" s="8" t="str">
        <f t="shared" si="72"/>
        <v xml:space="preserve">USER_ID VARCHAR(15), </v>
      </c>
      <c r="H772" s="8"/>
      <c r="I772" s="13"/>
    </row>
    <row r="773" spans="1:9" x14ac:dyDescent="0.3">
      <c r="A773" s="11" t="s">
        <v>1242</v>
      </c>
      <c r="B773" s="23" t="s">
        <v>1160</v>
      </c>
      <c r="C773" s="19" t="s">
        <v>47</v>
      </c>
      <c r="D773" s="8" t="s">
        <v>167</v>
      </c>
      <c r="E773" s="7" t="s">
        <v>44</v>
      </c>
      <c r="F773" s="8">
        <v>4</v>
      </c>
      <c r="G773" s="8" t="str">
        <f t="shared" si="72"/>
        <v xml:space="preserve">CONTENTS TEXT, </v>
      </c>
      <c r="H773" s="11"/>
      <c r="I773" s="40"/>
    </row>
    <row r="774" spans="1:9" x14ac:dyDescent="0.3">
      <c r="A774" s="11" t="s">
        <v>1242</v>
      </c>
      <c r="B774" s="23" t="s">
        <v>1160</v>
      </c>
      <c r="C774" s="19" t="s">
        <v>334</v>
      </c>
      <c r="D774" s="7" t="s">
        <v>77</v>
      </c>
      <c r="E774" s="7" t="s">
        <v>336</v>
      </c>
      <c r="F774" s="7">
        <v>4</v>
      </c>
      <c r="G774" s="8" t="str">
        <f t="shared" si="72"/>
        <v xml:space="preserve">EVAL INT, </v>
      </c>
      <c r="H774" s="8"/>
      <c r="I774" s="13"/>
    </row>
    <row r="775" spans="1:9" x14ac:dyDescent="0.3">
      <c r="A775" s="11" t="s">
        <v>1242</v>
      </c>
      <c r="B775" s="23" t="s">
        <v>1160</v>
      </c>
      <c r="C775" s="17" t="s">
        <v>112</v>
      </c>
      <c r="D775" s="8" t="s">
        <v>76</v>
      </c>
      <c r="E775" s="8" t="s">
        <v>42</v>
      </c>
      <c r="F775" s="8">
        <v>12</v>
      </c>
      <c r="G775" s="8" t="str">
        <f t="shared" si="72"/>
        <v xml:space="preserve">CREATE_DATE DATETIME, </v>
      </c>
      <c r="H775" s="8"/>
      <c r="I775" s="13"/>
    </row>
    <row r="776" spans="1:9" x14ac:dyDescent="0.3">
      <c r="A776" s="11" t="s">
        <v>1242</v>
      </c>
      <c r="B776" s="23" t="s">
        <v>1160</v>
      </c>
      <c r="C776" s="17" t="s">
        <v>66</v>
      </c>
      <c r="D776" s="8" t="s">
        <v>76</v>
      </c>
      <c r="E776" s="8" t="s">
        <v>52</v>
      </c>
      <c r="F776" s="8">
        <v>14</v>
      </c>
      <c r="G776" s="8" t="str">
        <f t="shared" si="72"/>
        <v xml:space="preserve">UPDATE_DATE DATETIME, </v>
      </c>
      <c r="H776" s="8"/>
      <c r="I776" s="13"/>
    </row>
    <row r="777" spans="1:9" x14ac:dyDescent="0.3">
      <c r="A777" s="11" t="s">
        <v>1242</v>
      </c>
      <c r="B777" s="23" t="s">
        <v>1160</v>
      </c>
      <c r="C777" s="17" t="s">
        <v>84</v>
      </c>
      <c r="D777" s="8"/>
      <c r="E777" s="8"/>
      <c r="F777" s="8">
        <v>100</v>
      </c>
      <c r="G777" s="8" t="str">
        <f t="shared" si="72"/>
        <v>PRIMARY KEY(COURSE_ID,USER_ID) );</v>
      </c>
      <c r="H777" s="8"/>
      <c r="I777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0" workbookViewId="0">
      <selection activeCell="C64" sqref="C64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1278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1277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1273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1276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1274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1278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1277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1273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1276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1274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1279</v>
      </c>
      <c r="B11" s="77" t="s">
        <v>1278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1279</v>
      </c>
      <c r="B12" s="77" t="s">
        <v>1277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1279</v>
      </c>
      <c r="B13" s="77" t="s">
        <v>1273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1279</v>
      </c>
      <c r="B14" s="77" t="s">
        <v>1276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1279</v>
      </c>
      <c r="B15" s="77" t="s">
        <v>1274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1280</v>
      </c>
      <c r="B16" s="77" t="s">
        <v>1278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1280</v>
      </c>
      <c r="B17" s="77" t="s">
        <v>1277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1280</v>
      </c>
      <c r="B18" s="77" t="s">
        <v>1273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1280</v>
      </c>
      <c r="B19" s="77" t="s">
        <v>1276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1280</v>
      </c>
      <c r="B20" s="77" t="s">
        <v>1274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1278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1277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1273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1276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1274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1281</v>
      </c>
      <c r="B26" s="77" t="s">
        <v>1278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1281</v>
      </c>
      <c r="B27" s="77" t="s">
        <v>1277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1281</v>
      </c>
      <c r="B28" s="77" t="s">
        <v>1273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1281</v>
      </c>
      <c r="B29" s="77" t="s">
        <v>1276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1281</v>
      </c>
      <c r="B30" s="77" t="s">
        <v>1274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1282</v>
      </c>
      <c r="B31" s="77" t="s">
        <v>1278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1282</v>
      </c>
      <c r="B32" s="77" t="s">
        <v>1277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1282</v>
      </c>
      <c r="B33" s="77" t="s">
        <v>1273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1282</v>
      </c>
      <c r="B34" s="77" t="s">
        <v>1276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1282</v>
      </c>
      <c r="B35" s="77" t="s">
        <v>1274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1283</v>
      </c>
      <c r="B36" s="77" t="s">
        <v>1278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1283</v>
      </c>
      <c r="B37" s="77" t="s">
        <v>1277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1283</v>
      </c>
      <c r="B38" s="77" t="s">
        <v>1273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1283</v>
      </c>
      <c r="B39" s="77" t="s">
        <v>1276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1283</v>
      </c>
      <c r="B40" s="77" t="s">
        <v>1274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1284</v>
      </c>
      <c r="B41" s="77" t="s">
        <v>1278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1284</v>
      </c>
      <c r="B42" s="77" t="s">
        <v>1277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1284</v>
      </c>
      <c r="B43" s="77" t="s">
        <v>1273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1284</v>
      </c>
      <c r="B44" s="77" t="s">
        <v>1276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1284</v>
      </c>
      <c r="B45" s="77" t="s">
        <v>1274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1285</v>
      </c>
      <c r="B46" s="77" t="s">
        <v>1278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1285</v>
      </c>
      <c r="B47" s="77" t="s">
        <v>1277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1285</v>
      </c>
      <c r="B48" s="77" t="s">
        <v>1273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1285</v>
      </c>
      <c r="B49" s="77" t="s">
        <v>1276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1285</v>
      </c>
      <c r="B50" s="77" t="s">
        <v>1274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1286</v>
      </c>
      <c r="B51" s="77" t="s">
        <v>1278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1286</v>
      </c>
      <c r="B52" s="77" t="s">
        <v>1277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1286</v>
      </c>
      <c r="B53" s="77" t="s">
        <v>1273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1286</v>
      </c>
      <c r="B54" s="77" t="s">
        <v>1276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1286</v>
      </c>
      <c r="B55" s="77" t="s">
        <v>1274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1035</v>
      </c>
      <c r="B56" s="77" t="s">
        <v>1278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1035</v>
      </c>
      <c r="B57" s="77" t="s">
        <v>1277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1035</v>
      </c>
      <c r="B58" s="77" t="s">
        <v>1273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1035</v>
      </c>
      <c r="B59" s="77" t="s">
        <v>1276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1035</v>
      </c>
      <c r="B60" s="77" t="s">
        <v>1274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1100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1101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1102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1103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1104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1105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1106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1107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1108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1109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1110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1111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1112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1113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1114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1115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1116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1117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1118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1119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1120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1121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1122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1123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1124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1125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1126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1127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1128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1129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1130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1131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1132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1133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1134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1135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1136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1137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326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1138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1139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1140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1141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1142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1143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1144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1145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1146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1147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1148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1149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1150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1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101" sqref="A101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379</v>
      </c>
      <c r="B1" s="12" t="s">
        <v>380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CODE("&amp;$B$98&amp;","&amp;$C$98&amp;","&amp;$D$98&amp;","&amp;$E$98&amp;")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CODE("&amp;$B$98&amp;","&amp;$C$98&amp;","&amp;$D$98&amp;","&amp;$E$98&amp;") VALUES('"&amp;B10&amp;"','"&amp;C10&amp;"','"&amp;D10&amp;"','"&amp;E10&amp;"');"</f>
        <v>INSERT INTO CODE(DD_MAIN,DD_KEY,DD_VALUE,ORD) VALUES('FAQ_B2C','01','동영상 강의 수강','1');</v>
      </c>
      <c r="B10" s="3" t="s">
        <v>1031</v>
      </c>
      <c r="C10" s="5" t="s">
        <v>198</v>
      </c>
      <c r="D10" s="3" t="s">
        <v>877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1031</v>
      </c>
      <c r="C11" s="5" t="s">
        <v>197</v>
      </c>
      <c r="D11" s="3" t="s">
        <v>878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1031</v>
      </c>
      <c r="C12" s="5" t="s">
        <v>199</v>
      </c>
      <c r="D12" s="3" t="s">
        <v>879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1031</v>
      </c>
      <c r="C13" s="5" t="s">
        <v>200</v>
      </c>
      <c r="D13" s="3" t="s">
        <v>880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1031</v>
      </c>
      <c r="C14" s="5" t="s">
        <v>201</v>
      </c>
      <c r="D14" s="3" t="s">
        <v>881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1031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CODE("&amp;$B$98&amp;","&amp;$C$98&amp;","&amp;$D$98&amp;","&amp;$E$98&amp;") VALUES('"&amp;B17&amp;"','"&amp;C17&amp;"','"&amp;D17&amp;"','"&amp;E17&amp;"');"</f>
        <v>INSERT INTO CODE(DD_MAIN,DD_KEY,DD_VALUE,ORD) VALUES('FAQ_B2B','11','동영상 강의 수강','1');</v>
      </c>
      <c r="B17" s="3" t="s">
        <v>1032</v>
      </c>
      <c r="C17" s="5" t="s">
        <v>1034</v>
      </c>
      <c r="D17" s="3" t="s">
        <v>877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1032</v>
      </c>
      <c r="C18" s="5" t="s">
        <v>1035</v>
      </c>
      <c r="D18" s="3" t="s">
        <v>878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1032</v>
      </c>
      <c r="C19" s="5" t="s">
        <v>1039</v>
      </c>
      <c r="D19" s="3" t="s">
        <v>879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1032</v>
      </c>
      <c r="C20" s="5" t="s">
        <v>1040</v>
      </c>
      <c r="D20" s="3" t="s">
        <v>880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1032</v>
      </c>
      <c r="C21" s="5" t="s">
        <v>1041</v>
      </c>
      <c r="D21" s="3" t="s">
        <v>881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1032</v>
      </c>
      <c r="C22" s="5" t="s">
        <v>1042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CODE("&amp;$B$98&amp;","&amp;$C$98&amp;","&amp;$D$98&amp;","&amp;$E$98&amp;") VALUES('"&amp;B24&amp;"','"&amp;C24&amp;"','"&amp;D24&amp;"','"&amp;E24&amp;"');"</f>
        <v>INSERT INTO CODE(DD_MAIN,DD_KEY,DD_VALUE,ORD) VALUES('FAQ_C2C','21','동영상 강의 수강','1');</v>
      </c>
      <c r="B24" s="3" t="s">
        <v>1033</v>
      </c>
      <c r="C24" s="5" t="s">
        <v>1043</v>
      </c>
      <c r="D24" s="3" t="s">
        <v>877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1033</v>
      </c>
      <c r="C25" s="5" t="s">
        <v>1044</v>
      </c>
      <c r="D25" s="3" t="s">
        <v>878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1033</v>
      </c>
      <c r="C26" s="5" t="s">
        <v>1036</v>
      </c>
      <c r="D26" s="3" t="s">
        <v>879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1033</v>
      </c>
      <c r="C27" s="5" t="s">
        <v>1037</v>
      </c>
      <c r="D27" s="3" t="s">
        <v>880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1033</v>
      </c>
      <c r="C28" s="5" t="s">
        <v>1038</v>
      </c>
      <c r="D28" s="3" t="s">
        <v>881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1033</v>
      </c>
      <c r="C29" s="5" t="s">
        <v>1045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CODE("&amp;$B$98&amp;","&amp;$C$98&amp;","&amp;$D$98&amp;","&amp;$E$98&amp;") VALUES('"&amp;B31&amp;"','"&amp;C31&amp;"','"&amp;D31&amp;"','"&amp;E31&amp;"');"</f>
        <v>INSERT INTO CODE(DD_MAIN,DD_KEY,DD_VALUE,ORD) VALUES('MAINPAGE_KIND','POPULAR','인기과정','1');</v>
      </c>
      <c r="B31" s="3" t="s">
        <v>938</v>
      </c>
      <c r="C31" s="5" t="s">
        <v>939</v>
      </c>
      <c r="D31" s="3" t="s">
        <v>942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CODE("&amp;$B$98&amp;","&amp;$C$98&amp;","&amp;$D$98&amp;","&amp;$E$98&amp;") VALUES('"&amp;B32&amp;"','"&amp;C32&amp;"','"&amp;D32&amp;"','"&amp;E32&amp;"');"</f>
        <v>INSERT INTO CODE(DD_MAIN,DD_KEY,DD_VALUE,ORD) VALUES('MAINPAGE_KIND','NEW','신규과정','2');</v>
      </c>
      <c r="B32" s="3" t="s">
        <v>938</v>
      </c>
      <c r="C32" s="5" t="s">
        <v>940</v>
      </c>
      <c r="D32" s="3" t="s">
        <v>943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CODE("&amp;$B$98&amp;","&amp;$C$98&amp;","&amp;$D$98&amp;","&amp;$E$98&amp;") VALUES('"&amp;B33&amp;"','"&amp;C33&amp;"','"&amp;D33&amp;"','"&amp;E33&amp;"');"</f>
        <v>INSERT INTO CODE(DD_MAIN,DD_KEY,DD_VALUE,ORD) VALUES('MAINPAGE_KIND','RECOMMEND','추천과정','3');</v>
      </c>
      <c r="B33" s="3" t="s">
        <v>938</v>
      </c>
      <c r="C33" s="38" t="s">
        <v>941</v>
      </c>
      <c r="D33" s="4" t="s">
        <v>944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CODE("&amp;$B$98&amp;","&amp;$C$98&amp;","&amp;$D$98&amp;","&amp;$E$98&amp;") VALUES('"&amp;B35&amp;"','"&amp;C35&amp;"','"&amp;D35&amp;"','"&amp;E35&amp;"');"</f>
        <v>INSERT INTO CODE(DD_MAIN,DD_KEY,DD_VALUE,ORD) VALUES('COMPANY_KIND','B2C','일반사용자','1');</v>
      </c>
      <c r="B35" s="3" t="s">
        <v>991</v>
      </c>
      <c r="C35" s="5" t="s">
        <v>992</v>
      </c>
      <c r="D35" s="3" t="s">
        <v>995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CODE("&amp;$B$98&amp;","&amp;$C$98&amp;","&amp;$D$98&amp;","&amp;$E$98&amp;") VALUES('"&amp;B36&amp;"','"&amp;C36&amp;"','"&amp;D36&amp;"','"&amp;E36&amp;"');"</f>
        <v>INSERT INTO CODE(DD_MAIN,DD_KEY,DD_VALUE,ORD) VALUES('COMPANY_KIND','B2B','회사','2');</v>
      </c>
      <c r="B36" s="3" t="s">
        <v>991</v>
      </c>
      <c r="C36" s="5" t="s">
        <v>993</v>
      </c>
      <c r="D36" s="3" t="s">
        <v>573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CODE("&amp;$B$98&amp;","&amp;$C$98&amp;","&amp;$D$98&amp;","&amp;$E$98&amp;") VALUES('"&amp;B37&amp;"','"&amp;C37&amp;"','"&amp;D37&amp;"','"&amp;E37&amp;"');"</f>
        <v>INSERT INTO CODE(DD_MAIN,DD_KEY,DD_VALUE,ORD) VALUES('COMPANY_KIND','C2C','회사(C2C)','3');</v>
      </c>
      <c r="B37" s="3" t="s">
        <v>991</v>
      </c>
      <c r="C37" s="52" t="s">
        <v>994</v>
      </c>
      <c r="D37" s="53" t="s">
        <v>996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CODE("&amp;$B$98&amp;","&amp;$C$98&amp;","&amp;$D$98&amp;","&amp;$E$98&amp;") VALUES('"&amp;B39&amp;"','"&amp;C39&amp;"','"&amp;D39&amp;"','"&amp;E39&amp;"');"</f>
        <v>INSERT INTO CODE(DD_MAIN,DD_KEY,DD_VALUE,ORD) VALUES('APPROVAL_STATUS','B','은행입금','1');</v>
      </c>
      <c r="B39" s="3" t="s">
        <v>696</v>
      </c>
      <c r="C39" s="5" t="s">
        <v>420</v>
      </c>
      <c r="D39" s="3" t="s">
        <v>697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CODE("&amp;$B$98&amp;","&amp;$C$98&amp;","&amp;$D$98&amp;","&amp;$E$98&amp;") VALUES('"&amp;B40&amp;"','"&amp;C40&amp;"','"&amp;D40&amp;"','"&amp;E40&amp;"');"</f>
        <v>INSERT INTO CODE(DD_MAIN,DD_KEY,DD_VALUE,ORD) VALUES('APPROVAL_STATUS','A','승인','2');</v>
      </c>
      <c r="B40" s="3" t="s">
        <v>696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CODE("&amp;$B$98&amp;","&amp;$C$98&amp;","&amp;$D$98&amp;","&amp;$E$98&amp;") VALUES('"&amp;B41&amp;"','"&amp;C41&amp;"','"&amp;D41&amp;"','"&amp;E41&amp;"');"</f>
        <v>INSERT INTO CODE(DD_MAIN,DD_KEY,DD_VALUE,ORD) VALUES('APPROVAL_STATUS','C','거절','3');</v>
      </c>
      <c r="B41" s="3" t="s">
        <v>696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CODE("&amp;$B$98&amp;","&amp;$C$98&amp;","&amp;$D$98&amp;","&amp;$E$98&amp;") VALUES('"&amp;B42&amp;"','"&amp;C42&amp;"','"&amp;D42&amp;"','"&amp;E42&amp;"');"</f>
        <v>INSERT INTO CODE(DD_MAIN,DD_KEY,DD_VALUE,ORD) VALUES('APPROVAL_STATUS','R','환불','4');</v>
      </c>
      <c r="B42" s="3" t="s">
        <v>696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CODE("&amp;$B$98&amp;","&amp;$C$98&amp;","&amp;$D$98&amp;","&amp;$E$98&amp;") VALUES('"&amp;B44&amp;"','"&amp;C44&amp;"','"&amp;D44&amp;"','"&amp;E44&amp;"');"</f>
        <v>INSERT INTO CODE(DD_MAIN,DD_KEY,DD_VALUE,ORD) VALUES('APPROVAL_CARD_STATUS','A','승인','1');</v>
      </c>
      <c r="B44" s="3" t="s">
        <v>847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CODE("&amp;$B$98&amp;","&amp;$C$98&amp;","&amp;$D$98&amp;","&amp;$E$98&amp;") VALUES('"&amp;B45&amp;"','"&amp;C45&amp;"','"&amp;D45&amp;"','"&amp;E45&amp;"');"</f>
        <v>INSERT INTO CODE(DD_MAIN,DD_KEY,DD_VALUE,ORD) VALUES('APPROVAL_CARD_STATUS','R','환불','2');</v>
      </c>
      <c r="B45" s="3" t="s">
        <v>847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CODE("&amp;$B$98&amp;","&amp;$C$98&amp;","&amp;$D$98&amp;","&amp;$E$98&amp;") VALUES('"&amp;B47&amp;"','"&amp;C47&amp;"','"&amp;D47&amp;"','"&amp;E47&amp;"');"</f>
        <v>INSERT INTO CODE(DD_MAIN,DD_KEY,DD_VALUE,ORD) VALUES('OPEN_KIND','OPEN','오픈','1');</v>
      </c>
      <c r="B47" s="3" t="s">
        <v>734</v>
      </c>
      <c r="C47" s="5" t="s">
        <v>735</v>
      </c>
      <c r="D47" s="3" t="s">
        <v>737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CODE("&amp;$B$98&amp;","&amp;$C$98&amp;","&amp;$D$98&amp;","&amp;$E$98&amp;") VALUES('"&amp;B48&amp;"','"&amp;C48&amp;"','"&amp;D48&amp;"','"&amp;E48&amp;"');"</f>
        <v>INSERT INTO CODE(DD_MAIN,DD_KEY,DD_VALUE,ORD) VALUES('OPEN_KIND','NOT_OPEN','미오픈','2');</v>
      </c>
      <c r="B48" s="3" t="s">
        <v>734</v>
      </c>
      <c r="C48" s="5" t="s">
        <v>736</v>
      </c>
      <c r="D48" s="3" t="s">
        <v>738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CODE("&amp;$B$98&amp;","&amp;$C$98&amp;","&amp;$D$98&amp;","&amp;$E$98&amp;") VALUES('"&amp;B49&amp;"','"&amp;C49&amp;"','"&amp;D49&amp;"','"&amp;E49&amp;"');"</f>
        <v>INSERT INTO CODE(DD_MAIN,DD_KEY,DD_VALUE,ORD) VALUES('OPEN_KIND','CLOSE','종료','3');</v>
      </c>
      <c r="B49" s="3" t="s">
        <v>734</v>
      </c>
      <c r="C49" s="5" t="s">
        <v>236</v>
      </c>
      <c r="D49" s="3" t="s">
        <v>739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CODE("&amp;$B$98&amp;","&amp;$C$98&amp;","&amp;$D$98&amp;","&amp;$E$98&amp;") VALUES('"&amp;B50&amp;"','"&amp;C50&amp;"','"&amp;D50&amp;"','"&amp;E50&amp;"');"</f>
        <v>INSERT INTO CODE(DD_MAIN,DD_KEY,DD_VALUE,ORD) VALUES('OPEN_KIND','NOT_CLOSE','미종료','4');</v>
      </c>
      <c r="B50" s="3" t="s">
        <v>734</v>
      </c>
      <c r="C50" s="5" t="s">
        <v>747</v>
      </c>
      <c r="D50" s="3" t="s">
        <v>748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CODE("&amp;$B$98&amp;","&amp;$C$98&amp;","&amp;$D$98&amp;","&amp;$E$98&amp;") VALUES('"&amp;B52&amp;"','"&amp;C52&amp;"','"&amp;D52&amp;"','"&amp;E52&amp;"');"</f>
        <v>INSERT INTO CODE(DD_MAIN,DD_KEY,DD_VALUE,ORD) VALUES('INQUIRY_KIND','COMPANY','기업교육','1');</v>
      </c>
      <c r="B52" s="3" t="s">
        <v>905</v>
      </c>
      <c r="C52" s="5" t="s">
        <v>115</v>
      </c>
      <c r="D52" s="3" t="s">
        <v>906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CODE("&amp;$B$98&amp;","&amp;$C$98&amp;","&amp;$D$98&amp;","&amp;$E$98&amp;") VALUES('"&amp;B53&amp;"','"&amp;C53&amp;"','"&amp;D53&amp;"','"&amp;E53&amp;"');"</f>
        <v>INSERT INTO CODE(DD_MAIN,DD_KEY,DD_VALUE,ORD) VALUES('INQUIRY_KIND','TUTOR','튜터지원','2');</v>
      </c>
      <c r="B53" s="3" t="s">
        <v>905</v>
      </c>
      <c r="C53" s="5" t="s">
        <v>417</v>
      </c>
      <c r="D53" s="3" t="s">
        <v>907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CODE("&amp;$B$98&amp;","&amp;$C$98&amp;","&amp;$D$98&amp;","&amp;$E$98&amp;") VALUES('"&amp;B55&amp;"','"&amp;C55&amp;"','"&amp;D55&amp;"','"&amp;E55&amp;"');"</f>
        <v>INSERT INTO CODE(DD_MAIN,DD_KEY,DD_VALUE,ORD) VALUES('WEEK_COST_YN','N','과정별','1');</v>
      </c>
      <c r="B55" s="3" t="s">
        <v>460</v>
      </c>
      <c r="C55" s="5" t="s">
        <v>461</v>
      </c>
      <c r="D55" s="3" t="s">
        <v>489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CODE("&amp;$B$98&amp;","&amp;$C$98&amp;","&amp;$D$98&amp;","&amp;$E$98&amp;") VALUES('"&amp;B56&amp;"','"&amp;C56&amp;"','"&amp;D56&amp;"','"&amp;E56&amp;"');"</f>
        <v>INSERT INTO CODE(DD_MAIN,DD_KEY,DD_VALUE,ORD) VALUES('WEEK_COST_YN','Y','차시별','2');</v>
      </c>
      <c r="B56" s="3" t="s">
        <v>460</v>
      </c>
      <c r="C56" s="5" t="s">
        <v>462</v>
      </c>
      <c r="D56" s="3" t="s">
        <v>490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CODE("&amp;$B$98&amp;","&amp;$C$98&amp;","&amp;$D$98&amp;","&amp;$E$98&amp;") VALUES('"&amp;B58&amp;"','"&amp;C58&amp;"','"&amp;D58&amp;"','"&amp;E58&amp;"');"</f>
        <v>INSERT INTO CODE(DD_MAIN,DD_KEY,DD_VALUE,ORD) VALUES('SEX','M','남','1');</v>
      </c>
      <c r="B58" s="3" t="s">
        <v>438</v>
      </c>
      <c r="C58" s="5" t="s">
        <v>439</v>
      </c>
      <c r="D58" s="3" t="s">
        <v>441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CODE("&amp;$B$98&amp;","&amp;$C$98&amp;","&amp;$D$98&amp;","&amp;$E$98&amp;") VALUES('"&amp;B59&amp;"','"&amp;C59&amp;"','"&amp;D59&amp;"','"&amp;E59&amp;"');"</f>
        <v>INSERT INTO CODE(DD_MAIN,DD_KEY,DD_VALUE,ORD) VALUES('SEX','F','여','2');</v>
      </c>
      <c r="B59" s="3" t="s">
        <v>438</v>
      </c>
      <c r="C59" s="5" t="s">
        <v>440</v>
      </c>
      <c r="D59" s="3" t="s">
        <v>442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>"INSERT INTO CODE("&amp;$B$98&amp;","&amp;$C$98&amp;","&amp;$D$98&amp;","&amp;$E$98&amp;") VALUES('"&amp;B61&amp;"','"&amp;C61&amp;"','"&amp;D61&amp;"','"&amp;E61&amp;"');"</f>
        <v>INSERT INTO CODE(DD_MAIN,DD_KEY,DD_VALUE,ORD) VALUES('POINT_KIND','COURSE','과정 수강 적립','1');</v>
      </c>
      <c r="B61" s="3" t="s">
        <v>323</v>
      </c>
      <c r="C61" s="5" t="s">
        <v>62</v>
      </c>
      <c r="D61" s="10" t="s">
        <v>324</v>
      </c>
      <c r="E61" s="3">
        <v>1</v>
      </c>
      <c r="F61" s="3"/>
    </row>
    <row r="62" spans="1:13" x14ac:dyDescent="0.3">
      <c r="A62" s="14" t="str">
        <f>"INSERT INTO CODE("&amp;$B$98&amp;","&amp;$C$98&amp;","&amp;$D$98&amp;","&amp;$E$98&amp;") VALUES('"&amp;B62&amp;"','"&amp;C62&amp;"','"&amp;D62&amp;"','"&amp;E62&amp;"');"</f>
        <v>INSERT INTO CODE(DD_MAIN,DD_KEY,DD_VALUE,ORD) VALUES('POINT_KIND','COURSE_REFUND','과정 환불','2');</v>
      </c>
      <c r="B62" s="3" t="s">
        <v>323</v>
      </c>
      <c r="C62" s="5" t="s">
        <v>322</v>
      </c>
      <c r="D62" s="10" t="s">
        <v>325</v>
      </c>
      <c r="E62" s="3">
        <v>2</v>
      </c>
      <c r="F62" s="3"/>
    </row>
    <row r="63" spans="1:13" x14ac:dyDescent="0.3">
      <c r="A63" s="14" t="str">
        <f t="shared" ref="A63:A67" si="4">"INSERT INTO CODE("&amp;$B$98&amp;","&amp;$C$98&amp;","&amp;$D$98&amp;","&amp;$E$98&amp;") VALUES('"&amp;B63&amp;"','"&amp;C63&amp;"','"&amp;D63&amp;"','"&amp;E63&amp;"');"</f>
        <v>INSERT INTO CODE(DD_MAIN,DD_KEY,DD_VALUE,ORD) VALUES('POINT_KIND','POSTSCRIPT','수강 후기','3');</v>
      </c>
      <c r="B63" s="3" t="s">
        <v>323</v>
      </c>
      <c r="C63" s="5" t="s">
        <v>326</v>
      </c>
      <c r="D63" s="10" t="s">
        <v>327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VALUES('POINT_KIND','RECOMMEND','친구 추천','4');</v>
      </c>
      <c r="B64" s="3" t="s">
        <v>323</v>
      </c>
      <c r="C64" s="54" t="s">
        <v>1172</v>
      </c>
      <c r="D64" s="61" t="s">
        <v>1159</v>
      </c>
      <c r="E64" s="3">
        <v>4</v>
      </c>
      <c r="F64" s="54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VALUES('POINT_KIND','RECOMMEND_JOIN','친구 추천 가입','5');</v>
      </c>
      <c r="B65" s="3" t="s">
        <v>323</v>
      </c>
      <c r="C65" s="54" t="s">
        <v>1175</v>
      </c>
      <c r="D65" s="61" t="s">
        <v>1164</v>
      </c>
      <c r="E65" s="3">
        <v>5</v>
      </c>
      <c r="F65" s="54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VALUES('POINT_KIND','REVIEW','과정 리뷰','6');</v>
      </c>
      <c r="B66" s="3" t="s">
        <v>323</v>
      </c>
      <c r="C66" s="54" t="s">
        <v>1162</v>
      </c>
      <c r="D66" s="61" t="s">
        <v>1160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si="4"/>
        <v>INSERT INTO CODE(DD_MAIN,DD_KEY,DD_VALUE,ORD) VALUES('POINT_KIND','REVIEW_IMAGE','과정 리뷰 이미지 첨부','7');</v>
      </c>
      <c r="B67" s="3" t="s">
        <v>323</v>
      </c>
      <c r="C67" s="54" t="s">
        <v>1163</v>
      </c>
      <c r="D67" s="4" t="s">
        <v>1161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B68" s="3"/>
      <c r="C68" s="54"/>
      <c r="D68" s="54"/>
      <c r="E68" s="3"/>
      <c r="F68" s="54"/>
      <c r="G68" s="54"/>
      <c r="H68" s="54"/>
      <c r="I68" s="54"/>
      <c r="J68" s="54"/>
      <c r="K68" s="54"/>
      <c r="L68" s="54"/>
      <c r="M68" s="54"/>
    </row>
    <row r="69" spans="1:13" x14ac:dyDescent="0.3">
      <c r="B69" s="3"/>
      <c r="C69" s="54"/>
      <c r="D69" s="54"/>
      <c r="E69" s="3"/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B70" s="3"/>
      <c r="C70" s="54"/>
      <c r="D70" s="54"/>
      <c r="E70" s="3"/>
      <c r="F70" s="54"/>
      <c r="G70" s="54"/>
      <c r="H70" s="54"/>
      <c r="I70" s="54"/>
      <c r="J70" s="54"/>
      <c r="K70" s="54"/>
      <c r="L70" s="54"/>
      <c r="M70" s="54"/>
    </row>
    <row r="71" spans="1:13" x14ac:dyDescent="0.3">
      <c r="B71" s="3"/>
      <c r="C71" s="54"/>
      <c r="D71" s="54"/>
      <c r="E71" s="3"/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B72" s="3"/>
      <c r="C72" s="54"/>
      <c r="D72" s="54"/>
      <c r="E72" s="3"/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B73" s="3"/>
      <c r="C73" s="54"/>
      <c r="D73" s="54"/>
      <c r="E73" s="3"/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B74" s="3"/>
      <c r="C74" s="54"/>
      <c r="D74" s="54"/>
      <c r="E74" s="3"/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B75" s="3"/>
      <c r="C75" s="54"/>
      <c r="D75" s="54"/>
      <c r="E75" s="3"/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B76" s="3"/>
      <c r="C76" s="54"/>
      <c r="D76" s="54"/>
      <c r="E76" s="3"/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B77" s="3"/>
      <c r="C77" s="54"/>
      <c r="D77" s="54"/>
      <c r="E77" s="3"/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B78" s="3"/>
      <c r="C78" s="54"/>
      <c r="D78" s="54"/>
      <c r="E78" s="3"/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B79" s="3"/>
      <c r="C79" s="54"/>
      <c r="D79" s="54"/>
      <c r="E79" s="3"/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B80" s="3"/>
      <c r="C80" s="54"/>
      <c r="D80" s="54"/>
      <c r="E80" s="3"/>
      <c r="F80" s="54"/>
      <c r="G80" s="54"/>
      <c r="H80" s="54"/>
      <c r="I80" s="54"/>
      <c r="J80" s="54"/>
      <c r="K80" s="54"/>
      <c r="L80" s="54"/>
      <c r="M80" s="54"/>
    </row>
    <row r="81" spans="1:13" x14ac:dyDescent="0.3">
      <c r="B81" s="3"/>
      <c r="C81" s="54"/>
      <c r="D81" s="54"/>
      <c r="E81" s="3"/>
      <c r="F81" s="54"/>
      <c r="G81" s="54"/>
      <c r="H81" s="54"/>
      <c r="I81" s="54"/>
      <c r="J81" s="54"/>
      <c r="K81" s="54"/>
      <c r="L81" s="54"/>
      <c r="M81" s="54"/>
    </row>
    <row r="82" spans="1:13" x14ac:dyDescent="0.3">
      <c r="B82" s="3"/>
      <c r="C82" s="54"/>
      <c r="D82" s="54"/>
      <c r="E82" s="3"/>
      <c r="F82" s="54"/>
      <c r="G82" s="54"/>
      <c r="H82" s="54"/>
      <c r="I82" s="54"/>
      <c r="J82" s="54"/>
      <c r="K82" s="54"/>
      <c r="L82" s="54"/>
      <c r="M82" s="54"/>
    </row>
    <row r="83" spans="1:13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3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3" x14ac:dyDescent="0.3"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3" x14ac:dyDescent="0.3"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3" x14ac:dyDescent="0.3"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3" x14ac:dyDescent="0.3">
      <c r="F88" s="54"/>
      <c r="G88" s="54"/>
      <c r="H88" s="54"/>
      <c r="I88" s="54"/>
      <c r="J88" s="54"/>
      <c r="K88" s="54"/>
      <c r="L88" s="54"/>
      <c r="M88" s="54"/>
    </row>
    <row r="89" spans="1:13" x14ac:dyDescent="0.3">
      <c r="A89" s="3" t="s">
        <v>511</v>
      </c>
      <c r="F89" s="54"/>
      <c r="G89" s="54"/>
      <c r="H89" s="54"/>
      <c r="I89" s="54"/>
      <c r="J89" s="54"/>
      <c r="K89" s="54"/>
      <c r="L89" s="54"/>
      <c r="M89" s="54"/>
    </row>
    <row r="90" spans="1:13" x14ac:dyDescent="0.3">
      <c r="A90" s="3" t="s">
        <v>512</v>
      </c>
      <c r="F90" s="54"/>
      <c r="G90" s="54"/>
      <c r="H90" s="54"/>
      <c r="I90" s="54"/>
      <c r="J90" s="54"/>
      <c r="K90" s="54"/>
      <c r="L90" s="54"/>
      <c r="M90" s="54"/>
    </row>
    <row r="91" spans="1:13" x14ac:dyDescent="0.3">
      <c r="A91" s="3" t="s">
        <v>513</v>
      </c>
      <c r="F91" s="54"/>
      <c r="G91" s="54"/>
      <c r="H91" s="54"/>
      <c r="I91" s="54"/>
      <c r="J91" s="54"/>
      <c r="K91" s="54"/>
      <c r="L91" s="54"/>
      <c r="M91" s="54"/>
    </row>
    <row r="92" spans="1:13" x14ac:dyDescent="0.3"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spans="1:13" x14ac:dyDescent="0.3">
      <c r="A93" s="14" t="s">
        <v>1083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spans="1:13" x14ac:dyDescent="0.3">
      <c r="A94" s="14" t="s">
        <v>1084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spans="1:13" x14ac:dyDescent="0.3"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spans="1:13" x14ac:dyDescent="0.3"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A98" s="3" t="s">
        <v>91</v>
      </c>
      <c r="B98" s="2" t="s">
        <v>92</v>
      </c>
      <c r="C98" s="2" t="s">
        <v>93</v>
      </c>
      <c r="D98" s="2" t="s">
        <v>94</v>
      </c>
      <c r="E98" s="2" t="s">
        <v>95</v>
      </c>
    </row>
    <row r="99" spans="1:13" x14ac:dyDescent="0.3">
      <c r="A99" s="14" t="str">
        <f>"INSERT INTO CODE("&amp;$B$98&amp;","&amp;$C$98&amp;","&amp;$D$98&amp;","&amp;$E$98&amp;") VALUES('"&amp;B99&amp;"','"&amp;C99&amp;"','"&amp;D99&amp;"','"&amp;E99&amp;"');"</f>
        <v>INSERT INTO CODE(DD_MAIN,DD_KEY,DD_VALUE,ORD) VALUES('COURSE_KIND','NORMAL','일반 강좌','1');</v>
      </c>
      <c r="B99" s="3" t="s">
        <v>242</v>
      </c>
      <c r="C99" s="1" t="s">
        <v>243</v>
      </c>
      <c r="D99" s="1" t="s">
        <v>328</v>
      </c>
      <c r="E99" s="3">
        <v>1</v>
      </c>
      <c r="F99" s="3" t="str">
        <f>"INSERT INTO CODE VALUES('"&amp;B99&amp;"','"&amp;C99&amp;"','"&amp;D99&amp;"',"&amp;E99&amp;");"</f>
        <v>INSERT INTO CODE VALUES('COURSE_KIND','NORMAL','일반 강좌',1);</v>
      </c>
    </row>
    <row r="100" spans="1:13" x14ac:dyDescent="0.3">
      <c r="A100" s="14" t="str">
        <f t="shared" ref="A100" si="5">"INSERT INTO CODE("&amp;$B$98&amp;","&amp;$C$98&amp;","&amp;$D$98&amp;","&amp;$E$98&amp;") VALUES('"&amp;B100&amp;"','"&amp;C100&amp;"','"&amp;D100&amp;"','"&amp;E100&amp;"');"</f>
        <v>INSERT INTO CODE(DD_MAIN,DD_KEY,DD_VALUE,ORD) VALUES('COURSE_KIND','COMPANY','회사 강좌','3');</v>
      </c>
      <c r="B100" s="3" t="s">
        <v>242</v>
      </c>
      <c r="C100" s="1" t="s">
        <v>115</v>
      </c>
      <c r="D100" s="1" t="s">
        <v>329</v>
      </c>
      <c r="E100" s="1">
        <v>3</v>
      </c>
      <c r="F100" s="3" t="str">
        <f>"INSERT INTO CODE VALUES('"&amp;B100&amp;"','"&amp;C100&amp;"','"&amp;D100&amp;"',"&amp;E100&amp;");"</f>
        <v>INSERT INTO CODE VALUES('COURSE_KIND','COMPANY','회사 강좌',3);</v>
      </c>
    </row>
    <row r="101" spans="1:13" x14ac:dyDescent="0.3">
      <c r="B101" s="3"/>
      <c r="C101" s="1"/>
      <c r="D101" s="1"/>
      <c r="E101" s="1"/>
      <c r="F101" s="3"/>
    </row>
    <row r="102" spans="1:13" x14ac:dyDescent="0.3">
      <c r="A102" s="14" t="str">
        <f t="shared" ref="A102:A118" si="6">"INSERT INTO CODE("&amp;$B$98&amp;","&amp;$C$98&amp;","&amp;$D$98&amp;","&amp;$E$98&amp;") VALUES('"&amp;B102&amp;"','"&amp;C102&amp;"','"&amp;D102&amp;"','"&amp;E102&amp;"');"</f>
        <v>INSERT INTO CODE(DD_MAIN,DD_KEY,DD_VALUE,ORD) VALUES('AUTH','ADMIN','Admin','1');</v>
      </c>
      <c r="B102" s="3" t="s">
        <v>204</v>
      </c>
      <c r="C102" s="5" t="s">
        <v>415</v>
      </c>
      <c r="D102" s="3" t="s">
        <v>205</v>
      </c>
      <c r="E102" s="3">
        <v>1</v>
      </c>
      <c r="F102" s="3" t="str">
        <f>"INSERT INTO CODE VALUES('"&amp;B102&amp;"','"&amp;C102&amp;"','"&amp;D102&amp;"',"&amp;E102&amp;");"</f>
        <v>INSERT INTO CODE VALUES('AUTH','ADMIN','Admin',1);</v>
      </c>
    </row>
    <row r="103" spans="1:13" x14ac:dyDescent="0.3">
      <c r="A103" s="14" t="str">
        <f t="shared" si="6"/>
        <v>INSERT INTO CODE(DD_MAIN,DD_KEY,DD_VALUE,ORD) VALUES('AUTH','TEACHER','강사','2');</v>
      </c>
      <c r="B103" s="3" t="s">
        <v>204</v>
      </c>
      <c r="C103" s="5" t="s">
        <v>416</v>
      </c>
      <c r="D103" s="3" t="s">
        <v>414</v>
      </c>
      <c r="E103" s="3">
        <v>2</v>
      </c>
      <c r="F103" s="3" t="str">
        <f>"INSERT INTO CODE VALUES('"&amp;B103&amp;"','"&amp;C103&amp;"','"&amp;D103&amp;"',"&amp;E103&amp;");"</f>
        <v>INSERT INTO CODE VALUES('AUTH','TEACHER','강사',2);</v>
      </c>
    </row>
    <row r="104" spans="1:13" x14ac:dyDescent="0.3">
      <c r="A104" s="14" t="str">
        <f t="shared" si="6"/>
        <v>INSERT INTO CODE(DD_MAIN,DD_KEY,DD_VALUE,ORD) VALUES('AUTH','TUTOR','튜터','3');</v>
      </c>
      <c r="B104" s="3" t="s">
        <v>204</v>
      </c>
      <c r="C104" s="5" t="s">
        <v>417</v>
      </c>
      <c r="D104" s="3" t="s">
        <v>413</v>
      </c>
      <c r="E104" s="3">
        <v>3</v>
      </c>
      <c r="F104" s="3" t="str">
        <f>"INSERT INTO CODE VALUES('"&amp;B104&amp;"','"&amp;C104&amp;"','"&amp;D104&amp;"',"&amp;E104&amp;");"</f>
        <v>INSERT INTO CODE VALUES('AUTH','TUTOR','튜터',3);</v>
      </c>
    </row>
    <row r="105" spans="1:13" x14ac:dyDescent="0.3">
      <c r="A105" s="14" t="str">
        <f t="shared" si="6"/>
        <v>INSERT INTO CODE(DD_MAIN,DD_KEY,DD_VALUE,ORD) VALUES('AUTH','USER','사용자','4');</v>
      </c>
      <c r="B105" s="3" t="s">
        <v>204</v>
      </c>
      <c r="C105" s="5" t="s">
        <v>418</v>
      </c>
      <c r="D105" s="3" t="s">
        <v>188</v>
      </c>
      <c r="E105" s="3">
        <v>4</v>
      </c>
      <c r="F105" s="3" t="str">
        <f>"INSERT INTO CODE VALUES('"&amp;B105&amp;"','"&amp;C105&amp;"','"&amp;D105&amp;"',"&amp;E105&amp;");"</f>
        <v>INSERT INTO CODE VALUES('AUTH','USER','사용자',4);</v>
      </c>
    </row>
    <row r="106" spans="1:13" x14ac:dyDescent="0.3">
      <c r="A106" s="14" t="str">
        <f t="shared" si="6"/>
        <v>INSERT INTO CODE(DD_MAIN,DD_KEY,DD_VALUE,ORD) VALUES('REG_STATUS','Y','승인요청','1');</v>
      </c>
      <c r="B106" s="3" t="s">
        <v>190</v>
      </c>
      <c r="C106" s="5" t="s">
        <v>186</v>
      </c>
      <c r="D106" s="3" t="s">
        <v>191</v>
      </c>
      <c r="E106" s="3">
        <v>1</v>
      </c>
      <c r="F106" s="3" t="str">
        <f t="shared" ref="F106:F110" si="7">"INSERT INTO CODE VALUES('"&amp;B106&amp;"','"&amp;C106&amp;"','"&amp;D106&amp;"',"&amp;E106&amp;");"</f>
        <v>INSERT INTO CODE VALUES('REG_STATUS','Y','승인요청',1);</v>
      </c>
    </row>
    <row r="107" spans="1:13" x14ac:dyDescent="0.3">
      <c r="A107" s="14" t="str">
        <f t="shared" si="6"/>
        <v>INSERT INTO CODE(DD_MAIN,DD_KEY,DD_VALUE,ORD) VALUES('REG_STATUS','B','현금입금','1');</v>
      </c>
      <c r="B107" s="3" t="s">
        <v>190</v>
      </c>
      <c r="C107" s="5" t="s">
        <v>420</v>
      </c>
      <c r="D107" s="3" t="s">
        <v>421</v>
      </c>
      <c r="E107" s="3">
        <v>1</v>
      </c>
      <c r="F107" s="3" t="str">
        <f t="shared" ref="F107" si="8">"INSERT INTO CODE VALUES('"&amp;B107&amp;"','"&amp;C107&amp;"','"&amp;D107&amp;"',"&amp;E107&amp;");"</f>
        <v>INSERT INTO CODE VALUES('REG_STATUS','B','현금입금',1);</v>
      </c>
    </row>
    <row r="108" spans="1:13" x14ac:dyDescent="0.3">
      <c r="A108" s="14" t="str">
        <f t="shared" si="6"/>
        <v>INSERT INTO CODE(DD_MAIN,DD_KEY,DD_VALUE,ORD) VALUES('REG_STATUS','A','승인','2');</v>
      </c>
      <c r="B108" s="3" t="s">
        <v>190</v>
      </c>
      <c r="C108" s="5" t="s">
        <v>192</v>
      </c>
      <c r="D108" s="3" t="s">
        <v>193</v>
      </c>
      <c r="E108" s="3">
        <v>2</v>
      </c>
      <c r="F108" s="3" t="str">
        <f t="shared" si="7"/>
        <v>INSERT INTO CODE VALUES('REG_STATUS','A','승인',2);</v>
      </c>
    </row>
    <row r="109" spans="1:13" x14ac:dyDescent="0.3">
      <c r="A109" s="14" t="str">
        <f t="shared" si="6"/>
        <v>INSERT INTO CODE(DD_MAIN,DD_KEY,DD_VALUE,ORD) VALUES('REG_STATUS','C','거절','3');</v>
      </c>
      <c r="B109" s="3" t="s">
        <v>190</v>
      </c>
      <c r="C109" s="5" t="s">
        <v>271</v>
      </c>
      <c r="D109" s="3" t="s">
        <v>194</v>
      </c>
      <c r="E109" s="3">
        <v>3</v>
      </c>
      <c r="F109" s="3" t="str">
        <f t="shared" si="7"/>
        <v>INSERT INTO CODE VALUES('REG_STATUS','C','거절',3);</v>
      </c>
    </row>
    <row r="110" spans="1:13" x14ac:dyDescent="0.3">
      <c r="A110" s="14" t="str">
        <f t="shared" si="6"/>
        <v>INSERT INTO CODE(DD_MAIN,DD_KEY,DD_VALUE,ORD) VALUES('REG_STATUS','R','환불','4');</v>
      </c>
      <c r="B110" s="3" t="s">
        <v>190</v>
      </c>
      <c r="C110" s="5" t="s">
        <v>281</v>
      </c>
      <c r="D110" s="3" t="s">
        <v>241</v>
      </c>
      <c r="E110" s="3">
        <v>4</v>
      </c>
      <c r="F110" s="3" t="str">
        <f t="shared" si="7"/>
        <v>INSERT INTO CODE VALUES('REG_STATUS','R','환불',4);</v>
      </c>
    </row>
    <row r="111" spans="1:13" x14ac:dyDescent="0.3">
      <c r="A111" s="14" t="str">
        <f t="shared" si="6"/>
        <v>INSERT INTO CODE(DD_MAIN,DD_KEY,DD_VALUE,ORD) VALUES('PAYMENT_KIND','SC0010','신용카드','1');</v>
      </c>
      <c r="B111" s="3" t="s">
        <v>355</v>
      </c>
      <c r="C111" s="5" t="s">
        <v>833</v>
      </c>
      <c r="D111" s="3" t="s">
        <v>841</v>
      </c>
      <c r="E111" s="3">
        <v>1</v>
      </c>
      <c r="F111" s="3" t="str">
        <f t="shared" ref="F111:F118" si="9">"INSERT INTO CODE VALUES('"&amp;B111&amp;"','"&amp;C111&amp;"','"&amp;D111&amp;"',"&amp;E111&amp;");"</f>
        <v>INSERT INTO CODE VALUES('PAYMENT_KIND','SC0010','신용카드',1);</v>
      </c>
    </row>
    <row r="112" spans="1:13" x14ac:dyDescent="0.3">
      <c r="A112" s="14" t="str">
        <f t="shared" si="6"/>
        <v>INSERT INTO CODE(DD_MAIN,DD_KEY,DD_VALUE,ORD) VALUES('PAYMENT_KIND','CASH','계좌이체','2');</v>
      </c>
      <c r="B112" s="3" t="s">
        <v>422</v>
      </c>
      <c r="C112" s="5" t="s">
        <v>423</v>
      </c>
      <c r="D112" s="3" t="s">
        <v>842</v>
      </c>
      <c r="E112" s="3">
        <v>2</v>
      </c>
      <c r="F112" s="3" t="str">
        <f t="shared" si="9"/>
        <v>INSERT INTO CODE VALUES('PAYMENT_KIND','CASH','계좌이체',2);</v>
      </c>
    </row>
    <row r="113" spans="1:13" x14ac:dyDescent="0.3">
      <c r="A113" s="14" t="str">
        <f t="shared" si="6"/>
        <v>INSERT INTO CODE(DD_MAIN,DD_KEY,DD_VALUE,ORD) VALUES('PAYMENT_KIND','SC0040','무통장입금','3');</v>
      </c>
      <c r="B113" s="3" t="s">
        <v>355</v>
      </c>
      <c r="C113" s="5" t="s">
        <v>834</v>
      </c>
      <c r="D113" s="3" t="s">
        <v>840</v>
      </c>
      <c r="E113" s="3">
        <v>3</v>
      </c>
      <c r="F113" s="3" t="str">
        <f t="shared" si="9"/>
        <v>INSERT INTO CODE VALUES('PAYMENT_KIND','SC0040','무통장입금',3);</v>
      </c>
      <c r="G113" s="37"/>
      <c r="H113" s="37"/>
      <c r="I113" s="37"/>
      <c r="J113" s="37"/>
      <c r="K113" s="37"/>
      <c r="L113" s="37"/>
      <c r="M113" s="37"/>
    </row>
    <row r="114" spans="1:13" x14ac:dyDescent="0.3">
      <c r="A114" s="14" t="str">
        <f t="shared" si="6"/>
        <v>INSERT INTO CODE(DD_MAIN,DD_KEY,DD_VALUE,ORD) VALUES('PAYMENT_KIND','SC0060','휴대폰','4');</v>
      </c>
      <c r="B114" s="3" t="s">
        <v>355</v>
      </c>
      <c r="C114" s="5" t="s">
        <v>835</v>
      </c>
      <c r="D114" s="3" t="s">
        <v>492</v>
      </c>
      <c r="E114" s="3">
        <v>4</v>
      </c>
      <c r="F114" s="3" t="str">
        <f t="shared" si="9"/>
        <v>INSERT INTO CODE VALUES('PAYMENT_KIND','SC0060','휴대폰',4);</v>
      </c>
      <c r="G114" s="37"/>
      <c r="H114" s="37"/>
      <c r="I114" s="37"/>
      <c r="J114" s="37"/>
      <c r="K114" s="37"/>
      <c r="L114" s="37"/>
      <c r="M114" s="37"/>
    </row>
    <row r="115" spans="1:13" x14ac:dyDescent="0.3">
      <c r="A115" s="14" t="str">
        <f t="shared" si="6"/>
        <v>INSERT INTO CODE(DD_MAIN,DD_KEY,DD_VALUE,ORD) VALUES('PAYMENT_KIND','SC0070','유선전화결제','5');</v>
      </c>
      <c r="B115" s="3" t="s">
        <v>355</v>
      </c>
      <c r="C115" s="5" t="s">
        <v>836</v>
      </c>
      <c r="D115" s="3" t="s">
        <v>843</v>
      </c>
      <c r="E115" s="3">
        <v>5</v>
      </c>
      <c r="F115" s="3" t="str">
        <f t="shared" si="9"/>
        <v>INSERT INTO CODE VALUES('PAYMENT_KIND','SC0070','유선전화결제',5);</v>
      </c>
      <c r="G115" s="37"/>
      <c r="H115" s="37"/>
      <c r="I115" s="37"/>
      <c r="J115" s="37"/>
      <c r="K115" s="37"/>
      <c r="L115" s="37"/>
      <c r="M115" s="37"/>
    </row>
    <row r="116" spans="1:13" x14ac:dyDescent="0.3">
      <c r="A116" s="14" t="str">
        <f t="shared" si="6"/>
        <v>INSERT INTO CODE(DD_MAIN,DD_KEY,DD_VALUE,ORD) VALUES('PAYMENT_KIND','SC0090','OK캐쉬백','6');</v>
      </c>
      <c r="B116" s="3" t="s">
        <v>355</v>
      </c>
      <c r="C116" s="5" t="s">
        <v>837</v>
      </c>
      <c r="D116" s="3" t="s">
        <v>844</v>
      </c>
      <c r="E116" s="3">
        <v>6</v>
      </c>
      <c r="F116" s="3" t="str">
        <f t="shared" si="9"/>
        <v>INSERT INTO CODE VALUES('PAYMENT_KIND','SC0090','OK캐쉬백',6);</v>
      </c>
      <c r="G116" s="37"/>
      <c r="H116" s="37"/>
      <c r="I116" s="37"/>
      <c r="J116" s="37"/>
      <c r="K116" s="37"/>
      <c r="L116" s="37"/>
      <c r="M116" s="37"/>
    </row>
    <row r="117" spans="1:13" x14ac:dyDescent="0.3">
      <c r="A117" s="14" t="str">
        <f t="shared" si="6"/>
        <v>INSERT INTO CODE(DD_MAIN,DD_KEY,DD_VALUE,ORD) VALUES('PAYMENT_KIND','SC0111','문화상품권','7');</v>
      </c>
      <c r="B117" s="3" t="s">
        <v>355</v>
      </c>
      <c r="C117" s="5" t="s">
        <v>838</v>
      </c>
      <c r="D117" s="3" t="s">
        <v>845</v>
      </c>
      <c r="E117" s="3">
        <v>7</v>
      </c>
      <c r="F117" s="3" t="str">
        <f t="shared" si="9"/>
        <v>INSERT INTO CODE VALUES('PAYMENT_KIND','SC0111','문화상품권',7);</v>
      </c>
      <c r="G117" s="37"/>
      <c r="H117" s="37"/>
      <c r="I117" s="37"/>
      <c r="J117" s="37"/>
      <c r="K117" s="37"/>
      <c r="L117" s="37"/>
      <c r="M117" s="37"/>
    </row>
    <row r="118" spans="1:13" x14ac:dyDescent="0.3">
      <c r="A118" s="14" t="str">
        <f t="shared" si="6"/>
        <v>INSERT INTO CODE(DD_MAIN,DD_KEY,DD_VALUE,ORD) VALUES('PAYMENT_KIND','SC0112','게임문화상품권','8');</v>
      </c>
      <c r="B118" s="3" t="s">
        <v>355</v>
      </c>
      <c r="C118" s="5" t="s">
        <v>839</v>
      </c>
      <c r="D118" s="3" t="s">
        <v>846</v>
      </c>
      <c r="E118" s="3">
        <v>8</v>
      </c>
      <c r="F118" s="3" t="str">
        <f t="shared" si="9"/>
        <v>INSERT INTO CODE VALUES('PAYMENT_KIND','SC0112','게임문화상품권',8);</v>
      </c>
      <c r="G118" s="37"/>
      <c r="H118" s="37"/>
      <c r="I118" s="37"/>
      <c r="J118" s="37"/>
      <c r="K118" s="37"/>
      <c r="L118" s="37"/>
      <c r="M118" s="37"/>
    </row>
    <row r="119" spans="1:13" x14ac:dyDescent="0.3">
      <c r="B119" s="3"/>
      <c r="C119" s="5"/>
      <c r="D119" s="3"/>
      <c r="E119" s="3"/>
      <c r="F119" s="3"/>
      <c r="G119" s="37"/>
      <c r="H119" s="37"/>
      <c r="I119" s="37"/>
      <c r="J119" s="37"/>
      <c r="K119" s="37"/>
      <c r="L119" s="37"/>
      <c r="M119" s="37"/>
    </row>
    <row r="123" spans="1:13" x14ac:dyDescent="0.3">
      <c r="A123" s="14" t="str">
        <f>"INSERT INTO CODE("&amp;$B$98&amp;","&amp;$C$98&amp;","&amp;$D$98&amp;","&amp;$E$98&amp;") VALUES('"&amp;B123&amp;"','"&amp;C123&amp;"','"&amp;D123&amp;"','"&amp;E123&amp;"');"</f>
        <v>INSERT INTO CODE(DD_MAIN,DD_KEY,DD_VALUE,ORD) VALUES('UC_KIND','U','사용자','1');</v>
      </c>
      <c r="B123" s="3" t="s">
        <v>360</v>
      </c>
      <c r="C123" s="1" t="s">
        <v>195</v>
      </c>
      <c r="D123" s="1" t="s">
        <v>188</v>
      </c>
      <c r="E123" s="3">
        <v>1</v>
      </c>
      <c r="F123" s="3" t="str">
        <f t="shared" ref="F123:F124" si="10">"INSERT INTO CODE VALUES('"&amp;B123&amp;"','"&amp;C123&amp;"','"&amp;D123&amp;"',"&amp;E123&amp;");"</f>
        <v>INSERT INTO CODE VALUES('UC_KIND','U','사용자',1);</v>
      </c>
    </row>
    <row r="124" spans="1:13" x14ac:dyDescent="0.3">
      <c r="A124" s="14" t="str">
        <f>"INSERT INTO CODE("&amp;$B$98&amp;","&amp;$C$98&amp;","&amp;$D$98&amp;","&amp;$E$98&amp;") VALUES('"&amp;B124&amp;"','"&amp;C124&amp;"','"&amp;D124&amp;"','"&amp;E124&amp;"');"</f>
        <v>INSERT INTO CODE(DD_MAIN,DD_KEY,DD_VALUE,ORD) VALUES('UC_KIND','C','회사','2');</v>
      </c>
      <c r="B124" s="3" t="s">
        <v>360</v>
      </c>
      <c r="C124" s="1" t="s">
        <v>271</v>
      </c>
      <c r="D124" s="10" t="s">
        <v>181</v>
      </c>
      <c r="E124" s="1">
        <v>2</v>
      </c>
      <c r="F124" s="3" t="str">
        <f t="shared" si="10"/>
        <v>INSERT INTO CODE VALUES('UC_KIND','C','회사',2);</v>
      </c>
    </row>
    <row r="126" spans="1:13" x14ac:dyDescent="0.3">
      <c r="A126" s="14" t="str">
        <f>"INSERT INTO CODE("&amp;$B$98&amp;","&amp;$C$98&amp;","&amp;$D$98&amp;","&amp;$E$98&amp;") VALUES('"&amp;B126&amp;"','"&amp;C126&amp;"','"&amp;D126&amp;"','"&amp;E126&amp;"');"</f>
        <v>INSERT INTO CODE(DD_MAIN,DD_KEY,DD_VALUE,ORD) VALUES('ADMIN_AUTH','A','Admin','1');</v>
      </c>
      <c r="B126" s="3" t="s">
        <v>690</v>
      </c>
      <c r="C126" s="5" t="s">
        <v>432</v>
      </c>
      <c r="D126" s="3" t="s">
        <v>433</v>
      </c>
      <c r="E126" s="3">
        <v>1</v>
      </c>
      <c r="F126" s="3" t="str">
        <f t="shared" ref="F126" si="11">"INSERT INTO CODE VALUES('"&amp;B126&amp;"','"&amp;C126&amp;"','"&amp;D126&amp;"',"&amp;E126&amp;");"</f>
        <v>INSERT INTO CODE VALUES('ADMIN_AUTH','A','Admin',1);</v>
      </c>
    </row>
    <row r="127" spans="1:13" x14ac:dyDescent="0.3">
      <c r="A127" s="14" t="str">
        <f>"INSERT INTO CODE("&amp;$B$98&amp;","&amp;$C$98&amp;","&amp;$D$98&amp;","&amp;$E$98&amp;") VALUES('"&amp;B127&amp;"','"&amp;C127&amp;"','"&amp;D127&amp;"','"&amp;E127&amp;"');"</f>
        <v>INSERT INTO CODE(DD_MAIN,DD_KEY,DD_VALUE,ORD) VALUES('ADMIN_AUTH','C','Contents Admin','2');</v>
      </c>
      <c r="B127" s="3" t="s">
        <v>690</v>
      </c>
      <c r="C127" s="5" t="s">
        <v>434</v>
      </c>
      <c r="D127" s="3" t="s">
        <v>435</v>
      </c>
      <c r="E127" s="3">
        <v>2</v>
      </c>
      <c r="F127" s="3" t="str">
        <f t="shared" ref="F127:F128" si="12">"INSERT INTO CODE VALUES('"&amp;B127&amp;"','"&amp;C127&amp;"','"&amp;D127&amp;"',"&amp;E127&amp;");"</f>
        <v>INSERT INTO CODE VALUES('ADMIN_AUTH','C','Contents Admin',2);</v>
      </c>
    </row>
    <row r="128" spans="1:13" x14ac:dyDescent="0.3">
      <c r="A128" s="14" t="str">
        <f>"INSERT INTO CODE("&amp;$B$98&amp;","&amp;$C$98&amp;","&amp;$D$98&amp;","&amp;$E$98&amp;") VALUES('"&amp;B128&amp;"','"&amp;C128&amp;"','"&amp;D128&amp;"','"&amp;E128&amp;"');"</f>
        <v>INSERT INTO CODE(DD_MAIN,DD_KEY,DD_VALUE,ORD) VALUES('ADMIN_AUTH','M','Manage Admin','3');</v>
      </c>
      <c r="B128" s="3" t="s">
        <v>690</v>
      </c>
      <c r="C128" s="5" t="s">
        <v>436</v>
      </c>
      <c r="D128" s="3" t="s">
        <v>437</v>
      </c>
      <c r="E128" s="3">
        <v>3</v>
      </c>
      <c r="F128" s="3" t="str">
        <f t="shared" si="12"/>
        <v>INSERT INTO CODE VALUES('ADMIN_AUTH','M','Manage Admin',3);</v>
      </c>
    </row>
    <row r="130" spans="6:6" x14ac:dyDescent="0.3">
      <c r="F130" s="3" t="str">
        <f>"INSERT INTO CODE VALUES('"&amp;B58&amp;"','"&amp;C58&amp;"','"&amp;D58&amp;"',"&amp;E58&amp;");"</f>
        <v>INSERT INTO CODE VALUES('SEX','M','남',1);</v>
      </c>
    </row>
    <row r="131" spans="6:6" x14ac:dyDescent="0.3">
      <c r="F131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zoomScale="115" zoomScaleNormal="115" workbookViewId="0">
      <selection activeCell="I2" sqref="I2:I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612</v>
      </c>
      <c r="C1" s="55" t="s">
        <v>613</v>
      </c>
      <c r="D1" s="55" t="s">
        <v>1247</v>
      </c>
      <c r="E1" s="55" t="s">
        <v>1248</v>
      </c>
      <c r="F1" s="55" t="s">
        <v>1085</v>
      </c>
      <c r="G1" s="56" t="s">
        <v>615</v>
      </c>
      <c r="H1" s="16" t="s">
        <v>1245</v>
      </c>
      <c r="I1" s="16" t="s">
        <v>1246</v>
      </c>
      <c r="J1" s="16" t="s">
        <v>614</v>
      </c>
      <c r="K1" s="16" t="s">
        <v>614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832</v>
      </c>
      <c r="I2" s="13" t="s">
        <v>832</v>
      </c>
      <c r="J2" s="13" t="s">
        <v>832</v>
      </c>
      <c r="K2" s="13" t="s">
        <v>832</v>
      </c>
    </row>
    <row r="3" spans="1:11" ht="36" x14ac:dyDescent="0.3">
      <c r="A3" s="2">
        <v>1</v>
      </c>
      <c r="B3" s="24" t="s">
        <v>605</v>
      </c>
      <c r="C3" s="36" t="s">
        <v>855</v>
      </c>
      <c r="D3" s="36" t="s">
        <v>855</v>
      </c>
      <c r="E3" s="36" t="s">
        <v>855</v>
      </c>
      <c r="F3" s="36" t="s">
        <v>855</v>
      </c>
      <c r="G3" s="24" t="s">
        <v>776</v>
      </c>
      <c r="H3" s="24" t="str">
        <f t="shared" ref="H3:H28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812</v>
      </c>
      <c r="C4" s="36" t="s">
        <v>810</v>
      </c>
      <c r="D4" s="36" t="s">
        <v>1249</v>
      </c>
      <c r="E4" s="59" t="s">
        <v>809</v>
      </c>
      <c r="F4" s="59" t="s">
        <v>1093</v>
      </c>
      <c r="G4" s="24" t="s">
        <v>811</v>
      </c>
      <c r="H4" s="24" t="str">
        <f t="shared" si="0"/>
        <v>INSERT INTO SETTING VALUES(2,'g_configPath','/home/hosting_users/qlearning/lgdacom','conf 파일 root');</v>
      </c>
      <c r="I4" s="24" t="str">
        <f t="shared" ref="I4:I28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813</v>
      </c>
      <c r="C5" s="24" t="s">
        <v>828</v>
      </c>
      <c r="D5" s="76" t="s">
        <v>828</v>
      </c>
      <c r="E5" s="6" t="s">
        <v>829</v>
      </c>
      <c r="F5" s="6" t="s">
        <v>829</v>
      </c>
      <c r="G5" s="24" t="s">
        <v>818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814</v>
      </c>
      <c r="C6" s="6" t="s">
        <v>831</v>
      </c>
      <c r="D6" s="6" t="s">
        <v>831</v>
      </c>
      <c r="E6" s="6" t="s">
        <v>830</v>
      </c>
      <c r="F6" s="6" t="s">
        <v>830</v>
      </c>
      <c r="G6" s="24" t="s">
        <v>817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1064</v>
      </c>
      <c r="C7" s="24" t="s">
        <v>1065</v>
      </c>
      <c r="D7" s="24" t="s">
        <v>1065</v>
      </c>
      <c r="E7" s="6" t="s">
        <v>1066</v>
      </c>
      <c r="F7" s="6" t="s">
        <v>1066</v>
      </c>
      <c r="G7" s="24" t="s">
        <v>1067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825</v>
      </c>
      <c r="C8" s="59" t="s">
        <v>826</v>
      </c>
      <c r="D8" s="59" t="s">
        <v>826</v>
      </c>
      <c r="E8" s="59" t="s">
        <v>826</v>
      </c>
      <c r="F8" s="59" t="s">
        <v>826</v>
      </c>
      <c r="G8" s="24" t="s">
        <v>827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1154</v>
      </c>
      <c r="C9" s="59" t="s">
        <v>1155</v>
      </c>
      <c r="D9" s="59" t="s">
        <v>1155</v>
      </c>
      <c r="E9" s="59" t="s">
        <v>1156</v>
      </c>
      <c r="F9" s="59" t="s">
        <v>1156</v>
      </c>
      <c r="G9" s="24" t="s">
        <v>1157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823</v>
      </c>
      <c r="C10" s="59" t="s">
        <v>824</v>
      </c>
      <c r="D10" s="59" t="s">
        <v>824</v>
      </c>
      <c r="E10" s="59" t="s">
        <v>824</v>
      </c>
      <c r="F10" s="59" t="s">
        <v>824</v>
      </c>
      <c r="G10" s="24" t="s">
        <v>776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820</v>
      </c>
      <c r="C11" s="59" t="s">
        <v>816</v>
      </c>
      <c r="D11" s="59" t="s">
        <v>816</v>
      </c>
      <c r="E11" s="59" t="s">
        <v>815</v>
      </c>
      <c r="F11" s="59" t="s">
        <v>815</v>
      </c>
      <c r="G11" s="24" t="s">
        <v>819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606</v>
      </c>
      <c r="C12" s="36" t="s">
        <v>607</v>
      </c>
      <c r="D12" s="36" t="s">
        <v>1250</v>
      </c>
      <c r="E12" s="36" t="s">
        <v>608</v>
      </c>
      <c r="F12" s="36" t="s">
        <v>1086</v>
      </c>
      <c r="G12" s="24" t="s">
        <v>773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1096</v>
      </c>
      <c r="C13" s="36" t="s">
        <v>1151</v>
      </c>
      <c r="D13" s="36" t="s">
        <v>1251</v>
      </c>
      <c r="E13" s="36" t="s">
        <v>1152</v>
      </c>
      <c r="F13" s="36" t="s">
        <v>1153</v>
      </c>
      <c r="G13" s="24" t="s">
        <v>771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709</v>
      </c>
      <c r="C14" s="36" t="s">
        <v>710</v>
      </c>
      <c r="D14" s="36" t="s">
        <v>1252</v>
      </c>
      <c r="E14" s="36" t="s">
        <v>711</v>
      </c>
      <c r="F14" s="36" t="s">
        <v>1087</v>
      </c>
      <c r="G14" s="24" t="s">
        <v>774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728</v>
      </c>
      <c r="C15" s="36" t="s">
        <v>729</v>
      </c>
      <c r="D15" s="36" t="s">
        <v>1253</v>
      </c>
      <c r="E15" s="36" t="s">
        <v>730</v>
      </c>
      <c r="F15" s="36" t="s">
        <v>1092</v>
      </c>
      <c r="G15" s="24" t="s">
        <v>775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609</v>
      </c>
      <c r="C16" s="36" t="s">
        <v>610</v>
      </c>
      <c r="D16" s="36" t="s">
        <v>1254</v>
      </c>
      <c r="E16" s="36" t="s">
        <v>611</v>
      </c>
      <c r="F16" s="36" t="s">
        <v>1088</v>
      </c>
      <c r="G16" s="24" t="s">
        <v>772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947</v>
      </c>
      <c r="C17" s="36" t="s">
        <v>948</v>
      </c>
      <c r="D17" s="36" t="s">
        <v>1255</v>
      </c>
      <c r="E17" s="36" t="s">
        <v>949</v>
      </c>
      <c r="F17" s="36" t="s">
        <v>1089</v>
      </c>
      <c r="G17" s="24" t="s">
        <v>950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951</v>
      </c>
      <c r="C18" s="36" t="s">
        <v>952</v>
      </c>
      <c r="D18" s="36" t="s">
        <v>1256</v>
      </c>
      <c r="E18" s="36" t="s">
        <v>953</v>
      </c>
      <c r="F18" s="36" t="s">
        <v>1090</v>
      </c>
      <c r="G18" s="24" t="s">
        <v>954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1004</v>
      </c>
      <c r="C19" s="36" t="s">
        <v>1005</v>
      </c>
      <c r="D19" s="36" t="s">
        <v>1257</v>
      </c>
      <c r="E19" s="36" t="s">
        <v>1007</v>
      </c>
      <c r="F19" s="36" t="s">
        <v>1091</v>
      </c>
      <c r="G19" s="24" t="s">
        <v>1003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724</v>
      </c>
      <c r="C20" s="36" t="s">
        <v>723</v>
      </c>
      <c r="D20" s="36" t="s">
        <v>723</v>
      </c>
      <c r="E20" s="36" t="s">
        <v>723</v>
      </c>
      <c r="F20" s="36" t="s">
        <v>723</v>
      </c>
      <c r="G20" s="24" t="s">
        <v>770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740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746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744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745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882</v>
      </c>
      <c r="C23" s="36" t="s">
        <v>884</v>
      </c>
      <c r="D23" s="36" t="s">
        <v>884</v>
      </c>
      <c r="E23" s="36" t="s">
        <v>884</v>
      </c>
      <c r="F23" s="36" t="s">
        <v>884</v>
      </c>
      <c r="G23" s="24" t="s">
        <v>886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883</v>
      </c>
      <c r="C24" s="36" t="s">
        <v>885</v>
      </c>
      <c r="D24" s="36" t="s">
        <v>885</v>
      </c>
      <c r="E24" s="36" t="s">
        <v>885</v>
      </c>
      <c r="F24" s="36" t="s">
        <v>885</v>
      </c>
      <c r="G24" s="24" t="s">
        <v>887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1016</v>
      </c>
      <c r="C25" s="36" t="s">
        <v>1017</v>
      </c>
      <c r="D25" s="36" t="s">
        <v>1017</v>
      </c>
      <c r="E25" s="36" t="s">
        <v>1017</v>
      </c>
      <c r="F25" s="36" t="s">
        <v>1017</v>
      </c>
      <c r="G25" s="24" t="s">
        <v>1018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1023</v>
      </c>
      <c r="C26" s="36" t="s">
        <v>1021</v>
      </c>
      <c r="D26" s="36" t="s">
        <v>1021</v>
      </c>
      <c r="E26" s="36" t="s">
        <v>1021</v>
      </c>
      <c r="F26" s="36" t="s">
        <v>1021</v>
      </c>
      <c r="G26" s="24" t="s">
        <v>1020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  <row r="27" spans="1:11" ht="48" x14ac:dyDescent="0.3">
      <c r="A27" s="2">
        <v>25</v>
      </c>
      <c r="B27" s="2" t="s">
        <v>1173</v>
      </c>
      <c r="C27" s="36" t="s">
        <v>1165</v>
      </c>
      <c r="D27" s="36" t="s">
        <v>1165</v>
      </c>
      <c r="E27" s="36" t="s">
        <v>1165</v>
      </c>
      <c r="F27" s="36" t="s">
        <v>1165</v>
      </c>
      <c r="G27" s="24" t="s">
        <v>1167</v>
      </c>
      <c r="H27" s="24" t="str">
        <f t="shared" si="0"/>
        <v>INSERT INTO SETTING VALUES(25,'RECOMMEND_POINT','200','친구 추천 포인트');</v>
      </c>
      <c r="I27" s="24" t="str">
        <f t="shared" si="2"/>
        <v>INSERT INTO SETTING VALUES(25,'RECOMMEND_POINT','200','친구 추천 포인트');</v>
      </c>
      <c r="J27" s="24" t="str">
        <f t="shared" ref="J27:J28" si="6">"INSERT INTO SETTING VALUES("&amp;A27&amp;",'"&amp;B27&amp;"','"&amp;E27&amp;"','"&amp;G27&amp;"');"</f>
        <v>INSERT INTO SETTING VALUES(25,'RECOMMEND_POINT','200','친구 추천 포인트');</v>
      </c>
      <c r="K27" s="24" t="str">
        <f t="shared" ref="K27:K28" si="7">"INSERT INTO SETTING VALUES("&amp;A27&amp;",'"&amp;B27&amp;"','"&amp;F27&amp;"','"&amp;G27&amp;"');"</f>
        <v>INSERT INTO SETTING VALUES(25,'RECOMMEND_POINT','200','친구 추천 포인트');</v>
      </c>
    </row>
    <row r="28" spans="1:11" ht="48" x14ac:dyDescent="0.3">
      <c r="A28" s="2">
        <v>26</v>
      </c>
      <c r="B28" s="2" t="s">
        <v>1174</v>
      </c>
      <c r="C28" s="36" t="s">
        <v>1166</v>
      </c>
      <c r="D28" s="36" t="s">
        <v>1166</v>
      </c>
      <c r="E28" s="36" t="s">
        <v>1166</v>
      </c>
      <c r="F28" s="36" t="s">
        <v>1166</v>
      </c>
      <c r="G28" s="24" t="s">
        <v>1168</v>
      </c>
      <c r="H28" s="24" t="str">
        <f t="shared" si="0"/>
        <v>INSERT INTO SETTING VALUES(26,'RECOMMEND_JOIN_POINT','100','추천으로 가입 포인트');</v>
      </c>
      <c r="I28" s="24" t="str">
        <f t="shared" si="2"/>
        <v>INSERT INTO SETTING VALUES(26,'RECOMMEND_JOIN_POINT','100','추천으로 가입 포인트');</v>
      </c>
      <c r="J28" s="24" t="str">
        <f t="shared" si="6"/>
        <v>INSERT INTO SETTING VALUES(26,'RECOMMEND_JOIN_POINT','100','추천으로 가입 포인트');</v>
      </c>
      <c r="K28" s="24" t="str">
        <f t="shared" si="7"/>
        <v>INSERT INTO SETTING VALUES(26,'RECOMMEND_JOIN_POINT','100','추천으로 가입 포인트');</v>
      </c>
    </row>
    <row r="29" spans="1:11" x14ac:dyDescent="0.3">
      <c r="B29" s="53" t="s">
        <v>1243</v>
      </c>
    </row>
    <row r="30" spans="1:11" x14ac:dyDescent="0.3">
      <c r="B30" s="53" t="s">
        <v>1244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15" sqref="D15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660</v>
      </c>
      <c r="D1" t="s">
        <v>661</v>
      </c>
    </row>
    <row r="2" spans="1:5" x14ac:dyDescent="0.3">
      <c r="A2" s="17" t="s">
        <v>35</v>
      </c>
      <c r="B2" t="str">
        <f>A2&amp;", "</f>
        <v xml:space="preserve">USER_ID, </v>
      </c>
      <c r="C2" t="str">
        <f>"#{"&amp;A2&amp;"}, "</f>
        <v xml:space="preserve">#{USER_ID}, </v>
      </c>
      <c r="D2" t="str">
        <f>","&amp;A2&amp;" = #{"&amp;A2&amp;"}"</f>
        <v>,USER_ID = #{USER_ID}</v>
      </c>
      <c r="E2" s="31"/>
    </row>
    <row r="3" spans="1:5" x14ac:dyDescent="0.3">
      <c r="A3" s="17" t="s">
        <v>46</v>
      </c>
      <c r="B3" t="str">
        <f t="shared" ref="B3:B19" si="0">A3&amp;", "</f>
        <v xml:space="preserve">KIND, </v>
      </c>
      <c r="C3" t="str">
        <f t="shared" ref="C3:C19" si="1">"#{"&amp;A3&amp;"}, "</f>
        <v xml:space="preserve">#{KIND}, </v>
      </c>
      <c r="D3" t="str">
        <f t="shared" ref="D3:D19" si="2">","&amp;A3&amp;" = #{"&amp;A3&amp;"}"</f>
        <v>,KIND = #{KIND}</v>
      </c>
    </row>
    <row r="4" spans="1:5" x14ac:dyDescent="0.3">
      <c r="A4" s="17" t="s">
        <v>387</v>
      </c>
      <c r="B4" t="str">
        <f t="shared" si="0"/>
        <v xml:space="preserve">IN_POINT, </v>
      </c>
      <c r="C4" t="str">
        <f t="shared" si="1"/>
        <v xml:space="preserve">#{IN_POINT}, </v>
      </c>
      <c r="D4" t="str">
        <f t="shared" si="2"/>
        <v>,IN_POINT = #{IN_POINT}</v>
      </c>
    </row>
    <row r="5" spans="1:5" x14ac:dyDescent="0.3">
      <c r="A5" s="17" t="s">
        <v>390</v>
      </c>
      <c r="B5" t="str">
        <f t="shared" si="0"/>
        <v xml:space="preserve">OUT_POINT, </v>
      </c>
      <c r="C5" t="str">
        <f t="shared" si="1"/>
        <v xml:space="preserve">#{OUT_POINT}, </v>
      </c>
      <c r="D5" t="str">
        <f t="shared" si="2"/>
        <v>,OUT_POINT = #{OUT_POINT}</v>
      </c>
      <c r="E5" s="31"/>
    </row>
    <row r="6" spans="1:5" x14ac:dyDescent="0.3">
      <c r="A6" s="17" t="s">
        <v>392</v>
      </c>
      <c r="B6" t="str">
        <f t="shared" si="0"/>
        <v xml:space="preserve">REF_ID, </v>
      </c>
      <c r="C6" t="str">
        <f t="shared" si="1"/>
        <v xml:space="preserve">#{REF_ID}, </v>
      </c>
      <c r="D6" t="str">
        <f t="shared" si="2"/>
        <v>,REF_ID = #{REF_ID}</v>
      </c>
    </row>
    <row r="7" spans="1:5" x14ac:dyDescent="0.3">
      <c r="A7" s="17" t="s">
        <v>1169</v>
      </c>
      <c r="B7" t="str">
        <f t="shared" si="0"/>
        <v xml:space="preserve">REF_ID2, </v>
      </c>
      <c r="C7" t="str">
        <f t="shared" si="1"/>
        <v xml:space="preserve">#{REF_ID2}, </v>
      </c>
      <c r="D7" t="str">
        <f t="shared" si="2"/>
        <v>,REF_ID2 = #{REF_ID2}</v>
      </c>
    </row>
    <row r="8" spans="1:5" x14ac:dyDescent="0.3">
      <c r="A8" s="17" t="s">
        <v>112</v>
      </c>
      <c r="B8" t="str">
        <f t="shared" si="0"/>
        <v xml:space="preserve">CREATE_DATE, </v>
      </c>
      <c r="C8" t="str">
        <f t="shared" si="1"/>
        <v xml:space="preserve">#{CREATE_DATE}, </v>
      </c>
      <c r="D8" t="str">
        <f t="shared" si="2"/>
        <v>,CREATE_DATE = #{CREATE_DATE}</v>
      </c>
    </row>
    <row r="9" spans="1:5" x14ac:dyDescent="0.3">
      <c r="A9" s="17" t="s">
        <v>999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17" t="s">
        <v>1001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8" t="s">
        <v>913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8" t="s">
        <v>914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8" t="s">
        <v>922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1000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1002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933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934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935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967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983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715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Sheet3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2019-01-08T08:53:38Z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