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100" yWindow="630" windowWidth="8100" windowHeight="11070" tabRatio="727" activeTab="1"/>
  </bookViews>
  <sheets>
    <sheet name="Drop Table" sheetId="35" r:id="rId1"/>
    <sheet name="Table" sheetId="36" r:id="rId2"/>
    <sheet name="Data" sheetId="34" r:id="rId3"/>
    <sheet name="테이블 변경" sheetId="38" r:id="rId4"/>
    <sheet name="환경설정" sheetId="37" r:id="rId5"/>
    <sheet name="Sheet1" sheetId="39" r:id="rId6"/>
  </sheets>
  <definedNames>
    <definedName name="_xlnm._FilterDatabase" localSheetId="1" hidden="1">Table!$A$1:$I$1</definedName>
  </definedNames>
  <calcPr calcId="145621"/>
</workbook>
</file>

<file path=xl/calcChain.xml><?xml version="1.0" encoding="utf-8"?>
<calcChain xmlns="http://schemas.openxmlformats.org/spreadsheetml/2006/main">
  <c r="K28" i="36" l="1"/>
  <c r="K27" i="36"/>
  <c r="K26" i="36"/>
  <c r="K25" i="36"/>
  <c r="K24" i="36"/>
  <c r="K23" i="36"/>
  <c r="K22" i="36"/>
  <c r="K20" i="36"/>
  <c r="K18" i="36"/>
  <c r="K17" i="36"/>
  <c r="K16" i="36"/>
  <c r="K15" i="36"/>
  <c r="K14" i="36"/>
  <c r="K13" i="36"/>
  <c r="J21" i="36"/>
  <c r="J18" i="36"/>
  <c r="J20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374" i="36" l="1"/>
  <c r="G381" i="36"/>
  <c r="G51" i="36" l="1"/>
  <c r="G444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90" i="36"/>
  <c r="G89" i="36"/>
  <c r="G88" i="36"/>
  <c r="G87" i="36"/>
  <c r="G86" i="36"/>
  <c r="G85" i="36"/>
  <c r="G84" i="36"/>
  <c r="G83" i="36"/>
  <c r="G82" i="36"/>
  <c r="G81" i="36"/>
  <c r="G114" i="36"/>
  <c r="G113" i="36"/>
  <c r="G112" i="36"/>
  <c r="G111" i="36"/>
  <c r="G110" i="36"/>
  <c r="G109" i="36"/>
  <c r="G108" i="36"/>
  <c r="G107" i="36"/>
  <c r="G106" i="36"/>
  <c r="G105" i="36"/>
  <c r="G104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507" i="36"/>
  <c r="G506" i="36"/>
  <c r="G505" i="36"/>
  <c r="G504" i="36"/>
  <c r="G503" i="36"/>
  <c r="G502" i="36"/>
  <c r="G501" i="36"/>
  <c r="G516" i="36"/>
  <c r="G515" i="36"/>
  <c r="G514" i="36"/>
  <c r="G513" i="36"/>
  <c r="G512" i="36"/>
  <c r="G511" i="36"/>
  <c r="G510" i="36"/>
  <c r="G509" i="36"/>
  <c r="G508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413" i="36"/>
  <c r="G412" i="36"/>
  <c r="G411" i="36"/>
  <c r="G410" i="36"/>
  <c r="G409" i="36"/>
  <c r="G408" i="36"/>
  <c r="G407" i="36"/>
  <c r="G406" i="36"/>
  <c r="G405" i="36"/>
  <c r="G382" i="36"/>
  <c r="G380" i="36"/>
  <c r="G379" i="36"/>
  <c r="G378" i="36"/>
  <c r="G377" i="36"/>
  <c r="G376" i="36"/>
  <c r="G375" i="36"/>
  <c r="G373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186" i="36"/>
  <c r="G185" i="36"/>
  <c r="G184" i="36"/>
  <c r="G18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33" i="36"/>
  <c r="G32" i="36"/>
  <c r="G31" i="36"/>
  <c r="G30" i="36"/>
  <c r="G29" i="36"/>
  <c r="G28" i="36"/>
  <c r="G27" i="36"/>
  <c r="G26" i="36"/>
  <c r="G25" i="36"/>
  <c r="G24" i="36"/>
  <c r="G23" i="36"/>
  <c r="G372" i="36"/>
  <c r="G371" i="36"/>
  <c r="G370" i="36"/>
  <c r="G369" i="36"/>
  <c r="G368" i="36"/>
  <c r="G367" i="36"/>
  <c r="G210" i="36"/>
  <c r="G209" i="36"/>
  <c r="G208" i="36"/>
  <c r="G207" i="36"/>
  <c r="G206" i="36"/>
  <c r="G205" i="36"/>
  <c r="G204" i="36"/>
  <c r="G203" i="36"/>
  <c r="G202" i="36"/>
  <c r="G201" i="36"/>
  <c r="G200" i="36"/>
  <c r="G443" i="36"/>
  <c r="G442" i="36"/>
  <c r="G441" i="36"/>
  <c r="G50" i="36"/>
  <c r="G49" i="36"/>
  <c r="G48" i="36"/>
  <c r="G47" i="36"/>
  <c r="G46" i="36"/>
  <c r="G45" i="36"/>
  <c r="G440" i="36"/>
  <c r="G439" i="36"/>
  <c r="G438" i="36"/>
  <c r="G437" i="36"/>
  <c r="G436" i="36"/>
  <c r="G435" i="36"/>
  <c r="G434" i="36"/>
  <c r="G433" i="36"/>
  <c r="G432" i="36"/>
  <c r="G420" i="36"/>
  <c r="G419" i="36"/>
  <c r="G418" i="36"/>
  <c r="G417" i="36"/>
  <c r="G416" i="36"/>
  <c r="G415" i="36"/>
  <c r="G414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445" i="36"/>
  <c r="G390" i="36"/>
  <c r="G389" i="36"/>
  <c r="G388" i="36"/>
  <c r="G387" i="36"/>
  <c r="G386" i="36"/>
  <c r="G385" i="36"/>
  <c r="G384" i="36"/>
  <c r="G383" i="36"/>
  <c r="G431" i="36"/>
  <c r="G430" i="36"/>
  <c r="G429" i="36"/>
  <c r="G428" i="36"/>
  <c r="G427" i="36"/>
  <c r="G426" i="36"/>
  <c r="G425" i="36"/>
  <c r="G424" i="36"/>
  <c r="G423" i="36"/>
  <c r="G422" i="36"/>
  <c r="G421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44" i="36"/>
  <c r="G43" i="36"/>
  <c r="G42" i="36"/>
  <c r="G41" i="36"/>
  <c r="G40" i="36"/>
  <c r="G39" i="36"/>
  <c r="G38" i="36"/>
  <c r="G37" i="36"/>
  <c r="G36" i="36"/>
  <c r="G35" i="36"/>
  <c r="G34" i="36"/>
  <c r="G366" i="36"/>
  <c r="G365" i="36"/>
  <c r="G364" i="36"/>
  <c r="G363" i="36"/>
  <c r="G362" i="36"/>
  <c r="G361" i="36"/>
  <c r="G360" i="36"/>
  <c r="G359" i="36"/>
  <c r="G353" i="36"/>
  <c r="G352" i="36"/>
  <c r="G351" i="36"/>
  <c r="G350" i="36"/>
  <c r="G349" i="36"/>
  <c r="G348" i="36"/>
  <c r="G347" i="36"/>
  <c r="G346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58" i="36"/>
  <c r="G357" i="36"/>
  <c r="G356" i="36"/>
  <c r="G355" i="36"/>
  <c r="G354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84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71" i="36"/>
  <c r="G270" i="36"/>
  <c r="G269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161" i="36"/>
  <c r="G160" i="36"/>
  <c r="G159" i="36"/>
  <c r="G158" i="36"/>
  <c r="G157" i="36"/>
  <c r="G156" i="36"/>
  <c r="G155" i="36"/>
  <c r="G154" i="36"/>
  <c r="G153" i="36"/>
  <c r="G152" i="36"/>
  <c r="G151" i="36"/>
  <c r="G167" i="36"/>
  <c r="G166" i="36"/>
  <c r="G165" i="36"/>
  <c r="G164" i="36"/>
  <c r="G163" i="36"/>
  <c r="G162" i="36"/>
  <c r="B157" i="34" l="1"/>
  <c r="B156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49" i="34"/>
  <c r="B149" i="34"/>
  <c r="B177" i="34" l="1"/>
  <c r="B176" i="34"/>
  <c r="B175" i="34"/>
  <c r="B174" i="34"/>
  <c r="B173" i="34"/>
  <c r="B172" i="34"/>
  <c r="B171" i="34"/>
  <c r="B179" i="34"/>
  <c r="B178" i="34"/>
  <c r="B181" i="34"/>
  <c r="B180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183" i="34"/>
  <c r="B182" i="34"/>
  <c r="B207" i="34"/>
  <c r="B206" i="34"/>
  <c r="B205" i="34"/>
  <c r="B204" i="34"/>
  <c r="B203" i="34"/>
  <c r="B202" i="34"/>
  <c r="B214" i="34"/>
  <c r="B213" i="34"/>
  <c r="B212" i="34"/>
  <c r="B211" i="34"/>
  <c r="B210" i="34"/>
  <c r="B209" i="34"/>
  <c r="B208" i="34"/>
  <c r="B224" i="34"/>
  <c r="B223" i="34"/>
  <c r="B221" i="34"/>
  <c r="B220" i="34"/>
  <c r="B218" i="34"/>
  <c r="B217" i="34"/>
  <c r="B216" i="34"/>
  <c r="G224" i="34" l="1"/>
  <c r="G223" i="34"/>
  <c r="G221" i="34" l="1"/>
  <c r="G220" i="34"/>
  <c r="G218" i="34" l="1"/>
  <c r="G217" i="34"/>
  <c r="G216" i="34"/>
  <c r="B114" i="34" l="1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147" i="34"/>
  <c r="B146" i="34"/>
  <c r="B145" i="34"/>
  <c r="B144" i="34"/>
  <c r="B143" i="34"/>
  <c r="B142" i="34"/>
  <c r="B141" i="34"/>
  <c r="B140" i="34"/>
  <c r="B139" i="34"/>
  <c r="B138" i="34"/>
  <c r="B137" i="34"/>
  <c r="B132" i="34"/>
  <c r="B131" i="34"/>
  <c r="B127" i="34"/>
  <c r="B126" i="34"/>
  <c r="B125" i="34"/>
  <c r="B124" i="34"/>
  <c r="B123" i="34"/>
  <c r="B122" i="34"/>
  <c r="B121" i="34"/>
  <c r="B120" i="34"/>
  <c r="B119" i="34"/>
  <c r="B118" i="34"/>
  <c r="B49" i="34"/>
  <c r="B48" i="34"/>
  <c r="B47" i="34"/>
  <c r="B46" i="34"/>
  <c r="B45" i="34"/>
  <c r="B44" i="34"/>
  <c r="B43" i="34"/>
  <c r="G147" i="34" l="1"/>
  <c r="G146" i="34"/>
  <c r="G142" i="34" l="1"/>
  <c r="G145" i="34" l="1"/>
  <c r="G144" i="34"/>
  <c r="G143" i="34"/>
  <c r="G141" i="34"/>
  <c r="G139" i="34" l="1"/>
  <c r="G140" i="34" l="1"/>
  <c r="G138" i="34"/>
  <c r="G137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81" i="34"/>
  <c r="G180" i="34"/>
  <c r="G132" i="34"/>
  <c r="G131" i="34"/>
  <c r="G179" i="34"/>
  <c r="G178" i="34"/>
  <c r="G177" i="34"/>
  <c r="G176" i="34"/>
  <c r="G175" i="34"/>
  <c r="G174" i="34"/>
  <c r="G173" i="34"/>
  <c r="G172" i="34"/>
  <c r="G171" i="34"/>
  <c r="G170" i="34"/>
  <c r="G169" i="34"/>
  <c r="G168" i="34"/>
  <c r="G167" i="34"/>
  <c r="G166" i="34"/>
  <c r="G165" i="34"/>
  <c r="G164" i="34"/>
  <c r="G163" i="34"/>
  <c r="G162" i="34"/>
  <c r="G161" i="34"/>
  <c r="G160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<sst xmlns="http://schemas.openxmlformats.org/spreadsheetml/2006/main" count="3529" uniqueCount="1035">
  <si>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</si>
  <si>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</si>
  <si>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</si>
  <si>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</si>
  <si>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</si>
  <si>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</si>
  <si>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</si>
  <si>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</si>
  <si>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</si>
  <si>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</si>
  <si>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</si>
  <si>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</si>
  <si>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</si>
  <si>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</si>
  <si>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</si>
  <si>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</si>
  <si>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</si>
  <si>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</si>
  <si>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</si>
  <si>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</si>
  <si>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</si>
  <si>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</si>
  <si>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</si>
  <si>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</si>
  <si>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</si>
  <si>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</si>
  <si>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</si>
  <si>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</si>
  <si>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</si>
  <si>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</si>
  <si>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</si>
  <si>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</si>
  <si>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</si>
  <si>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</si>
  <si>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</si>
  <si>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</si>
  <si>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</si>
  <si>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</si>
  <si>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</si>
  <si>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</si>
  <si>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</si>
  <si>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</si>
  <si>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</si>
  <si>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</si>
  <si>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</si>
  <si>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</si>
  <si>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</si>
  <si>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</si>
  <si>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</si>
  <si>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</si>
  <si>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</si>
  <si>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</si>
  <si>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</si>
  <si>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</si>
  <si>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</si>
  <si>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</si>
  <si>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</si>
  <si>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</si>
  <si>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</si>
  <si>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</si>
  <si>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</si>
  <si>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</si>
  <si>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</si>
  <si>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</si>
  <si>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</si>
  <si>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</si>
  <si>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</si>
  <si>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</si>
  <si>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</si>
  <si>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</si>
  <si>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</si>
  <si>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</si>
  <si>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</si>
  <si>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</si>
  <si>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</si>
  <si>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</si>
  <si>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</si>
  <si>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</si>
  <si>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</si>
  <si>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</si>
  <si>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</si>
  <si>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</si>
  <si>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</si>
  <si>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</si>
  <si>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DATE</t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</si>
  <si>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</si>
  <si>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</si>
  <si>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</si>
  <si>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</si>
  <si>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</si>
  <si>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EXAM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</si>
  <si>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</si>
  <si>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</si>
  <si>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</si>
  <si>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</si>
  <si>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</si>
  <si>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</si>
  <si>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</si>
  <si>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</si>
  <si>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</si>
  <si>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</si>
  <si>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</si>
  <si>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</si>
  <si>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</si>
  <si>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</si>
  <si>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</si>
  <si>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</si>
  <si>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</si>
  <si>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</si>
  <si>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</si>
  <si>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</si>
  <si>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</si>
  <si>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</si>
  <si>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</si>
  <si>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</si>
  <si>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</si>
  <si>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</si>
  <si>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</si>
  <si>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</si>
  <si>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</si>
  <si>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</si>
  <si>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</si>
  <si>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</si>
  <si>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</si>
  <si>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</si>
  <si>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</si>
  <si>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</si>
  <si>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</si>
  <si>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</si>
  <si>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</si>
  <si>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</si>
  <si>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</si>
  <si>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</si>
  <si>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</si>
  <si>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</si>
  <si>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</si>
  <si>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USER_IP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</si>
  <si>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</si>
  <si>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</si>
  <si>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</si>
  <si>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</si>
  <si>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</si>
  <si>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</si>
  <si>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</si>
  <si>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</si>
  <si>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</si>
  <si>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</si>
  <si>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</si>
  <si>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</si>
  <si>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</si>
  <si>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</si>
  <si>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</si>
  <si>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</si>
  <si>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</si>
  <si>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</si>
  <si>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</si>
  <si>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REPLY_CNT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</si>
  <si>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</si>
  <si>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</si>
  <si>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</si>
  <si>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USER_IP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</si>
  <si>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</si>
  <si>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</si>
  <si>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</si>
  <si>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</si>
  <si>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</si>
  <si>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</si>
  <si>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</si>
  <si>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</si>
  <si>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</si>
  <si>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</si>
  <si>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</si>
  <si>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</si>
  <si>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</si>
  <si>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</si>
  <si>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</si>
  <si>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</si>
  <si>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</si>
  <si>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</si>
  <si>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</si>
  <si>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</si>
  <si>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</si>
  <si>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</si>
  <si>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</si>
  <si>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</si>
  <si>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</si>
  <si>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</si>
  <si>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</si>
  <si>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</si>
  <si>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</si>
  <si>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</si>
  <si>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</si>
  <si>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</si>
  <si>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</si>
  <si>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</si>
  <si>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</si>
  <si>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</si>
  <si>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</si>
  <si>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</si>
  <si>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</si>
  <si>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</si>
  <si>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</si>
  <si>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</si>
  <si>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</si>
  <si>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</si>
  <si>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</si>
  <si>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</si>
  <si>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</si>
  <si>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</si>
  <si>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</si>
  <si>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</si>
  <si>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</si>
  <si>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</si>
  <si>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</si>
  <si>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</si>
  <si>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</si>
  <si>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</si>
  <si>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</si>
  <si>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</si>
  <si>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</si>
  <si>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</si>
  <si>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</si>
  <si>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</si>
  <si>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</si>
  <si>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</si>
  <si>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</si>
  <si>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</si>
  <si>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</si>
  <si>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</si>
  <si>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</si>
  <si>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</si>
  <si>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</si>
  <si>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</si>
  <si>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</si>
  <si>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</si>
  <si>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</si>
  <si>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</si>
  <si>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</si>
  <si>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</si>
  <si>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</si>
  <si>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</si>
  <si>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</si>
  <si>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</si>
  <si>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</si>
  <si>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</si>
  <si>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</si>
  <si>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</si>
  <si>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</si>
  <si>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</si>
  <si>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</si>
  <si>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</si>
  <si>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</si>
  <si>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</si>
  <si>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</si>
  <si>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</si>
  <si>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</si>
  <si>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</si>
  <si>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</si>
  <si>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</si>
  <si>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</si>
  <si>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</si>
  <si>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</si>
  <si>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</si>
  <si>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</si>
  <si>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</si>
  <si>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</si>
  <si>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</si>
  <si>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</si>
  <si>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</si>
  <si>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</si>
  <si>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</si>
  <si>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</si>
  <si>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</si>
  <si>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</si>
  <si>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</si>
  <si>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</si>
  <si>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</si>
  <si>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</si>
  <si>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</si>
  <si>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</si>
  <si>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</si>
  <si>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</si>
  <si>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</si>
  <si>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</si>
  <si>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</si>
  <si>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</si>
  <si>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</si>
  <si>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</si>
  <si>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</si>
  <si>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</si>
  <si>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</si>
  <si>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</si>
  <si>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</si>
  <si>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</si>
  <si>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</si>
  <si>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</si>
  <si>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</si>
  <si>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</si>
  <si>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</si>
  <si>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</si>
  <si>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</si>
  <si>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</si>
  <si>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</si>
  <si>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</si>
  <si>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</si>
  <si>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</si>
  <si>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</si>
  <si>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</si>
  <si>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</si>
  <si>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</si>
  <si>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</si>
  <si>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</si>
  <si>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</si>
  <si>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</si>
  <si>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</si>
  <si>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</si>
  <si>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</si>
  <si>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</si>
  <si>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</si>
  <si>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</si>
  <si>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</si>
  <si>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</si>
  <si>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</si>
  <si>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</si>
  <si>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</si>
  <si>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</si>
  <si>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</si>
  <si>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</si>
  <si>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</si>
  <si>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</si>
  <si>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</si>
  <si>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</si>
  <si>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</si>
  <si>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</si>
  <si>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</si>
  <si>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</si>
  <si>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</si>
  <si>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</si>
  <si>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</si>
  <si>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</si>
  <si>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</si>
  <si>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</si>
  <si>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</si>
  <si>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</si>
  <si>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</si>
  <si>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</si>
  <si>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</si>
  <si>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</si>
  <si>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</si>
  <si>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</si>
  <si>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</si>
  <si>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</si>
  <si>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</si>
  <si>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</si>
  <si>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</si>
  <si>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</si>
  <si>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</si>
  <si>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</si>
  <si>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</si>
  <si>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</si>
  <si>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</si>
  <si>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</si>
  <si>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</si>
  <si>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</si>
  <si>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</si>
  <si>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</si>
  <si>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</si>
  <si>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</si>
  <si>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</si>
  <si>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</si>
  <si>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</si>
  <si>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</si>
  <si>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</si>
  <si>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</si>
  <si>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</si>
  <si>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</si>
  <si>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</si>
  <si>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</si>
  <si>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</si>
  <si>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</si>
  <si>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</si>
  <si>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</si>
  <si>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</si>
  <si>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</si>
  <si>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</si>
  <si>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</si>
  <si>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</si>
  <si>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</si>
  <si>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</si>
  <si>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</si>
  <si>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</si>
  <si>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</si>
  <si>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</si>
  <si>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</si>
  <si>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</si>
  <si>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</si>
  <si>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</si>
  <si>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</si>
  <si>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</si>
  <si>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</si>
  <si>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</si>
  <si>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</si>
  <si>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</si>
  <si>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</si>
  <si>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</si>
  <si>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</si>
  <si>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</si>
  <si>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</si>
  <si>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</si>
  <si>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</si>
  <si>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</si>
  <si>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</si>
  <si>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</si>
  <si>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</si>
  <si>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</si>
  <si>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</si>
  <si>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</si>
  <si>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</si>
  <si>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</si>
  <si>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</si>
  <si>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</si>
  <si>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</si>
  <si>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</si>
  <si>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</si>
  <si>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TEXT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</si>
  <si>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</si>
  <si>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</si>
  <si>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</si>
  <si>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</si>
  <si>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</si>
  <si>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</si>
  <si>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</si>
  <si>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</si>
  <si>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</si>
  <si>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</si>
  <si>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</si>
  <si>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</si>
  <si>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</si>
  <si>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</si>
  <si>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</si>
  <si>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</si>
  <si>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</si>
  <si>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</si>
  <si>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</si>
  <si>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</si>
  <si>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</si>
  <si>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</si>
  <si>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</si>
  <si>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</si>
  <si>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</si>
  <si>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</si>
  <si>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</si>
  <si>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</si>
  <si>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</si>
  <si>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</si>
  <si>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</si>
  <si>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</si>
  <si>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</si>
  <si>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</si>
  <si>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</si>
  <si>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</si>
  <si>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</si>
  <si>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</si>
  <si>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</si>
  <si>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</si>
  <si>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</si>
  <si>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</si>
  <si>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COMP_CD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</si>
  <si>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</si>
  <si>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</si>
  <si>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</si>
  <si>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</si>
  <si>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</si>
  <si>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</si>
  <si>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</si>
  <si>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</si>
  <si>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</si>
  <si>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</si>
  <si>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</si>
  <si>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</si>
  <si>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</si>
  <si>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</si>
  <si>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</si>
  <si>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</si>
  <si>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</si>
  <si>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</si>
  <si>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</si>
  <si>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</si>
  <si>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</si>
  <si>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</si>
  <si>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</si>
  <si>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</si>
  <si>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</si>
  <si>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</si>
  <si>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</si>
  <si>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</si>
  <si>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</si>
  <si>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</si>
  <si>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</si>
  <si>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</si>
  <si>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</si>
  <si>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</si>
  <si>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</si>
  <si>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</si>
  <si>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</si>
  <si>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</si>
  <si>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</si>
  <si>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</si>
  <si>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</si>
  <si>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</si>
  <si>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</si>
  <si>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</si>
  <si>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</si>
  <si>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</si>
  <si>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</si>
  <si>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</si>
  <si>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</si>
  <si>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</si>
  <si>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</si>
  <si>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</si>
  <si>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</si>
  <si>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</si>
  <si>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</si>
  <si>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</si>
  <si>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</si>
  <si>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</si>
  <si>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</si>
  <si>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</si>
  <si>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GRADE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</si>
  <si>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</si>
  <si>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</si>
  <si>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</si>
  <si>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</si>
  <si>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</si>
  <si>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</si>
  <si>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</si>
  <si>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</si>
  <si>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</si>
  <si>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</si>
  <si>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</si>
  <si>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</si>
  <si>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</si>
  <si>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</si>
  <si>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</si>
  <si>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KEY(COURSE_ID,USER_ID,SEQ)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</si>
  <si>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</si>
  <si>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</si>
  <si>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</si>
  <si>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</si>
  <si>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</si>
  <si>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</si>
  <si>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</si>
  <si>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</si>
  <si>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</si>
  <si>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</si>
  <si>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</si>
  <si>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</si>
  <si>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</si>
  <si>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</si>
  <si>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</si>
  <si>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</si>
  <si>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</si>
  <si>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</si>
  <si>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</si>
  <si>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</si>
  <si>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</si>
  <si>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</si>
  <si>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</si>
  <si>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</si>
  <si>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</si>
  <si>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</si>
  <si>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</si>
  <si>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</si>
  <si>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TEACHER_BANK</t>
    <phoneticPr fontId="1" type="noConversion"/>
  </si>
  <si>
    <t>TEACHER_ACC_NUM</t>
    <phoneticPr fontId="1" type="noConversion"/>
  </si>
  <si>
    <t>강사지불은행</t>
    <phoneticPr fontId="1" type="noConversion"/>
  </si>
  <si>
    <t>강사지불계좌번호</t>
    <phoneticPr fontId="1" type="noConversion"/>
  </si>
  <si>
    <t>TUTOR_BANK</t>
    <phoneticPr fontId="1" type="noConversion"/>
  </si>
  <si>
    <t>TUTOR_ACC_NUM</t>
    <phoneticPr fontId="1" type="noConversion"/>
  </si>
  <si>
    <t>튜터지불은행</t>
    <phoneticPr fontId="1" type="noConversion"/>
  </si>
  <si>
    <t>튜터지불계좌번호</t>
    <phoneticPr fontId="1" type="noConversion"/>
  </si>
  <si>
    <t>BANK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</si>
  <si>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</si>
  <si>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</si>
  <si>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</si>
  <si>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</si>
  <si>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</si>
  <si>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</si>
  <si>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</si>
  <si>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</si>
  <si>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</si>
  <si>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</si>
  <si>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</si>
  <si>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</si>
  <si>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</si>
  <si>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</si>
  <si>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</si>
  <si>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MOBILE</t>
    <phoneticPr fontId="1" type="noConversion"/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</si>
  <si>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</si>
  <si>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</si>
  <si>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</si>
  <si>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</si>
  <si>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</si>
  <si>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</si>
  <si>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</si>
  <si>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</si>
  <si>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</si>
  <si>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</si>
  <si>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</si>
  <si>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</si>
  <si>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분배일자</t>
    <phoneticPr fontId="1" type="noConversion"/>
  </si>
  <si>
    <t>STATUS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</si>
  <si>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</si>
  <si>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</si>
  <si>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</si>
  <si>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</si>
  <si>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</si>
  <si>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</si>
  <si>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</si>
  <si>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</si>
  <si>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</si>
  <si>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</si>
  <si>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COST_ID</t>
    <phoneticPr fontId="1" type="noConversion"/>
  </si>
  <si>
    <t>COURSE_REGISTER</t>
    <phoneticPr fontId="1" type="noConversion"/>
  </si>
  <si>
    <t>PRIMARY KEY(COST_ID)</t>
    <phoneticPr fontId="1" type="noConversion"/>
  </si>
  <si>
    <t>PAYMENT_DATE</t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</si>
  <si>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</si>
  <si>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</si>
  <si>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</si>
  <si>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COURSE_KIND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</si>
  <si>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</si>
  <si>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</si>
  <si>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</si>
  <si>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</si>
  <si>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</si>
  <si>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</si>
  <si>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</si>
  <si>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</si>
  <si>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</si>
  <si>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</si>
  <si>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</si>
  <si>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</si>
  <si>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</si>
  <si>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</si>
  <si>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</si>
  <si>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</si>
  <si>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</si>
  <si>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</si>
  <si>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</si>
  <si>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</si>
  <si>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</si>
  <si>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</si>
  <si>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</si>
  <si>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</si>
  <si>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</si>
  <si>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</si>
  <si>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</si>
  <si>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</si>
  <si>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</si>
  <si>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</si>
  <si>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</si>
  <si>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</si>
  <si>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</si>
  <si>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</si>
  <si>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</si>
  <si>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</si>
  <si>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</si>
  <si>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</si>
  <si>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</si>
  <si>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</si>
  <si>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</si>
  <si>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</si>
  <si>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</si>
  <si>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</si>
  <si>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</si>
  <si>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</si>
  <si>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</si>
  <si>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</si>
  <si>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</si>
  <si>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</si>
  <si>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</si>
  <si>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</si>
  <si>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</si>
  <si>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</si>
  <si>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</si>
  <si>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</si>
  <si>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</si>
  <si>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</si>
  <si>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</si>
  <si>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</si>
  <si>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</si>
  <si>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</si>
  <si>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</si>
  <si>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</si>
  <si>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</si>
  <si>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</si>
  <si>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</si>
  <si>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</si>
  <si>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</si>
  <si>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</si>
  <si>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</si>
  <si>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</si>
  <si>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</si>
  <si>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</si>
  <si>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</si>
  <si>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</si>
  <si>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</si>
  <si>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</si>
  <si>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</si>
  <si>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</si>
  <si>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</si>
  <si>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</si>
  <si>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</si>
  <si>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</si>
  <si>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</si>
  <si>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</si>
  <si>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</si>
  <si>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</si>
  <si>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</si>
  <si>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</si>
  <si>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</si>
  <si>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</si>
  <si>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</si>
  <si>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</si>
  <si>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</si>
  <si>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</si>
  <si>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</si>
  <si>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</si>
  <si>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</si>
  <si>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</si>
  <si>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</si>
  <si>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</si>
  <si>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</si>
  <si>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</si>
  <si>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</si>
  <si>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</si>
  <si>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</si>
  <si>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</si>
  <si>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</si>
  <si>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</si>
  <si>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</si>
  <si>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</si>
  <si>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</si>
  <si>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</si>
  <si>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</si>
  <si>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OPEN_YN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</si>
  <si>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</si>
  <si>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</si>
  <si>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</si>
  <si>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</si>
  <si>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</si>
  <si>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</si>
  <si>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</si>
  <si>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</si>
  <si>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</si>
  <si>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</si>
  <si>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</si>
  <si>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HOME_TEL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</si>
  <si>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</si>
  <si>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</si>
  <si>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</si>
  <si>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</si>
  <si>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</si>
  <si>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</si>
  <si>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</si>
  <si>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</si>
  <si>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</si>
  <si>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</si>
  <si>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</si>
  <si>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승인요청(Y)
현금입금(B)
승인(A)
취소(C)
환불(R)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</si>
  <si>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</si>
  <si>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</si>
  <si>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</si>
  <si>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</si>
  <si>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</si>
  <si>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</si>
  <si>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</si>
  <si>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</si>
  <si>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</si>
  <si>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</si>
  <si>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</si>
  <si>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</si>
  <si>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</si>
  <si>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</si>
  <si>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</si>
  <si>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</si>
  <si>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</si>
  <si>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BIRTH_DAY</t>
    <phoneticPr fontId="1" type="noConversion"/>
  </si>
  <si>
    <t>ADMIN_AUH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</si>
  <si>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</si>
  <si>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</si>
  <si>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</si>
  <si>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</si>
  <si>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</si>
  <si>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</si>
  <si>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</si>
  <si>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</si>
  <si>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</si>
  <si>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</si>
  <si>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</si>
  <si>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</si>
  <si>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</si>
  <si>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</si>
  <si>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</si>
  <si>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</si>
  <si>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</si>
  <si>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</si>
  <si>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</si>
  <si>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</si>
  <si>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</si>
  <si>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</si>
  <si>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</si>
  <si>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</si>
  <si>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</si>
  <si>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</si>
  <si>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</si>
  <si>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</si>
  <si>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</si>
  <si>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</si>
  <si>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</si>
  <si>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</si>
  <si>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WEEK_COST_YN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</si>
  <si>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</si>
  <si>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</si>
  <si>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</si>
  <si>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QG_ID</t>
    <phoneticPr fontId="1" type="noConversion"/>
  </si>
  <si>
    <t>COURSE_ID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</si>
  <si>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</si>
  <si>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</si>
  <si>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</si>
  <si>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</si>
  <si>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</si>
  <si>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</si>
  <si>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</si>
  <si>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</si>
  <si>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</si>
  <si>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</si>
  <si>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</si>
  <si>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</si>
  <si>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</si>
  <si>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</si>
  <si>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</si>
  <si>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</si>
  <si>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</si>
  <si>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</si>
  <si>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</si>
  <si>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</si>
  <si>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</si>
  <si>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</si>
  <si>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</si>
  <si>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</si>
  <si>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</si>
  <si>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</si>
  <si>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</si>
  <si>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</si>
  <si>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</si>
  <si>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</si>
  <si>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</si>
  <si>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</si>
  <si>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</si>
  <si>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</si>
  <si>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</si>
  <si>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</si>
  <si>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</si>
  <si>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</si>
  <si>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</si>
  <si>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</si>
  <si>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</si>
  <si>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</si>
  <si>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</si>
  <si>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</si>
  <si>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</si>
  <si>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</si>
  <si>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</si>
  <si>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</si>
  <si>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</si>
  <si>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</si>
  <si>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</si>
  <si>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</si>
  <si>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INT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</si>
  <si>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</si>
  <si>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</si>
  <si>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</si>
  <si>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</si>
  <si>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</si>
  <si>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</si>
  <si>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</si>
  <si>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</si>
  <si>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</si>
  <si>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</si>
  <si>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</si>
  <si>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</si>
  <si>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</si>
  <si>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STATUS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</si>
  <si>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</si>
  <si>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</si>
  <si>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</si>
  <si>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</si>
  <si>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</si>
  <si>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</si>
  <si>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</si>
  <si>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</si>
  <si>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</si>
  <si>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PICTURE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</si>
  <si>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</si>
  <si>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</si>
  <si>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</si>
  <si>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</si>
  <si>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</si>
  <si>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</si>
  <si>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</si>
  <si>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</si>
  <si>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</si>
  <si>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</si>
  <si>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</si>
  <si>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</si>
  <si>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</si>
  <si>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</si>
  <si>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</si>
  <si>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</si>
  <si>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</si>
  <si>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</si>
  <si>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</si>
  <si>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</si>
  <si>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</si>
  <si>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</si>
  <si>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</si>
  <si>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</si>
  <si>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</si>
  <si>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</si>
  <si>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</si>
  <si>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</si>
  <si>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</si>
  <si>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</si>
  <si>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</si>
  <si>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</si>
  <si>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</si>
  <si>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</si>
  <si>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</si>
  <si>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</si>
  <si>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</si>
  <si>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</si>
  <si>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</si>
  <si>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</si>
  <si>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</si>
  <si>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</si>
  <si>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</si>
  <si>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</si>
  <si>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</si>
  <si>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</si>
  <si>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</si>
  <si>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</si>
  <si>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</si>
  <si>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</si>
  <si>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</si>
  <si>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</si>
  <si>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</si>
  <si>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</si>
  <si>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</si>
  <si>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</si>
  <si>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</si>
  <si>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</si>
  <si>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</si>
  <si>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</si>
  <si>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</si>
  <si>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</si>
  <si>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</si>
  <si>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</si>
  <si>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</si>
  <si>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</si>
  <si>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</si>
  <si>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</si>
  <si>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</si>
  <si>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</si>
  <si>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</si>
  <si>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</si>
  <si>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</si>
  <si>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</si>
  <si>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</si>
  <si>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</si>
  <si>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</si>
  <si>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</si>
  <si>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</si>
  <si>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</si>
  <si>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</si>
  <si>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</si>
  <si>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</si>
  <si>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</si>
  <si>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</si>
  <si>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</si>
  <si>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</si>
  <si>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</si>
  <si>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</si>
  <si>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</si>
  <si>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</si>
  <si>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</si>
  <si>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</si>
  <si>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</si>
  <si>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</si>
  <si>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</si>
  <si>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</si>
  <si>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</si>
  <si>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</si>
  <si>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</si>
  <si>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</si>
  <si>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</si>
  <si>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</si>
  <si>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</si>
  <si>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</si>
  <si>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</si>
  <si>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</si>
  <si>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</si>
  <si>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</si>
  <si>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</si>
  <si>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</si>
  <si>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</si>
  <si>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</si>
  <si>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</si>
  <si>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</si>
  <si>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</si>
  <si>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</si>
  <si>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</si>
  <si>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</si>
  <si>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</si>
  <si>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</si>
  <si>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</si>
  <si>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</si>
  <si>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</si>
  <si>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</si>
  <si>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KEY(OPTION_KEY)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</si>
  <si>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</si>
  <si>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</si>
  <si>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</si>
  <si>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2015.06.08</t>
    <phoneticPr fontId="1" type="noConversion"/>
  </si>
  <si>
    <t>2015.06.09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</si>
</sst>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6" fillId="3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" sqref="B1:B41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71" t="s">
        <v>615</v>
      </c>
      <c r="B1" s="1" t="str">
        <f>"DROP TABLE IF EXISTS `"&amp;A1&amp;"`;"</f>
        <v>DROP TABLE IF EXISTS `APPROVAL`;</v>
      </c>
    </row>
    <row r="2" spans="1:2" x14ac:dyDescent="0.3">
      <c r="A2" s="74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74" t="s">
        <v>152</v>
      </c>
      <c r="B3" s="2" t="str">
        <f t="shared" si="0"/>
        <v>DROP TABLE IF EXISTS `ATTACH_TEMP`;</v>
      </c>
    </row>
    <row r="4" spans="1:2" x14ac:dyDescent="0.3">
      <c r="A4" s="21" t="s">
        <v>487</v>
      </c>
      <c r="B4" s="2" t="str">
        <f t="shared" si="0"/>
        <v>DROP TABLE IF EXISTS `BANK`;</v>
      </c>
    </row>
    <row r="5" spans="1:2" x14ac:dyDescent="0.3">
      <c r="A5" s="74" t="s">
        <v>140</v>
      </c>
      <c r="B5" s="2" t="str">
        <f t="shared" si="0"/>
        <v>DROP TABLE IF EXISTS `BOARD_DATA`;</v>
      </c>
    </row>
    <row r="6" spans="1:2" x14ac:dyDescent="0.3">
      <c r="A6" s="74" t="s">
        <v>167</v>
      </c>
      <c r="B6" s="2" t="str">
        <f t="shared" si="0"/>
        <v>DROP TABLE IF EXISTS `BOARD_DISCUSSION`;</v>
      </c>
    </row>
    <row r="7" spans="1:2" x14ac:dyDescent="0.3">
      <c r="A7" s="74" t="s">
        <v>138</v>
      </c>
      <c r="B7" s="2" t="str">
        <f t="shared" si="0"/>
        <v>DROP TABLE IF EXISTS `BOARD_FAQ`;</v>
      </c>
    </row>
    <row r="8" spans="1:2" x14ac:dyDescent="0.3">
      <c r="A8" s="75" t="s">
        <v>154</v>
      </c>
      <c r="B8" s="2" t="str">
        <f t="shared" si="0"/>
        <v>DROP TABLE IF EXISTS `BOARD_FREE`;</v>
      </c>
    </row>
    <row r="9" spans="1:2" x14ac:dyDescent="0.3">
      <c r="A9" s="75" t="s">
        <v>511</v>
      </c>
      <c r="B9" s="2" t="str">
        <f t="shared" si="0"/>
        <v>DROP TABLE IF EXISTS `BOARD_NOTICE`;</v>
      </c>
    </row>
    <row r="10" spans="1:2" x14ac:dyDescent="0.3">
      <c r="A10" s="75" t="s">
        <v>139</v>
      </c>
      <c r="B10" s="2" t="str">
        <f t="shared" si="0"/>
        <v>DROP TABLE IF EXISTS `BOARD_QNA`;</v>
      </c>
    </row>
    <row r="11" spans="1:2" x14ac:dyDescent="0.3">
      <c r="A11" s="75" t="s">
        <v>158</v>
      </c>
      <c r="B11" s="2" t="str">
        <f t="shared" si="0"/>
        <v>DROP TABLE IF EXISTS `BOARD_QNA_ANSWER`;</v>
      </c>
    </row>
    <row r="12" spans="1:2" x14ac:dyDescent="0.3">
      <c r="A12" s="74" t="s">
        <v>509</v>
      </c>
      <c r="B12" s="2" t="str">
        <f t="shared" si="0"/>
        <v>DROP TABLE IF EXISTS `BOARD_REPORT`;</v>
      </c>
    </row>
    <row r="13" spans="1:2" x14ac:dyDescent="0.3">
      <c r="A13" s="11" t="s">
        <v>159</v>
      </c>
      <c r="B13" s="2" t="str">
        <f t="shared" si="0"/>
        <v>DROP TABLE IF EXISTS `CATEGORY`;</v>
      </c>
    </row>
    <row r="14" spans="1:2" x14ac:dyDescent="0.3">
      <c r="A14" s="30" t="s">
        <v>95</v>
      </c>
      <c r="B14" s="2" t="str">
        <f t="shared" si="0"/>
        <v>DROP TABLE IF EXISTS `CODE`;</v>
      </c>
    </row>
    <row r="15" spans="1:2" x14ac:dyDescent="0.3">
      <c r="A15" s="74" t="s">
        <v>120</v>
      </c>
      <c r="B15" s="2" t="str">
        <f t="shared" si="0"/>
        <v>DROP TABLE IF EXISTS `COMPANY`;</v>
      </c>
    </row>
    <row r="16" spans="1:2" x14ac:dyDescent="0.3">
      <c r="A16" s="21" t="s">
        <v>621</v>
      </c>
      <c r="B16" s="2" t="str">
        <f t="shared" si="0"/>
        <v>DROP TABLE IF EXISTS `COST`;</v>
      </c>
    </row>
    <row r="17" spans="1:2" x14ac:dyDescent="0.3">
      <c r="A17" s="75" t="s">
        <v>985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70" t="s">
        <v>842</v>
      </c>
      <c r="B20" s="2" t="str">
        <f t="shared" si="0"/>
        <v>DROP TABLE IF EXISTS `COURSE_EVAL`;</v>
      </c>
    </row>
    <row r="21" spans="1:2" x14ac:dyDescent="0.3">
      <c r="A21" s="11" t="s">
        <v>844</v>
      </c>
      <c r="B21" s="2" t="str">
        <f t="shared" si="0"/>
        <v>DROP TABLE IF EXISTS `COURSE_EXAM`;</v>
      </c>
    </row>
    <row r="22" spans="1:2" x14ac:dyDescent="0.3">
      <c r="A22" s="11" t="s">
        <v>978</v>
      </c>
      <c r="B22" s="2" t="str">
        <f t="shared" si="0"/>
        <v>DROP TABLE IF EXISTS `COURSE_MASTER`;</v>
      </c>
    </row>
    <row r="23" spans="1:2" x14ac:dyDescent="0.3">
      <c r="A23" s="11" t="s">
        <v>623</v>
      </c>
      <c r="B23" s="2" t="str">
        <f t="shared" si="0"/>
        <v>DROP TABLE IF EXISTS `COURSE_REGISTER`;</v>
      </c>
    </row>
    <row r="24" spans="1:2" x14ac:dyDescent="0.3">
      <c r="A24" s="11" t="s">
        <v>976</v>
      </c>
      <c r="B24" s="2" t="str">
        <f t="shared" si="0"/>
        <v>DROP TABLE IF EXISTS `COURSE_RESOURCE`;</v>
      </c>
    </row>
    <row r="25" spans="1:2" x14ac:dyDescent="0.3">
      <c r="A25" s="70" t="s">
        <v>822</v>
      </c>
      <c r="B25" s="2" t="str">
        <f t="shared" si="0"/>
        <v>DROP TABLE IF EXISTS `COURSE_WEEK`;</v>
      </c>
    </row>
    <row r="26" spans="1:2" x14ac:dyDescent="0.3">
      <c r="A26" s="11" t="s">
        <v>984</v>
      </c>
      <c r="B26" s="2" t="str">
        <f t="shared" si="0"/>
        <v>DROP TABLE IF EXISTS `COURSE_WEEK_COST`;</v>
      </c>
    </row>
    <row r="27" spans="1:2" x14ac:dyDescent="0.3">
      <c r="A27" s="70" t="s">
        <v>175</v>
      </c>
      <c r="B27" s="2" t="str">
        <f t="shared" si="0"/>
        <v>DROP TABLE IF EXISTS `COURSE_WEEK_PAGE`;</v>
      </c>
    </row>
    <row r="28" spans="1:2" x14ac:dyDescent="0.3">
      <c r="A28" s="21" t="s">
        <v>934</v>
      </c>
      <c r="B28" s="2" t="str">
        <f t="shared" si="0"/>
        <v>DROP TABLE IF EXISTS `MAIL`;</v>
      </c>
    </row>
    <row r="29" spans="1:2" x14ac:dyDescent="0.3">
      <c r="A29" s="72" t="s">
        <v>554</v>
      </c>
      <c r="B29" s="2" t="str">
        <f t="shared" si="0"/>
        <v>DROP TABLE IF EXISTS `POINT`;</v>
      </c>
    </row>
    <row r="30" spans="1:2" x14ac:dyDescent="0.3">
      <c r="A30" s="75" t="s">
        <v>894</v>
      </c>
      <c r="B30" s="2" t="str">
        <f t="shared" si="0"/>
        <v>DROP TABLE IF EXISTS `POSTSCRIPT`;</v>
      </c>
    </row>
    <row r="31" spans="1:2" x14ac:dyDescent="0.3">
      <c r="A31" s="11" t="s">
        <v>824</v>
      </c>
      <c r="B31" s="2" t="str">
        <f t="shared" si="0"/>
        <v>DROP TABLE IF EXISTS `QUEST`;</v>
      </c>
    </row>
    <row r="32" spans="1:2" x14ac:dyDescent="0.3">
      <c r="A32" s="11" t="s">
        <v>837</v>
      </c>
      <c r="B32" s="2" t="str">
        <f t="shared" si="0"/>
        <v>DROP TABLE IF EXISTS `QUEST_GROUP`;</v>
      </c>
    </row>
    <row r="33" spans="1:2" x14ac:dyDescent="0.3">
      <c r="A33" s="21" t="s">
        <v>838</v>
      </c>
      <c r="B33" s="2" t="str">
        <f t="shared" si="0"/>
        <v>DROP TABLE IF EXISTS `RECOMMENDATION`;</v>
      </c>
    </row>
    <row r="34" spans="1:2" x14ac:dyDescent="0.3">
      <c r="A34" s="75" t="s">
        <v>149</v>
      </c>
      <c r="B34" s="2" t="str">
        <f t="shared" si="0"/>
        <v>DROP TABLE IF EXISTS `REPLY`;</v>
      </c>
    </row>
    <row r="35" spans="1:2" x14ac:dyDescent="0.3">
      <c r="A35" s="21" t="s">
        <v>800</v>
      </c>
      <c r="B35" s="2" t="str">
        <f t="shared" si="0"/>
        <v>DROP TABLE IF EXISTS `REQUEST_LOG`;</v>
      </c>
    </row>
    <row r="36" spans="1:2" x14ac:dyDescent="0.3">
      <c r="A36" s="21" t="s">
        <v>886</v>
      </c>
      <c r="B36" s="2" t="str">
        <f t="shared" si="0"/>
        <v>DROP TABLE IF EXISTS `SETTING`;</v>
      </c>
    </row>
    <row r="37" spans="1:2" x14ac:dyDescent="0.3">
      <c r="A37" s="21" t="s">
        <v>758</v>
      </c>
      <c r="B37" s="2" t="str">
        <f t="shared" si="0"/>
        <v>DROP TABLE IF EXISTS `UPLOAD_USER`;</v>
      </c>
    </row>
    <row r="38" spans="1:2" x14ac:dyDescent="0.3">
      <c r="A38" s="21" t="s">
        <v>66</v>
      </c>
      <c r="B38" s="2" t="str">
        <f t="shared" si="0"/>
        <v>DROP TABLE IF EXISTS `USER`;</v>
      </c>
    </row>
    <row r="39" spans="1:2" x14ac:dyDescent="0.3">
      <c r="A39" s="70" t="s">
        <v>843</v>
      </c>
      <c r="B39" s="2" t="str">
        <f t="shared" si="0"/>
        <v>DROP TABLE IF EXISTS `USER_EXAM`;</v>
      </c>
    </row>
    <row r="40" spans="1:2" x14ac:dyDescent="0.3">
      <c r="A40" s="70" t="s">
        <v>834</v>
      </c>
      <c r="B40" s="2" t="str">
        <f t="shared" si="0"/>
        <v>DROP TABLE IF EXISTS `USER_QUEST`;</v>
      </c>
    </row>
    <row r="41" spans="1:2" x14ac:dyDescent="0.3">
      <c r="A41" s="71" t="s">
        <v>646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1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K22" sqref="K22"/>
    </sheetView>
  </sheetViews>
  <sheetFormatPr defaultRowHeight="12" x14ac:dyDescent="0.3"/>
  <cols>
    <col min="1" max="1" width="17.125" style="3" customWidth="1"/>
    <col min="2" max="2" width="14.375" style="69" customWidth="1"/>
    <col min="3" max="3" width="36.25" style="43" bestFit="1" customWidth="1"/>
    <col min="4" max="4" width="15.625" style="3" customWidth="1"/>
    <col min="5" max="5" width="20.625" style="3" customWidth="1"/>
    <col min="6" max="6" width="4.125" style="3" bestFit="1" customWidth="1"/>
    <col min="7" max="7" width="30.875" style="3" customWidth="1"/>
    <col min="8" max="8" width="17.5" style="3" bestFit="1" customWidth="1"/>
    <col min="9" max="9" width="11.25" style="3" bestFit="1" customWidth="1"/>
    <col min="10" max="10" width="20.875" style="3" customWidth="1"/>
    <col min="11" max="16384" width="9" style="3"/>
  </cols>
  <sheetData>
    <row r="1" spans="1:11" x14ac:dyDescent="0.3">
      <c r="A1" s="40" t="s">
        <v>967</v>
      </c>
      <c r="B1" s="58" t="s">
        <v>968</v>
      </c>
      <c r="C1" s="42" t="s">
        <v>969</v>
      </c>
      <c r="D1" s="40" t="s">
        <v>197</v>
      </c>
      <c r="E1" s="40" t="s">
        <v>970</v>
      </c>
      <c r="F1" s="40" t="s">
        <v>966</v>
      </c>
      <c r="G1" s="40" t="s">
        <v>644</v>
      </c>
      <c r="H1" s="40" t="s">
        <v>516</v>
      </c>
      <c r="I1" s="40" t="s">
        <v>517</v>
      </c>
    </row>
    <row r="2" spans="1:11" x14ac:dyDescent="0.3">
      <c r="A2" s="71" t="s">
        <v>615</v>
      </c>
      <c r="B2" s="62" t="s">
        <v>991</v>
      </c>
      <c r="C2" s="47"/>
      <c r="D2" s="12"/>
      <c r="E2" s="14"/>
      <c r="F2" s="14">
        <v>0</v>
      </c>
      <c r="G2" s="4" t="str">
        <f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20"/>
      <c r="J2" s="1"/>
    </row>
    <row r="3" spans="1:11" x14ac:dyDescent="0.3">
      <c r="A3" s="71" t="s">
        <v>615</v>
      </c>
      <c r="B3" s="62" t="s">
        <v>991</v>
      </c>
      <c r="C3" s="47" t="s">
        <v>616</v>
      </c>
      <c r="D3" s="14" t="s">
        <v>856</v>
      </c>
      <c r="E3" s="12" t="s">
        <v>603</v>
      </c>
      <c r="F3" s="14">
        <v>1</v>
      </c>
      <c r="G3" s="4" t="str">
        <f>IF(F3=0,"CREATE TABLE "&amp;A3&amp;" ( ",IF(F3=100,C3&amp;" );",IF(F3=200,"ALTER TABLE "&amp;A3&amp;" ADD INDEX "&amp;A3&amp;"_IDX"&amp;C3&amp;"("&amp;D3&amp;");",C3&amp;" "&amp;D3&amp;", ")))</f>
        <v xml:space="preserve">APPROVAL_ID VARCHAR(30), </v>
      </c>
      <c r="H3" s="12"/>
      <c r="I3" s="20"/>
      <c r="J3" s="1"/>
    </row>
    <row r="4" spans="1:11" x14ac:dyDescent="0.3">
      <c r="A4" s="71" t="s">
        <v>615</v>
      </c>
      <c r="B4" s="62" t="s">
        <v>991</v>
      </c>
      <c r="C4" s="13" t="s">
        <v>36</v>
      </c>
      <c r="D4" s="2" t="s">
        <v>75</v>
      </c>
      <c r="E4" s="2" t="s">
        <v>751</v>
      </c>
      <c r="F4" s="14">
        <v>2</v>
      </c>
      <c r="G4" s="4" t="str">
        <f>IF(F4=0,"CREATE TABLE "&amp;A4&amp;" ( ",IF(F4=100,C4&amp;" );",IF(F4=200,"ALTER TABLE "&amp;A4&amp;" ADD INDEX "&amp;A4&amp;"_IDX"&amp;C4&amp;"("&amp;D4&amp;");",C4&amp;" "&amp;D4&amp;", ")))</f>
        <v xml:space="preserve">USER_ID VARCHAR(15), </v>
      </c>
      <c r="H4" s="12"/>
      <c r="I4" s="20"/>
      <c r="J4" s="1"/>
    </row>
    <row r="5" spans="1:11" x14ac:dyDescent="0.3">
      <c r="A5" s="71" t="s">
        <v>615</v>
      </c>
      <c r="B5" s="62" t="s">
        <v>991</v>
      </c>
      <c r="C5" s="41" t="s">
        <v>753</v>
      </c>
      <c r="D5" s="14" t="s">
        <v>754</v>
      </c>
      <c r="E5" s="14" t="s">
        <v>755</v>
      </c>
      <c r="F5" s="14">
        <v>3</v>
      </c>
      <c r="G5" s="4" t="str">
        <f>IF(F5=0,"CREATE TABLE "&amp;A5&amp;" ( ",IF(F5=100,C5&amp;" );",IF(F5=200,"ALTER TABLE "&amp;A5&amp;" ADD INDEX "&amp;A5&amp;"_IDX"&amp;C5&amp;"("&amp;D5&amp;");",C5&amp;" "&amp;D5&amp;", ")))</f>
        <v xml:space="preserve">KIND CHAR(1) DEFAULT 'U', </v>
      </c>
      <c r="H5" s="12" t="s">
        <v>756</v>
      </c>
      <c r="I5" s="20"/>
      <c r="J5" s="1"/>
    </row>
    <row r="6" spans="1:11" ht="48" x14ac:dyDescent="0.3">
      <c r="A6" s="71" t="s">
        <v>615</v>
      </c>
      <c r="B6" s="62" t="s">
        <v>991</v>
      </c>
      <c r="C6" s="41" t="s">
        <v>611</v>
      </c>
      <c r="D6" s="14" t="s">
        <v>77</v>
      </c>
      <c r="E6" s="21" t="s">
        <v>398</v>
      </c>
      <c r="F6" s="14">
        <v>4</v>
      </c>
      <c r="G6" s="4" t="str">
        <f>IF(F6=0,"CREATE TABLE "&amp;A6&amp;" ( ",IF(F6=100,C6&amp;" );",IF(F6=200,"ALTER TABLE "&amp;A6&amp;" ADD INDEX "&amp;A6&amp;"_IDX"&amp;C6&amp;"("&amp;D6&amp;");",C6&amp;" "&amp;D6&amp;", ")))</f>
        <v xml:space="preserve">STATUS CHAR(1), </v>
      </c>
      <c r="H6" s="21" t="s">
        <v>909</v>
      </c>
      <c r="I6" s="20"/>
      <c r="J6" s="1"/>
    </row>
    <row r="7" spans="1:11" x14ac:dyDescent="0.3">
      <c r="A7" s="71" t="s">
        <v>615</v>
      </c>
      <c r="B7" s="62" t="s">
        <v>991</v>
      </c>
      <c r="C7" s="41" t="s">
        <v>605</v>
      </c>
      <c r="D7" s="14" t="s">
        <v>502</v>
      </c>
      <c r="E7" s="14" t="s">
        <v>606</v>
      </c>
      <c r="F7" s="14">
        <v>5</v>
      </c>
      <c r="G7" s="4" t="str">
        <f>IF(F7=0,"CREATE TABLE "&amp;A7&amp;" ( ",IF(F7=100,C7&amp;" );",IF(F7=200,"ALTER TABLE "&amp;A7&amp;" ADD INDEX "&amp;A7&amp;"_IDX"&amp;C7&amp;"("&amp;D7&amp;");",C7&amp;" "&amp;D7&amp;", ")))</f>
        <v xml:space="preserve">TOTAL_COST INT DEFAULT 0, </v>
      </c>
      <c r="H7" s="12"/>
      <c r="I7" s="20"/>
      <c r="J7" s="1"/>
    </row>
    <row r="8" spans="1:11" x14ac:dyDescent="0.3">
      <c r="A8" s="71" t="s">
        <v>615</v>
      </c>
      <c r="B8" s="62" t="s">
        <v>991</v>
      </c>
      <c r="C8" s="41" t="s">
        <v>555</v>
      </c>
      <c r="D8" s="14" t="s">
        <v>502</v>
      </c>
      <c r="E8" s="14" t="s">
        <v>556</v>
      </c>
      <c r="F8" s="14">
        <v>6</v>
      </c>
      <c r="G8" s="4" t="str">
        <f>IF(F8=0,"CREATE TABLE "&amp;A8&amp;" ( ",IF(F8=100,C8&amp;" );",IF(F8=200,"ALTER TABLE "&amp;A8&amp;" ADD INDEX "&amp;A8&amp;"_IDX"&amp;C8&amp;"("&amp;D8&amp;");",C8&amp;" "&amp;D8&amp;", ")))</f>
        <v xml:space="preserve">PAYMENT_POINT INT DEFAULT 0, </v>
      </c>
      <c r="H8" s="12"/>
      <c r="I8" s="20"/>
      <c r="J8" s="1"/>
    </row>
    <row r="9" spans="1:11" x14ac:dyDescent="0.3">
      <c r="A9" s="71" t="s">
        <v>615</v>
      </c>
      <c r="B9" s="62" t="s">
        <v>991</v>
      </c>
      <c r="C9" s="41" t="s">
        <v>486</v>
      </c>
      <c r="D9" s="14" t="s">
        <v>502</v>
      </c>
      <c r="E9" s="14" t="s">
        <v>484</v>
      </c>
      <c r="F9" s="14">
        <v>7</v>
      </c>
      <c r="G9" s="4" t="str">
        <f>IF(F9=0,"CREATE TABLE "&amp;A9&amp;" ( ",IF(F9=100,C9&amp;" );",IF(F9=200,"ALTER TABLE "&amp;A9&amp;" ADD INDEX "&amp;A9&amp;"_IDX"&amp;C9&amp;"("&amp;D9&amp;");",C9&amp;" "&amp;D9&amp;", ")))</f>
        <v xml:space="preserve">PAYMENT_COST INT DEFAULT 0, </v>
      </c>
      <c r="H9" s="12"/>
      <c r="I9" s="20"/>
      <c r="J9" s="1"/>
    </row>
    <row r="10" spans="1:11" x14ac:dyDescent="0.3">
      <c r="A10" s="71" t="s">
        <v>615</v>
      </c>
      <c r="B10" s="62" t="s">
        <v>991</v>
      </c>
      <c r="C10" s="41" t="s">
        <v>612</v>
      </c>
      <c r="D10" s="14" t="s">
        <v>488</v>
      </c>
      <c r="E10" s="14" t="s">
        <v>483</v>
      </c>
      <c r="F10" s="14">
        <v>8</v>
      </c>
      <c r="G10" s="4" t="str">
        <f>IF(F10=0,"CREATE TABLE "&amp;A10&amp;" ( ",IF(F10=100,C10&amp;" );",IF(F10=200,"ALTER TABLE "&amp;A10&amp;" ADD INDEX "&amp;A10&amp;"_IDX"&amp;C10&amp;"("&amp;D10&amp;");",C10&amp;" "&amp;D10&amp;", ")))</f>
        <v xml:space="preserve">PAYMENT_KIND VARCHAR(20), </v>
      </c>
      <c r="H10" s="12" t="s">
        <v>609</v>
      </c>
      <c r="I10" s="12"/>
      <c r="J10" s="1"/>
    </row>
    <row r="11" spans="1:11" x14ac:dyDescent="0.3">
      <c r="A11" s="71" t="s">
        <v>615</v>
      </c>
      <c r="B11" s="62" t="s">
        <v>991</v>
      </c>
      <c r="C11" s="41" t="s">
        <v>613</v>
      </c>
      <c r="D11" s="14" t="s">
        <v>488</v>
      </c>
      <c r="E11" s="14" t="s">
        <v>485</v>
      </c>
      <c r="F11" s="14">
        <v>9</v>
      </c>
      <c r="G11" s="4" t="str">
        <f>IF(F11=0,"CREATE TABLE "&amp;A11&amp;" ( ",IF(F11=100,C11&amp;" );",IF(F11=200,"ALTER TABLE "&amp;A11&amp;" ADD INDEX "&amp;A11&amp;"_IDX"&amp;C11&amp;"("&amp;D11&amp;");",C11&amp;" "&amp;D11&amp;", ")))</f>
        <v xml:space="preserve">PAYMENT_BANK VARCHAR(20), </v>
      </c>
      <c r="H11" s="12"/>
      <c r="I11" s="12"/>
      <c r="J11" s="1"/>
    </row>
    <row r="12" spans="1:11" x14ac:dyDescent="0.3">
      <c r="A12" s="71" t="s">
        <v>615</v>
      </c>
      <c r="B12" s="62" t="s">
        <v>991</v>
      </c>
      <c r="C12" s="41" t="s">
        <v>497</v>
      </c>
      <c r="D12" s="14" t="s">
        <v>78</v>
      </c>
      <c r="E12" s="14" t="s">
        <v>752</v>
      </c>
      <c r="F12" s="14">
        <v>10</v>
      </c>
      <c r="G12" s="4" t="str">
        <f>IF(F12=0,"CREATE TABLE "&amp;A12&amp;" ( ",IF(F12=100,C12&amp;" );",IF(F12=200,"ALTER TABLE "&amp;A12&amp;" ADD INDEX "&amp;A12&amp;"_IDX"&amp;C12&amp;"("&amp;D12&amp;");",C12&amp;" "&amp;D12&amp;", ")))</f>
        <v xml:space="preserve">PAYMENT_DATE DATETIME, </v>
      </c>
      <c r="H12" s="12"/>
      <c r="I12" s="12"/>
      <c r="J12" s="1"/>
    </row>
    <row r="13" spans="1:11" x14ac:dyDescent="0.3">
      <c r="A13" s="71" t="s">
        <v>615</v>
      </c>
      <c r="B13" s="62" t="s">
        <v>991</v>
      </c>
      <c r="C13" s="41" t="s">
        <v>607</v>
      </c>
      <c r="D13" s="14" t="s">
        <v>85</v>
      </c>
      <c r="E13" s="14" t="s">
        <v>608</v>
      </c>
      <c r="F13" s="14">
        <v>11</v>
      </c>
      <c r="G13" s="4" t="str">
        <f>IF(F13=0,"CREATE TABLE "&amp;A13&amp;" ( ",IF(F13=100,C13&amp;" );",IF(F13=200,"ALTER TABLE "&amp;A13&amp;" ADD INDEX "&amp;A13&amp;"_IDX"&amp;C13&amp;"("&amp;D13&amp;");",C13&amp;" "&amp;D13&amp;", ")))</f>
        <v xml:space="preserve">REFUND_KIND VARCHAR(20), </v>
      </c>
      <c r="H13" s="12" t="s">
        <v>618</v>
      </c>
      <c r="I13" s="12"/>
      <c r="J13" s="1"/>
      <c r="K13" s="1" t="str">
        <f t="shared" ref="K13:K28" si="0">IF(I13&gt;="2015.06.08","ALTER TABLE COURSE_MASTER ADD ( "&amp;C13&amp;" "&amp;D13&amp;" );","")</f>
        <v/>
      </c>
    </row>
    <row r="14" spans="1:11" x14ac:dyDescent="0.3">
      <c r="A14" s="71" t="s">
        <v>615</v>
      </c>
      <c r="B14" s="62" t="s">
        <v>991</v>
      </c>
      <c r="C14" s="41" t="s">
        <v>498</v>
      </c>
      <c r="D14" s="14" t="s">
        <v>569</v>
      </c>
      <c r="E14" s="14" t="s">
        <v>499</v>
      </c>
      <c r="F14" s="14">
        <v>12</v>
      </c>
      <c r="G14" s="4" t="str">
        <f>IF(F14=0,"CREATE TABLE "&amp;A14&amp;" ( ",IF(F14=100,C14&amp;" );",IF(F14=200,"ALTER TABLE "&amp;A14&amp;" ADD INDEX "&amp;A14&amp;"_IDX"&amp;C14&amp;"("&amp;D14&amp;");",C14&amp;" "&amp;D14&amp;", ")))</f>
        <v xml:space="preserve">REFUND_COST INT DEFAULT 0, </v>
      </c>
      <c r="H14" s="12"/>
      <c r="I14" s="12"/>
      <c r="J14" s="1"/>
      <c r="K14" s="1" t="str">
        <f t="shared" si="0"/>
        <v/>
      </c>
    </row>
    <row r="15" spans="1:11" x14ac:dyDescent="0.3">
      <c r="A15" s="71" t="s">
        <v>615</v>
      </c>
      <c r="B15" s="62" t="s">
        <v>991</v>
      </c>
      <c r="C15" s="41" t="s">
        <v>489</v>
      </c>
      <c r="D15" s="14" t="s">
        <v>488</v>
      </c>
      <c r="E15" s="14" t="s">
        <v>491</v>
      </c>
      <c r="F15" s="14">
        <v>13</v>
      </c>
      <c r="G15" s="4" t="str">
        <f>IF(F15=0,"CREATE TABLE "&amp;A15&amp;" ( ",IF(F15=100,C15&amp;" );",IF(F15=200,"ALTER TABLE "&amp;A15&amp;" ADD INDEX "&amp;A15&amp;"_IDX"&amp;C15&amp;"("&amp;D15&amp;");",C15&amp;" "&amp;D15&amp;", ")))</f>
        <v xml:space="preserve">REFUND_BANK VARCHAR(20), </v>
      </c>
      <c r="H15" s="14"/>
      <c r="I15" s="14"/>
      <c r="J15" s="1"/>
      <c r="K15" s="1" t="str">
        <f t="shared" si="0"/>
        <v/>
      </c>
    </row>
    <row r="16" spans="1:11" x14ac:dyDescent="0.3">
      <c r="A16" s="71" t="s">
        <v>615</v>
      </c>
      <c r="B16" s="62" t="s">
        <v>991</v>
      </c>
      <c r="C16" s="41" t="s">
        <v>490</v>
      </c>
      <c r="D16" s="14" t="s">
        <v>488</v>
      </c>
      <c r="E16" s="14" t="s">
        <v>492</v>
      </c>
      <c r="F16" s="14">
        <v>14</v>
      </c>
      <c r="G16" s="4" t="str">
        <f>IF(F16=0,"CREATE TABLE "&amp;A16&amp;" ( ",IF(F16=100,C16&amp;" );",IF(F16=200,"ALTER TABLE "&amp;A16&amp;" ADD INDEX "&amp;A16&amp;"_IDX"&amp;C16&amp;"("&amp;D16&amp;");",C16&amp;" "&amp;D16&amp;", ")))</f>
        <v xml:space="preserve">REFUND_ACC_NUM VARCHAR(20), </v>
      </c>
      <c r="H16" s="14"/>
      <c r="I16" s="14"/>
      <c r="J16" s="1"/>
      <c r="K16" s="1" t="str">
        <f t="shared" si="0"/>
        <v/>
      </c>
    </row>
    <row r="17" spans="1:11" x14ac:dyDescent="0.3">
      <c r="A17" s="71" t="s">
        <v>615</v>
      </c>
      <c r="B17" s="62" t="s">
        <v>991</v>
      </c>
      <c r="C17" s="41" t="s">
        <v>400</v>
      </c>
      <c r="D17" s="14" t="s">
        <v>78</v>
      </c>
      <c r="E17" s="21" t="s">
        <v>399</v>
      </c>
      <c r="F17" s="14">
        <v>15</v>
      </c>
      <c r="G17" s="4" t="str">
        <f>IF(F17=0,"CREATE TABLE "&amp;A17&amp;" ( ",IF(F17=100,C17&amp;" );",IF(F17=200,"ALTER TABLE "&amp;A17&amp;" ADD INDEX "&amp;A17&amp;"_IDX"&amp;C17&amp;"("&amp;D17&amp;");",C17&amp;" "&amp;D17&amp;", ")))</f>
        <v xml:space="preserve">REFUND_DATE DATETIME, </v>
      </c>
      <c r="H17" s="14"/>
      <c r="I17" s="14"/>
      <c r="J17" s="1"/>
      <c r="K17" s="1" t="str">
        <f t="shared" si="0"/>
        <v/>
      </c>
    </row>
    <row r="18" spans="1:11" x14ac:dyDescent="0.3">
      <c r="A18" s="71" t="s">
        <v>615</v>
      </c>
      <c r="B18" s="62" t="s">
        <v>991</v>
      </c>
      <c r="C18" s="41" t="s">
        <v>117</v>
      </c>
      <c r="D18" s="14" t="s">
        <v>78</v>
      </c>
      <c r="E18" s="14" t="s">
        <v>43</v>
      </c>
      <c r="F18" s="14">
        <v>16</v>
      </c>
      <c r="G18" s="4" t="str">
        <f>IF(F18=0,"CREATE TABLE "&amp;A18&amp;" ( ",IF(F18=100,C18&amp;" );",IF(F18=200,"ALTER TABLE "&amp;A18&amp;" ADD INDEX "&amp;A18&amp;"_IDX"&amp;C18&amp;"("&amp;D18&amp;");",C18&amp;" "&amp;D18&amp;", ")))</f>
        <v xml:space="preserve">CREATE_DATE DATETIME, </v>
      </c>
      <c r="H18" s="12"/>
      <c r="I18" s="20"/>
      <c r="J18" s="1" t="str">
        <f>IF(I18&gt;="2015.06.08","ALTER TABLE COURSE_MASTER ADD ( "&amp;C18&amp;" "&amp;D18&amp;" )","")</f>
        <v/>
      </c>
      <c r="K18" s="1" t="str">
        <f t="shared" si="0"/>
        <v/>
      </c>
    </row>
    <row r="19" spans="1:11" x14ac:dyDescent="0.3">
      <c r="A19" s="71" t="s">
        <v>615</v>
      </c>
      <c r="B19" s="62" t="s">
        <v>991</v>
      </c>
      <c r="C19" s="41" t="s">
        <v>69</v>
      </c>
      <c r="D19" s="14" t="s">
        <v>75</v>
      </c>
      <c r="E19" s="14" t="s">
        <v>72</v>
      </c>
      <c r="F19" s="14">
        <v>17</v>
      </c>
      <c r="G19" s="4" t="str">
        <f>IF(F19=0,"CREATE TABLE "&amp;A19&amp;" ( ",IF(F19=100,C19&amp;" );",IF(F19=200,"ALTER TABLE "&amp;A19&amp;" ADD INDEX "&amp;A19&amp;"_IDX"&amp;C19&amp;"("&amp;D19&amp;");",C19&amp;" "&amp;D19&amp;", ")))</f>
        <v xml:space="preserve">CREATE_USER VARCHAR(15), </v>
      </c>
      <c r="H19" s="12"/>
      <c r="I19" s="20" t="s">
        <v>1034</v>
      </c>
      <c r="J19" s="1"/>
      <c r="K19" s="1"/>
    </row>
    <row r="20" spans="1:11" x14ac:dyDescent="0.3">
      <c r="A20" s="71" t="s">
        <v>615</v>
      </c>
      <c r="B20" s="62" t="s">
        <v>991</v>
      </c>
      <c r="C20" s="44" t="s">
        <v>68</v>
      </c>
      <c r="D20" s="4" t="s">
        <v>78</v>
      </c>
      <c r="E20" s="4" t="s">
        <v>54</v>
      </c>
      <c r="F20" s="14">
        <v>18</v>
      </c>
      <c r="G20" s="4" t="str">
        <f>IF(F20=0,"CREATE TABLE "&amp;A20&amp;" ( ",IF(F20=100,C20&amp;" );",IF(F20=200,"ALTER TABLE "&amp;A20&amp;" ADD INDEX "&amp;A20&amp;"_IDX"&amp;C20&amp;"("&amp;D20&amp;");",C20&amp;" "&amp;D20&amp;", ")))</f>
        <v xml:space="preserve">UPDATE_DATE DATETIME, </v>
      </c>
      <c r="H20" s="12"/>
      <c r="I20" s="20"/>
      <c r="J20" s="1" t="str">
        <f>IF(I20&gt;="2015.06.08","ALTER TABLE COURSE_MASTER ADD ( "&amp;C20&amp;" "&amp;D20&amp;" )","")</f>
        <v/>
      </c>
      <c r="K20" s="1" t="str">
        <f t="shared" si="0"/>
        <v/>
      </c>
    </row>
    <row r="21" spans="1:11" x14ac:dyDescent="0.3">
      <c r="A21" s="71" t="s">
        <v>615</v>
      </c>
      <c r="B21" s="62" t="s">
        <v>991</v>
      </c>
      <c r="C21" s="44" t="s">
        <v>70</v>
      </c>
      <c r="D21" s="4" t="s">
        <v>75</v>
      </c>
      <c r="E21" s="4" t="s">
        <v>74</v>
      </c>
      <c r="F21" s="14">
        <v>19</v>
      </c>
      <c r="G21" s="4" t="str">
        <f>IF(F21=0,"CREATE TABLE "&amp;A21&amp;" ( ",IF(F21=100,C21&amp;" );",IF(F21=200,"ALTER TABLE "&amp;A21&amp;" ADD INDEX "&amp;A21&amp;"_IDX"&amp;C21&amp;"("&amp;D21&amp;");",C21&amp;" "&amp;D21&amp;", ")))</f>
        <v xml:space="preserve">UPDATE_USER VARCHAR(15), </v>
      </c>
      <c r="H21" s="12"/>
      <c r="I21" s="20" t="s">
        <v>1033</v>
      </c>
      <c r="J21" s="1" t="str">
        <f>IF(I21&gt;="2015.06.08","ALTER TABLE COURSE_MASTER ADD ( "&amp;C21&amp;" "&amp;D21&amp;" );","")</f>
        <v>ALTER TABLE COURSE_MASTER ADD ( UPDATE_USER VARCHAR(15) );</v>
      </c>
      <c r="K21" s="1"/>
    </row>
    <row r="22" spans="1:11" x14ac:dyDescent="0.3">
      <c r="A22" s="71" t="s">
        <v>615</v>
      </c>
      <c r="B22" s="62" t="s">
        <v>991</v>
      </c>
      <c r="C22" s="41" t="s">
        <v>604</v>
      </c>
      <c r="D22" s="14"/>
      <c r="E22" s="14"/>
      <c r="F22" s="14">
        <v>100</v>
      </c>
      <c r="G22" s="4" t="str">
        <f>IF(F22=0,"CREATE TABLE "&amp;A22&amp;" ( ",IF(F22=100,C22&amp;" );",IF(F22=200,"ALTER TABLE "&amp;A22&amp;" ADD INDEX "&amp;A22&amp;"_IDX"&amp;C22&amp;"("&amp;D22&amp;");",C22&amp;" "&amp;D22&amp;", ")))</f>
        <v>PRIMARY KEY(APPROVAL_ID) );</v>
      </c>
      <c r="H22" s="12"/>
      <c r="I22" s="20"/>
      <c r="J22" s="1"/>
      <c r="K22" s="1" t="str">
        <f t="shared" ref="K22:K28" si="1">IF(I22&gt;="2015.06.08","ALTER TABLE COURSE_MASTER ADD ( "&amp;C22&amp;" "&amp;D22&amp;" );","")</f>
        <v/>
      </c>
    </row>
    <row r="23" spans="1:11" x14ac:dyDescent="0.3">
      <c r="A23" s="74" t="s">
        <v>65</v>
      </c>
      <c r="B23" s="65" t="s">
        <v>1006</v>
      </c>
      <c r="C23" s="46"/>
      <c r="D23" s="6"/>
      <c r="E23" s="6"/>
      <c r="F23" s="6">
        <v>0</v>
      </c>
      <c r="G23" s="4" t="str">
        <f>IF(F23=0,"CREATE TABLE "&amp;A23&amp;" ( ",IF(F23=100,C23&amp;" );",IF(F23=200,"ALTER TABLE "&amp;A23&amp;" ADD INDEX "&amp;A23&amp;"_IDX"&amp;C23&amp;"("&amp;D23&amp;");",C23&amp;" "&amp;D23&amp;", ")))</f>
        <v xml:space="preserve">CREATE TABLE ATTACH ( </v>
      </c>
      <c r="H23" s="4"/>
      <c r="I23" s="4"/>
      <c r="K23" s="1" t="str">
        <f t="shared" si="1"/>
        <v/>
      </c>
    </row>
    <row r="24" spans="1:11" x14ac:dyDescent="0.3">
      <c r="A24" s="74" t="s">
        <v>65</v>
      </c>
      <c r="B24" s="65" t="s">
        <v>1006</v>
      </c>
      <c r="C24" s="46" t="s">
        <v>50</v>
      </c>
      <c r="D24" s="6" t="s">
        <v>103</v>
      </c>
      <c r="E24" s="6" t="s">
        <v>51</v>
      </c>
      <c r="F24" s="6">
        <v>1</v>
      </c>
      <c r="G24" s="4" t="str">
        <f>IF(F24=0,"CREATE TABLE "&amp;A24&amp;" ( ",IF(F24=100,C24&amp;" );",IF(F24=200,"ALTER TABLE "&amp;A24&amp;" ADD INDEX "&amp;A24&amp;"_IDX"&amp;C24&amp;"("&amp;D24&amp;");",C24&amp;" "&amp;D24&amp;", ")))</f>
        <v xml:space="preserve">SEQ INT NOT NULL auto_increment, </v>
      </c>
      <c r="H24" s="4"/>
      <c r="I24" s="4"/>
      <c r="K24" s="1" t="str">
        <f t="shared" si="1"/>
        <v/>
      </c>
    </row>
    <row r="25" spans="1:11" x14ac:dyDescent="0.3">
      <c r="A25" s="74" t="s">
        <v>65</v>
      </c>
      <c r="B25" s="65" t="s">
        <v>1006</v>
      </c>
      <c r="C25" s="46" t="s">
        <v>147</v>
      </c>
      <c r="D25" s="6" t="s">
        <v>148</v>
      </c>
      <c r="E25" s="6" t="s">
        <v>146</v>
      </c>
      <c r="F25" s="6">
        <v>2</v>
      </c>
      <c r="G25" s="4" t="str">
        <f>IF(F25=0,"CREATE TABLE "&amp;A25&amp;" ( ",IF(F25=100,C25&amp;" );",IF(F25=200,"ALTER TABLE "&amp;A25&amp;" ADD INDEX "&amp;A25&amp;"_IDX"&amp;C25&amp;"("&amp;D25&amp;");",C25&amp;" "&amp;D25&amp;", ")))</f>
        <v xml:space="preserve">KIND VARCHAR(10), </v>
      </c>
      <c r="H25" s="4"/>
      <c r="I25" s="4"/>
      <c r="K25" s="1" t="str">
        <f t="shared" si="1"/>
        <v/>
      </c>
    </row>
    <row r="26" spans="1:11" x14ac:dyDescent="0.3">
      <c r="A26" s="74" t="s">
        <v>65</v>
      </c>
      <c r="B26" s="65" t="s">
        <v>1006</v>
      </c>
      <c r="C26" s="46" t="s">
        <v>63</v>
      </c>
      <c r="D26" s="6" t="s">
        <v>79</v>
      </c>
      <c r="E26" s="6" t="s">
        <v>137</v>
      </c>
      <c r="F26" s="6">
        <v>3</v>
      </c>
      <c r="G26" s="4" t="str">
        <f>IF(F26=0,"CREATE TABLE "&amp;A26&amp;" ( ",IF(F26=100,C26&amp;" );",IF(F26=200,"ALTER TABLE "&amp;A26&amp;" ADD INDEX "&amp;A26&amp;"_IDX"&amp;C26&amp;"("&amp;D26&amp;");",C26&amp;" "&amp;D26&amp;", ")))</f>
        <v xml:space="preserve">P_SEQ INT, </v>
      </c>
      <c r="H26" s="4"/>
      <c r="I26" s="4"/>
      <c r="K26" s="1" t="str">
        <f t="shared" si="1"/>
        <v/>
      </c>
    </row>
    <row r="27" spans="1:11" x14ac:dyDescent="0.3">
      <c r="A27" s="74" t="s">
        <v>65</v>
      </c>
      <c r="B27" s="65" t="s">
        <v>1006</v>
      </c>
      <c r="C27" s="46" t="s">
        <v>144</v>
      </c>
      <c r="D27" s="6" t="s">
        <v>118</v>
      </c>
      <c r="E27" s="6" t="s">
        <v>52</v>
      </c>
      <c r="F27" s="6">
        <v>4</v>
      </c>
      <c r="G27" s="4" t="str">
        <f>IF(F27=0,"CREATE TABLE "&amp;A27&amp;" ( ",IF(F27=100,C27&amp;" );",IF(F27=200,"ALTER TABLE "&amp;A27&amp;" ADD INDEX "&amp;A27&amp;"_IDX"&amp;C27&amp;"("&amp;D27&amp;");",C27&amp;" "&amp;D27&amp;", ")))</f>
        <v xml:space="preserve">FILE_NAME VARCHAR(50), </v>
      </c>
      <c r="H27" s="4"/>
      <c r="I27" s="4"/>
      <c r="K27" s="1" t="str">
        <f t="shared" si="1"/>
        <v/>
      </c>
    </row>
    <row r="28" spans="1:11" x14ac:dyDescent="0.3">
      <c r="A28" s="74" t="s">
        <v>65</v>
      </c>
      <c r="B28" s="65" t="s">
        <v>1006</v>
      </c>
      <c r="C28" s="46" t="s">
        <v>143</v>
      </c>
      <c r="D28" s="6" t="s">
        <v>141</v>
      </c>
      <c r="E28" s="6" t="s">
        <v>53</v>
      </c>
      <c r="F28" s="6">
        <v>5</v>
      </c>
      <c r="G28" s="4" t="str">
        <f>IF(F28=0,"CREATE TABLE "&amp;A28&amp;" ( ",IF(F28=100,C28&amp;" );",IF(F28=200,"ALTER TABLE "&amp;A28&amp;" ADD INDEX "&amp;A28&amp;"_IDX"&amp;C28&amp;"("&amp;D28&amp;");",C28&amp;" "&amp;D28&amp;", ")))</f>
        <v xml:space="preserve">FILE_SIZE INT, </v>
      </c>
      <c r="H28" s="4"/>
      <c r="I28" s="4"/>
      <c r="K28" s="1" t="str">
        <f t="shared" si="1"/>
        <v/>
      </c>
    </row>
    <row r="29" spans="1:11" x14ac:dyDescent="0.3">
      <c r="A29" s="74" t="s">
        <v>65</v>
      </c>
      <c r="B29" s="65" t="s">
        <v>1006</v>
      </c>
      <c r="C29" s="46" t="s">
        <v>145</v>
      </c>
      <c r="D29" s="6" t="s">
        <v>142</v>
      </c>
      <c r="E29" s="6" t="s">
        <v>15</v>
      </c>
      <c r="F29" s="6">
        <v>6</v>
      </c>
      <c r="G29" s="4" t="str">
        <f>IF(F29=0,"CREATE TABLE "&amp;A29&amp;" ( ",IF(F29=100,C29&amp;" );",IF(F29=200,"ALTER TABLE "&amp;A29&amp;" ADD INDEX "&amp;A29&amp;"_IDX"&amp;C29&amp;"("&amp;D29&amp;");",C29&amp;" "&amp;D29&amp;", ")))</f>
        <v xml:space="preserve">FILE_PATH VARCHAR(50), </v>
      </c>
      <c r="H29" s="4"/>
      <c r="I29" s="4"/>
    </row>
    <row r="30" spans="1:11" x14ac:dyDescent="0.3">
      <c r="A30" s="74" t="s">
        <v>65</v>
      </c>
      <c r="B30" s="65" t="s">
        <v>1006</v>
      </c>
      <c r="C30" s="46" t="s">
        <v>151</v>
      </c>
      <c r="D30" s="6" t="s">
        <v>118</v>
      </c>
      <c r="E30" s="6" t="s">
        <v>150</v>
      </c>
      <c r="F30" s="6">
        <v>7</v>
      </c>
      <c r="G30" s="4" t="str">
        <f>IF(F30=0,"CREATE TABLE "&amp;A30&amp;" ( ",IF(F30=100,C30&amp;" );",IF(F30=200,"ALTER TABLE "&amp;A30&amp;" ADD INDEX "&amp;A30&amp;"_IDX"&amp;C30&amp;"("&amp;D30&amp;");",C30&amp;" "&amp;D30&amp;", ")))</f>
        <v xml:space="preserve">ORG_FILE_NAME VARCHAR(50), </v>
      </c>
      <c r="H30" s="4"/>
      <c r="I30" s="4"/>
    </row>
    <row r="31" spans="1:11" x14ac:dyDescent="0.3">
      <c r="A31" s="74" t="s">
        <v>65</v>
      </c>
      <c r="B31" s="65" t="s">
        <v>1006</v>
      </c>
      <c r="C31" s="46" t="s">
        <v>67</v>
      </c>
      <c r="D31" s="6" t="s">
        <v>78</v>
      </c>
      <c r="E31" s="6" t="s">
        <v>43</v>
      </c>
      <c r="F31" s="6">
        <v>8</v>
      </c>
      <c r="G31" s="4" t="str">
        <f>IF(F31=0,"CREATE TABLE "&amp;A31&amp;" ( ",IF(F31=100,C31&amp;" );",IF(F31=200,"ALTER TABLE "&amp;A31&amp;" ADD INDEX "&amp;A31&amp;"_IDX"&amp;C31&amp;"("&amp;D31&amp;");",C31&amp;" "&amp;D31&amp;", ")))</f>
        <v xml:space="preserve">CREATE_DATE DATETIME, </v>
      </c>
      <c r="H31" s="4"/>
      <c r="I31" s="4"/>
    </row>
    <row r="32" spans="1:11" x14ac:dyDescent="0.3">
      <c r="A32" s="74" t="s">
        <v>65</v>
      </c>
      <c r="B32" s="65" t="s">
        <v>1006</v>
      </c>
      <c r="C32" s="46" t="s">
        <v>127</v>
      </c>
      <c r="D32" s="6"/>
      <c r="E32" s="6"/>
      <c r="F32" s="6">
        <v>100</v>
      </c>
      <c r="G32" s="4" t="str">
        <f>IF(F32=0,"CREATE TABLE "&amp;A32&amp;" ( ",IF(F32=100,C32&amp;" );",IF(F32=200,"ALTER TABLE "&amp;A32&amp;" ADD INDEX "&amp;A32&amp;"_IDX"&amp;C32&amp;"("&amp;D32&amp;");",C32&amp;" "&amp;D32&amp;", ")))</f>
        <v>PRIMARY KEY(SEQ) );</v>
      </c>
      <c r="H32" s="4"/>
      <c r="I32" s="4"/>
    </row>
    <row r="33" spans="1:9" x14ac:dyDescent="0.3">
      <c r="A33" s="74" t="s">
        <v>65</v>
      </c>
      <c r="B33" s="65" t="s">
        <v>1006</v>
      </c>
      <c r="C33" s="46">
        <v>1</v>
      </c>
      <c r="D33" s="6" t="s">
        <v>1026</v>
      </c>
      <c r="E33" s="6"/>
      <c r="F33" s="6">
        <v>200</v>
      </c>
      <c r="G33" s="4" t="str">
        <f>IF(F33=0,"CREATE TABLE "&amp;A33&amp;" ( ",IF(F33=100,C33&amp;" );",IF(F33=200,"ALTER TABLE "&amp;A33&amp;" ADD INDEX "&amp;A33&amp;"_IDX"&amp;C33&amp;"("&amp;D33&amp;");",C33&amp;" "&amp;D33&amp;", ")))</f>
        <v>ALTER TABLE ATTACH ADD INDEX ATTACH_IDX1(KIND,P_SEQ);</v>
      </c>
      <c r="H33" s="4"/>
      <c r="I33" s="4"/>
    </row>
    <row r="34" spans="1:9" x14ac:dyDescent="0.3">
      <c r="A34" s="74" t="s">
        <v>152</v>
      </c>
      <c r="B34" s="65" t="s">
        <v>1007</v>
      </c>
      <c r="C34" s="46"/>
      <c r="D34" s="6"/>
      <c r="E34" s="6"/>
      <c r="F34" s="6">
        <v>0</v>
      </c>
      <c r="G34" s="4" t="str">
        <f>IF(F34=0,"CREATE TABLE "&amp;A34&amp;" ( ",IF(F34=100,C34&amp;" );",IF(F34=200,"ALTER TABLE "&amp;A34&amp;" ADD INDEX "&amp;A34&amp;"_IDX"&amp;C34&amp;"("&amp;D34&amp;");",C34&amp;" "&amp;D34&amp;", ")))</f>
        <v xml:space="preserve">CREATE TABLE ATTACH_TEMP ( </v>
      </c>
      <c r="H34" s="4"/>
      <c r="I34" s="4"/>
    </row>
    <row r="35" spans="1:9" x14ac:dyDescent="0.3">
      <c r="A35" s="74" t="s">
        <v>152</v>
      </c>
      <c r="B35" s="65" t="s">
        <v>1007</v>
      </c>
      <c r="C35" s="46" t="s">
        <v>50</v>
      </c>
      <c r="D35" s="6" t="s">
        <v>103</v>
      </c>
      <c r="E35" s="6" t="s">
        <v>51</v>
      </c>
      <c r="F35" s="6">
        <v>1</v>
      </c>
      <c r="G35" s="4" t="str">
        <f>IF(F35=0,"CREATE TABLE "&amp;A35&amp;" ( ",IF(F35=100,C35&amp;" );",IF(F35=200,"ALTER TABLE "&amp;A35&amp;" ADD INDEX "&amp;A35&amp;"_IDX"&amp;C35&amp;"("&amp;D35&amp;");",C35&amp;" "&amp;D35&amp;", ")))</f>
        <v xml:space="preserve">SEQ INT NOT NULL auto_increment, </v>
      </c>
      <c r="H35" s="4"/>
      <c r="I35" s="4"/>
    </row>
    <row r="36" spans="1:9" x14ac:dyDescent="0.3">
      <c r="A36" s="74" t="s">
        <v>152</v>
      </c>
      <c r="B36" s="65" t="s">
        <v>1007</v>
      </c>
      <c r="C36" s="46" t="s">
        <v>48</v>
      </c>
      <c r="D36" s="6" t="s">
        <v>148</v>
      </c>
      <c r="E36" s="6" t="s">
        <v>132</v>
      </c>
      <c r="F36" s="6">
        <v>2</v>
      </c>
      <c r="G36" s="4" t="str">
        <f>IF(F36=0,"CREATE TABLE "&amp;A36&amp;" ( ",IF(F36=100,C36&amp;" );",IF(F36=200,"ALTER TABLE "&amp;A36&amp;" ADD INDEX "&amp;A36&amp;"_IDX"&amp;C36&amp;"("&amp;D36&amp;");",C36&amp;" "&amp;D36&amp;", ")))</f>
        <v xml:space="preserve">KIND VARCHAR(10), </v>
      </c>
      <c r="H36" s="4"/>
      <c r="I36" s="4"/>
    </row>
    <row r="37" spans="1:9" x14ac:dyDescent="0.3">
      <c r="A37" s="74" t="s">
        <v>152</v>
      </c>
      <c r="B37" s="65" t="s">
        <v>1007</v>
      </c>
      <c r="C37" s="46" t="s">
        <v>36</v>
      </c>
      <c r="D37" s="6" t="s">
        <v>75</v>
      </c>
      <c r="E37" s="6" t="s">
        <v>35</v>
      </c>
      <c r="F37" s="6">
        <v>3</v>
      </c>
      <c r="G37" s="4" t="str">
        <f>IF(F37=0,"CREATE TABLE "&amp;A37&amp;" ( ",IF(F37=100,C37&amp;" );",IF(F37=200,"ALTER TABLE "&amp;A37&amp;" ADD INDEX "&amp;A37&amp;"_IDX"&amp;C37&amp;"("&amp;D37&amp;");",C37&amp;" "&amp;D37&amp;", ")))</f>
        <v xml:space="preserve">USER_ID VARCHAR(15), </v>
      </c>
      <c r="H37" s="4"/>
      <c r="I37" s="4"/>
    </row>
    <row r="38" spans="1:9" x14ac:dyDescent="0.3">
      <c r="A38" s="74" t="s">
        <v>152</v>
      </c>
      <c r="B38" s="65" t="s">
        <v>1007</v>
      </c>
      <c r="C38" s="46" t="s">
        <v>144</v>
      </c>
      <c r="D38" s="6" t="s">
        <v>118</v>
      </c>
      <c r="E38" s="6" t="s">
        <v>52</v>
      </c>
      <c r="F38" s="6">
        <v>4</v>
      </c>
      <c r="G38" s="4" t="str">
        <f>IF(F38=0,"CREATE TABLE "&amp;A38&amp;" ( ",IF(F38=100,C38&amp;" );",IF(F38=200,"ALTER TABLE "&amp;A38&amp;" ADD INDEX "&amp;A38&amp;"_IDX"&amp;C38&amp;"("&amp;D38&amp;");",C38&amp;" "&amp;D38&amp;", ")))</f>
        <v xml:space="preserve">FILE_NAME VARCHAR(50), </v>
      </c>
      <c r="H38" s="4"/>
      <c r="I38" s="4"/>
    </row>
    <row r="39" spans="1:9" x14ac:dyDescent="0.3">
      <c r="A39" s="74" t="s">
        <v>152</v>
      </c>
      <c r="B39" s="65" t="s">
        <v>1007</v>
      </c>
      <c r="C39" s="46" t="s">
        <v>143</v>
      </c>
      <c r="D39" s="6" t="s">
        <v>79</v>
      </c>
      <c r="E39" s="6" t="s">
        <v>53</v>
      </c>
      <c r="F39" s="6">
        <v>5</v>
      </c>
      <c r="G39" s="4" t="str">
        <f>IF(F39=0,"CREATE TABLE "&amp;A39&amp;" ( ",IF(F39=100,C39&amp;" );",IF(F39=200,"ALTER TABLE "&amp;A39&amp;" ADD INDEX "&amp;A39&amp;"_IDX"&amp;C39&amp;"("&amp;D39&amp;");",C39&amp;" "&amp;D39&amp;", ")))</f>
        <v xml:space="preserve">FILE_SIZE INT, </v>
      </c>
      <c r="H39" s="4"/>
      <c r="I39" s="4"/>
    </row>
    <row r="40" spans="1:9" x14ac:dyDescent="0.3">
      <c r="A40" s="74" t="s">
        <v>152</v>
      </c>
      <c r="B40" s="65" t="s">
        <v>1007</v>
      </c>
      <c r="C40" s="46" t="s">
        <v>145</v>
      </c>
      <c r="D40" s="6" t="s">
        <v>118</v>
      </c>
      <c r="E40" s="6" t="s">
        <v>15</v>
      </c>
      <c r="F40" s="6">
        <v>6</v>
      </c>
      <c r="G40" s="4" t="str">
        <f>IF(F40=0,"CREATE TABLE "&amp;A40&amp;" ( ",IF(F40=100,C40&amp;" );",IF(F40=200,"ALTER TABLE "&amp;A40&amp;" ADD INDEX "&amp;A40&amp;"_IDX"&amp;C40&amp;"("&amp;D40&amp;");",C40&amp;" "&amp;D40&amp;", ")))</f>
        <v xml:space="preserve">FILE_PATH VARCHAR(50), </v>
      </c>
      <c r="H40" s="4"/>
      <c r="I40" s="4"/>
    </row>
    <row r="41" spans="1:9" x14ac:dyDescent="0.3">
      <c r="A41" s="74" t="s">
        <v>152</v>
      </c>
      <c r="B41" s="65" t="s">
        <v>1007</v>
      </c>
      <c r="C41" s="46" t="s">
        <v>151</v>
      </c>
      <c r="D41" s="6" t="s">
        <v>118</v>
      </c>
      <c r="E41" s="6" t="s">
        <v>150</v>
      </c>
      <c r="F41" s="6">
        <v>7</v>
      </c>
      <c r="G41" s="4" t="str">
        <f>IF(F41=0,"CREATE TABLE "&amp;A41&amp;" ( ",IF(F41=100,C41&amp;" );",IF(F41=200,"ALTER TABLE "&amp;A41&amp;" ADD INDEX "&amp;A41&amp;"_IDX"&amp;C41&amp;"("&amp;D41&amp;");",C41&amp;" "&amp;D41&amp;", ")))</f>
        <v xml:space="preserve">ORG_FILE_NAME VARCHAR(50), </v>
      </c>
      <c r="H41" s="4"/>
      <c r="I41" s="4"/>
    </row>
    <row r="42" spans="1:9" x14ac:dyDescent="0.3">
      <c r="A42" s="74" t="s">
        <v>152</v>
      </c>
      <c r="B42" s="65" t="s">
        <v>1007</v>
      </c>
      <c r="C42" s="46" t="s">
        <v>67</v>
      </c>
      <c r="D42" s="6" t="s">
        <v>78</v>
      </c>
      <c r="E42" s="6" t="s">
        <v>43</v>
      </c>
      <c r="F42" s="6">
        <v>8</v>
      </c>
      <c r="G42" s="4" t="str">
        <f>IF(F42=0,"CREATE TABLE "&amp;A42&amp;" ( ",IF(F42=100,C42&amp;" );",IF(F42=200,"ALTER TABLE "&amp;A42&amp;" ADD INDEX "&amp;A42&amp;"_IDX"&amp;C42&amp;"("&amp;D42&amp;");",C42&amp;" "&amp;D42&amp;", ")))</f>
        <v xml:space="preserve">CREATE_DATE DATETIME, </v>
      </c>
      <c r="H42" s="4"/>
      <c r="I42" s="4"/>
    </row>
    <row r="43" spans="1:9" x14ac:dyDescent="0.3">
      <c r="A43" s="74" t="s">
        <v>152</v>
      </c>
      <c r="B43" s="65" t="s">
        <v>1007</v>
      </c>
      <c r="C43" s="46" t="s">
        <v>127</v>
      </c>
      <c r="D43" s="6"/>
      <c r="E43" s="6"/>
      <c r="F43" s="6">
        <v>100</v>
      </c>
      <c r="G43" s="4" t="str">
        <f>IF(F43=0,"CREATE TABLE "&amp;A43&amp;" ( ",IF(F43=100,C43&amp;" );",IF(F43=200,"ALTER TABLE "&amp;A43&amp;" ADD INDEX "&amp;A43&amp;"_IDX"&amp;C43&amp;"("&amp;D43&amp;");",C43&amp;" "&amp;D43&amp;", ")))</f>
        <v>PRIMARY KEY(SEQ) );</v>
      </c>
      <c r="H43" s="4"/>
      <c r="I43" s="4"/>
    </row>
    <row r="44" spans="1:9" x14ac:dyDescent="0.3">
      <c r="A44" s="74" t="s">
        <v>152</v>
      </c>
      <c r="B44" s="65" t="s">
        <v>1007</v>
      </c>
      <c r="C44" s="46">
        <v>1</v>
      </c>
      <c r="D44" s="6" t="s">
        <v>1027</v>
      </c>
      <c r="E44" s="6"/>
      <c r="F44" s="6">
        <v>200</v>
      </c>
      <c r="G44" s="4" t="str">
        <f>IF(F44=0,"CREATE TABLE "&amp;A44&amp;" ( ",IF(F44=100,C44&amp;" );",IF(F44=200,"ALTER TABLE "&amp;A44&amp;" ADD INDEX "&amp;A44&amp;"_IDX"&amp;C44&amp;"("&amp;D44&amp;");",C44&amp;" "&amp;D44&amp;", ")))</f>
        <v>ALTER TABLE ATTACH_TEMP ADD INDEX ATTACH_TEMP_IDX1(USER_ID);</v>
      </c>
      <c r="H44" s="4"/>
      <c r="I44" s="4"/>
    </row>
    <row r="45" spans="1:9" x14ac:dyDescent="0.3">
      <c r="A45" s="21" t="s">
        <v>986</v>
      </c>
      <c r="B45" s="63" t="s">
        <v>1014</v>
      </c>
      <c r="C45" s="41"/>
      <c r="D45" s="14"/>
      <c r="E45" s="14"/>
      <c r="F45" s="14">
        <v>0</v>
      </c>
      <c r="G45" s="4" t="str">
        <f>IF(F45=0,"CREATE TABLE "&amp;A45&amp;" ( ",IF(F45=100,C45&amp;" );",IF(F45=200,"ALTER TABLE "&amp;A45&amp;" ADD INDEX "&amp;A45&amp;"_IDX"&amp;C45&amp;"("&amp;D45&amp;");",C45&amp;" "&amp;D45&amp;", ")))</f>
        <v xml:space="preserve">CREATE TABLE BANK ( </v>
      </c>
      <c r="H45" s="4"/>
      <c r="I45" s="4"/>
    </row>
    <row r="46" spans="1:9" x14ac:dyDescent="0.3">
      <c r="A46" s="21" t="s">
        <v>986</v>
      </c>
      <c r="B46" s="63" t="s">
        <v>1014</v>
      </c>
      <c r="C46" s="45" t="s">
        <v>50</v>
      </c>
      <c r="D46" s="23" t="s">
        <v>879</v>
      </c>
      <c r="E46" s="23" t="s">
        <v>51</v>
      </c>
      <c r="F46" s="23">
        <v>1</v>
      </c>
      <c r="G46" s="4" t="str">
        <f>IF(F46=0,"CREATE TABLE "&amp;A46&amp;" ( ",IF(F46=100,C46&amp;" );",IF(F46=200,"ALTER TABLE "&amp;A46&amp;" ADD INDEX "&amp;A46&amp;"_IDX"&amp;C46&amp;"("&amp;D46&amp;");",C46&amp;" "&amp;D46&amp;", ")))</f>
        <v xml:space="preserve">SEQ INT, </v>
      </c>
      <c r="H46" s="4"/>
      <c r="I46" s="4"/>
    </row>
    <row r="47" spans="1:9" x14ac:dyDescent="0.3">
      <c r="A47" s="21" t="s">
        <v>986</v>
      </c>
      <c r="B47" s="63" t="s">
        <v>1014</v>
      </c>
      <c r="C47" s="44" t="s">
        <v>876</v>
      </c>
      <c r="D47" s="23" t="s">
        <v>878</v>
      </c>
      <c r="E47" s="14" t="s">
        <v>884</v>
      </c>
      <c r="F47" s="14">
        <v>2</v>
      </c>
      <c r="G47" s="4" t="str">
        <f>IF(F47=0,"CREATE TABLE "&amp;A47&amp;" ( ",IF(F47=100,C47&amp;" );",IF(F47=200,"ALTER TABLE "&amp;A47&amp;" ADD INDEX "&amp;A47&amp;"_IDX"&amp;C47&amp;"("&amp;D47&amp;");",C47&amp;" "&amp;D47&amp;", ")))</f>
        <v xml:space="preserve">BANK_NAME VARCHAR(20), </v>
      </c>
      <c r="H47" s="4"/>
      <c r="I47" s="4"/>
    </row>
    <row r="48" spans="1:9" x14ac:dyDescent="0.3">
      <c r="A48" s="21" t="s">
        <v>986</v>
      </c>
      <c r="B48" s="63" t="s">
        <v>1014</v>
      </c>
      <c r="C48" s="41" t="s">
        <v>880</v>
      </c>
      <c r="D48" s="23" t="s">
        <v>878</v>
      </c>
      <c r="E48" s="23" t="s">
        <v>885</v>
      </c>
      <c r="F48" s="23">
        <v>3</v>
      </c>
      <c r="G48" s="4" t="str">
        <f>IF(F48=0,"CREATE TABLE "&amp;A48&amp;" ( ",IF(F48=100,C48&amp;" );",IF(F48=200,"ALTER TABLE "&amp;A48&amp;" ADD INDEX "&amp;A48&amp;"_IDX"&amp;C48&amp;"("&amp;D48&amp;");",C48&amp;" "&amp;D48&amp;", ")))</f>
        <v xml:space="preserve">ACC_NO VARCHAR(20), </v>
      </c>
      <c r="H48" s="4"/>
      <c r="I48" s="4"/>
    </row>
    <row r="49" spans="1:9" x14ac:dyDescent="0.3">
      <c r="A49" s="21" t="s">
        <v>986</v>
      </c>
      <c r="B49" s="63" t="s">
        <v>1014</v>
      </c>
      <c r="C49" s="41" t="s">
        <v>895</v>
      </c>
      <c r="D49" s="23" t="s">
        <v>85</v>
      </c>
      <c r="E49" s="23" t="s">
        <v>896</v>
      </c>
      <c r="F49" s="23">
        <v>4</v>
      </c>
      <c r="G49" s="4" t="str">
        <f>IF(F49=0,"CREATE TABLE "&amp;A49&amp;" ( ",IF(F49=100,C49&amp;" );",IF(F49=200,"ALTER TABLE "&amp;A49&amp;" ADD INDEX "&amp;A49&amp;"_IDX"&amp;C49&amp;"("&amp;D49&amp;");",C49&amp;" "&amp;D49&amp;", ")))</f>
        <v xml:space="preserve">USER VARCHAR(20), </v>
      </c>
      <c r="H49" s="4"/>
      <c r="I49" s="4"/>
    </row>
    <row r="50" spans="1:9" x14ac:dyDescent="0.3">
      <c r="A50" s="21" t="s">
        <v>986</v>
      </c>
      <c r="B50" s="63" t="s">
        <v>1014</v>
      </c>
      <c r="C50" s="45" t="s">
        <v>881</v>
      </c>
      <c r="D50" s="23" t="s">
        <v>882</v>
      </c>
      <c r="E50" s="23" t="s">
        <v>883</v>
      </c>
      <c r="F50" s="23">
        <v>5</v>
      </c>
      <c r="G50" s="4" t="str">
        <f>IF(F50=0,"CREATE TABLE "&amp;A50&amp;" ( ",IF(F50=100,C50&amp;" );",IF(F50=200,"ALTER TABLE "&amp;A50&amp;" ADD INDEX "&amp;A50&amp;"_IDX"&amp;C50&amp;"("&amp;D50&amp;");",C50&amp;" "&amp;D50&amp;", ")))</f>
        <v xml:space="preserve">USE_YN CHAR(1) DEFAULT 'Y', </v>
      </c>
      <c r="H50" s="4"/>
      <c r="I50" s="4"/>
    </row>
    <row r="51" spans="1:9" x14ac:dyDescent="0.3">
      <c r="A51" s="21" t="s">
        <v>487</v>
      </c>
      <c r="B51" s="63" t="s">
        <v>1014</v>
      </c>
      <c r="C51" s="45" t="s">
        <v>127</v>
      </c>
      <c r="D51" s="23"/>
      <c r="E51" s="23"/>
      <c r="F51" s="14">
        <v>100</v>
      </c>
      <c r="G51" s="4" t="str">
        <f>IF(F51=0,"CREATE TABLE "&amp;A51&amp;" ( ",IF(F51=100,C51&amp;" );",IF(F51=200,"ALTER TABLE "&amp;A51&amp;" ADD INDEX "&amp;A51&amp;"_IDX"&amp;C51&amp;"("&amp;D51&amp;");",C51&amp;" "&amp;D51&amp;", ")))</f>
        <v>PRIMARY KEY(SEQ) );</v>
      </c>
      <c r="H51" s="4"/>
      <c r="I51" s="4"/>
    </row>
    <row r="52" spans="1:9" x14ac:dyDescent="0.3">
      <c r="A52" s="74" t="s">
        <v>140</v>
      </c>
      <c r="B52" s="65" t="s">
        <v>1004</v>
      </c>
      <c r="C52" s="46"/>
      <c r="D52" s="6"/>
      <c r="E52" s="6"/>
      <c r="F52" s="6">
        <v>0</v>
      </c>
      <c r="G52" s="4" t="str">
        <f>IF(F52=0,"CREATE TABLE "&amp;A52&amp;" ( ",IF(F52=100,C52&amp;" );",IF(F52=200,"ALTER TABLE "&amp;A52&amp;" ADD INDEX "&amp;A52&amp;"_IDX"&amp;C52&amp;"("&amp;D52&amp;");",C52&amp;" "&amp;D52&amp;", ")))</f>
        <v xml:space="preserve">CREATE TABLE BOARD_DATA ( </v>
      </c>
      <c r="H52" s="4"/>
      <c r="I52" s="4"/>
    </row>
    <row r="53" spans="1:9" x14ac:dyDescent="0.3">
      <c r="A53" s="74" t="s">
        <v>140</v>
      </c>
      <c r="B53" s="65" t="s">
        <v>1004</v>
      </c>
      <c r="C53" s="46" t="s">
        <v>50</v>
      </c>
      <c r="D53" s="6" t="s">
        <v>103</v>
      </c>
      <c r="E53" s="6" t="s">
        <v>51</v>
      </c>
      <c r="F53" s="6">
        <v>1</v>
      </c>
      <c r="G53" s="4" t="str">
        <f>IF(F53=0,"CREATE TABLE "&amp;A53&amp;" ( ",IF(F53=100,C53&amp;" );",IF(F53=200,"ALTER TABLE "&amp;A53&amp;" ADD INDEX "&amp;A53&amp;"_IDX"&amp;C53&amp;"("&amp;D53&amp;");",C53&amp;" "&amp;D53&amp;", ")))</f>
        <v xml:space="preserve">SEQ INT NOT NULL auto_increment, </v>
      </c>
      <c r="H53" s="4"/>
      <c r="I53" s="4"/>
    </row>
    <row r="54" spans="1:9" x14ac:dyDescent="0.3">
      <c r="A54" s="74" t="s">
        <v>140</v>
      </c>
      <c r="B54" s="65" t="s">
        <v>1004</v>
      </c>
      <c r="C54" s="45" t="s">
        <v>38</v>
      </c>
      <c r="D54" s="23" t="s">
        <v>79</v>
      </c>
      <c r="E54" s="23" t="s">
        <v>37</v>
      </c>
      <c r="F54" s="6">
        <v>2</v>
      </c>
      <c r="G54" s="4" t="str">
        <f>IF(F54=0,"CREATE TABLE "&amp;A54&amp;" ( ",IF(F54=100,C54&amp;" );",IF(F54=200,"ALTER TABLE "&amp;A54&amp;" ADD INDEX "&amp;A54&amp;"_IDX"&amp;C54&amp;"("&amp;D54&amp;");",C54&amp;" "&amp;D54&amp;", ")))</f>
        <v xml:space="preserve">COURSE_ID INT, </v>
      </c>
      <c r="H54" s="4"/>
      <c r="I54" s="4"/>
    </row>
    <row r="55" spans="1:9" x14ac:dyDescent="0.3">
      <c r="A55" s="74" t="s">
        <v>140</v>
      </c>
      <c r="B55" s="65" t="s">
        <v>1004</v>
      </c>
      <c r="C55" s="46" t="s">
        <v>16</v>
      </c>
      <c r="D55" s="6" t="s">
        <v>82</v>
      </c>
      <c r="E55" s="6" t="s">
        <v>44</v>
      </c>
      <c r="F55" s="6">
        <v>3</v>
      </c>
      <c r="G55" s="4" t="str">
        <f>IF(F55=0,"CREATE TABLE "&amp;A55&amp;" ( ",IF(F55=100,C55&amp;" );",IF(F55=200,"ALTER TABLE "&amp;A55&amp;" ADD INDEX "&amp;A55&amp;"_IDX"&amp;C55&amp;"("&amp;D55&amp;");",C55&amp;" "&amp;D55&amp;", ")))</f>
        <v xml:space="preserve">TITLE VARCHAR(200), </v>
      </c>
      <c r="H55" s="4"/>
      <c r="I55" s="4"/>
    </row>
    <row r="56" spans="1:9" x14ac:dyDescent="0.3">
      <c r="A56" s="74" t="s">
        <v>140</v>
      </c>
      <c r="B56" s="65" t="s">
        <v>1004</v>
      </c>
      <c r="C56" s="46" t="s">
        <v>49</v>
      </c>
      <c r="D56" s="6" t="s">
        <v>179</v>
      </c>
      <c r="E56" s="6" t="s">
        <v>45</v>
      </c>
      <c r="F56" s="6">
        <v>4</v>
      </c>
      <c r="G56" s="4" t="str">
        <f>IF(F56=0,"CREATE TABLE "&amp;A56&amp;" ( ",IF(F56=100,C56&amp;" );",IF(F56=200,"ALTER TABLE "&amp;A56&amp;" ADD INDEX "&amp;A56&amp;"_IDX"&amp;C56&amp;"("&amp;D56&amp;");",C56&amp;" "&amp;D56&amp;", ")))</f>
        <v xml:space="preserve">CONTENTS TEXT, </v>
      </c>
      <c r="H56" s="4"/>
      <c r="I56" s="4"/>
    </row>
    <row r="57" spans="1:9" x14ac:dyDescent="0.3">
      <c r="A57" s="74" t="s">
        <v>140</v>
      </c>
      <c r="B57" s="65" t="s">
        <v>1004</v>
      </c>
      <c r="C57" s="46" t="s">
        <v>36</v>
      </c>
      <c r="D57" s="6" t="s">
        <v>75</v>
      </c>
      <c r="E57" s="6" t="s">
        <v>35</v>
      </c>
      <c r="F57" s="6">
        <v>5</v>
      </c>
      <c r="G57" s="4" t="str">
        <f>IF(F57=0,"CREATE TABLE "&amp;A57&amp;" ( ",IF(F57=100,C57&amp;" );",IF(F57=200,"ALTER TABLE "&amp;A57&amp;" ADD INDEX "&amp;A57&amp;"_IDX"&amp;C57&amp;"("&amp;D57&amp;");",C57&amp;" "&amp;D57&amp;", ")))</f>
        <v xml:space="preserve">USER_ID VARCHAR(15), </v>
      </c>
      <c r="H57" s="4"/>
      <c r="I57" s="4"/>
    </row>
    <row r="58" spans="1:9" x14ac:dyDescent="0.3">
      <c r="A58" s="74" t="s">
        <v>140</v>
      </c>
      <c r="B58" s="65" t="s">
        <v>1004</v>
      </c>
      <c r="C58" s="46" t="s">
        <v>136</v>
      </c>
      <c r="D58" s="6" t="s">
        <v>75</v>
      </c>
      <c r="E58" s="6" t="s">
        <v>46</v>
      </c>
      <c r="F58" s="6">
        <v>6</v>
      </c>
      <c r="G58" s="4" t="str">
        <f>IF(F58=0,"CREATE TABLE "&amp;A58&amp;" ( ",IF(F58=100,C58&amp;" );",IF(F58=200,"ALTER TABLE "&amp;A58&amp;" ADD INDEX "&amp;A58&amp;"_IDX"&amp;C58&amp;"("&amp;D58&amp;");",C58&amp;" "&amp;D58&amp;", ")))</f>
        <v xml:space="preserve">USER_IP VARCHAR(15), </v>
      </c>
      <c r="H58" s="4"/>
      <c r="I58" s="4"/>
    </row>
    <row r="59" spans="1:9" x14ac:dyDescent="0.3">
      <c r="A59" s="74" t="s">
        <v>140</v>
      </c>
      <c r="B59" s="65" t="s">
        <v>1004</v>
      </c>
      <c r="C59" s="46" t="s">
        <v>135</v>
      </c>
      <c r="D59" s="6" t="s">
        <v>79</v>
      </c>
      <c r="E59" s="6" t="s">
        <v>47</v>
      </c>
      <c r="F59" s="6">
        <v>7</v>
      </c>
      <c r="G59" s="4" t="str">
        <f>IF(F59=0,"CREATE TABLE "&amp;A59&amp;" ( ",IF(F59=100,C59&amp;" );",IF(F59=200,"ALTER TABLE "&amp;A59&amp;" ADD INDEX "&amp;A59&amp;"_IDX"&amp;C59&amp;"("&amp;D59&amp;");",C59&amp;" "&amp;D59&amp;", ")))</f>
        <v xml:space="preserve">VIEW_CNT INT, </v>
      </c>
      <c r="H59" s="4"/>
      <c r="I59" s="4"/>
    </row>
    <row r="60" spans="1:9" x14ac:dyDescent="0.3">
      <c r="A60" s="74" t="s">
        <v>140</v>
      </c>
      <c r="B60" s="65" t="s">
        <v>1004</v>
      </c>
      <c r="C60" s="46" t="s">
        <v>67</v>
      </c>
      <c r="D60" s="6" t="s">
        <v>78</v>
      </c>
      <c r="E60" s="6" t="s">
        <v>43</v>
      </c>
      <c r="F60" s="6">
        <v>8</v>
      </c>
      <c r="G60" s="4" t="str">
        <f>IF(F60=0,"CREATE TABLE "&amp;A60&amp;" ( ",IF(F60=100,C60&amp;" );",IF(F60=200,"ALTER TABLE "&amp;A60&amp;" ADD INDEX "&amp;A60&amp;"_IDX"&amp;C60&amp;"("&amp;D60&amp;");",C60&amp;" "&amp;D60&amp;", ")))</f>
        <v xml:space="preserve">CREATE_DATE DATETIME, </v>
      </c>
      <c r="H60" s="4"/>
      <c r="I60" s="4"/>
    </row>
    <row r="61" spans="1:9" x14ac:dyDescent="0.3">
      <c r="A61" s="74" t="s">
        <v>140</v>
      </c>
      <c r="B61" s="65" t="s">
        <v>1004</v>
      </c>
      <c r="C61" s="46" t="s">
        <v>68</v>
      </c>
      <c r="D61" s="6" t="s">
        <v>78</v>
      </c>
      <c r="E61" s="6" t="s">
        <v>54</v>
      </c>
      <c r="F61" s="6">
        <v>9</v>
      </c>
      <c r="G61" s="4" t="str">
        <f>IF(F61=0,"CREATE TABLE "&amp;A61&amp;" ( ",IF(F61=100,C61&amp;" );",IF(F61=200,"ALTER TABLE "&amp;A61&amp;" ADD INDEX "&amp;A61&amp;"_IDX"&amp;C61&amp;"("&amp;D61&amp;");",C61&amp;" "&amp;D61&amp;", ")))</f>
        <v xml:space="preserve">UPDATE_DATE DATETIME, </v>
      </c>
      <c r="H61" s="4"/>
      <c r="I61" s="4"/>
    </row>
    <row r="62" spans="1:9" x14ac:dyDescent="0.3">
      <c r="A62" s="74" t="s">
        <v>140</v>
      </c>
      <c r="B62" s="65" t="s">
        <v>1004</v>
      </c>
      <c r="C62" s="46" t="s">
        <v>127</v>
      </c>
      <c r="D62" s="6"/>
      <c r="E62" s="6"/>
      <c r="F62" s="6">
        <v>100</v>
      </c>
      <c r="G62" s="4" t="str">
        <f>IF(F62=0,"CREATE TABLE "&amp;A62&amp;" ( ",IF(F62=100,C62&amp;" );",IF(F62=200,"ALTER TABLE "&amp;A62&amp;" ADD INDEX "&amp;A62&amp;"_IDX"&amp;C62&amp;"("&amp;D62&amp;");",C62&amp;" "&amp;D62&amp;", ")))</f>
        <v>PRIMARY KEY(SEQ) );</v>
      </c>
      <c r="H62" s="4"/>
      <c r="I62" s="4"/>
    </row>
    <row r="63" spans="1:9" x14ac:dyDescent="0.3">
      <c r="A63" s="74" t="s">
        <v>140</v>
      </c>
      <c r="B63" s="65" t="s">
        <v>1004</v>
      </c>
      <c r="C63" s="46">
        <v>1</v>
      </c>
      <c r="D63" s="6" t="s">
        <v>1019</v>
      </c>
      <c r="E63" s="6"/>
      <c r="F63" s="6">
        <v>200</v>
      </c>
      <c r="G63" s="4" t="str">
        <f>IF(F63=0,"CREATE TABLE "&amp;A63&amp;" ( ",IF(F63=100,C63&amp;" );",IF(F63=200,"ALTER TABLE "&amp;A63&amp;" ADD INDEX "&amp;A63&amp;"_IDX"&amp;C63&amp;"("&amp;D63&amp;");",C63&amp;" "&amp;D63&amp;", ")))</f>
        <v>ALTER TABLE BOARD_DATA ADD INDEX BOARD_DATA_IDX1(COURSE_ID,SEQ);</v>
      </c>
      <c r="H63" s="4"/>
      <c r="I63" s="4"/>
    </row>
    <row r="64" spans="1:9" x14ac:dyDescent="0.3">
      <c r="A64" s="74" t="s">
        <v>140</v>
      </c>
      <c r="B64" s="65" t="s">
        <v>1004</v>
      </c>
      <c r="C64" s="46">
        <v>2</v>
      </c>
      <c r="D64" s="6" t="s">
        <v>1020</v>
      </c>
      <c r="E64" s="6"/>
      <c r="F64" s="6">
        <v>200</v>
      </c>
      <c r="G64" s="4" t="str">
        <f>IF(F64=0,"CREATE TABLE "&amp;A64&amp;" ( ",IF(F64=100,C64&amp;" );",IF(F64=200,"ALTER TABLE "&amp;A64&amp;" ADD INDEX "&amp;A64&amp;"_IDX"&amp;C64&amp;"("&amp;D64&amp;");",C64&amp;" "&amp;D64&amp;", ")))</f>
        <v>ALTER TABLE BOARD_DATA ADD INDEX BOARD_DATA_IDX2(COURSE_ID,TITLE);</v>
      </c>
      <c r="H64" s="4"/>
      <c r="I64" s="4"/>
    </row>
    <row r="65" spans="1:9" x14ac:dyDescent="0.3">
      <c r="A65" s="74" t="s">
        <v>167</v>
      </c>
      <c r="B65" s="65" t="s">
        <v>1003</v>
      </c>
      <c r="C65" s="46"/>
      <c r="D65" s="6"/>
      <c r="E65" s="6"/>
      <c r="F65" s="6">
        <v>0</v>
      </c>
      <c r="G65" s="4" t="str">
        <f>IF(F65=0,"CREATE TABLE "&amp;A65&amp;" ( ",IF(F65=100,C65&amp;" );",IF(F65=200,"ALTER TABLE "&amp;A65&amp;" ADD INDEX "&amp;A65&amp;"_IDX"&amp;C65&amp;"("&amp;D65&amp;");",C65&amp;" "&amp;D65&amp;", ")))</f>
        <v xml:space="preserve">CREATE TABLE BOARD_DISCUSSION ( </v>
      </c>
      <c r="H65" s="4"/>
      <c r="I65" s="4"/>
    </row>
    <row r="66" spans="1:9" x14ac:dyDescent="0.3">
      <c r="A66" s="74" t="s">
        <v>167</v>
      </c>
      <c r="B66" s="65" t="s">
        <v>1003</v>
      </c>
      <c r="C66" s="46" t="s">
        <v>50</v>
      </c>
      <c r="D66" s="6" t="s">
        <v>103</v>
      </c>
      <c r="E66" s="6" t="s">
        <v>51</v>
      </c>
      <c r="F66" s="6">
        <v>1</v>
      </c>
      <c r="G66" s="4" t="str">
        <f>IF(F66=0,"CREATE TABLE "&amp;A66&amp;" ( ",IF(F66=100,C66&amp;" );",IF(F66=200,"ALTER TABLE "&amp;A66&amp;" ADD INDEX "&amp;A66&amp;"_IDX"&amp;C66&amp;"("&amp;D66&amp;");",C66&amp;" "&amp;D66&amp;", ")))</f>
        <v xml:space="preserve">SEQ INT NOT NULL auto_increment, </v>
      </c>
      <c r="H66" s="4"/>
      <c r="I66" s="4"/>
    </row>
    <row r="67" spans="1:9" x14ac:dyDescent="0.3">
      <c r="A67" s="74" t="s">
        <v>167</v>
      </c>
      <c r="B67" s="65" t="s">
        <v>1003</v>
      </c>
      <c r="C67" s="46" t="s">
        <v>38</v>
      </c>
      <c r="D67" s="6" t="s">
        <v>79</v>
      </c>
      <c r="E67" s="6" t="s">
        <v>37</v>
      </c>
      <c r="F67" s="6">
        <v>2</v>
      </c>
      <c r="G67" s="4" t="str">
        <f>IF(F67=0,"CREATE TABLE "&amp;A67&amp;" ( ",IF(F67=100,C67&amp;" );",IF(F67=200,"ALTER TABLE "&amp;A67&amp;" ADD INDEX "&amp;A67&amp;"_IDX"&amp;C67&amp;"("&amp;D67&amp;");",C67&amp;" "&amp;D67&amp;", ")))</f>
        <v xml:space="preserve">COURSE_ID INT, </v>
      </c>
      <c r="H67" s="4"/>
      <c r="I67" s="4"/>
    </row>
    <row r="68" spans="1:9" x14ac:dyDescent="0.3">
      <c r="A68" s="74" t="s">
        <v>167</v>
      </c>
      <c r="B68" s="65" t="s">
        <v>1003</v>
      </c>
      <c r="C68" s="46" t="s">
        <v>165</v>
      </c>
      <c r="D68" s="6" t="s">
        <v>79</v>
      </c>
      <c r="E68" s="6" t="s">
        <v>62</v>
      </c>
      <c r="F68" s="6">
        <v>3</v>
      </c>
      <c r="G68" s="4" t="str">
        <f>IF(F68=0,"CREATE TABLE "&amp;A68&amp;" ( ",IF(F68=100,C68&amp;" );",IF(F68=200,"ALTER TABLE "&amp;A68&amp;" ADD INDEX "&amp;A68&amp;"_IDX"&amp;C68&amp;"("&amp;D68&amp;");",C68&amp;" "&amp;D68&amp;", ")))</f>
        <v xml:space="preserve">REF INT, </v>
      </c>
      <c r="H68" s="4"/>
      <c r="I68" s="4"/>
    </row>
    <row r="69" spans="1:9" x14ac:dyDescent="0.3">
      <c r="A69" s="74" t="s">
        <v>167</v>
      </c>
      <c r="B69" s="65" t="s">
        <v>1003</v>
      </c>
      <c r="C69" s="46" t="s">
        <v>163</v>
      </c>
      <c r="D69" s="6" t="s">
        <v>79</v>
      </c>
      <c r="E69" s="6" t="s">
        <v>162</v>
      </c>
      <c r="F69" s="6">
        <v>4</v>
      </c>
      <c r="G69" s="4" t="str">
        <f>IF(F69=0,"CREATE TABLE "&amp;A69&amp;" ( ",IF(F69=100,C69&amp;" );",IF(F69=200,"ALTER TABLE "&amp;A69&amp;" ADD INDEX "&amp;A69&amp;"_IDX"&amp;C69&amp;"("&amp;D69&amp;");",C69&amp;" "&amp;D69&amp;", ")))</f>
        <v xml:space="preserve">ORD INT, </v>
      </c>
      <c r="H69" s="4"/>
      <c r="I69" s="4"/>
    </row>
    <row r="70" spans="1:9" x14ac:dyDescent="0.3">
      <c r="A70" s="74" t="s">
        <v>167</v>
      </c>
      <c r="B70" s="65" t="s">
        <v>1003</v>
      </c>
      <c r="C70" s="46" t="s">
        <v>166</v>
      </c>
      <c r="D70" s="6" t="s">
        <v>79</v>
      </c>
      <c r="E70" s="6" t="s">
        <v>164</v>
      </c>
      <c r="F70" s="6">
        <v>5</v>
      </c>
      <c r="G70" s="4" t="str">
        <f>IF(F70=0,"CREATE TABLE "&amp;A70&amp;" ( ",IF(F70=100,C70&amp;" );",IF(F70=200,"ALTER TABLE "&amp;A70&amp;" ADD INDEX "&amp;A70&amp;"_IDX"&amp;C70&amp;"("&amp;D70&amp;");",C70&amp;" "&amp;D70&amp;", ")))</f>
        <v xml:space="preserve">STEP INT, </v>
      </c>
      <c r="H70" s="4"/>
      <c r="I70" s="4"/>
    </row>
    <row r="71" spans="1:9" x14ac:dyDescent="0.3">
      <c r="A71" s="74" t="s">
        <v>167</v>
      </c>
      <c r="B71" s="65" t="s">
        <v>1003</v>
      </c>
      <c r="C71" s="46" t="s">
        <v>16</v>
      </c>
      <c r="D71" s="6" t="s">
        <v>82</v>
      </c>
      <c r="E71" s="6" t="s">
        <v>44</v>
      </c>
      <c r="F71" s="6">
        <v>6</v>
      </c>
      <c r="G71" s="4" t="str">
        <f>IF(F71=0,"CREATE TABLE "&amp;A71&amp;" ( ",IF(F71=100,C71&amp;" );",IF(F71=200,"ALTER TABLE "&amp;A71&amp;" ADD INDEX "&amp;A71&amp;"_IDX"&amp;C71&amp;"("&amp;D71&amp;");",C71&amp;" "&amp;D71&amp;", ")))</f>
        <v xml:space="preserve">TITLE VARCHAR(200), </v>
      </c>
      <c r="H71" s="4"/>
      <c r="I71" s="4"/>
    </row>
    <row r="72" spans="1:9" x14ac:dyDescent="0.3">
      <c r="A72" s="74" t="s">
        <v>167</v>
      </c>
      <c r="B72" s="65" t="s">
        <v>1003</v>
      </c>
      <c r="C72" s="46" t="s">
        <v>49</v>
      </c>
      <c r="D72" s="6" t="s">
        <v>179</v>
      </c>
      <c r="E72" s="6" t="s">
        <v>45</v>
      </c>
      <c r="F72" s="6">
        <v>7</v>
      </c>
      <c r="G72" s="4" t="str">
        <f>IF(F72=0,"CREATE TABLE "&amp;A72&amp;" ( ",IF(F72=100,C72&amp;" );",IF(F72=200,"ALTER TABLE "&amp;A72&amp;" ADD INDEX "&amp;A72&amp;"_IDX"&amp;C72&amp;"("&amp;D72&amp;");",C72&amp;" "&amp;D72&amp;", ")))</f>
        <v xml:space="preserve">CONTENTS TEXT, </v>
      </c>
      <c r="H72" s="4"/>
      <c r="I72" s="4"/>
    </row>
    <row r="73" spans="1:9" x14ac:dyDescent="0.3">
      <c r="A73" s="74" t="s">
        <v>167</v>
      </c>
      <c r="B73" s="65" t="s">
        <v>1003</v>
      </c>
      <c r="C73" s="46" t="s">
        <v>36</v>
      </c>
      <c r="D73" s="6" t="s">
        <v>75</v>
      </c>
      <c r="E73" s="6" t="s">
        <v>35</v>
      </c>
      <c r="F73" s="6">
        <v>8</v>
      </c>
      <c r="G73" s="4" t="str">
        <f>IF(F73=0,"CREATE TABLE "&amp;A73&amp;" ( ",IF(F73=100,C73&amp;" );",IF(F73=200,"ALTER TABLE "&amp;A73&amp;" ADD INDEX "&amp;A73&amp;"_IDX"&amp;C73&amp;"("&amp;D73&amp;");",C73&amp;" "&amp;D73&amp;", ")))</f>
        <v xml:space="preserve">USER_ID VARCHAR(15), </v>
      </c>
      <c r="H73" s="4"/>
      <c r="I73" s="4"/>
    </row>
    <row r="74" spans="1:9" x14ac:dyDescent="0.3">
      <c r="A74" s="74" t="s">
        <v>167</v>
      </c>
      <c r="B74" s="65" t="s">
        <v>1003</v>
      </c>
      <c r="C74" s="46" t="s">
        <v>160</v>
      </c>
      <c r="D74" s="6" t="s">
        <v>75</v>
      </c>
      <c r="E74" s="6" t="s">
        <v>46</v>
      </c>
      <c r="F74" s="6">
        <v>9</v>
      </c>
      <c r="G74" s="4" t="str">
        <f>IF(F74=0,"CREATE TABLE "&amp;A74&amp;" ( ",IF(F74=100,C74&amp;" );",IF(F74=200,"ALTER TABLE "&amp;A74&amp;" ADD INDEX "&amp;A74&amp;"_IDX"&amp;C74&amp;"("&amp;D74&amp;");",C74&amp;" "&amp;D74&amp;", ")))</f>
        <v xml:space="preserve">USER_IP VARCHAR(15), </v>
      </c>
      <c r="H74" s="4"/>
      <c r="I74" s="4"/>
    </row>
    <row r="75" spans="1:9" x14ac:dyDescent="0.3">
      <c r="A75" s="74" t="s">
        <v>167</v>
      </c>
      <c r="B75" s="65" t="s">
        <v>1003</v>
      </c>
      <c r="C75" s="46" t="s">
        <v>161</v>
      </c>
      <c r="D75" s="6" t="s">
        <v>79</v>
      </c>
      <c r="E75" s="6" t="s">
        <v>47</v>
      </c>
      <c r="F75" s="6">
        <v>10</v>
      </c>
      <c r="G75" s="4" t="str">
        <f>IF(F75=0,"CREATE TABLE "&amp;A75&amp;" ( ",IF(F75=100,C75&amp;" );",IF(F75=200,"ALTER TABLE "&amp;A75&amp;" ADD INDEX "&amp;A75&amp;"_IDX"&amp;C75&amp;"("&amp;D75&amp;");",C75&amp;" "&amp;D75&amp;", ")))</f>
        <v xml:space="preserve">VIEW_CNT INT, </v>
      </c>
      <c r="H75" s="4"/>
      <c r="I75" s="4"/>
    </row>
    <row r="76" spans="1:9" x14ac:dyDescent="0.3">
      <c r="A76" s="74" t="s">
        <v>167</v>
      </c>
      <c r="B76" s="65" t="s">
        <v>1003</v>
      </c>
      <c r="C76" s="46" t="s">
        <v>67</v>
      </c>
      <c r="D76" s="6" t="s">
        <v>78</v>
      </c>
      <c r="E76" s="6" t="s">
        <v>43</v>
      </c>
      <c r="F76" s="6">
        <v>11</v>
      </c>
      <c r="G76" s="4" t="str">
        <f>IF(F76=0,"CREATE TABLE "&amp;A76&amp;" ( ",IF(F76=100,C76&amp;" );",IF(F76=200,"ALTER TABLE "&amp;A76&amp;" ADD INDEX "&amp;A76&amp;"_IDX"&amp;C76&amp;"("&amp;D76&amp;");",C76&amp;" "&amp;D76&amp;", ")))</f>
        <v xml:space="preserve">CREATE_DATE DATETIME, </v>
      </c>
      <c r="H76" s="4"/>
      <c r="I76" s="4"/>
    </row>
    <row r="77" spans="1:9" x14ac:dyDescent="0.3">
      <c r="A77" s="74" t="s">
        <v>167</v>
      </c>
      <c r="B77" s="65" t="s">
        <v>1003</v>
      </c>
      <c r="C77" s="46" t="s">
        <v>68</v>
      </c>
      <c r="D77" s="6" t="s">
        <v>78</v>
      </c>
      <c r="E77" s="6" t="s">
        <v>54</v>
      </c>
      <c r="F77" s="6">
        <v>12</v>
      </c>
      <c r="G77" s="4" t="str">
        <f>IF(F77=0,"CREATE TABLE "&amp;A77&amp;" ( ",IF(F77=100,C77&amp;" );",IF(F77=200,"ALTER TABLE "&amp;A77&amp;" ADD INDEX "&amp;A77&amp;"_IDX"&amp;C77&amp;"("&amp;D77&amp;");",C77&amp;" "&amp;D77&amp;", ")))</f>
        <v xml:space="preserve">UPDATE_DATE DATETIME, </v>
      </c>
      <c r="H77" s="4"/>
      <c r="I77" s="4"/>
    </row>
    <row r="78" spans="1:9" x14ac:dyDescent="0.3">
      <c r="A78" s="74" t="s">
        <v>167</v>
      </c>
      <c r="B78" s="65" t="s">
        <v>1003</v>
      </c>
      <c r="C78" s="46" t="s">
        <v>127</v>
      </c>
      <c r="D78" s="6"/>
      <c r="E78" s="6"/>
      <c r="F78" s="6">
        <v>100</v>
      </c>
      <c r="G78" s="4" t="str">
        <f>IF(F78=0,"CREATE TABLE "&amp;A78&amp;" ( ",IF(F78=100,C78&amp;" );",IF(F78=200,"ALTER TABLE "&amp;A78&amp;" ADD INDEX "&amp;A78&amp;"_IDX"&amp;C78&amp;"("&amp;D78&amp;");",C78&amp;" "&amp;D78&amp;", ")))</f>
        <v>PRIMARY KEY(SEQ) );</v>
      </c>
      <c r="H78" s="4"/>
      <c r="I78" s="4"/>
    </row>
    <row r="79" spans="1:9" x14ac:dyDescent="0.3">
      <c r="A79" s="74" t="s">
        <v>167</v>
      </c>
      <c r="B79" s="65" t="s">
        <v>1003</v>
      </c>
      <c r="C79" s="46">
        <v>1</v>
      </c>
      <c r="D79" s="6" t="s">
        <v>1021</v>
      </c>
      <c r="E79" s="6"/>
      <c r="F79" s="6">
        <v>200</v>
      </c>
      <c r="G79" s="4" t="str">
        <f>IF(F79=0,"CREATE TABLE "&amp;A79&amp;" ( ",IF(F79=100,C79&amp;" );",IF(F79=200,"ALTER TABLE "&amp;A79&amp;" ADD INDEX "&amp;A79&amp;"_IDX"&amp;C79&amp;"("&amp;D79&amp;");",C79&amp;" "&amp;D79&amp;", ")))</f>
        <v>ALTER TABLE BOARD_DISCUSSION ADD INDEX BOARD_DISCUSSION_IDX1(COURSE_ID,REF,ORD);</v>
      </c>
      <c r="H79" s="4"/>
      <c r="I79" s="4"/>
    </row>
    <row r="80" spans="1:9" x14ac:dyDescent="0.3">
      <c r="A80" s="74" t="s">
        <v>167</v>
      </c>
      <c r="B80" s="65" t="s">
        <v>1003</v>
      </c>
      <c r="C80" s="46">
        <v>2</v>
      </c>
      <c r="D80" s="6" t="s">
        <v>1020</v>
      </c>
      <c r="E80" s="6"/>
      <c r="F80" s="6">
        <v>200</v>
      </c>
      <c r="G80" s="4" t="str">
        <f>IF(F80=0,"CREATE TABLE "&amp;A80&amp;" ( ",IF(F80=100,C80&amp;" );",IF(F80=200,"ALTER TABLE "&amp;A80&amp;" ADD INDEX "&amp;A80&amp;"_IDX"&amp;C80&amp;"("&amp;D80&amp;");",C80&amp;" "&amp;D80&amp;", ")))</f>
        <v>ALTER TABLE BOARD_DISCUSSION ADD INDEX BOARD_DISCUSSION_IDX2(COURSE_ID,TITLE);</v>
      </c>
      <c r="H80" s="4"/>
      <c r="I80" s="4"/>
    </row>
    <row r="81" spans="1:9" x14ac:dyDescent="0.3">
      <c r="A81" s="74" t="s">
        <v>138</v>
      </c>
      <c r="B81" s="65" t="s">
        <v>1000</v>
      </c>
      <c r="C81" s="46"/>
      <c r="D81" s="6"/>
      <c r="E81" s="6"/>
      <c r="F81" s="6">
        <v>0</v>
      </c>
      <c r="G81" s="4" t="str">
        <f>IF(F81=0,"CREATE TABLE "&amp;A81&amp;" ( ",IF(F81=100,C81&amp;" );",IF(F81=200,"ALTER TABLE "&amp;A81&amp;" ADD INDEX "&amp;A81&amp;"_IDX"&amp;C81&amp;"("&amp;D81&amp;");",C81&amp;" "&amp;D81&amp;", ")))</f>
        <v xml:space="preserve">CREATE TABLE BOARD_FAQ ( </v>
      </c>
      <c r="H81" s="4"/>
      <c r="I81" s="4"/>
    </row>
    <row r="82" spans="1:9" x14ac:dyDescent="0.3">
      <c r="A82" s="74" t="s">
        <v>138</v>
      </c>
      <c r="B82" s="65" t="s">
        <v>1000</v>
      </c>
      <c r="C82" s="46" t="s">
        <v>50</v>
      </c>
      <c r="D82" s="6" t="s">
        <v>103</v>
      </c>
      <c r="E82" s="6" t="s">
        <v>51</v>
      </c>
      <c r="F82" s="6">
        <v>1</v>
      </c>
      <c r="G82" s="4" t="str">
        <f>IF(F82=0,"CREATE TABLE "&amp;A82&amp;" ( ",IF(F82=100,C82&amp;" );",IF(F82=200,"ALTER TABLE "&amp;A82&amp;" ADD INDEX "&amp;A82&amp;"_IDX"&amp;C82&amp;"("&amp;D82&amp;");",C82&amp;" "&amp;D82&amp;", ")))</f>
        <v xml:space="preserve">SEQ INT NOT NULL auto_increment, </v>
      </c>
      <c r="H82" s="4"/>
      <c r="I82" s="4"/>
    </row>
    <row r="83" spans="1:9" x14ac:dyDescent="0.3">
      <c r="A83" s="74" t="s">
        <v>138</v>
      </c>
      <c r="B83" s="65" t="s">
        <v>1000</v>
      </c>
      <c r="C83" s="46" t="s">
        <v>159</v>
      </c>
      <c r="D83" s="6" t="s">
        <v>75</v>
      </c>
      <c r="E83" s="6" t="s">
        <v>153</v>
      </c>
      <c r="F83" s="6">
        <v>2</v>
      </c>
      <c r="G83" s="4" t="str">
        <f>IF(F83=0,"CREATE TABLE "&amp;A83&amp;" ( ",IF(F83=100,C83&amp;" );",IF(F83=200,"ALTER TABLE "&amp;A83&amp;" ADD INDEX "&amp;A83&amp;"_IDX"&amp;C83&amp;"("&amp;D83&amp;");",C83&amp;" "&amp;D83&amp;", ")))</f>
        <v xml:space="preserve">CATEGORY VARCHAR(15), </v>
      </c>
      <c r="H83" s="4"/>
      <c r="I83" s="4"/>
    </row>
    <row r="84" spans="1:9" x14ac:dyDescent="0.3">
      <c r="A84" s="74" t="s">
        <v>138</v>
      </c>
      <c r="B84" s="65" t="s">
        <v>1000</v>
      </c>
      <c r="C84" s="46" t="s">
        <v>16</v>
      </c>
      <c r="D84" s="6" t="s">
        <v>82</v>
      </c>
      <c r="E84" s="6" t="s">
        <v>44</v>
      </c>
      <c r="F84" s="6">
        <v>3</v>
      </c>
      <c r="G84" s="4" t="str">
        <f>IF(F84=0,"CREATE TABLE "&amp;A84&amp;" ( ",IF(F84=100,C84&amp;" );",IF(F84=200,"ALTER TABLE "&amp;A84&amp;" ADD INDEX "&amp;A84&amp;"_IDX"&amp;C84&amp;"("&amp;D84&amp;");",C84&amp;" "&amp;D84&amp;", ")))</f>
        <v xml:space="preserve">TITLE VARCHAR(200), </v>
      </c>
      <c r="H84" s="4"/>
      <c r="I84" s="4"/>
    </row>
    <row r="85" spans="1:9" x14ac:dyDescent="0.3">
      <c r="A85" s="74" t="s">
        <v>138</v>
      </c>
      <c r="B85" s="65" t="s">
        <v>1000</v>
      </c>
      <c r="C85" s="46" t="s">
        <v>49</v>
      </c>
      <c r="D85" s="6" t="s">
        <v>179</v>
      </c>
      <c r="E85" s="6" t="s">
        <v>45</v>
      </c>
      <c r="F85" s="6">
        <v>4</v>
      </c>
      <c r="G85" s="4" t="str">
        <f>IF(F85=0,"CREATE TABLE "&amp;A85&amp;" ( ",IF(F85=100,C85&amp;" );",IF(F85=200,"ALTER TABLE "&amp;A85&amp;" ADD INDEX "&amp;A85&amp;"_IDX"&amp;C85&amp;"("&amp;D85&amp;");",C85&amp;" "&amp;D85&amp;", ")))</f>
        <v xml:space="preserve">CONTENTS TEXT, </v>
      </c>
      <c r="H85" s="4"/>
      <c r="I85" s="4"/>
    </row>
    <row r="86" spans="1:9" x14ac:dyDescent="0.3">
      <c r="A86" s="74" t="s">
        <v>138</v>
      </c>
      <c r="B86" s="65" t="s">
        <v>1000</v>
      </c>
      <c r="C86" s="46" t="s">
        <v>135</v>
      </c>
      <c r="D86" s="6" t="s">
        <v>79</v>
      </c>
      <c r="E86" s="6" t="s">
        <v>47</v>
      </c>
      <c r="F86" s="6">
        <v>5</v>
      </c>
      <c r="G86" s="4" t="str">
        <f>IF(F86=0,"CREATE TABLE "&amp;A86&amp;" ( ",IF(F86=100,C86&amp;" );",IF(F86=200,"ALTER TABLE "&amp;A86&amp;" ADD INDEX "&amp;A86&amp;"_IDX"&amp;C86&amp;"("&amp;D86&amp;");",C86&amp;" "&amp;D86&amp;", ")))</f>
        <v xml:space="preserve">VIEW_CNT INT, </v>
      </c>
      <c r="H86" s="4"/>
      <c r="I86" s="4"/>
    </row>
    <row r="87" spans="1:9" x14ac:dyDescent="0.3">
      <c r="A87" s="74" t="s">
        <v>138</v>
      </c>
      <c r="B87" s="65" t="s">
        <v>1000</v>
      </c>
      <c r="C87" s="46" t="s">
        <v>67</v>
      </c>
      <c r="D87" s="6" t="s">
        <v>78</v>
      </c>
      <c r="E87" s="6" t="s">
        <v>43</v>
      </c>
      <c r="F87" s="6">
        <v>6</v>
      </c>
      <c r="G87" s="4" t="str">
        <f>IF(F87=0,"CREATE TABLE "&amp;A87&amp;" ( ",IF(F87=100,C87&amp;" );",IF(F87=200,"ALTER TABLE "&amp;A87&amp;" ADD INDEX "&amp;A87&amp;"_IDX"&amp;C87&amp;"("&amp;D87&amp;");",C87&amp;" "&amp;D87&amp;", ")))</f>
        <v xml:space="preserve">CREATE_DATE DATETIME, </v>
      </c>
      <c r="H87" s="4"/>
      <c r="I87" s="4"/>
    </row>
    <row r="88" spans="1:9" x14ac:dyDescent="0.3">
      <c r="A88" s="74" t="s">
        <v>138</v>
      </c>
      <c r="B88" s="65" t="s">
        <v>1000</v>
      </c>
      <c r="C88" s="46" t="s">
        <v>68</v>
      </c>
      <c r="D88" s="6" t="s">
        <v>78</v>
      </c>
      <c r="E88" s="6" t="s">
        <v>54</v>
      </c>
      <c r="F88" s="6">
        <v>7</v>
      </c>
      <c r="G88" s="4" t="str">
        <f>IF(F88=0,"CREATE TABLE "&amp;A88&amp;" ( ",IF(F88=100,C88&amp;" );",IF(F88=200,"ALTER TABLE "&amp;A88&amp;" ADD INDEX "&amp;A88&amp;"_IDX"&amp;C88&amp;"("&amp;D88&amp;");",C88&amp;" "&amp;D88&amp;", ")))</f>
        <v xml:space="preserve">UPDATE_DATE DATETIME, </v>
      </c>
      <c r="H88" s="4"/>
      <c r="I88" s="4"/>
    </row>
    <row r="89" spans="1:9" x14ac:dyDescent="0.3">
      <c r="A89" s="74" t="s">
        <v>138</v>
      </c>
      <c r="B89" s="65" t="s">
        <v>1000</v>
      </c>
      <c r="C89" s="46" t="s">
        <v>127</v>
      </c>
      <c r="D89" s="6"/>
      <c r="E89" s="6"/>
      <c r="F89" s="6">
        <v>100</v>
      </c>
      <c r="G89" s="4" t="str">
        <f>IF(F89=0,"CREATE TABLE "&amp;A89&amp;" ( ",IF(F89=100,C89&amp;" );",IF(F89=200,"ALTER TABLE "&amp;A89&amp;" ADD INDEX "&amp;A89&amp;"_IDX"&amp;C89&amp;"("&amp;D89&amp;");",C89&amp;" "&amp;D89&amp;", ")))</f>
        <v>PRIMARY KEY(SEQ) );</v>
      </c>
      <c r="H89" s="4"/>
      <c r="I89" s="4"/>
    </row>
    <row r="90" spans="1:9" x14ac:dyDescent="0.3">
      <c r="A90" s="74" t="s">
        <v>138</v>
      </c>
      <c r="B90" s="65" t="s">
        <v>1000</v>
      </c>
      <c r="C90" s="46" t="s">
        <v>1030</v>
      </c>
      <c r="D90" s="46" t="s">
        <v>16</v>
      </c>
      <c r="E90" s="6"/>
      <c r="F90" s="6">
        <v>200</v>
      </c>
      <c r="G90" s="4" t="str">
        <f>IF(F90=0,"CREATE TABLE "&amp;A90&amp;" ( ",IF(F90=100,C90&amp;" );",IF(F90=200,"ALTER TABLE "&amp;A90&amp;" ADD INDEX "&amp;A90&amp;"_IDX"&amp;C90&amp;"("&amp;D90&amp;");",C90&amp;" "&amp;D90&amp;", ")))</f>
        <v>ALTER TABLE BOARD_FAQ ADD INDEX BOARD_FAQ_IDX1(TITLE);</v>
      </c>
      <c r="H90" s="4"/>
      <c r="I90" s="4"/>
    </row>
    <row r="91" spans="1:9" x14ac:dyDescent="0.3">
      <c r="A91" s="75" t="s">
        <v>154</v>
      </c>
      <c r="B91" s="67" t="s">
        <v>1008</v>
      </c>
      <c r="C91" s="45"/>
      <c r="D91" s="23"/>
      <c r="E91" s="6"/>
      <c r="F91" s="6">
        <v>0</v>
      </c>
      <c r="G91" s="4" t="str">
        <f>IF(F91=0,"CREATE TABLE "&amp;A91&amp;" ( ",IF(F91=100,C91&amp;" );",IF(F91=200,"ALTER TABLE "&amp;A91&amp;" ADD INDEX "&amp;A91&amp;"_IDX"&amp;C91&amp;"("&amp;D91&amp;");",C91&amp;" "&amp;D91&amp;", ")))</f>
        <v xml:space="preserve">CREATE TABLE BOARD_FREE ( </v>
      </c>
      <c r="H91" s="4"/>
      <c r="I91" s="4"/>
    </row>
    <row r="92" spans="1:9" x14ac:dyDescent="0.3">
      <c r="A92" s="75" t="s">
        <v>154</v>
      </c>
      <c r="B92" s="67" t="s">
        <v>1008</v>
      </c>
      <c r="C92" s="45" t="s">
        <v>50</v>
      </c>
      <c r="D92" s="23" t="s">
        <v>103</v>
      </c>
      <c r="E92" s="23" t="s">
        <v>51</v>
      </c>
      <c r="F92" s="6">
        <v>1</v>
      </c>
      <c r="G92" s="4" t="str">
        <f>IF(F92=0,"CREATE TABLE "&amp;A92&amp;" ( ",IF(F92=100,C92&amp;" );",IF(F92=200,"ALTER TABLE "&amp;A92&amp;" ADD INDEX "&amp;A92&amp;"_IDX"&amp;C92&amp;"("&amp;D92&amp;");",C92&amp;" "&amp;D92&amp;", ")))</f>
        <v xml:space="preserve">SEQ INT NOT NULL auto_increment, </v>
      </c>
      <c r="H92" s="4"/>
      <c r="I92" s="4"/>
    </row>
    <row r="93" spans="1:9" x14ac:dyDescent="0.3">
      <c r="A93" s="75" t="s">
        <v>154</v>
      </c>
      <c r="B93" s="67" t="s">
        <v>1008</v>
      </c>
      <c r="C93" s="45" t="s">
        <v>505</v>
      </c>
      <c r="D93" s="23" t="s">
        <v>79</v>
      </c>
      <c r="E93" s="23" t="s">
        <v>504</v>
      </c>
      <c r="F93" s="6">
        <v>2</v>
      </c>
      <c r="G93" s="4" t="str">
        <f>IF(F93=0,"CREATE TABLE "&amp;A93&amp;" ( ",IF(F93=100,C93&amp;" );",IF(F93=200,"ALTER TABLE "&amp;A93&amp;" ADD INDEX "&amp;A93&amp;"_IDX"&amp;C93&amp;"("&amp;D93&amp;");",C93&amp;" "&amp;D93&amp;", ")))</f>
        <v xml:space="preserve">COURSE_ID INT, </v>
      </c>
      <c r="H93" s="4"/>
      <c r="I93" s="4"/>
    </row>
    <row r="94" spans="1:9" x14ac:dyDescent="0.3">
      <c r="A94" s="75" t="s">
        <v>154</v>
      </c>
      <c r="B94" s="67" t="s">
        <v>1008</v>
      </c>
      <c r="C94" s="45" t="s">
        <v>16</v>
      </c>
      <c r="D94" s="23" t="s">
        <v>82</v>
      </c>
      <c r="E94" s="23" t="s">
        <v>44</v>
      </c>
      <c r="F94" s="6">
        <v>3</v>
      </c>
      <c r="G94" s="4" t="str">
        <f>IF(F94=0,"CREATE TABLE "&amp;A94&amp;" ( ",IF(F94=100,C94&amp;" );",IF(F94=200,"ALTER TABLE "&amp;A94&amp;" ADD INDEX "&amp;A94&amp;"_IDX"&amp;C94&amp;"("&amp;D94&amp;");",C94&amp;" "&amp;D94&amp;", ")))</f>
        <v xml:space="preserve">TITLE VARCHAR(200), </v>
      </c>
      <c r="H94" s="4"/>
      <c r="I94" s="4"/>
    </row>
    <row r="95" spans="1:9" x14ac:dyDescent="0.3">
      <c r="A95" s="75" t="s">
        <v>154</v>
      </c>
      <c r="B95" s="67" t="s">
        <v>1008</v>
      </c>
      <c r="C95" s="45" t="s">
        <v>49</v>
      </c>
      <c r="D95" s="23" t="s">
        <v>179</v>
      </c>
      <c r="E95" s="23" t="s">
        <v>45</v>
      </c>
      <c r="F95" s="6">
        <v>4</v>
      </c>
      <c r="G95" s="4" t="str">
        <f>IF(F95=0,"CREATE TABLE "&amp;A95&amp;" ( ",IF(F95=100,C95&amp;" );",IF(F95=200,"ALTER TABLE "&amp;A95&amp;" ADD INDEX "&amp;A95&amp;"_IDX"&amp;C95&amp;"("&amp;D95&amp;");",C95&amp;" "&amp;D95&amp;", ")))</f>
        <v xml:space="preserve">CONTENTS TEXT, </v>
      </c>
      <c r="H95" s="4"/>
      <c r="I95" s="4"/>
    </row>
    <row r="96" spans="1:9" x14ac:dyDescent="0.3">
      <c r="A96" s="75" t="s">
        <v>154</v>
      </c>
      <c r="B96" s="67" t="s">
        <v>1008</v>
      </c>
      <c r="C96" s="45" t="s">
        <v>36</v>
      </c>
      <c r="D96" s="23" t="s">
        <v>75</v>
      </c>
      <c r="E96" s="23" t="s">
        <v>35</v>
      </c>
      <c r="F96" s="6">
        <v>5</v>
      </c>
      <c r="G96" s="4" t="str">
        <f>IF(F96=0,"CREATE TABLE "&amp;A96&amp;" ( ",IF(F96=100,C96&amp;" );",IF(F96=200,"ALTER TABLE "&amp;A96&amp;" ADD INDEX "&amp;A96&amp;"_IDX"&amp;C96&amp;"("&amp;D96&amp;");",C96&amp;" "&amp;D96&amp;", ")))</f>
        <v xml:space="preserve">USER_ID VARCHAR(15), </v>
      </c>
      <c r="H96" s="4"/>
      <c r="I96" s="4"/>
    </row>
    <row r="97" spans="1:9" x14ac:dyDescent="0.3">
      <c r="A97" s="75" t="s">
        <v>154</v>
      </c>
      <c r="B97" s="67" t="s">
        <v>1008</v>
      </c>
      <c r="C97" s="45" t="s">
        <v>136</v>
      </c>
      <c r="D97" s="23" t="s">
        <v>75</v>
      </c>
      <c r="E97" s="23" t="s">
        <v>46</v>
      </c>
      <c r="F97" s="6">
        <v>6</v>
      </c>
      <c r="G97" s="4" t="str">
        <f>IF(F97=0,"CREATE TABLE "&amp;A97&amp;" ( ",IF(F97=100,C97&amp;" );",IF(F97=200,"ALTER TABLE "&amp;A97&amp;" ADD INDEX "&amp;A97&amp;"_IDX"&amp;C97&amp;"("&amp;D97&amp;");",C97&amp;" "&amp;D97&amp;", ")))</f>
        <v xml:space="preserve">USER_IP VARCHAR(15), </v>
      </c>
      <c r="H97" s="4"/>
      <c r="I97" s="4"/>
    </row>
    <row r="98" spans="1:9" x14ac:dyDescent="0.3">
      <c r="A98" s="75" t="s">
        <v>154</v>
      </c>
      <c r="B98" s="67" t="s">
        <v>1008</v>
      </c>
      <c r="C98" s="45" t="s">
        <v>135</v>
      </c>
      <c r="D98" s="23" t="s">
        <v>79</v>
      </c>
      <c r="E98" s="23" t="s">
        <v>47</v>
      </c>
      <c r="F98" s="6">
        <v>7</v>
      </c>
      <c r="G98" s="4" t="str">
        <f>IF(F98=0,"CREATE TABLE "&amp;A98&amp;" ( ",IF(F98=100,C98&amp;" );",IF(F98=200,"ALTER TABLE "&amp;A98&amp;" ADD INDEX "&amp;A98&amp;"_IDX"&amp;C98&amp;"("&amp;D98&amp;");",C98&amp;" "&amp;D98&amp;", ")))</f>
        <v xml:space="preserve">VIEW_CNT INT, </v>
      </c>
      <c r="H98" s="4"/>
      <c r="I98" s="4"/>
    </row>
    <row r="99" spans="1:9" x14ac:dyDescent="0.3">
      <c r="A99" s="75" t="s">
        <v>154</v>
      </c>
      <c r="B99" s="67" t="s">
        <v>1008</v>
      </c>
      <c r="C99" s="45" t="s">
        <v>67</v>
      </c>
      <c r="D99" s="23" t="s">
        <v>78</v>
      </c>
      <c r="E99" s="23" t="s">
        <v>43</v>
      </c>
      <c r="F99" s="6">
        <v>8</v>
      </c>
      <c r="G99" s="4" t="str">
        <f>IF(F99=0,"CREATE TABLE "&amp;A99&amp;" ( ",IF(F99=100,C99&amp;" );",IF(F99=200,"ALTER TABLE "&amp;A99&amp;" ADD INDEX "&amp;A99&amp;"_IDX"&amp;C99&amp;"("&amp;D99&amp;");",C99&amp;" "&amp;D99&amp;", ")))</f>
        <v xml:space="preserve">CREATE_DATE DATETIME, </v>
      </c>
      <c r="H99" s="4"/>
      <c r="I99" s="4"/>
    </row>
    <row r="100" spans="1:9" x14ac:dyDescent="0.3">
      <c r="A100" s="75" t="s">
        <v>154</v>
      </c>
      <c r="B100" s="67" t="s">
        <v>1008</v>
      </c>
      <c r="C100" s="45" t="s">
        <v>68</v>
      </c>
      <c r="D100" s="23" t="s">
        <v>78</v>
      </c>
      <c r="E100" s="23" t="s">
        <v>54</v>
      </c>
      <c r="F100" s="6">
        <v>9</v>
      </c>
      <c r="G100" s="4" t="str">
        <f>IF(F100=0,"CREATE TABLE "&amp;A100&amp;" ( ",IF(F100=100,C100&amp;" );",IF(F100=200,"ALTER TABLE "&amp;A100&amp;" ADD INDEX "&amp;A100&amp;"_IDX"&amp;C100&amp;"("&amp;D100&amp;");",C100&amp;" "&amp;D100&amp;", ")))</f>
        <v xml:space="preserve">UPDATE_DATE DATETIME, </v>
      </c>
      <c r="H100" s="4"/>
      <c r="I100" s="4"/>
    </row>
    <row r="101" spans="1:9" x14ac:dyDescent="0.3">
      <c r="A101" s="75" t="s">
        <v>154</v>
      </c>
      <c r="B101" s="67" t="s">
        <v>1008</v>
      </c>
      <c r="C101" s="45" t="s">
        <v>127</v>
      </c>
      <c r="D101" s="23"/>
      <c r="E101" s="23"/>
      <c r="F101" s="6">
        <v>100</v>
      </c>
      <c r="G101" s="4" t="str">
        <f>IF(F101=0,"CREATE TABLE "&amp;A101&amp;" ( ",IF(F101=100,C101&amp;" );",IF(F101=200,"ALTER TABLE "&amp;A101&amp;" ADD INDEX "&amp;A101&amp;"_IDX"&amp;C101&amp;"("&amp;D101&amp;");",C101&amp;" "&amp;D101&amp;", ")))</f>
        <v>PRIMARY KEY(SEQ) );</v>
      </c>
      <c r="H101" s="4"/>
      <c r="I101" s="4"/>
    </row>
    <row r="102" spans="1:9" x14ac:dyDescent="0.3">
      <c r="A102" s="75" t="s">
        <v>154</v>
      </c>
      <c r="B102" s="67" t="s">
        <v>1008</v>
      </c>
      <c r="C102" s="45">
        <v>1</v>
      </c>
      <c r="D102" s="23" t="s">
        <v>1019</v>
      </c>
      <c r="E102" s="23"/>
      <c r="F102" s="6">
        <v>200</v>
      </c>
      <c r="G102" s="4" t="str">
        <f>IF(F102=0,"CREATE TABLE "&amp;A102&amp;" ( ",IF(F102=100,C102&amp;" );",IF(F102=200,"ALTER TABLE "&amp;A102&amp;" ADD INDEX "&amp;A102&amp;"_IDX"&amp;C102&amp;"("&amp;D102&amp;");",C102&amp;" "&amp;D102&amp;", ")))</f>
        <v>ALTER TABLE BOARD_FREE ADD INDEX BOARD_FREE_IDX1(COURSE_ID,SEQ);</v>
      </c>
      <c r="H102" s="4"/>
      <c r="I102" s="4"/>
    </row>
    <row r="103" spans="1:9" x14ac:dyDescent="0.3">
      <c r="A103" s="75" t="s">
        <v>154</v>
      </c>
      <c r="B103" s="67" t="s">
        <v>1008</v>
      </c>
      <c r="C103" s="45">
        <v>2</v>
      </c>
      <c r="D103" s="23" t="s">
        <v>1020</v>
      </c>
      <c r="E103" s="23"/>
      <c r="F103" s="6">
        <v>200</v>
      </c>
      <c r="G103" s="4" t="str">
        <f>IF(F103=0,"CREATE TABLE "&amp;A103&amp;" ( ",IF(F103=100,C103&amp;" );",IF(F103=200,"ALTER TABLE "&amp;A103&amp;" ADD INDEX "&amp;A103&amp;"_IDX"&amp;C103&amp;"("&amp;D103&amp;");",C103&amp;" "&amp;D103&amp;", ")))</f>
        <v>ALTER TABLE BOARD_FREE ADD INDEX BOARD_FREE_IDX2(COURSE_ID,TITLE);</v>
      </c>
      <c r="H103" s="4"/>
      <c r="I103" s="4"/>
    </row>
    <row r="104" spans="1:9" x14ac:dyDescent="0.3">
      <c r="A104" s="75" t="s">
        <v>511</v>
      </c>
      <c r="B104" s="67" t="s">
        <v>999</v>
      </c>
      <c r="C104" s="45"/>
      <c r="D104" s="23"/>
      <c r="E104" s="6"/>
      <c r="F104" s="6">
        <v>0</v>
      </c>
      <c r="G104" s="4" t="str">
        <f>IF(F104=0,"CREATE TABLE "&amp;A104&amp;" ( ",IF(F104=100,C104&amp;" );",IF(F104=200,"ALTER TABLE "&amp;A104&amp;" ADD INDEX "&amp;A104&amp;"_IDX"&amp;C104&amp;"("&amp;D104&amp;");",C104&amp;" "&amp;D104&amp;", ")))</f>
        <v xml:space="preserve">CREATE TABLE BOARD_NOTICE ( </v>
      </c>
      <c r="H104" s="4"/>
      <c r="I104" s="4"/>
    </row>
    <row r="105" spans="1:9" x14ac:dyDescent="0.3">
      <c r="A105" s="75" t="s">
        <v>511</v>
      </c>
      <c r="B105" s="67" t="s">
        <v>999</v>
      </c>
      <c r="C105" s="45" t="s">
        <v>50</v>
      </c>
      <c r="D105" s="23" t="s">
        <v>103</v>
      </c>
      <c r="E105" s="23" t="s">
        <v>51</v>
      </c>
      <c r="F105" s="6">
        <v>1</v>
      </c>
      <c r="G105" s="4" t="str">
        <f>IF(F105=0,"CREATE TABLE "&amp;A105&amp;" ( ",IF(F105=100,C105&amp;" );",IF(F105=200,"ALTER TABLE "&amp;A105&amp;" ADD INDEX "&amp;A105&amp;"_IDX"&amp;C105&amp;"("&amp;D105&amp;");",C105&amp;" "&amp;D105&amp;", ")))</f>
        <v xml:space="preserve">SEQ INT NOT NULL auto_increment, </v>
      </c>
      <c r="H105" s="4"/>
      <c r="I105" s="4"/>
    </row>
    <row r="106" spans="1:9" x14ac:dyDescent="0.3">
      <c r="A106" s="75" t="s">
        <v>511</v>
      </c>
      <c r="B106" s="67" t="s">
        <v>999</v>
      </c>
      <c r="C106" s="45" t="s">
        <v>510</v>
      </c>
      <c r="D106" s="23" t="s">
        <v>79</v>
      </c>
      <c r="E106" s="23" t="s">
        <v>37</v>
      </c>
      <c r="F106" s="6">
        <v>2</v>
      </c>
      <c r="G106" s="4" t="str">
        <f>IF(F106=0,"CREATE TABLE "&amp;A106&amp;" ( ",IF(F106=100,C106&amp;" );",IF(F106=200,"ALTER TABLE "&amp;A106&amp;" ADD INDEX "&amp;A106&amp;"_IDX"&amp;C106&amp;"("&amp;D106&amp;");",C106&amp;" "&amp;D106&amp;", ")))</f>
        <v xml:space="preserve">COURSE_ID INT, </v>
      </c>
      <c r="H106" s="4"/>
      <c r="I106" s="4"/>
    </row>
    <row r="107" spans="1:9" x14ac:dyDescent="0.3">
      <c r="A107" s="75" t="s">
        <v>511</v>
      </c>
      <c r="B107" s="67" t="s">
        <v>999</v>
      </c>
      <c r="C107" s="45" t="s">
        <v>16</v>
      </c>
      <c r="D107" s="23" t="s">
        <v>82</v>
      </c>
      <c r="E107" s="23" t="s">
        <v>44</v>
      </c>
      <c r="F107" s="6">
        <v>3</v>
      </c>
      <c r="G107" s="4" t="str">
        <f>IF(F107=0,"CREATE TABLE "&amp;A107&amp;" ( ",IF(F107=100,C107&amp;" );",IF(F107=200,"ALTER TABLE "&amp;A107&amp;" ADD INDEX "&amp;A107&amp;"_IDX"&amp;C107&amp;"("&amp;D107&amp;");",C107&amp;" "&amp;D107&amp;", ")))</f>
        <v xml:space="preserve">TITLE VARCHAR(200), </v>
      </c>
      <c r="H107" s="4"/>
      <c r="I107" s="4"/>
    </row>
    <row r="108" spans="1:9" x14ac:dyDescent="0.3">
      <c r="A108" s="75" t="s">
        <v>511</v>
      </c>
      <c r="B108" s="67" t="s">
        <v>999</v>
      </c>
      <c r="C108" s="45" t="s">
        <v>49</v>
      </c>
      <c r="D108" s="6" t="s">
        <v>179</v>
      </c>
      <c r="E108" s="23" t="s">
        <v>45</v>
      </c>
      <c r="F108" s="6">
        <v>4</v>
      </c>
      <c r="G108" s="4" t="str">
        <f>IF(F108=0,"CREATE TABLE "&amp;A108&amp;" ( ",IF(F108=100,C108&amp;" );",IF(F108=200,"ALTER TABLE "&amp;A108&amp;" ADD INDEX "&amp;A108&amp;"_IDX"&amp;C108&amp;"("&amp;D108&amp;");",C108&amp;" "&amp;D108&amp;", ")))</f>
        <v xml:space="preserve">CONTENTS TEXT, </v>
      </c>
      <c r="H108" s="4"/>
      <c r="I108" s="4"/>
    </row>
    <row r="109" spans="1:9" x14ac:dyDescent="0.3">
      <c r="A109" s="75" t="s">
        <v>511</v>
      </c>
      <c r="B109" s="67" t="s">
        <v>999</v>
      </c>
      <c r="C109" s="45" t="s">
        <v>135</v>
      </c>
      <c r="D109" s="23" t="s">
        <v>133</v>
      </c>
      <c r="E109" s="23" t="s">
        <v>47</v>
      </c>
      <c r="F109" s="6">
        <v>5</v>
      </c>
      <c r="G109" s="4" t="str">
        <f>IF(F109=0,"CREATE TABLE "&amp;A109&amp;" ( ",IF(F109=100,C109&amp;" );",IF(F109=200,"ALTER TABLE "&amp;A109&amp;" ADD INDEX "&amp;A109&amp;"_IDX"&amp;C109&amp;"("&amp;D109&amp;");",C109&amp;" "&amp;D109&amp;", ")))</f>
        <v xml:space="preserve">VIEW_CNT INT, </v>
      </c>
      <c r="H109" s="4"/>
      <c r="I109" s="4"/>
    </row>
    <row r="110" spans="1:9" x14ac:dyDescent="0.3">
      <c r="A110" s="75" t="s">
        <v>511</v>
      </c>
      <c r="B110" s="67" t="s">
        <v>999</v>
      </c>
      <c r="C110" s="45" t="s">
        <v>67</v>
      </c>
      <c r="D110" s="23" t="s">
        <v>78</v>
      </c>
      <c r="E110" s="23" t="s">
        <v>43</v>
      </c>
      <c r="F110" s="6">
        <v>6</v>
      </c>
      <c r="G110" s="4" t="str">
        <f>IF(F110=0,"CREATE TABLE "&amp;A110&amp;" ( ",IF(F110=100,C110&amp;" );",IF(F110=200,"ALTER TABLE "&amp;A110&amp;" ADD INDEX "&amp;A110&amp;"_IDX"&amp;C110&amp;"("&amp;D110&amp;");",C110&amp;" "&amp;D110&amp;", ")))</f>
        <v xml:space="preserve">CREATE_DATE DATETIME, </v>
      </c>
      <c r="H110" s="4"/>
      <c r="I110" s="4"/>
    </row>
    <row r="111" spans="1:9" x14ac:dyDescent="0.3">
      <c r="A111" s="75" t="s">
        <v>511</v>
      </c>
      <c r="B111" s="67" t="s">
        <v>999</v>
      </c>
      <c r="C111" s="45" t="s">
        <v>68</v>
      </c>
      <c r="D111" s="23" t="s">
        <v>78</v>
      </c>
      <c r="E111" s="23" t="s">
        <v>54</v>
      </c>
      <c r="F111" s="6">
        <v>7</v>
      </c>
      <c r="G111" s="4" t="str">
        <f>IF(F111=0,"CREATE TABLE "&amp;A111&amp;" ( ",IF(F111=100,C111&amp;" );",IF(F111=200,"ALTER TABLE "&amp;A111&amp;" ADD INDEX "&amp;A111&amp;"_IDX"&amp;C111&amp;"("&amp;D111&amp;");",C111&amp;" "&amp;D111&amp;", ")))</f>
        <v xml:space="preserve">UPDATE_DATE DATETIME, </v>
      </c>
      <c r="H111" s="4"/>
      <c r="I111" s="4"/>
    </row>
    <row r="112" spans="1:9" x14ac:dyDescent="0.3">
      <c r="A112" s="75" t="s">
        <v>511</v>
      </c>
      <c r="B112" s="67" t="s">
        <v>999</v>
      </c>
      <c r="C112" s="45" t="s">
        <v>127</v>
      </c>
      <c r="D112" s="23"/>
      <c r="E112" s="23"/>
      <c r="F112" s="6">
        <v>100</v>
      </c>
      <c r="G112" s="4" t="str">
        <f>IF(F112=0,"CREATE TABLE "&amp;A112&amp;" ( ",IF(F112=100,C112&amp;" );",IF(F112=200,"ALTER TABLE "&amp;A112&amp;" ADD INDEX "&amp;A112&amp;"_IDX"&amp;C112&amp;"("&amp;D112&amp;");",C112&amp;" "&amp;D112&amp;", ")))</f>
        <v>PRIMARY KEY(SEQ) );</v>
      </c>
      <c r="H112" s="4"/>
      <c r="I112" s="4"/>
    </row>
    <row r="113" spans="1:9" x14ac:dyDescent="0.3">
      <c r="A113" s="75" t="s">
        <v>511</v>
      </c>
      <c r="B113" s="67" t="s">
        <v>999</v>
      </c>
      <c r="C113" s="45">
        <v>1</v>
      </c>
      <c r="D113" s="23" t="s">
        <v>1019</v>
      </c>
      <c r="E113" s="23"/>
      <c r="F113" s="6">
        <v>200</v>
      </c>
      <c r="G113" s="4" t="str">
        <f>IF(F113=0,"CREATE TABLE "&amp;A113&amp;" ( ",IF(F113=100,C113&amp;" );",IF(F113=200,"ALTER TABLE "&amp;A113&amp;" ADD INDEX "&amp;A113&amp;"_IDX"&amp;C113&amp;"("&amp;D113&amp;");",C113&amp;" "&amp;D113&amp;", ")))</f>
        <v>ALTER TABLE BOARD_NOTICE ADD INDEX BOARD_NOTICE_IDX1(COURSE_ID,SEQ);</v>
      </c>
      <c r="H113" s="4"/>
      <c r="I113" s="4"/>
    </row>
    <row r="114" spans="1:9" x14ac:dyDescent="0.3">
      <c r="A114" s="75" t="s">
        <v>511</v>
      </c>
      <c r="B114" s="67" t="s">
        <v>999</v>
      </c>
      <c r="C114" s="45">
        <v>2</v>
      </c>
      <c r="D114" s="23" t="s">
        <v>1020</v>
      </c>
      <c r="E114" s="23"/>
      <c r="F114" s="6">
        <v>200</v>
      </c>
      <c r="G114" s="4" t="str">
        <f>IF(F114=0,"CREATE TABLE "&amp;A114&amp;" ( ",IF(F114=100,C114&amp;" );",IF(F114=200,"ALTER TABLE "&amp;A114&amp;" ADD INDEX "&amp;A114&amp;"_IDX"&amp;C114&amp;"("&amp;D114&amp;");",C114&amp;" "&amp;D114&amp;", ")))</f>
        <v>ALTER TABLE BOARD_NOTICE ADD INDEX BOARD_NOTICE_IDX2(COURSE_ID,TITLE);</v>
      </c>
      <c r="H114" s="4"/>
      <c r="I114" s="4"/>
    </row>
    <row r="115" spans="1:9" x14ac:dyDescent="0.3">
      <c r="A115" s="75" t="s">
        <v>139</v>
      </c>
      <c r="B115" s="67" t="s">
        <v>1001</v>
      </c>
      <c r="C115" s="45"/>
      <c r="D115" s="23"/>
      <c r="E115" s="6"/>
      <c r="F115" s="6">
        <v>0</v>
      </c>
      <c r="G115" s="4" t="str">
        <f>IF(F115=0,"CREATE TABLE "&amp;A115&amp;" ( ",IF(F115=100,C115&amp;" );",IF(F115=200,"ALTER TABLE "&amp;A115&amp;" ADD INDEX "&amp;A115&amp;"_IDX"&amp;C115&amp;"("&amp;D115&amp;");",C115&amp;" "&amp;D115&amp;", ")))</f>
        <v xml:space="preserve">CREATE TABLE BOARD_QNA ( </v>
      </c>
      <c r="H115" s="4"/>
      <c r="I115" s="4"/>
    </row>
    <row r="116" spans="1:9" x14ac:dyDescent="0.3">
      <c r="A116" s="75" t="s">
        <v>139</v>
      </c>
      <c r="B116" s="67" t="s">
        <v>1001</v>
      </c>
      <c r="C116" s="45" t="s">
        <v>50</v>
      </c>
      <c r="D116" s="23" t="s">
        <v>103</v>
      </c>
      <c r="E116" s="23" t="s">
        <v>51</v>
      </c>
      <c r="F116" s="6">
        <v>1</v>
      </c>
      <c r="G116" s="4" t="str">
        <f>IF(F116=0,"CREATE TABLE "&amp;A116&amp;" ( ",IF(F116=100,C116&amp;" );",IF(F116=200,"ALTER TABLE "&amp;A116&amp;" ADD INDEX "&amp;A116&amp;"_IDX"&amp;C116&amp;"("&amp;D116&amp;");",C116&amp;" "&amp;D116&amp;", ")))</f>
        <v xml:space="preserve">SEQ INT NOT NULL auto_increment, </v>
      </c>
      <c r="H116" s="4"/>
      <c r="I116" s="4"/>
    </row>
    <row r="117" spans="1:9" x14ac:dyDescent="0.3">
      <c r="A117" s="75" t="s">
        <v>139</v>
      </c>
      <c r="B117" s="67" t="s">
        <v>1001</v>
      </c>
      <c r="C117" s="45" t="s">
        <v>510</v>
      </c>
      <c r="D117" s="23" t="s">
        <v>79</v>
      </c>
      <c r="E117" s="23" t="s">
        <v>37</v>
      </c>
      <c r="F117" s="6">
        <v>2</v>
      </c>
      <c r="G117" s="4" t="str">
        <f>IF(F117=0,"CREATE TABLE "&amp;A117&amp;" ( ",IF(F117=100,C117&amp;" );",IF(F117=200,"ALTER TABLE "&amp;A117&amp;" ADD INDEX "&amp;A117&amp;"_IDX"&amp;C117&amp;"("&amp;D117&amp;");",C117&amp;" "&amp;D117&amp;", ")))</f>
        <v xml:space="preserve">COURSE_ID INT, </v>
      </c>
      <c r="H117" s="4"/>
      <c r="I117" s="4"/>
    </row>
    <row r="118" spans="1:9" x14ac:dyDescent="0.3">
      <c r="A118" s="75" t="s">
        <v>139</v>
      </c>
      <c r="B118" s="67" t="s">
        <v>1001</v>
      </c>
      <c r="C118" s="45" t="s">
        <v>16</v>
      </c>
      <c r="D118" s="23" t="s">
        <v>82</v>
      </c>
      <c r="E118" s="23" t="s">
        <v>44</v>
      </c>
      <c r="F118" s="6">
        <v>3</v>
      </c>
      <c r="G118" s="4" t="str">
        <f>IF(F118=0,"CREATE TABLE "&amp;A118&amp;" ( ",IF(F118=100,C118&amp;" );",IF(F118=200,"ALTER TABLE "&amp;A118&amp;" ADD INDEX "&amp;A118&amp;"_IDX"&amp;C118&amp;"("&amp;D118&amp;");",C118&amp;" "&amp;D118&amp;", ")))</f>
        <v xml:space="preserve">TITLE VARCHAR(200), </v>
      </c>
      <c r="H118" s="4"/>
      <c r="I118" s="4"/>
    </row>
    <row r="119" spans="1:9" x14ac:dyDescent="0.3">
      <c r="A119" s="75" t="s">
        <v>139</v>
      </c>
      <c r="B119" s="67" t="s">
        <v>1001</v>
      </c>
      <c r="C119" s="45" t="s">
        <v>49</v>
      </c>
      <c r="D119" s="6" t="s">
        <v>179</v>
      </c>
      <c r="E119" s="23" t="s">
        <v>45</v>
      </c>
      <c r="F119" s="6">
        <v>4</v>
      </c>
      <c r="G119" s="4" t="str">
        <f>IF(F119=0,"CREATE TABLE "&amp;A119&amp;" ( ",IF(F119=100,C119&amp;" );",IF(F119=200,"ALTER TABLE "&amp;A119&amp;" ADD INDEX "&amp;A119&amp;"_IDX"&amp;C119&amp;"("&amp;D119&amp;");",C119&amp;" "&amp;D119&amp;", ")))</f>
        <v xml:space="preserve">CONTENTS TEXT, </v>
      </c>
      <c r="H119" s="4"/>
      <c r="I119" s="4"/>
    </row>
    <row r="120" spans="1:9" x14ac:dyDescent="0.3">
      <c r="A120" s="75" t="s">
        <v>139</v>
      </c>
      <c r="B120" s="67" t="s">
        <v>1001</v>
      </c>
      <c r="C120" s="45" t="s">
        <v>36</v>
      </c>
      <c r="D120" s="23" t="s">
        <v>75</v>
      </c>
      <c r="E120" s="23" t="s">
        <v>35</v>
      </c>
      <c r="F120" s="6">
        <v>5</v>
      </c>
      <c r="G120" s="4" t="str">
        <f>IF(F120=0,"CREATE TABLE "&amp;A120&amp;" ( ",IF(F120=100,C120&amp;" );",IF(F120=200,"ALTER TABLE "&amp;A120&amp;" ADD INDEX "&amp;A120&amp;"_IDX"&amp;C120&amp;"("&amp;D120&amp;");",C120&amp;" "&amp;D120&amp;", ")))</f>
        <v xml:space="preserve">USER_ID VARCHAR(15), </v>
      </c>
      <c r="H120" s="4"/>
      <c r="I120" s="4"/>
    </row>
    <row r="121" spans="1:9" x14ac:dyDescent="0.3">
      <c r="A121" s="75" t="s">
        <v>139</v>
      </c>
      <c r="B121" s="67" t="s">
        <v>1001</v>
      </c>
      <c r="C121" s="45" t="s">
        <v>136</v>
      </c>
      <c r="D121" s="23" t="s">
        <v>75</v>
      </c>
      <c r="E121" s="23" t="s">
        <v>46</v>
      </c>
      <c r="F121" s="6">
        <v>6</v>
      </c>
      <c r="G121" s="4" t="str">
        <f>IF(F121=0,"CREATE TABLE "&amp;A121&amp;" ( ",IF(F121=100,C121&amp;" );",IF(F121=200,"ALTER TABLE "&amp;A121&amp;" ADD INDEX "&amp;A121&amp;"_IDX"&amp;C121&amp;"("&amp;D121&amp;");",C121&amp;" "&amp;D121&amp;", ")))</f>
        <v xml:space="preserve">USER_IP VARCHAR(15), </v>
      </c>
      <c r="H121" s="4"/>
      <c r="I121" s="4"/>
    </row>
    <row r="122" spans="1:9" x14ac:dyDescent="0.3">
      <c r="A122" s="75" t="s">
        <v>139</v>
      </c>
      <c r="B122" s="67" t="s">
        <v>1001</v>
      </c>
      <c r="C122" s="45" t="s">
        <v>135</v>
      </c>
      <c r="D122" s="23" t="s">
        <v>79</v>
      </c>
      <c r="E122" s="23" t="s">
        <v>47</v>
      </c>
      <c r="F122" s="6">
        <v>7</v>
      </c>
      <c r="G122" s="4" t="str">
        <f>IF(F122=0,"CREATE TABLE "&amp;A122&amp;" ( ",IF(F122=100,C122&amp;" );",IF(F122=200,"ALTER TABLE "&amp;A122&amp;" ADD INDEX "&amp;A122&amp;"_IDX"&amp;C122&amp;"("&amp;D122&amp;");",C122&amp;" "&amp;D122&amp;", ")))</f>
        <v xml:space="preserve">VIEW_CNT INT, </v>
      </c>
      <c r="H122" s="4"/>
      <c r="I122" s="4"/>
    </row>
    <row r="123" spans="1:9" x14ac:dyDescent="0.3">
      <c r="A123" s="75" t="s">
        <v>139</v>
      </c>
      <c r="B123" s="67" t="s">
        <v>1001</v>
      </c>
      <c r="C123" s="45" t="s">
        <v>156</v>
      </c>
      <c r="D123" s="23" t="s">
        <v>157</v>
      </c>
      <c r="E123" s="23" t="s">
        <v>155</v>
      </c>
      <c r="F123" s="6">
        <v>8</v>
      </c>
      <c r="G123" s="4" t="str">
        <f>IF(F123=0,"CREATE TABLE "&amp;A123&amp;" ( ",IF(F123=100,C123&amp;" );",IF(F123=200,"ALTER TABLE "&amp;A123&amp;" ADD INDEX "&amp;A123&amp;"_IDX"&amp;C123&amp;"("&amp;D123&amp;");",C123&amp;" "&amp;D123&amp;", ")))</f>
        <v xml:space="preserve">REPLY_CNT INT, </v>
      </c>
      <c r="H123" s="4"/>
      <c r="I123" s="4"/>
    </row>
    <row r="124" spans="1:9" x14ac:dyDescent="0.3">
      <c r="A124" s="75" t="s">
        <v>139</v>
      </c>
      <c r="B124" s="67" t="s">
        <v>1001</v>
      </c>
      <c r="C124" s="45" t="s">
        <v>67</v>
      </c>
      <c r="D124" s="23" t="s">
        <v>78</v>
      </c>
      <c r="E124" s="23" t="s">
        <v>43</v>
      </c>
      <c r="F124" s="6">
        <v>9</v>
      </c>
      <c r="G124" s="4" t="str">
        <f>IF(F124=0,"CREATE TABLE "&amp;A124&amp;" ( ",IF(F124=100,C124&amp;" );",IF(F124=200,"ALTER TABLE "&amp;A124&amp;" ADD INDEX "&amp;A124&amp;"_IDX"&amp;C124&amp;"("&amp;D124&amp;");",C124&amp;" "&amp;D124&amp;", ")))</f>
        <v xml:space="preserve">CREATE_DATE DATETIME, </v>
      </c>
      <c r="H124" s="4"/>
      <c r="I124" s="4"/>
    </row>
    <row r="125" spans="1:9" x14ac:dyDescent="0.3">
      <c r="A125" s="75" t="s">
        <v>139</v>
      </c>
      <c r="B125" s="67" t="s">
        <v>1001</v>
      </c>
      <c r="C125" s="45" t="s">
        <v>68</v>
      </c>
      <c r="D125" s="23" t="s">
        <v>78</v>
      </c>
      <c r="E125" s="23" t="s">
        <v>54</v>
      </c>
      <c r="F125" s="6">
        <v>10</v>
      </c>
      <c r="G125" s="4" t="str">
        <f>IF(F125=0,"CREATE TABLE "&amp;A125&amp;" ( ",IF(F125=100,C125&amp;" );",IF(F125=200,"ALTER TABLE "&amp;A125&amp;" ADD INDEX "&amp;A125&amp;"_IDX"&amp;C125&amp;"("&amp;D125&amp;");",C125&amp;" "&amp;D125&amp;", ")))</f>
        <v xml:space="preserve">UPDATE_DATE DATETIME, </v>
      </c>
      <c r="H125" s="4"/>
      <c r="I125" s="4"/>
    </row>
    <row r="126" spans="1:9" x14ac:dyDescent="0.3">
      <c r="A126" s="75" t="s">
        <v>139</v>
      </c>
      <c r="B126" s="67" t="s">
        <v>1001</v>
      </c>
      <c r="C126" s="45" t="s">
        <v>127</v>
      </c>
      <c r="D126" s="23"/>
      <c r="E126" s="23"/>
      <c r="F126" s="6">
        <v>100</v>
      </c>
      <c r="G126" s="4" t="str">
        <f>IF(F126=0,"CREATE TABLE "&amp;A126&amp;" ( ",IF(F126=100,C126&amp;" );",IF(F126=200,"ALTER TABLE "&amp;A126&amp;" ADD INDEX "&amp;A126&amp;"_IDX"&amp;C126&amp;"("&amp;D126&amp;");",C126&amp;" "&amp;D126&amp;", ")))</f>
        <v>PRIMARY KEY(SEQ) );</v>
      </c>
      <c r="H126" s="4"/>
      <c r="I126" s="4"/>
    </row>
    <row r="127" spans="1:9" x14ac:dyDescent="0.3">
      <c r="A127" s="75" t="s">
        <v>139</v>
      </c>
      <c r="B127" s="67" t="s">
        <v>1001</v>
      </c>
      <c r="C127" s="45">
        <v>1</v>
      </c>
      <c r="D127" s="23" t="s">
        <v>1020</v>
      </c>
      <c r="E127" s="23"/>
      <c r="F127" s="6">
        <v>200</v>
      </c>
      <c r="G127" s="4" t="str">
        <f>IF(F127=0,"CREATE TABLE "&amp;A127&amp;" ( ",IF(F127=100,C127&amp;" );",IF(F127=200,"ALTER TABLE "&amp;A127&amp;" ADD INDEX "&amp;A127&amp;"_IDX"&amp;C127&amp;"("&amp;D127&amp;");",C127&amp;" "&amp;D127&amp;", ")))</f>
        <v>ALTER TABLE BOARD_QNA ADD INDEX BOARD_QNA_IDX1(COURSE_ID,TITLE);</v>
      </c>
      <c r="H127" s="4"/>
      <c r="I127" s="4"/>
    </row>
    <row r="128" spans="1:9" x14ac:dyDescent="0.3">
      <c r="A128" s="75" t="s">
        <v>158</v>
      </c>
      <c r="B128" s="67" t="s">
        <v>1002</v>
      </c>
      <c r="C128" s="45"/>
      <c r="D128" s="23"/>
      <c r="E128" s="6"/>
      <c r="F128" s="6">
        <v>0</v>
      </c>
      <c r="G128" s="4" t="str">
        <f>IF(F128=0,"CREATE TABLE "&amp;A128&amp;" ( ",IF(F128=100,C128&amp;" );",IF(F128=200,"ALTER TABLE "&amp;A128&amp;" ADD INDEX "&amp;A128&amp;"_IDX"&amp;C128&amp;"("&amp;D128&amp;");",C128&amp;" "&amp;D128&amp;", ")))</f>
        <v xml:space="preserve">CREATE TABLE BOARD_QNA_ANSWER ( </v>
      </c>
      <c r="H128" s="4"/>
      <c r="I128" s="4"/>
    </row>
    <row r="129" spans="1:10" x14ac:dyDescent="0.3">
      <c r="A129" s="75" t="s">
        <v>158</v>
      </c>
      <c r="B129" s="67" t="s">
        <v>1002</v>
      </c>
      <c r="C129" s="45" t="s">
        <v>50</v>
      </c>
      <c r="D129" s="23" t="s">
        <v>103</v>
      </c>
      <c r="E129" s="23" t="s">
        <v>51</v>
      </c>
      <c r="F129" s="6">
        <v>1</v>
      </c>
      <c r="G129" s="4" t="str">
        <f>IF(F129=0,"CREATE TABLE "&amp;A129&amp;" ( ",IF(F129=100,C129&amp;" );",IF(F129=200,"ALTER TABLE "&amp;A129&amp;" ADD INDEX "&amp;A129&amp;"_IDX"&amp;C129&amp;"("&amp;D129&amp;");",C129&amp;" "&amp;D129&amp;", ")))</f>
        <v xml:space="preserve">SEQ INT NOT NULL auto_increment, </v>
      </c>
      <c r="H129" s="4"/>
      <c r="I129" s="4"/>
    </row>
    <row r="130" spans="1:10" x14ac:dyDescent="0.3">
      <c r="A130" s="75" t="s">
        <v>158</v>
      </c>
      <c r="B130" s="67" t="s">
        <v>1002</v>
      </c>
      <c r="C130" s="45" t="s">
        <v>63</v>
      </c>
      <c r="D130" s="23" t="s">
        <v>79</v>
      </c>
      <c r="E130" s="23" t="s">
        <v>137</v>
      </c>
      <c r="F130" s="6">
        <v>2</v>
      </c>
      <c r="G130" s="4" t="str">
        <f>IF(F130=0,"CREATE TABLE "&amp;A130&amp;" ( ",IF(F130=100,C130&amp;" );",IF(F130=200,"ALTER TABLE "&amp;A130&amp;" ADD INDEX "&amp;A130&amp;"_IDX"&amp;C130&amp;"("&amp;D130&amp;");",C130&amp;" "&amp;D130&amp;", ")))</f>
        <v xml:space="preserve">P_SEQ INT, </v>
      </c>
      <c r="H130" s="4"/>
      <c r="I130" s="4"/>
    </row>
    <row r="131" spans="1:10" x14ac:dyDescent="0.3">
      <c r="A131" s="75" t="s">
        <v>158</v>
      </c>
      <c r="B131" s="67" t="s">
        <v>1002</v>
      </c>
      <c r="C131" s="45" t="s">
        <v>49</v>
      </c>
      <c r="D131" s="6" t="s">
        <v>179</v>
      </c>
      <c r="E131" s="23" t="s">
        <v>45</v>
      </c>
      <c r="F131" s="6">
        <v>3</v>
      </c>
      <c r="G131" s="4" t="str">
        <f>IF(F131=0,"CREATE TABLE "&amp;A131&amp;" ( ",IF(F131=100,C131&amp;" );",IF(F131=200,"ALTER TABLE "&amp;A131&amp;" ADD INDEX "&amp;A131&amp;"_IDX"&amp;C131&amp;"("&amp;D131&amp;");",C131&amp;" "&amp;D131&amp;", ")))</f>
        <v xml:space="preserve">CONTENTS TEXT, </v>
      </c>
      <c r="H131" s="4"/>
      <c r="I131" s="4"/>
    </row>
    <row r="132" spans="1:10" x14ac:dyDescent="0.3">
      <c r="A132" s="75" t="s">
        <v>158</v>
      </c>
      <c r="B132" s="67" t="s">
        <v>1002</v>
      </c>
      <c r="C132" s="45" t="s">
        <v>36</v>
      </c>
      <c r="D132" s="23" t="s">
        <v>75</v>
      </c>
      <c r="E132" s="23" t="s">
        <v>35</v>
      </c>
      <c r="F132" s="6">
        <v>4</v>
      </c>
      <c r="G132" s="4" t="str">
        <f>IF(F132=0,"CREATE TABLE "&amp;A132&amp;" ( ",IF(F132=100,C132&amp;" );",IF(F132=200,"ALTER TABLE "&amp;A132&amp;" ADD INDEX "&amp;A132&amp;"_IDX"&amp;C132&amp;"("&amp;D132&amp;");",C132&amp;" "&amp;D132&amp;", ")))</f>
        <v xml:space="preserve">USER_ID VARCHAR(15), </v>
      </c>
      <c r="H132" s="4"/>
      <c r="I132" s="4"/>
    </row>
    <row r="133" spans="1:10" x14ac:dyDescent="0.3">
      <c r="A133" s="75" t="s">
        <v>158</v>
      </c>
      <c r="B133" s="67" t="s">
        <v>1002</v>
      </c>
      <c r="C133" s="45" t="s">
        <v>136</v>
      </c>
      <c r="D133" s="23" t="s">
        <v>75</v>
      </c>
      <c r="E133" s="23" t="s">
        <v>46</v>
      </c>
      <c r="F133" s="6">
        <v>5</v>
      </c>
      <c r="G133" s="4" t="str">
        <f>IF(F133=0,"CREATE TABLE "&amp;A133&amp;" ( ",IF(F133=100,C133&amp;" );",IF(F133=200,"ALTER TABLE "&amp;A133&amp;" ADD INDEX "&amp;A133&amp;"_IDX"&amp;C133&amp;"("&amp;D133&amp;");",C133&amp;" "&amp;D133&amp;", ")))</f>
        <v xml:space="preserve">USER_IP VARCHAR(15), </v>
      </c>
      <c r="H133" s="4"/>
      <c r="I133" s="4"/>
    </row>
    <row r="134" spans="1:10" x14ac:dyDescent="0.3">
      <c r="A134" s="75" t="s">
        <v>158</v>
      </c>
      <c r="B134" s="67" t="s">
        <v>1002</v>
      </c>
      <c r="C134" s="45" t="s">
        <v>67</v>
      </c>
      <c r="D134" s="23" t="s">
        <v>78</v>
      </c>
      <c r="E134" s="23" t="s">
        <v>43</v>
      </c>
      <c r="F134" s="6">
        <v>6</v>
      </c>
      <c r="G134" s="4" t="str">
        <f>IF(F134=0,"CREATE TABLE "&amp;A134&amp;" ( ",IF(F134=100,C134&amp;" );",IF(F134=200,"ALTER TABLE "&amp;A134&amp;" ADD INDEX "&amp;A134&amp;"_IDX"&amp;C134&amp;"("&amp;D134&amp;");",C134&amp;" "&amp;D134&amp;", ")))</f>
        <v xml:space="preserve">CREATE_DATE DATETIME, </v>
      </c>
      <c r="H134" s="4"/>
      <c r="I134" s="4"/>
    </row>
    <row r="135" spans="1:10" x14ac:dyDescent="0.3">
      <c r="A135" s="75" t="s">
        <v>158</v>
      </c>
      <c r="B135" s="67" t="s">
        <v>1002</v>
      </c>
      <c r="C135" s="45" t="s">
        <v>68</v>
      </c>
      <c r="D135" s="23" t="s">
        <v>78</v>
      </c>
      <c r="E135" s="23" t="s">
        <v>54</v>
      </c>
      <c r="F135" s="6">
        <v>7</v>
      </c>
      <c r="G135" s="4" t="str">
        <f>IF(F135=0,"CREATE TABLE "&amp;A135&amp;" ( ",IF(F135=100,C135&amp;" );",IF(F135=200,"ALTER TABLE "&amp;A135&amp;" ADD INDEX "&amp;A135&amp;"_IDX"&amp;C135&amp;"("&amp;D135&amp;");",C135&amp;" "&amp;D135&amp;", ")))</f>
        <v xml:space="preserve">UPDATE_DATE DATETIME, </v>
      </c>
      <c r="H135" s="4"/>
      <c r="I135" s="4"/>
    </row>
    <row r="136" spans="1:10" x14ac:dyDescent="0.3">
      <c r="A136" s="75" t="s">
        <v>158</v>
      </c>
      <c r="B136" s="67" t="s">
        <v>1002</v>
      </c>
      <c r="C136" s="45" t="s">
        <v>127</v>
      </c>
      <c r="D136" s="23"/>
      <c r="E136" s="23"/>
      <c r="F136" s="6">
        <v>100</v>
      </c>
      <c r="G136" s="4" t="str">
        <f>IF(F136=0,"CREATE TABLE "&amp;A136&amp;" ( ",IF(F136=100,C136&amp;" );",IF(F136=200,"ALTER TABLE "&amp;A136&amp;" ADD INDEX "&amp;A136&amp;"_IDX"&amp;C136&amp;"("&amp;D136&amp;");",C136&amp;" "&amp;D136&amp;", ")))</f>
        <v>PRIMARY KEY(SEQ) );</v>
      </c>
      <c r="H136" s="4"/>
      <c r="I136" s="4"/>
    </row>
    <row r="137" spans="1:10" x14ac:dyDescent="0.3">
      <c r="A137" s="75" t="s">
        <v>158</v>
      </c>
      <c r="B137" s="67" t="s">
        <v>1002</v>
      </c>
      <c r="C137" s="45">
        <v>1</v>
      </c>
      <c r="D137" s="23" t="s">
        <v>63</v>
      </c>
      <c r="E137" s="23"/>
      <c r="F137" s="6">
        <v>200</v>
      </c>
      <c r="G137" s="4" t="str">
        <f>IF(F137=0,"CREATE TABLE "&amp;A137&amp;" ( ",IF(F137=100,C137&amp;" );",IF(F137=200,"ALTER TABLE "&amp;A137&amp;" ADD INDEX "&amp;A137&amp;"_IDX"&amp;C137&amp;"("&amp;D137&amp;");",C137&amp;" "&amp;D137&amp;", ")))</f>
        <v>ALTER TABLE BOARD_QNA_ANSWER ADD INDEX BOARD_QNA_ANSWER_IDX1(P_SEQ);</v>
      </c>
      <c r="H137" s="4"/>
      <c r="I137" s="4"/>
    </row>
    <row r="138" spans="1:10" x14ac:dyDescent="0.3">
      <c r="A138" s="74" t="s">
        <v>509</v>
      </c>
      <c r="B138" s="65" t="s">
        <v>1005</v>
      </c>
      <c r="C138" s="46"/>
      <c r="D138" s="6"/>
      <c r="E138" s="6"/>
      <c r="F138" s="6">
        <v>0</v>
      </c>
      <c r="G138" s="4" t="str">
        <f>IF(F138=0,"CREATE TABLE "&amp;A138&amp;" ( ",IF(F138=100,C138&amp;" );",IF(F138=200,"ALTER TABLE "&amp;A138&amp;" ADD INDEX "&amp;A138&amp;"_IDX"&amp;C138&amp;"("&amp;D138&amp;");",C138&amp;" "&amp;D138&amp;", ")))</f>
        <v xml:space="preserve">CREATE TABLE BOARD_REPORT ( </v>
      </c>
      <c r="H138" s="4"/>
      <c r="I138" s="4"/>
    </row>
    <row r="139" spans="1:10" x14ac:dyDescent="0.3">
      <c r="A139" s="74" t="s">
        <v>509</v>
      </c>
      <c r="B139" s="65" t="s">
        <v>1005</v>
      </c>
      <c r="C139" s="46" t="s">
        <v>50</v>
      </c>
      <c r="D139" s="6" t="s">
        <v>103</v>
      </c>
      <c r="E139" s="6" t="s">
        <v>51</v>
      </c>
      <c r="F139" s="6">
        <v>1</v>
      </c>
      <c r="G139" s="4" t="str">
        <f>IF(F139=0,"CREATE TABLE "&amp;A139&amp;" ( ",IF(F139=100,C139&amp;" );",IF(F139=200,"ALTER TABLE "&amp;A139&amp;" ADD INDEX "&amp;A139&amp;"_IDX"&amp;C139&amp;"("&amp;D139&amp;");",C139&amp;" "&amp;D139&amp;", ")))</f>
        <v xml:space="preserve">SEQ INT NOT NULL auto_increment, </v>
      </c>
      <c r="H139" s="4"/>
      <c r="I139" s="4"/>
    </row>
    <row r="140" spans="1:10" s="1" customFormat="1" x14ac:dyDescent="0.3">
      <c r="A140" s="74" t="s">
        <v>509</v>
      </c>
      <c r="B140" s="65" t="s">
        <v>1005</v>
      </c>
      <c r="C140" s="45" t="s">
        <v>38</v>
      </c>
      <c r="D140" s="23" t="s">
        <v>79</v>
      </c>
      <c r="E140" s="23" t="s">
        <v>37</v>
      </c>
      <c r="F140" s="6">
        <v>2</v>
      </c>
      <c r="G140" s="4" t="str">
        <f>IF(F140=0,"CREATE TABLE "&amp;A140&amp;" ( ",IF(F140=100,C140&amp;" );",IF(F140=200,"ALTER TABLE "&amp;A140&amp;" ADD INDEX "&amp;A140&amp;"_IDX"&amp;C140&amp;"("&amp;D140&amp;");",C140&amp;" "&amp;D140&amp;", ")))</f>
        <v xml:space="preserve">COURSE_ID INT, </v>
      </c>
      <c r="H140" s="4"/>
      <c r="I140" s="4"/>
      <c r="J140" s="3"/>
    </row>
    <row r="141" spans="1:10" s="1" customFormat="1" x14ac:dyDescent="0.3">
      <c r="A141" s="74" t="s">
        <v>509</v>
      </c>
      <c r="B141" s="65" t="s">
        <v>1005</v>
      </c>
      <c r="C141" s="46" t="s">
        <v>16</v>
      </c>
      <c r="D141" s="6" t="s">
        <v>82</v>
      </c>
      <c r="E141" s="6" t="s">
        <v>44</v>
      </c>
      <c r="F141" s="6">
        <v>3</v>
      </c>
      <c r="G141" s="4" t="str">
        <f>IF(F141=0,"CREATE TABLE "&amp;A141&amp;" ( ",IF(F141=100,C141&amp;" );",IF(F141=200,"ALTER TABLE "&amp;A141&amp;" ADD INDEX "&amp;A141&amp;"_IDX"&amp;C141&amp;"("&amp;D141&amp;");",C141&amp;" "&amp;D141&amp;", ")))</f>
        <v xml:space="preserve">TITLE VARCHAR(200), </v>
      </c>
      <c r="H141" s="4"/>
      <c r="I141" s="4"/>
      <c r="J141" s="3"/>
    </row>
    <row r="142" spans="1:10" s="1" customFormat="1" x14ac:dyDescent="0.3">
      <c r="A142" s="74" t="s">
        <v>509</v>
      </c>
      <c r="B142" s="65" t="s">
        <v>1005</v>
      </c>
      <c r="C142" s="46" t="s">
        <v>49</v>
      </c>
      <c r="D142" s="6" t="s">
        <v>179</v>
      </c>
      <c r="E142" s="6" t="s">
        <v>45</v>
      </c>
      <c r="F142" s="6">
        <v>4</v>
      </c>
      <c r="G142" s="4" t="str">
        <f>IF(F142=0,"CREATE TABLE "&amp;A142&amp;" ( ",IF(F142=100,C142&amp;" );",IF(F142=200,"ALTER TABLE "&amp;A142&amp;" ADD INDEX "&amp;A142&amp;"_IDX"&amp;C142&amp;"("&amp;D142&amp;");",C142&amp;" "&amp;D142&amp;", ")))</f>
        <v xml:space="preserve">CONTENTS TEXT, </v>
      </c>
      <c r="H142" s="4"/>
      <c r="I142" s="4"/>
      <c r="J142" s="3"/>
    </row>
    <row r="143" spans="1:10" s="1" customFormat="1" x14ac:dyDescent="0.3">
      <c r="A143" s="74" t="s">
        <v>509</v>
      </c>
      <c r="B143" s="65" t="s">
        <v>1005</v>
      </c>
      <c r="C143" s="46" t="s">
        <v>36</v>
      </c>
      <c r="D143" s="6" t="s">
        <v>75</v>
      </c>
      <c r="E143" s="6" t="s">
        <v>35</v>
      </c>
      <c r="F143" s="6">
        <v>5</v>
      </c>
      <c r="G143" s="4" t="str">
        <f>IF(F143=0,"CREATE TABLE "&amp;A143&amp;" ( ",IF(F143=100,C143&amp;" );",IF(F143=200,"ALTER TABLE "&amp;A143&amp;" ADD INDEX "&amp;A143&amp;"_IDX"&amp;C143&amp;"("&amp;D143&amp;");",C143&amp;" "&amp;D143&amp;", ")))</f>
        <v xml:space="preserve">USER_ID VARCHAR(15), </v>
      </c>
      <c r="H143" s="4"/>
      <c r="I143" s="4"/>
      <c r="J143" s="3"/>
    </row>
    <row r="144" spans="1:10" s="1" customFormat="1" x14ac:dyDescent="0.3">
      <c r="A144" s="74" t="s">
        <v>509</v>
      </c>
      <c r="B144" s="65" t="s">
        <v>1005</v>
      </c>
      <c r="C144" s="46" t="s">
        <v>136</v>
      </c>
      <c r="D144" s="6" t="s">
        <v>75</v>
      </c>
      <c r="E144" s="6" t="s">
        <v>46</v>
      </c>
      <c r="F144" s="6">
        <v>6</v>
      </c>
      <c r="G144" s="4" t="str">
        <f>IF(F144=0,"CREATE TABLE "&amp;A144&amp;" ( ",IF(F144=100,C144&amp;" );",IF(F144=200,"ALTER TABLE "&amp;A144&amp;" ADD INDEX "&amp;A144&amp;"_IDX"&amp;C144&amp;"("&amp;D144&amp;");",C144&amp;" "&amp;D144&amp;", ")))</f>
        <v xml:space="preserve">USER_IP VARCHAR(15), </v>
      </c>
      <c r="H144" s="4"/>
      <c r="I144" s="4"/>
      <c r="J144" s="3"/>
    </row>
    <row r="145" spans="1:10" s="1" customFormat="1" x14ac:dyDescent="0.3">
      <c r="A145" s="74" t="s">
        <v>509</v>
      </c>
      <c r="B145" s="65" t="s">
        <v>1005</v>
      </c>
      <c r="C145" s="46" t="s">
        <v>135</v>
      </c>
      <c r="D145" s="6" t="s">
        <v>79</v>
      </c>
      <c r="E145" s="6" t="s">
        <v>47</v>
      </c>
      <c r="F145" s="6">
        <v>7</v>
      </c>
      <c r="G145" s="4" t="str">
        <f>IF(F145=0,"CREATE TABLE "&amp;A145&amp;" ( ",IF(F145=100,C145&amp;" );",IF(F145=200,"ALTER TABLE "&amp;A145&amp;" ADD INDEX "&amp;A145&amp;"_IDX"&amp;C145&amp;"("&amp;D145&amp;");",C145&amp;" "&amp;D145&amp;", ")))</f>
        <v xml:space="preserve">VIEW_CNT INT, </v>
      </c>
      <c r="H145" s="4"/>
      <c r="I145" s="4"/>
      <c r="J145" s="3"/>
    </row>
    <row r="146" spans="1:10" s="1" customFormat="1" x14ac:dyDescent="0.3">
      <c r="A146" s="74" t="s">
        <v>509</v>
      </c>
      <c r="B146" s="65" t="s">
        <v>1005</v>
      </c>
      <c r="C146" s="46" t="s">
        <v>67</v>
      </c>
      <c r="D146" s="6" t="s">
        <v>78</v>
      </c>
      <c r="E146" s="6" t="s">
        <v>43</v>
      </c>
      <c r="F146" s="6">
        <v>8</v>
      </c>
      <c r="G146" s="4" t="str">
        <f>IF(F146=0,"CREATE TABLE "&amp;A146&amp;" ( ",IF(F146=100,C146&amp;" );",IF(F146=200,"ALTER TABLE "&amp;A146&amp;" ADD INDEX "&amp;A146&amp;"_IDX"&amp;C146&amp;"("&amp;D146&amp;");",C146&amp;" "&amp;D146&amp;", ")))</f>
        <v xml:space="preserve">CREATE_DATE DATETIME, </v>
      </c>
      <c r="H146" s="4"/>
      <c r="I146" s="4"/>
      <c r="J146" s="3"/>
    </row>
    <row r="147" spans="1:10" s="1" customFormat="1" x14ac:dyDescent="0.3">
      <c r="A147" s="74" t="s">
        <v>509</v>
      </c>
      <c r="B147" s="65" t="s">
        <v>1005</v>
      </c>
      <c r="C147" s="46" t="s">
        <v>68</v>
      </c>
      <c r="D147" s="6" t="s">
        <v>78</v>
      </c>
      <c r="E147" s="6" t="s">
        <v>54</v>
      </c>
      <c r="F147" s="6">
        <v>9</v>
      </c>
      <c r="G147" s="4" t="str">
        <f>IF(F147=0,"CREATE TABLE "&amp;A147&amp;" ( ",IF(F147=100,C147&amp;" );",IF(F147=200,"ALTER TABLE "&amp;A147&amp;" ADD INDEX "&amp;A147&amp;"_IDX"&amp;C147&amp;"("&amp;D147&amp;");",C147&amp;" "&amp;D147&amp;", ")))</f>
        <v xml:space="preserve">UPDATE_DATE DATETIME, </v>
      </c>
      <c r="H147" s="4"/>
      <c r="I147" s="4"/>
      <c r="J147" s="3"/>
    </row>
    <row r="148" spans="1:10" s="1" customFormat="1" x14ac:dyDescent="0.3">
      <c r="A148" s="74" t="s">
        <v>509</v>
      </c>
      <c r="B148" s="65" t="s">
        <v>1005</v>
      </c>
      <c r="C148" s="46" t="s">
        <v>127</v>
      </c>
      <c r="D148" s="6"/>
      <c r="E148" s="6"/>
      <c r="F148" s="6">
        <v>100</v>
      </c>
      <c r="G148" s="4" t="str">
        <f>IF(F148=0,"CREATE TABLE "&amp;A148&amp;" ( ",IF(F148=100,C148&amp;" );",IF(F148=200,"ALTER TABLE "&amp;A148&amp;" ADD INDEX "&amp;A148&amp;"_IDX"&amp;C148&amp;"("&amp;D148&amp;");",C148&amp;" "&amp;D148&amp;", ")))</f>
        <v>PRIMARY KEY(SEQ) );</v>
      </c>
      <c r="H148" s="4"/>
      <c r="I148" s="4"/>
      <c r="J148" s="3"/>
    </row>
    <row r="149" spans="1:10" s="1" customFormat="1" x14ac:dyDescent="0.3">
      <c r="A149" s="74" t="s">
        <v>509</v>
      </c>
      <c r="B149" s="65" t="s">
        <v>1005</v>
      </c>
      <c r="C149" s="46">
        <v>1</v>
      </c>
      <c r="D149" s="6" t="s">
        <v>1019</v>
      </c>
      <c r="E149" s="6"/>
      <c r="F149" s="6">
        <v>200</v>
      </c>
      <c r="G149" s="4" t="str">
        <f>IF(F149=0,"CREATE TABLE "&amp;A149&amp;" ( ",IF(F149=100,C149&amp;" );",IF(F149=200,"ALTER TABLE "&amp;A149&amp;" ADD INDEX "&amp;A149&amp;"_IDX"&amp;C149&amp;"("&amp;D149&amp;");",C149&amp;" "&amp;D149&amp;", ")))</f>
        <v>ALTER TABLE BOARD_REPORT ADD INDEX BOARD_REPORT_IDX1(COURSE_ID,SEQ);</v>
      </c>
      <c r="H149" s="4"/>
      <c r="I149" s="4"/>
      <c r="J149" s="3"/>
    </row>
    <row r="150" spans="1:10" s="1" customFormat="1" x14ac:dyDescent="0.3">
      <c r="A150" s="74" t="s">
        <v>509</v>
      </c>
      <c r="B150" s="65" t="s">
        <v>1005</v>
      </c>
      <c r="C150" s="46">
        <v>2</v>
      </c>
      <c r="D150" s="6" t="s">
        <v>1020</v>
      </c>
      <c r="E150" s="6"/>
      <c r="F150" s="6">
        <v>200</v>
      </c>
      <c r="G150" s="4" t="str">
        <f>IF(F150=0,"CREATE TABLE "&amp;A150&amp;" ( ",IF(F150=100,C150&amp;" );",IF(F150=200,"ALTER TABLE "&amp;A150&amp;" ADD INDEX "&amp;A150&amp;"_IDX"&amp;C150&amp;"("&amp;D150&amp;");",C150&amp;" "&amp;D150&amp;", ")))</f>
        <v>ALTER TABLE BOARD_REPORT ADD INDEX BOARD_REPORT_IDX2(COURSE_ID,TITLE);</v>
      </c>
      <c r="H150" s="4"/>
      <c r="I150" s="4"/>
      <c r="J150" s="3"/>
    </row>
    <row r="151" spans="1:10" s="1" customFormat="1" x14ac:dyDescent="0.3">
      <c r="A151" s="11" t="s">
        <v>963</v>
      </c>
      <c r="B151" s="60" t="s">
        <v>964</v>
      </c>
      <c r="C151" s="44"/>
      <c r="D151" s="4"/>
      <c r="E151" s="14"/>
      <c r="F151" s="14">
        <v>0</v>
      </c>
      <c r="G151" s="4" t="str">
        <f>IF(F151=0,"CREATE TABLE "&amp;A151&amp;" ( ",IF(F151=100,C151&amp;" );",IF(F151=200,"ALTER TABLE "&amp;A151&amp;" ADD INDEX "&amp;A151&amp;"_IDX"&amp;C151&amp;"("&amp;D151&amp;");",C151&amp;" "&amp;D151&amp;", ")))</f>
        <v xml:space="preserve">CREATE TABLE CATEGORY ( </v>
      </c>
      <c r="H151" s="39"/>
      <c r="I151" s="39"/>
      <c r="J151" s="3"/>
    </row>
    <row r="152" spans="1:10" s="1" customFormat="1" x14ac:dyDescent="0.3">
      <c r="A152" s="11" t="s">
        <v>963</v>
      </c>
      <c r="B152" s="60" t="s">
        <v>964</v>
      </c>
      <c r="C152" s="44" t="s">
        <v>107</v>
      </c>
      <c r="D152" s="4" t="s">
        <v>614</v>
      </c>
      <c r="E152" s="4" t="s">
        <v>2</v>
      </c>
      <c r="F152" s="14">
        <v>1</v>
      </c>
      <c r="G152" s="4" t="str">
        <f>IF(F152=0,"CREATE TABLE "&amp;A152&amp;" ( ",IF(F152=100,C152&amp;" );",IF(F152=200,"ALTER TABLE "&amp;A152&amp;" ADD INDEX "&amp;A152&amp;"_IDX"&amp;C152&amp;"("&amp;D152&amp;");",C152&amp;" "&amp;D152&amp;", ")))</f>
        <v xml:space="preserve">CODE VARCHAR(10), </v>
      </c>
      <c r="H152" s="39"/>
      <c r="I152" s="39"/>
      <c r="J152" s="3"/>
    </row>
    <row r="153" spans="1:10" s="1" customFormat="1" x14ac:dyDescent="0.3">
      <c r="A153" s="11" t="s">
        <v>963</v>
      </c>
      <c r="B153" s="60" t="s">
        <v>964</v>
      </c>
      <c r="C153" s="44" t="s">
        <v>108</v>
      </c>
      <c r="D153" s="4" t="s">
        <v>76</v>
      </c>
      <c r="E153" s="4" t="s">
        <v>3</v>
      </c>
      <c r="F153" s="14">
        <v>2</v>
      </c>
      <c r="G153" s="4" t="str">
        <f>IF(F153=0,"CREATE TABLE "&amp;A153&amp;" ( ",IF(F153=100,C153&amp;" );",IF(F153=200,"ALTER TABLE "&amp;A153&amp;" ADD INDEX "&amp;A153&amp;"_IDX"&amp;C153&amp;"("&amp;D153&amp;");",C153&amp;" "&amp;D153&amp;", ")))</f>
        <v xml:space="preserve">CODE_NAME VARCHAR(100), </v>
      </c>
      <c r="H153" s="39"/>
      <c r="I153" s="39"/>
      <c r="J153" s="3"/>
    </row>
    <row r="154" spans="1:10" s="1" customFormat="1" x14ac:dyDescent="0.3">
      <c r="A154" s="11" t="s">
        <v>963</v>
      </c>
      <c r="B154" s="60" t="s">
        <v>964</v>
      </c>
      <c r="C154" s="44" t="s">
        <v>110</v>
      </c>
      <c r="D154" s="4" t="s">
        <v>194</v>
      </c>
      <c r="E154" s="4" t="s">
        <v>109</v>
      </c>
      <c r="F154" s="14">
        <v>3</v>
      </c>
      <c r="G154" s="4" t="str">
        <f>IF(F154=0,"CREATE TABLE "&amp;A154&amp;" ( ",IF(F154=100,C154&amp;" );",IF(F154=200,"ALTER TABLE "&amp;A154&amp;" ADD INDEX "&amp;A154&amp;"_IDX"&amp;C154&amp;"("&amp;D154&amp;");",C154&amp;" "&amp;D154&amp;", ")))</f>
        <v xml:space="preserve">PARENT_CODE VARCHAR(10), </v>
      </c>
      <c r="H154" s="39"/>
      <c r="I154" s="39"/>
      <c r="J154" s="3"/>
    </row>
    <row r="155" spans="1:10" s="1" customFormat="1" x14ac:dyDescent="0.3">
      <c r="A155" s="11" t="s">
        <v>963</v>
      </c>
      <c r="B155" s="60" t="s">
        <v>964</v>
      </c>
      <c r="C155" s="44" t="s">
        <v>185</v>
      </c>
      <c r="D155" s="4" t="s">
        <v>79</v>
      </c>
      <c r="E155" s="4" t="s">
        <v>186</v>
      </c>
      <c r="F155" s="14">
        <v>4</v>
      </c>
      <c r="G155" s="4" t="str">
        <f>IF(F155=0,"CREATE TABLE "&amp;A155&amp;" ( ",IF(F155=100,C155&amp;" );",IF(F155=200,"ALTER TABLE "&amp;A155&amp;" ADD INDEX "&amp;A155&amp;"_IDX"&amp;C155&amp;"("&amp;D155&amp;");",C155&amp;" "&amp;D155&amp;", ")))</f>
        <v xml:space="preserve">DEPTH INT, </v>
      </c>
      <c r="H155" s="39"/>
      <c r="I155" s="39"/>
      <c r="J155" s="3"/>
    </row>
    <row r="156" spans="1:10" s="1" customFormat="1" x14ac:dyDescent="0.3">
      <c r="A156" s="11" t="s">
        <v>963</v>
      </c>
      <c r="B156" s="60" t="s">
        <v>964</v>
      </c>
      <c r="C156" s="44" t="s">
        <v>0</v>
      </c>
      <c r="D156" s="4" t="s">
        <v>77</v>
      </c>
      <c r="E156" s="4" t="s">
        <v>4</v>
      </c>
      <c r="F156" s="14">
        <v>5</v>
      </c>
      <c r="G156" s="4" t="str">
        <f>IF(F156=0,"CREATE TABLE "&amp;A156&amp;" ( ",IF(F156=100,C156&amp;" );",IF(F156=200,"ALTER TABLE "&amp;A156&amp;" ADD INDEX "&amp;A156&amp;"_IDX"&amp;C156&amp;"("&amp;D156&amp;");",C156&amp;" "&amp;D156&amp;", ")))</f>
        <v xml:space="preserve">USE_YN CHAR(1), </v>
      </c>
      <c r="H156" s="39"/>
      <c r="I156" s="39"/>
      <c r="J156" s="3"/>
    </row>
    <row r="157" spans="1:10" s="1" customFormat="1" x14ac:dyDescent="0.3">
      <c r="A157" s="11" t="s">
        <v>963</v>
      </c>
      <c r="B157" s="60" t="s">
        <v>964</v>
      </c>
      <c r="C157" s="44" t="s">
        <v>67</v>
      </c>
      <c r="D157" s="4" t="s">
        <v>78</v>
      </c>
      <c r="E157" s="4" t="s">
        <v>43</v>
      </c>
      <c r="F157" s="14">
        <v>6</v>
      </c>
      <c r="G157" s="4" t="str">
        <f>IF(F157=0,"CREATE TABLE "&amp;A157&amp;" ( ",IF(F157=100,C157&amp;" );",IF(F157=200,"ALTER TABLE "&amp;A157&amp;" ADD INDEX "&amp;A157&amp;"_IDX"&amp;C157&amp;"("&amp;D157&amp;");",C157&amp;" "&amp;D157&amp;", ")))</f>
        <v xml:space="preserve">CREATE_DATE DATETIME, </v>
      </c>
      <c r="H157" s="39"/>
      <c r="I157" s="39"/>
      <c r="J157" s="3"/>
    </row>
    <row r="158" spans="1:10" s="1" customFormat="1" x14ac:dyDescent="0.3">
      <c r="A158" s="11" t="s">
        <v>963</v>
      </c>
      <c r="B158" s="60" t="s">
        <v>964</v>
      </c>
      <c r="C158" s="44" t="s">
        <v>69</v>
      </c>
      <c r="D158" s="4" t="s">
        <v>75</v>
      </c>
      <c r="E158" s="4" t="s">
        <v>72</v>
      </c>
      <c r="F158" s="14">
        <v>7</v>
      </c>
      <c r="G158" s="4" t="str">
        <f>IF(F158=0,"CREATE TABLE "&amp;A158&amp;" ( ",IF(F158=100,C158&amp;" );",IF(F158=200,"ALTER TABLE "&amp;A158&amp;" ADD INDEX "&amp;A158&amp;"_IDX"&amp;C158&amp;"("&amp;D158&amp;");",C158&amp;" "&amp;D158&amp;", ")))</f>
        <v xml:space="preserve">CREATE_USER VARCHAR(15), </v>
      </c>
      <c r="H158" s="39"/>
      <c r="I158" s="39"/>
      <c r="J158" s="3"/>
    </row>
    <row r="159" spans="1:10" s="1" customFormat="1" x14ac:dyDescent="0.3">
      <c r="A159" s="11" t="s">
        <v>963</v>
      </c>
      <c r="B159" s="60" t="s">
        <v>964</v>
      </c>
      <c r="C159" s="44" t="s">
        <v>68</v>
      </c>
      <c r="D159" s="4" t="s">
        <v>78</v>
      </c>
      <c r="E159" s="4" t="s">
        <v>54</v>
      </c>
      <c r="F159" s="14">
        <v>8</v>
      </c>
      <c r="G159" s="4" t="str">
        <f>IF(F159=0,"CREATE TABLE "&amp;A159&amp;" ( ",IF(F159=100,C159&amp;" );",IF(F159=200,"ALTER TABLE "&amp;A159&amp;" ADD INDEX "&amp;A159&amp;"_IDX"&amp;C159&amp;"("&amp;D159&amp;");",C159&amp;" "&amp;D159&amp;", ")))</f>
        <v xml:space="preserve">UPDATE_DATE DATETIME, </v>
      </c>
      <c r="H159" s="39"/>
      <c r="I159" s="39"/>
      <c r="J159" s="3"/>
    </row>
    <row r="160" spans="1:10" s="1" customFormat="1" x14ac:dyDescent="0.3">
      <c r="A160" s="11" t="s">
        <v>963</v>
      </c>
      <c r="B160" s="60" t="s">
        <v>964</v>
      </c>
      <c r="C160" s="44" t="s">
        <v>70</v>
      </c>
      <c r="D160" s="4" t="s">
        <v>75</v>
      </c>
      <c r="E160" s="4" t="s">
        <v>74</v>
      </c>
      <c r="F160" s="14">
        <v>9</v>
      </c>
      <c r="G160" s="4" t="str">
        <f>IF(F160=0,"CREATE TABLE "&amp;A160&amp;" ( ",IF(F160=100,C160&amp;" );",IF(F160=200,"ALTER TABLE "&amp;A160&amp;" ADD INDEX "&amp;A160&amp;"_IDX"&amp;C160&amp;"("&amp;D160&amp;");",C160&amp;" "&amp;D160&amp;", ")))</f>
        <v xml:space="preserve">UPDATE_USER VARCHAR(15), </v>
      </c>
      <c r="H160" s="39"/>
      <c r="I160" s="39"/>
      <c r="J160" s="3"/>
    </row>
    <row r="161" spans="1:18" s="1" customFormat="1" x14ac:dyDescent="0.3">
      <c r="A161" s="11" t="s">
        <v>963</v>
      </c>
      <c r="B161" s="60" t="s">
        <v>964</v>
      </c>
      <c r="C161" s="44" t="s">
        <v>111</v>
      </c>
      <c r="D161" s="4"/>
      <c r="E161" s="4"/>
      <c r="F161" s="14">
        <v>100</v>
      </c>
      <c r="G161" s="4" t="str">
        <f>IF(F161=0,"CREATE TABLE "&amp;A161&amp;" ( ",IF(F161=100,C161&amp;" );",IF(F161=200,"ALTER TABLE "&amp;A161&amp;" ADD INDEX "&amp;A161&amp;"_IDX"&amp;C161&amp;"("&amp;D161&amp;");",C161&amp;" "&amp;D161&amp;", ")))</f>
        <v>PRIMARY KEY(CODE) );</v>
      </c>
      <c r="H161" s="39"/>
      <c r="I161" s="39"/>
      <c r="J161" s="3"/>
    </row>
    <row r="162" spans="1:18" s="1" customFormat="1" x14ac:dyDescent="0.3">
      <c r="A162" s="30" t="s">
        <v>95</v>
      </c>
      <c r="B162" s="59" t="s">
        <v>965</v>
      </c>
      <c r="C162" s="44"/>
      <c r="D162" s="2"/>
      <c r="E162" s="14"/>
      <c r="F162" s="14">
        <v>0</v>
      </c>
      <c r="G162" s="4" t="str">
        <f>IF(F162=0,"CREATE TABLE "&amp;A162&amp;" ( ",IF(F162=100,C162&amp;" );",IF(F162=200,"ALTER TABLE "&amp;A162&amp;" ADD INDEX "&amp;A162&amp;"_IDX"&amp;C162&amp;"("&amp;D162&amp;");",C162&amp;" "&amp;D162&amp;", ")))</f>
        <v xml:space="preserve">CREATE TABLE CODE ( </v>
      </c>
      <c r="H162" s="39"/>
      <c r="I162" s="39"/>
      <c r="J162" s="3"/>
    </row>
    <row r="163" spans="1:18" s="1" customFormat="1" x14ac:dyDescent="0.3">
      <c r="A163" s="30" t="s">
        <v>95</v>
      </c>
      <c r="B163" s="59" t="s">
        <v>965</v>
      </c>
      <c r="C163" s="13" t="s">
        <v>96</v>
      </c>
      <c r="D163" s="2" t="s">
        <v>75</v>
      </c>
      <c r="E163" s="2" t="s">
        <v>101</v>
      </c>
      <c r="F163" s="2">
        <v>1</v>
      </c>
      <c r="G163" s="4" t="str">
        <f>IF(F163=0,"CREATE TABLE "&amp;A163&amp;" ( ",IF(F163=100,C163&amp;" );",IF(F163=200,"ALTER TABLE "&amp;A163&amp;" ADD INDEX "&amp;A163&amp;"_IDX"&amp;C163&amp;"("&amp;D163&amp;");",C163&amp;" "&amp;D163&amp;", ")))</f>
        <v xml:space="preserve">DD_MAIN VARCHAR(15), </v>
      </c>
      <c r="H163" s="39"/>
      <c r="I163" s="39"/>
      <c r="J163" s="3"/>
    </row>
    <row r="164" spans="1:18" s="1" customFormat="1" x14ac:dyDescent="0.3">
      <c r="A164" s="30" t="s">
        <v>95</v>
      </c>
      <c r="B164" s="59" t="s">
        <v>965</v>
      </c>
      <c r="C164" s="13" t="s">
        <v>97</v>
      </c>
      <c r="D164" s="2" t="s">
        <v>75</v>
      </c>
      <c r="E164" s="2" t="s">
        <v>102</v>
      </c>
      <c r="F164" s="2">
        <v>2</v>
      </c>
      <c r="G164" s="4" t="str">
        <f>IF(F164=0,"CREATE TABLE "&amp;A164&amp;" ( ",IF(F164=100,C164&amp;" );",IF(F164=200,"ALTER TABLE "&amp;A164&amp;" ADD INDEX "&amp;A164&amp;"_IDX"&amp;C164&amp;"("&amp;D164&amp;");",C164&amp;" "&amp;D164&amp;", ")))</f>
        <v xml:space="preserve">DD_KEY VARCHAR(15), </v>
      </c>
      <c r="H164" s="39"/>
      <c r="I164" s="39"/>
      <c r="J164" s="3"/>
    </row>
    <row r="165" spans="1:18" s="1" customFormat="1" x14ac:dyDescent="0.3">
      <c r="A165" s="30" t="s">
        <v>95</v>
      </c>
      <c r="B165" s="59" t="s">
        <v>965</v>
      </c>
      <c r="C165" s="13" t="s">
        <v>98</v>
      </c>
      <c r="D165" s="2" t="s">
        <v>76</v>
      </c>
      <c r="E165" s="2" t="s">
        <v>3</v>
      </c>
      <c r="F165" s="2">
        <v>3</v>
      </c>
      <c r="G165" s="4" t="str">
        <f>IF(F165=0,"CREATE TABLE "&amp;A165&amp;" ( ",IF(F165=100,C165&amp;" );",IF(F165=200,"ALTER TABLE "&amp;A165&amp;" ADD INDEX "&amp;A165&amp;"_IDX"&amp;C165&amp;"("&amp;D165&amp;");",C165&amp;" "&amp;D165&amp;", ")))</f>
        <v xml:space="preserve">DD_VALUE VARCHAR(100), </v>
      </c>
      <c r="H165" s="39"/>
      <c r="I165" s="39"/>
      <c r="J165" s="3"/>
    </row>
    <row r="166" spans="1:18" s="1" customFormat="1" x14ac:dyDescent="0.3">
      <c r="A166" s="30" t="s">
        <v>95</v>
      </c>
      <c r="B166" s="59" t="s">
        <v>965</v>
      </c>
      <c r="C166" s="13" t="s">
        <v>99</v>
      </c>
      <c r="D166" s="2" t="s">
        <v>79</v>
      </c>
      <c r="E166" s="2" t="s">
        <v>51</v>
      </c>
      <c r="F166" s="2">
        <v>4</v>
      </c>
      <c r="G166" s="4" t="str">
        <f>IF(F166=0,"CREATE TABLE "&amp;A166&amp;" ( ",IF(F166=100,C166&amp;" );",IF(F166=200,"ALTER TABLE "&amp;A166&amp;" ADD INDEX "&amp;A166&amp;"_IDX"&amp;C166&amp;"("&amp;D166&amp;");",C166&amp;" "&amp;D166&amp;", ")))</f>
        <v xml:space="preserve">ORD INT, </v>
      </c>
      <c r="H166" s="39"/>
      <c r="I166" s="39"/>
      <c r="J166" s="3"/>
    </row>
    <row r="167" spans="1:18" s="1" customFormat="1" x14ac:dyDescent="0.3">
      <c r="A167" s="30" t="s">
        <v>95</v>
      </c>
      <c r="B167" s="59" t="s">
        <v>965</v>
      </c>
      <c r="C167" s="13" t="s">
        <v>100</v>
      </c>
      <c r="D167" s="2"/>
      <c r="E167" s="2"/>
      <c r="F167" s="2">
        <v>100</v>
      </c>
      <c r="G167" s="4" t="str">
        <f>IF(F167=0,"CREATE TABLE "&amp;A167&amp;" ( ",IF(F167=100,C167&amp;" );",IF(F167=200,"ALTER TABLE "&amp;A167&amp;" ADD INDEX "&amp;A167&amp;"_IDX"&amp;C167&amp;"("&amp;D167&amp;");",C167&amp;" "&amp;D167&amp;", ")))</f>
        <v>PRIMARY KEY(DD_MAIN,DD_KEY) );</v>
      </c>
      <c r="H167" s="39"/>
      <c r="I167" s="39"/>
      <c r="J167" s="3"/>
    </row>
    <row r="168" spans="1:18" s="1" customFormat="1" x14ac:dyDescent="0.3">
      <c r="A168" s="74" t="s">
        <v>120</v>
      </c>
      <c r="B168" s="65" t="s">
        <v>997</v>
      </c>
      <c r="C168" s="46"/>
      <c r="D168" s="6"/>
      <c r="E168" s="6"/>
      <c r="F168" s="6">
        <v>0</v>
      </c>
      <c r="G168" s="4" t="str">
        <f>IF(F168=0,"CREATE TABLE "&amp;A168&amp;" ( ",IF(F168=100,C168&amp;" );",IF(F168=200,"ALTER TABLE "&amp;A168&amp;" ADD INDEX "&amp;A168&amp;"_IDX"&amp;C168&amp;"("&amp;D168&amp;");",C168&amp;" "&amp;D168&amp;", ")))</f>
        <v xml:space="preserve">CREATE TABLE COMPANY ( </v>
      </c>
      <c r="H168" s="4"/>
      <c r="I168" s="4"/>
      <c r="J168" s="3"/>
    </row>
    <row r="169" spans="1:18" s="1" customFormat="1" x14ac:dyDescent="0.3">
      <c r="A169" s="74" t="s">
        <v>120</v>
      </c>
      <c r="B169" s="65" t="s">
        <v>997</v>
      </c>
      <c r="C169" s="45" t="s">
        <v>380</v>
      </c>
      <c r="D169" s="6" t="s">
        <v>75</v>
      </c>
      <c r="E169" s="23" t="s">
        <v>391</v>
      </c>
      <c r="F169" s="6">
        <v>1</v>
      </c>
      <c r="G169" s="4" t="str">
        <f>IF(F169=0,"CREATE TABLE "&amp;A169&amp;" ( ",IF(F169=100,C169&amp;" );",IF(F169=200,"ALTER TABLE "&amp;A169&amp;" ADD INDEX "&amp;A169&amp;"_IDX"&amp;C169&amp;"("&amp;D169&amp;");",C169&amp;" "&amp;D169&amp;", ")))</f>
        <v xml:space="preserve">COMP_CD VARCHAR(15), </v>
      </c>
      <c r="H169" s="4"/>
      <c r="I169" s="4"/>
      <c r="J169" s="3"/>
    </row>
    <row r="170" spans="1:18" s="1" customFormat="1" x14ac:dyDescent="0.3">
      <c r="A170" s="74" t="s">
        <v>120</v>
      </c>
      <c r="B170" s="65" t="s">
        <v>997</v>
      </c>
      <c r="C170" s="45" t="s">
        <v>468</v>
      </c>
      <c r="D170" s="6" t="s">
        <v>119</v>
      </c>
      <c r="E170" s="23" t="s">
        <v>61</v>
      </c>
      <c r="F170" s="6">
        <v>2</v>
      </c>
      <c r="G170" s="4" t="str">
        <f>IF(F170=0,"CREATE TABLE "&amp;A170&amp;" ( ",IF(F170=100,C170&amp;" );",IF(F170=200,"ALTER TABLE "&amp;A170&amp;" ADD INDEX "&amp;A170&amp;"_IDX"&amp;C170&amp;"("&amp;D170&amp;");",C170&amp;" "&amp;D170&amp;", ")))</f>
        <v xml:space="preserve">COMP_NAME VARCHAR(40), </v>
      </c>
      <c r="H170" s="4"/>
      <c r="I170" s="4"/>
      <c r="J170" s="3"/>
    </row>
    <row r="171" spans="1:18" s="1" customFormat="1" x14ac:dyDescent="0.3">
      <c r="A171" s="74" t="s">
        <v>120</v>
      </c>
      <c r="B171" s="65" t="s">
        <v>997</v>
      </c>
      <c r="C171" s="46" t="s">
        <v>382</v>
      </c>
      <c r="D171" s="6" t="s">
        <v>119</v>
      </c>
      <c r="E171" s="6" t="s">
        <v>384</v>
      </c>
      <c r="F171" s="6">
        <v>3</v>
      </c>
      <c r="G171" s="4" t="str">
        <f>IF(F171=0,"CREATE TABLE "&amp;A171&amp;" ( ",IF(F171=100,C171&amp;" );",IF(F171=200,"ALTER TABLE "&amp;A171&amp;" ADD INDEX "&amp;A171&amp;"_IDX"&amp;C171&amp;"("&amp;D171&amp;");",C171&amp;" "&amp;D171&amp;", ")))</f>
        <v xml:space="preserve">ADDR VARCHAR(40), </v>
      </c>
      <c r="H171" s="4"/>
      <c r="I171" s="4"/>
      <c r="J171" s="3"/>
    </row>
    <row r="172" spans="1:18" s="1" customFormat="1" x14ac:dyDescent="0.3">
      <c r="A172" s="74" t="s">
        <v>120</v>
      </c>
      <c r="B172" s="65" t="s">
        <v>997</v>
      </c>
      <c r="C172" s="46" t="s">
        <v>383</v>
      </c>
      <c r="D172" s="6" t="s">
        <v>79</v>
      </c>
      <c r="E172" s="6" t="s">
        <v>126</v>
      </c>
      <c r="F172" s="6">
        <v>4</v>
      </c>
      <c r="G172" s="4" t="str">
        <f>IF(F172=0,"CREATE TABLE "&amp;A172&amp;" ( ",IF(F172=100,C172&amp;" );",IF(F172=200,"ALTER TABLE "&amp;A172&amp;" ADD INDEX "&amp;A172&amp;"_IDX"&amp;C172&amp;"("&amp;D172&amp;");",C172&amp;" "&amp;D172&amp;", ")))</f>
        <v xml:space="preserve">ZIPCODE_SEQ INT, </v>
      </c>
      <c r="H172" s="4"/>
      <c r="I172" s="4"/>
      <c r="J172" s="3"/>
    </row>
    <row r="173" spans="1:18" s="1" customFormat="1" x14ac:dyDescent="0.3">
      <c r="A173" s="74" t="s">
        <v>120</v>
      </c>
      <c r="B173" s="65" t="s">
        <v>997</v>
      </c>
      <c r="C173" s="46" t="s">
        <v>466</v>
      </c>
      <c r="D173" s="6" t="s">
        <v>130</v>
      </c>
      <c r="E173" s="6" t="s">
        <v>59</v>
      </c>
      <c r="F173" s="6">
        <v>5</v>
      </c>
      <c r="G173" s="4" t="str">
        <f>IF(F173=0,"CREATE TABLE "&amp;A173&amp;" ( ",IF(F173=100,C173&amp;" );",IF(F173=200,"ALTER TABLE "&amp;A173&amp;" ADD INDEX "&amp;A173&amp;"_IDX"&amp;C173&amp;"("&amp;D173&amp;");",C173&amp;" "&amp;D173&amp;", ")))</f>
        <v xml:space="preserve">COMP_TEL VARCHAR(14), </v>
      </c>
      <c r="H173" s="4"/>
      <c r="I173" s="4"/>
      <c r="J173" s="3"/>
    </row>
    <row r="174" spans="1:18" s="1" customFormat="1" x14ac:dyDescent="0.3">
      <c r="A174" s="74" t="s">
        <v>120</v>
      </c>
      <c r="B174" s="65" t="s">
        <v>997</v>
      </c>
      <c r="C174" s="46" t="s">
        <v>475</v>
      </c>
      <c r="D174" s="6" t="s">
        <v>130</v>
      </c>
      <c r="E174" s="6" t="s">
        <v>476</v>
      </c>
      <c r="F174" s="6">
        <v>6</v>
      </c>
      <c r="G174" s="4" t="str">
        <f>IF(F174=0,"CREATE TABLE "&amp;A174&amp;" ( ",IF(F174=100,C174&amp;" );",IF(F174=200,"ALTER TABLE "&amp;A174&amp;" ADD INDEX "&amp;A174&amp;"_IDX"&amp;C174&amp;"("&amp;D174&amp;");",C174&amp;" "&amp;D174&amp;", ")))</f>
        <v xml:space="preserve">FAX VARCHAR(14), </v>
      </c>
      <c r="H174" s="4"/>
      <c r="I174" s="4"/>
      <c r="J174" s="3"/>
    </row>
    <row r="175" spans="1:18" s="1" customFormat="1" x14ac:dyDescent="0.3">
      <c r="A175" s="74" t="s">
        <v>120</v>
      </c>
      <c r="B175" s="65" t="s">
        <v>997</v>
      </c>
      <c r="C175" s="46" t="s">
        <v>184</v>
      </c>
      <c r="D175" s="6" t="s">
        <v>75</v>
      </c>
      <c r="E175" s="6" t="s">
        <v>381</v>
      </c>
      <c r="F175" s="6">
        <v>7</v>
      </c>
      <c r="G175" s="4" t="str">
        <f>IF(F175=0,"CREATE TABLE "&amp;A175&amp;" ( ",IF(F175=100,C175&amp;" );",IF(F175=200,"ALTER TABLE "&amp;A175&amp;" ADD INDEX "&amp;A175&amp;"_IDX"&amp;C175&amp;"("&amp;D175&amp;");",C175&amp;" "&amp;D175&amp;", ")))</f>
        <v xml:space="preserve">TUTOR_ID VARCHAR(15), </v>
      </c>
      <c r="H175" s="4"/>
      <c r="I175" s="4"/>
      <c r="J175" s="3"/>
      <c r="R175" s="15"/>
    </row>
    <row r="176" spans="1:18" s="1" customFormat="1" x14ac:dyDescent="0.3">
      <c r="A176" s="74" t="s">
        <v>120</v>
      </c>
      <c r="B176" s="65" t="s">
        <v>997</v>
      </c>
      <c r="C176" s="46" t="s">
        <v>387</v>
      </c>
      <c r="D176" s="6" t="s">
        <v>75</v>
      </c>
      <c r="E176" s="6" t="s">
        <v>386</v>
      </c>
      <c r="F176" s="6">
        <v>8</v>
      </c>
      <c r="G176" s="4" t="str">
        <f>IF(F176=0,"CREATE TABLE "&amp;A176&amp;" ( ",IF(F176=100,C176&amp;" );",IF(F176=200,"ALTER TABLE "&amp;A176&amp;" ADD INDEX "&amp;A176&amp;"_IDX"&amp;C176&amp;"("&amp;D176&amp;");",C176&amp;" "&amp;D176&amp;", ")))</f>
        <v xml:space="preserve">BUSINESS_NO VARCHAR(15), </v>
      </c>
      <c r="H176" s="4"/>
      <c r="I176" s="4"/>
      <c r="J176" s="3"/>
      <c r="R176" s="15"/>
    </row>
    <row r="177" spans="1:18" s="1" customFormat="1" x14ac:dyDescent="0.3">
      <c r="A177" s="74" t="s">
        <v>120</v>
      </c>
      <c r="B177" s="65" t="s">
        <v>997</v>
      </c>
      <c r="C177" s="46" t="s">
        <v>389</v>
      </c>
      <c r="D177" s="6" t="s">
        <v>85</v>
      </c>
      <c r="E177" s="6" t="s">
        <v>388</v>
      </c>
      <c r="F177" s="6">
        <v>9</v>
      </c>
      <c r="G177" s="4" t="str">
        <f>IF(F177=0,"CREATE TABLE "&amp;A177&amp;" ( ",IF(F177=100,C177&amp;" );",IF(F177=200,"ALTER TABLE "&amp;A177&amp;" ADD INDEX "&amp;A177&amp;"_IDX"&amp;C177&amp;"("&amp;D177&amp;");",C177&amp;" "&amp;D177&amp;", ")))</f>
        <v xml:space="preserve">OWNER_NAME VARCHAR(20), </v>
      </c>
      <c r="H177" s="4"/>
      <c r="I177" s="4"/>
      <c r="J177" s="3"/>
      <c r="R177" s="15"/>
    </row>
    <row r="178" spans="1:18" s="1" customFormat="1" x14ac:dyDescent="0.3">
      <c r="A178" s="74" t="s">
        <v>120</v>
      </c>
      <c r="B178" s="65" t="s">
        <v>997</v>
      </c>
      <c r="C178" s="45" t="s">
        <v>69</v>
      </c>
      <c r="D178" s="23" t="s">
        <v>75</v>
      </c>
      <c r="E178" s="23" t="s">
        <v>72</v>
      </c>
      <c r="F178" s="6">
        <v>10</v>
      </c>
      <c r="G178" s="4" t="str">
        <f>IF(F178=0,"CREATE TABLE "&amp;A178&amp;" ( ",IF(F178=100,C178&amp;" );",IF(F178=200,"ALTER TABLE "&amp;A178&amp;" ADD INDEX "&amp;A178&amp;"_IDX"&amp;C178&amp;"("&amp;D178&amp;");",C178&amp;" "&amp;D178&amp;", ")))</f>
        <v xml:space="preserve">CREATE_USER VARCHAR(15), </v>
      </c>
      <c r="H178" s="4"/>
      <c r="I178" s="4"/>
      <c r="J178" s="3"/>
      <c r="R178" s="15"/>
    </row>
    <row r="179" spans="1:18" s="1" customFormat="1" x14ac:dyDescent="0.3">
      <c r="A179" s="74" t="s">
        <v>120</v>
      </c>
      <c r="B179" s="65" t="s">
        <v>997</v>
      </c>
      <c r="C179" s="46" t="s">
        <v>117</v>
      </c>
      <c r="D179" s="6" t="s">
        <v>78</v>
      </c>
      <c r="E179" s="6" t="s">
        <v>43</v>
      </c>
      <c r="F179" s="6">
        <v>11</v>
      </c>
      <c r="G179" s="4" t="str">
        <f>IF(F179=0,"CREATE TABLE "&amp;A179&amp;" ( ",IF(F179=100,C179&amp;" );",IF(F179=200,"ALTER TABLE "&amp;A179&amp;" ADD INDEX "&amp;A179&amp;"_IDX"&amp;C179&amp;"("&amp;D179&amp;");",C179&amp;" "&amp;D179&amp;", ")))</f>
        <v xml:space="preserve">CREATE_DATE DATETIME, </v>
      </c>
      <c r="H179" s="4"/>
      <c r="I179" s="4"/>
      <c r="J179" s="3"/>
      <c r="R179" s="15"/>
    </row>
    <row r="180" spans="1:18" s="1" customFormat="1" x14ac:dyDescent="0.3">
      <c r="A180" s="74" t="s">
        <v>120</v>
      </c>
      <c r="B180" s="65" t="s">
        <v>997</v>
      </c>
      <c r="C180" s="45" t="s">
        <v>182</v>
      </c>
      <c r="D180" s="23" t="s">
        <v>75</v>
      </c>
      <c r="E180" s="23" t="s">
        <v>74</v>
      </c>
      <c r="F180" s="6">
        <v>12</v>
      </c>
      <c r="G180" s="4" t="str">
        <f>IF(F180=0,"CREATE TABLE "&amp;A180&amp;" ( ",IF(F180=100,C180&amp;" );",IF(F180=200,"ALTER TABLE "&amp;A180&amp;" ADD INDEX "&amp;A180&amp;"_IDX"&amp;C180&amp;"("&amp;D180&amp;");",C180&amp;" "&amp;D180&amp;", ")))</f>
        <v xml:space="preserve">UPDATE_USER VARCHAR(15), </v>
      </c>
      <c r="H180" s="4"/>
      <c r="I180" s="4"/>
      <c r="J180" s="3"/>
      <c r="R180" s="15"/>
    </row>
    <row r="181" spans="1:18" s="1" customFormat="1" x14ac:dyDescent="0.3">
      <c r="A181" s="74" t="s">
        <v>120</v>
      </c>
      <c r="B181" s="65" t="s">
        <v>997</v>
      </c>
      <c r="C181" s="46" t="s">
        <v>181</v>
      </c>
      <c r="D181" s="6" t="s">
        <v>78</v>
      </c>
      <c r="E181" s="6" t="s">
        <v>54</v>
      </c>
      <c r="F181" s="6">
        <v>13</v>
      </c>
      <c r="G181" s="4" t="str">
        <f>IF(F181=0,"CREATE TABLE "&amp;A181&amp;" ( ",IF(F181=100,C181&amp;" );",IF(F181=200,"ALTER TABLE "&amp;A181&amp;" ADD INDEX "&amp;A181&amp;"_IDX"&amp;C181&amp;"("&amp;D181&amp;");",C181&amp;" "&amp;D181&amp;", ")))</f>
        <v xml:space="preserve">UPDATE_DATE DATETIME, </v>
      </c>
      <c r="H181" s="4"/>
      <c r="I181" s="4"/>
      <c r="J181" s="3"/>
      <c r="R181" s="15"/>
    </row>
    <row r="182" spans="1:18" s="1" customFormat="1" x14ac:dyDescent="0.3">
      <c r="A182" s="74" t="s">
        <v>120</v>
      </c>
      <c r="B182" s="65" t="s">
        <v>997</v>
      </c>
      <c r="C182" s="46" t="s">
        <v>385</v>
      </c>
      <c r="D182" s="6"/>
      <c r="E182" s="6"/>
      <c r="F182" s="6">
        <v>100</v>
      </c>
      <c r="G182" s="4" t="str">
        <f>IF(F182=0,"CREATE TABLE "&amp;A182&amp;" ( ",IF(F182=100,C182&amp;" );",IF(F182=200,"ALTER TABLE "&amp;A182&amp;" ADD INDEX "&amp;A182&amp;"_IDX"&amp;C182&amp;"("&amp;D182&amp;");",C182&amp;" "&amp;D182&amp;", ")))</f>
        <v>PRIMARY KEY(COMP_CD) );</v>
      </c>
      <c r="H182" s="4"/>
      <c r="I182" s="4"/>
      <c r="J182" s="3"/>
      <c r="R182" s="15"/>
    </row>
    <row r="183" spans="1:18" s="1" customFormat="1" x14ac:dyDescent="0.3">
      <c r="A183" s="21" t="s">
        <v>621</v>
      </c>
      <c r="B183" s="63" t="s">
        <v>992</v>
      </c>
      <c r="C183" s="41"/>
      <c r="D183" s="4"/>
      <c r="E183" s="14"/>
      <c r="F183" s="14">
        <v>0</v>
      </c>
      <c r="G183" s="4" t="str">
        <f>IF(F183=0,"CREATE TABLE "&amp;A183&amp;" ( ",IF(F183=100,C183&amp;" );",IF(F183=200,"ALTER TABLE "&amp;A183&amp;" ADD INDEX "&amp;A183&amp;"_IDX"&amp;C183&amp;"("&amp;D183&amp;");",C183&amp;" "&amp;D183&amp;", ")))</f>
        <v xml:space="preserve">CREATE TABLE COST ( </v>
      </c>
      <c r="H183" s="14"/>
      <c r="I183" s="20"/>
      <c r="J183" s="3"/>
      <c r="R183" s="15"/>
    </row>
    <row r="184" spans="1:18" s="1" customFormat="1" x14ac:dyDescent="0.3">
      <c r="A184" s="21" t="s">
        <v>621</v>
      </c>
      <c r="B184" s="63" t="s">
        <v>992</v>
      </c>
      <c r="C184" s="44" t="s">
        <v>622</v>
      </c>
      <c r="D184" s="4" t="s">
        <v>103</v>
      </c>
      <c r="E184" s="4" t="s">
        <v>37</v>
      </c>
      <c r="F184" s="14">
        <v>1</v>
      </c>
      <c r="G184" s="4" t="str">
        <f>IF(F184=0,"CREATE TABLE "&amp;A184&amp;" ( ",IF(F184=100,C184&amp;" );",IF(F184=200,"ALTER TABLE "&amp;A184&amp;" ADD INDEX "&amp;A184&amp;"_IDX"&amp;C184&amp;"("&amp;D184&amp;");",C184&amp;" "&amp;D184&amp;", ")))</f>
        <v xml:space="preserve">COST_ID INT NOT NULL auto_increment, </v>
      </c>
      <c r="H184" s="4"/>
      <c r="I184" s="4"/>
      <c r="J184" s="3"/>
      <c r="R184" s="15"/>
    </row>
    <row r="185" spans="1:18" s="1" customFormat="1" x14ac:dyDescent="0.3">
      <c r="A185" s="21" t="s">
        <v>621</v>
      </c>
      <c r="B185" s="63" t="s">
        <v>992</v>
      </c>
      <c r="C185" s="44" t="s">
        <v>38</v>
      </c>
      <c r="D185" s="4" t="s">
        <v>79</v>
      </c>
      <c r="E185" s="4" t="s">
        <v>37</v>
      </c>
      <c r="F185" s="14">
        <v>2</v>
      </c>
      <c r="G185" s="4" t="str">
        <f>IF(F185=0,"CREATE TABLE "&amp;A185&amp;" ( ",IF(F185=100,C185&amp;" );",IF(F185=200,"ALTER TABLE "&amp;A185&amp;" ADD INDEX "&amp;A185&amp;"_IDX"&amp;C185&amp;"("&amp;D185&amp;");",C185&amp;" "&amp;D185&amp;", ")))</f>
        <v xml:space="preserve">COURSE_ID INT, </v>
      </c>
      <c r="H185" s="4"/>
      <c r="I185" s="4"/>
      <c r="J185" s="3"/>
      <c r="R185" s="15"/>
    </row>
    <row r="186" spans="1:18" s="1" customFormat="1" x14ac:dyDescent="0.3">
      <c r="A186" s="21" t="s">
        <v>621</v>
      </c>
      <c r="B186" s="63" t="s">
        <v>992</v>
      </c>
      <c r="C186" s="41" t="s">
        <v>500</v>
      </c>
      <c r="D186" s="14" t="s">
        <v>640</v>
      </c>
      <c r="E186" s="14" t="s">
        <v>606</v>
      </c>
      <c r="F186" s="14">
        <v>3</v>
      </c>
      <c r="G186" s="4" t="str">
        <f>IF(F186=0,"CREATE TABLE "&amp;A186&amp;" ( ",IF(F186=100,C186&amp;" );",IF(F186=200,"ALTER TABLE "&amp;A186&amp;" ADD INDEX "&amp;A186&amp;"_IDX"&amp;C186&amp;"("&amp;D186&amp;");",C186&amp;" "&amp;D186&amp;", ")))</f>
        <v xml:space="preserve">TOTAL_COST INT DEFAULT 0, </v>
      </c>
      <c r="H186" s="4"/>
      <c r="I186" s="4"/>
      <c r="J186" s="3"/>
      <c r="R186" s="15"/>
    </row>
    <row r="187" spans="1:18" s="1" customFormat="1" x14ac:dyDescent="0.3">
      <c r="A187" s="21" t="s">
        <v>621</v>
      </c>
      <c r="B187" s="63" t="s">
        <v>992</v>
      </c>
      <c r="C187" s="41" t="s">
        <v>401</v>
      </c>
      <c r="D187" s="14" t="s">
        <v>640</v>
      </c>
      <c r="E187" s="14" t="s">
        <v>404</v>
      </c>
      <c r="F187" s="14">
        <v>4</v>
      </c>
      <c r="G187" s="4" t="str">
        <f>IF(F187=0,"CREATE TABLE "&amp;A187&amp;" ( ",IF(F187=100,C187&amp;" );",IF(F187=200,"ALTER TABLE "&amp;A187&amp;" ADD INDEX "&amp;A187&amp;"_IDX"&amp;C187&amp;"("&amp;D187&amp;");",C187&amp;" "&amp;D187&amp;", ")))</f>
        <v xml:space="preserve">COMPANY_COST INT DEFAULT 0, </v>
      </c>
      <c r="H187" s="14"/>
      <c r="I187" s="14"/>
      <c r="J187" s="3"/>
      <c r="R187" s="15"/>
    </row>
    <row r="188" spans="1:18" s="1" customFormat="1" x14ac:dyDescent="0.3">
      <c r="A188" s="21" t="s">
        <v>621</v>
      </c>
      <c r="B188" s="63" t="s">
        <v>992</v>
      </c>
      <c r="C188" s="41" t="s">
        <v>402</v>
      </c>
      <c r="D188" s="14" t="s">
        <v>640</v>
      </c>
      <c r="E188" s="14" t="s">
        <v>405</v>
      </c>
      <c r="F188" s="14">
        <v>5</v>
      </c>
      <c r="G188" s="4" t="str">
        <f>IF(F188=0,"CREATE TABLE "&amp;A188&amp;" ( ",IF(F188=100,C188&amp;" );",IF(F188=200,"ALTER TABLE "&amp;A188&amp;" ADD INDEX "&amp;A188&amp;"_IDX"&amp;C188&amp;"("&amp;D188&amp;");",C188&amp;" "&amp;D188&amp;", ")))</f>
        <v xml:space="preserve">TEACHER_COST INT DEFAULT 0, </v>
      </c>
      <c r="H188" s="14"/>
      <c r="I188" s="14"/>
      <c r="J188" s="3"/>
      <c r="R188" s="15"/>
    </row>
    <row r="189" spans="1:18" s="1" customFormat="1" x14ac:dyDescent="0.3">
      <c r="A189" s="21" t="s">
        <v>621</v>
      </c>
      <c r="B189" s="63" t="s">
        <v>992</v>
      </c>
      <c r="C189" s="41" t="s">
        <v>403</v>
      </c>
      <c r="D189" s="14" t="s">
        <v>640</v>
      </c>
      <c r="E189" s="14" t="s">
        <v>406</v>
      </c>
      <c r="F189" s="14">
        <v>6</v>
      </c>
      <c r="G189" s="4" t="str">
        <f>IF(F189=0,"CREATE TABLE "&amp;A189&amp;" ( ",IF(F189=100,C189&amp;" );",IF(F189=200,"ALTER TABLE "&amp;A189&amp;" ADD INDEX "&amp;A189&amp;"_IDX"&amp;C189&amp;"("&amp;D189&amp;");",C189&amp;" "&amp;D189&amp;", ")))</f>
        <v xml:space="preserve">TUTOR_COST INT DEFAULT 0, </v>
      </c>
      <c r="H189" s="14"/>
      <c r="I189" s="14"/>
      <c r="J189" s="3"/>
      <c r="R189" s="15"/>
    </row>
    <row r="190" spans="1:18" s="1" customFormat="1" x14ac:dyDescent="0.3">
      <c r="A190" s="21" t="s">
        <v>621</v>
      </c>
      <c r="B190" s="63" t="s">
        <v>992</v>
      </c>
      <c r="C190" s="41" t="s">
        <v>573</v>
      </c>
      <c r="D190" s="14" t="s">
        <v>85</v>
      </c>
      <c r="E190" s="14" t="s">
        <v>575</v>
      </c>
      <c r="F190" s="14">
        <v>7</v>
      </c>
      <c r="G190" s="4" t="str">
        <f>IF(F190=0,"CREATE TABLE "&amp;A190&amp;" ( ",IF(F190=100,C190&amp;" );",IF(F190=200,"ALTER TABLE "&amp;A190&amp;" ADD INDEX "&amp;A190&amp;"_IDX"&amp;C190&amp;"("&amp;D190&amp;");",C190&amp;" "&amp;D190&amp;", ")))</f>
        <v xml:space="preserve">TEACHER_BANK VARCHAR(20), </v>
      </c>
      <c r="H190" s="14"/>
      <c r="I190" s="14"/>
      <c r="J190" s="3"/>
      <c r="R190" s="15"/>
    </row>
    <row r="191" spans="1:18" s="1" customFormat="1" x14ac:dyDescent="0.3">
      <c r="A191" s="21" t="s">
        <v>621</v>
      </c>
      <c r="B191" s="63" t="s">
        <v>992</v>
      </c>
      <c r="C191" s="41" t="s">
        <v>574</v>
      </c>
      <c r="D191" s="14" t="s">
        <v>85</v>
      </c>
      <c r="E191" s="14" t="s">
        <v>576</v>
      </c>
      <c r="F191" s="14">
        <v>8</v>
      </c>
      <c r="G191" s="4" t="str">
        <f>IF(F191=0,"CREATE TABLE "&amp;A191&amp;" ( ",IF(F191=100,C191&amp;" );",IF(F191=200,"ALTER TABLE "&amp;A191&amp;" ADD INDEX "&amp;A191&amp;"_IDX"&amp;C191&amp;"("&amp;D191&amp;");",C191&amp;" "&amp;D191&amp;", ")))</f>
        <v xml:space="preserve">TEACHER_ACC_NUM VARCHAR(20), </v>
      </c>
      <c r="H191" s="14"/>
      <c r="I191" s="14"/>
      <c r="J191" s="3"/>
      <c r="R191" s="15"/>
    </row>
    <row r="192" spans="1:18" s="1" customFormat="1" x14ac:dyDescent="0.3">
      <c r="A192" s="21" t="s">
        <v>621</v>
      </c>
      <c r="B192" s="63" t="s">
        <v>992</v>
      </c>
      <c r="C192" s="41" t="s">
        <v>577</v>
      </c>
      <c r="D192" s="14" t="s">
        <v>85</v>
      </c>
      <c r="E192" s="14" t="s">
        <v>579</v>
      </c>
      <c r="F192" s="14">
        <v>9</v>
      </c>
      <c r="G192" s="4" t="str">
        <f>IF(F192=0,"CREATE TABLE "&amp;A192&amp;" ( ",IF(F192=100,C192&amp;" );",IF(F192=200,"ALTER TABLE "&amp;A192&amp;" ADD INDEX "&amp;A192&amp;"_IDX"&amp;C192&amp;"("&amp;D192&amp;");",C192&amp;" "&amp;D192&amp;", ")))</f>
        <v xml:space="preserve">TUTOR_BANK VARCHAR(20), </v>
      </c>
      <c r="H192" s="14"/>
      <c r="I192" s="14"/>
      <c r="J192" s="3"/>
      <c r="R192" s="15"/>
    </row>
    <row r="193" spans="1:18" s="1" customFormat="1" x14ac:dyDescent="0.3">
      <c r="A193" s="21" t="s">
        <v>621</v>
      </c>
      <c r="B193" s="63" t="s">
        <v>992</v>
      </c>
      <c r="C193" s="41" t="s">
        <v>578</v>
      </c>
      <c r="D193" s="14" t="s">
        <v>85</v>
      </c>
      <c r="E193" s="14" t="s">
        <v>580</v>
      </c>
      <c r="F193" s="14">
        <v>10</v>
      </c>
      <c r="G193" s="4" t="str">
        <f>IF(F193=0,"CREATE TABLE "&amp;A193&amp;" ( ",IF(F193=100,C193&amp;" );",IF(F193=200,"ALTER TABLE "&amp;A193&amp;" ADD INDEX "&amp;A193&amp;"_IDX"&amp;C193&amp;"("&amp;D193&amp;");",C193&amp;" "&amp;D193&amp;", ")))</f>
        <v xml:space="preserve">TUTOR_ACC_NUM VARCHAR(20), </v>
      </c>
      <c r="H193" s="14"/>
      <c r="I193" s="14"/>
      <c r="J193" s="3"/>
      <c r="R193" s="15"/>
    </row>
    <row r="194" spans="1:18" s="1" customFormat="1" x14ac:dyDescent="0.3">
      <c r="A194" s="21" t="s">
        <v>621</v>
      </c>
      <c r="B194" s="63" t="s">
        <v>992</v>
      </c>
      <c r="C194" s="41" t="s">
        <v>625</v>
      </c>
      <c r="D194" s="14" t="s">
        <v>84</v>
      </c>
      <c r="E194" s="14" t="s">
        <v>610</v>
      </c>
      <c r="F194" s="14">
        <v>11</v>
      </c>
      <c r="G194" s="4" t="str">
        <f>IF(F194=0,"CREATE TABLE "&amp;A194&amp;" ( ",IF(F194=100,C194&amp;" );",IF(F194=200,"ALTER TABLE "&amp;A194&amp;" ADD INDEX "&amp;A194&amp;"_IDX"&amp;C194&amp;"("&amp;D194&amp;");",C194&amp;" "&amp;D194&amp;", ")))</f>
        <v xml:space="preserve">PAYMENT_DATE DATE, </v>
      </c>
      <c r="H194" s="14"/>
      <c r="I194" s="14"/>
      <c r="J194" s="3"/>
      <c r="R194" s="15"/>
    </row>
    <row r="195" spans="1:18" s="1" customFormat="1" x14ac:dyDescent="0.3">
      <c r="A195" s="21" t="s">
        <v>621</v>
      </c>
      <c r="B195" s="63" t="s">
        <v>992</v>
      </c>
      <c r="C195" s="41" t="s">
        <v>117</v>
      </c>
      <c r="D195" s="14" t="s">
        <v>78</v>
      </c>
      <c r="E195" s="14" t="s">
        <v>43</v>
      </c>
      <c r="F195" s="14">
        <v>12</v>
      </c>
      <c r="G195" s="4" t="str">
        <f>IF(F195=0,"CREATE TABLE "&amp;A195&amp;" ( ",IF(F195=100,C195&amp;" );",IF(F195=200,"ALTER TABLE "&amp;A195&amp;" ADD INDEX "&amp;A195&amp;"_IDX"&amp;C195&amp;"("&amp;D195&amp;");",C195&amp;" "&amp;D195&amp;", ")))</f>
        <v xml:space="preserve">CREATE_DATE DATETIME, </v>
      </c>
      <c r="H195" s="14"/>
      <c r="I195" s="20"/>
      <c r="J195" s="3"/>
      <c r="R195" s="15"/>
    </row>
    <row r="196" spans="1:18" x14ac:dyDescent="0.3">
      <c r="A196" s="21" t="s">
        <v>621</v>
      </c>
      <c r="B196" s="63" t="s">
        <v>992</v>
      </c>
      <c r="C196" s="41" t="s">
        <v>69</v>
      </c>
      <c r="D196" s="14" t="s">
        <v>75</v>
      </c>
      <c r="E196" s="14" t="s">
        <v>72</v>
      </c>
      <c r="F196" s="14">
        <v>13</v>
      </c>
      <c r="G196" s="4" t="str">
        <f>IF(F196=0,"CREATE TABLE "&amp;A196&amp;" ( ",IF(F196=100,C196&amp;" );",IF(F196=200,"ALTER TABLE "&amp;A196&amp;" ADD INDEX "&amp;A196&amp;"_IDX"&amp;C196&amp;"("&amp;D196&amp;");",C196&amp;" "&amp;D196&amp;", ")))</f>
        <v xml:space="preserve">CREATE_USER VARCHAR(15), </v>
      </c>
      <c r="H196" s="14"/>
      <c r="I196" s="20"/>
    </row>
    <row r="197" spans="1:18" x14ac:dyDescent="0.3">
      <c r="A197" s="21" t="s">
        <v>621</v>
      </c>
      <c r="B197" s="63" t="s">
        <v>992</v>
      </c>
      <c r="C197" s="44" t="s">
        <v>68</v>
      </c>
      <c r="D197" s="4" t="s">
        <v>78</v>
      </c>
      <c r="E197" s="4" t="s">
        <v>54</v>
      </c>
      <c r="F197" s="14">
        <v>14</v>
      </c>
      <c r="G197" s="4" t="str">
        <f>IF(F197=0,"CREATE TABLE "&amp;A197&amp;" ( ",IF(F197=100,C197&amp;" );",IF(F197=200,"ALTER TABLE "&amp;A197&amp;" ADD INDEX "&amp;A197&amp;"_IDX"&amp;C197&amp;"("&amp;D197&amp;");",C197&amp;" "&amp;D197&amp;", ")))</f>
        <v xml:space="preserve">UPDATE_DATE DATETIME, </v>
      </c>
      <c r="H197" s="14"/>
      <c r="I197" s="20"/>
    </row>
    <row r="198" spans="1:18" x14ac:dyDescent="0.3">
      <c r="A198" s="21" t="s">
        <v>621</v>
      </c>
      <c r="B198" s="63" t="s">
        <v>992</v>
      </c>
      <c r="C198" s="44" t="s">
        <v>70</v>
      </c>
      <c r="D198" s="4" t="s">
        <v>75</v>
      </c>
      <c r="E198" s="4" t="s">
        <v>74</v>
      </c>
      <c r="F198" s="14">
        <v>15</v>
      </c>
      <c r="G198" s="4" t="str">
        <f>IF(F198=0,"CREATE TABLE "&amp;A198&amp;" ( ",IF(F198=100,C198&amp;" );",IF(F198=200,"ALTER TABLE "&amp;A198&amp;" ADD INDEX "&amp;A198&amp;"_IDX"&amp;C198&amp;"("&amp;D198&amp;");",C198&amp;" "&amp;D198&amp;", ")))</f>
        <v xml:space="preserve">UPDATE_USER VARCHAR(15), </v>
      </c>
      <c r="H198" s="14"/>
      <c r="I198" s="20"/>
    </row>
    <row r="199" spans="1:18" x14ac:dyDescent="0.3">
      <c r="A199" s="21" t="s">
        <v>621</v>
      </c>
      <c r="B199" s="63" t="s">
        <v>992</v>
      </c>
      <c r="C199" s="41" t="s">
        <v>624</v>
      </c>
      <c r="D199" s="14"/>
      <c r="E199" s="14"/>
      <c r="F199" s="14">
        <v>100</v>
      </c>
      <c r="G199" s="4" t="str">
        <f>IF(F199=0,"CREATE TABLE "&amp;A199&amp;" ( ",IF(F199=100,C199&amp;" );",IF(F199=200,"ALTER TABLE "&amp;A199&amp;" ADD INDEX "&amp;A199&amp;"_IDX"&amp;C199&amp;"("&amp;D199&amp;");",C199&amp;" "&amp;D199&amp;", ")))</f>
        <v>PRIMARY KEY(COST_ID) );</v>
      </c>
      <c r="H199" s="14"/>
      <c r="I199" s="20"/>
    </row>
    <row r="200" spans="1:18" x14ac:dyDescent="0.3">
      <c r="A200" s="75" t="s">
        <v>985</v>
      </c>
      <c r="B200" s="67" t="s">
        <v>1016</v>
      </c>
      <c r="C200" s="45"/>
      <c r="D200" s="23"/>
      <c r="E200" s="6"/>
      <c r="F200" s="6">
        <v>0</v>
      </c>
      <c r="G200" s="4" t="str">
        <f>IF(F200=0,"CREATE TABLE "&amp;A200&amp;" ( ",IF(F200=100,C200&amp;" );",IF(F200=200,"ALTER TABLE "&amp;A200&amp;" ADD INDEX "&amp;A200&amp;"_IDX"&amp;C200&amp;"("&amp;D200&amp;");",C200&amp;" "&amp;D200&amp;", ")))</f>
        <v xml:space="preserve">CREATE TABLE COUNSEL ( </v>
      </c>
      <c r="H200" s="4"/>
      <c r="I200" s="4"/>
    </row>
    <row r="201" spans="1:18" x14ac:dyDescent="0.3">
      <c r="A201" s="75" t="s">
        <v>985</v>
      </c>
      <c r="B201" s="67" t="s">
        <v>1016</v>
      </c>
      <c r="C201" s="45" t="s">
        <v>50</v>
      </c>
      <c r="D201" s="23" t="s">
        <v>103</v>
      </c>
      <c r="E201" s="23" t="s">
        <v>51</v>
      </c>
      <c r="F201" s="6">
        <v>1</v>
      </c>
      <c r="G201" s="4" t="str">
        <f>IF(F201=0,"CREATE TABLE "&amp;A201&amp;" ( ",IF(F201=100,C201&amp;" );",IF(F201=200,"ALTER TABLE "&amp;A201&amp;" ADD INDEX "&amp;A201&amp;"_IDX"&amp;C201&amp;"("&amp;D201&amp;");",C201&amp;" "&amp;D201&amp;", ")))</f>
        <v xml:space="preserve">SEQ INT NOT NULL auto_increment, </v>
      </c>
      <c r="H201" s="4"/>
      <c r="I201" s="4"/>
    </row>
    <row r="202" spans="1:18" x14ac:dyDescent="0.3">
      <c r="A202" s="75" t="s">
        <v>985</v>
      </c>
      <c r="B202" s="67" t="s">
        <v>1016</v>
      </c>
      <c r="C202" s="46" t="s">
        <v>159</v>
      </c>
      <c r="D202" s="6" t="s">
        <v>75</v>
      </c>
      <c r="E202" s="6" t="s">
        <v>153</v>
      </c>
      <c r="F202" s="6">
        <v>2</v>
      </c>
      <c r="G202" s="4" t="str">
        <f>IF(F202=0,"CREATE TABLE "&amp;A202&amp;" ( ",IF(F202=100,C202&amp;" );",IF(F202=200,"ALTER TABLE "&amp;A202&amp;" ADD INDEX "&amp;A202&amp;"_IDX"&amp;C202&amp;"("&amp;D202&amp;");",C202&amp;" "&amp;D202&amp;", ")))</f>
        <v xml:space="preserve">CATEGORY VARCHAR(15), </v>
      </c>
      <c r="H202" s="4"/>
      <c r="I202" s="4"/>
    </row>
    <row r="203" spans="1:18" x14ac:dyDescent="0.3">
      <c r="A203" s="75" t="s">
        <v>985</v>
      </c>
      <c r="B203" s="67" t="s">
        <v>1016</v>
      </c>
      <c r="C203" s="45" t="s">
        <v>16</v>
      </c>
      <c r="D203" s="23" t="s">
        <v>82</v>
      </c>
      <c r="E203" s="23" t="s">
        <v>44</v>
      </c>
      <c r="F203" s="6">
        <v>3</v>
      </c>
      <c r="G203" s="4" t="str">
        <f>IF(F203=0,"CREATE TABLE "&amp;A203&amp;" ( ",IF(F203=100,C203&amp;" );",IF(F203=200,"ALTER TABLE "&amp;A203&amp;" ADD INDEX "&amp;A203&amp;"_IDX"&amp;C203&amp;"("&amp;D203&amp;");",C203&amp;" "&amp;D203&amp;", ")))</f>
        <v xml:space="preserve">TITLE VARCHAR(200), </v>
      </c>
      <c r="H203" s="4"/>
      <c r="I203" s="4"/>
    </row>
    <row r="204" spans="1:18" x14ac:dyDescent="0.3">
      <c r="A204" s="75" t="s">
        <v>985</v>
      </c>
      <c r="B204" s="67" t="s">
        <v>1016</v>
      </c>
      <c r="C204" s="45" t="s">
        <v>49</v>
      </c>
      <c r="D204" s="6" t="s">
        <v>179</v>
      </c>
      <c r="E204" s="23" t="s">
        <v>891</v>
      </c>
      <c r="F204" s="6">
        <v>4</v>
      </c>
      <c r="G204" s="4" t="str">
        <f>IF(F204=0,"CREATE TABLE "&amp;A204&amp;" ( ",IF(F204=100,C204&amp;" );",IF(F204=200,"ALTER TABLE "&amp;A204&amp;" ADD INDEX "&amp;A204&amp;"_IDX"&amp;C204&amp;"("&amp;D204&amp;");",C204&amp;" "&amp;D204&amp;", ")))</f>
        <v xml:space="preserve">CONTENTS TEXT, </v>
      </c>
      <c r="H204" s="4"/>
      <c r="I204" s="4"/>
    </row>
    <row r="205" spans="1:18" x14ac:dyDescent="0.3">
      <c r="A205" s="75" t="s">
        <v>985</v>
      </c>
      <c r="B205" s="67" t="s">
        <v>1016</v>
      </c>
      <c r="C205" s="45" t="s">
        <v>890</v>
      </c>
      <c r="D205" s="6" t="s">
        <v>179</v>
      </c>
      <c r="E205" s="23" t="s">
        <v>45</v>
      </c>
      <c r="F205" s="6">
        <v>5</v>
      </c>
      <c r="G205" s="4" t="str">
        <f>IF(F205=0,"CREATE TABLE "&amp;A205&amp;" ( ",IF(F205=100,C205&amp;" );",IF(F205=200,"ALTER TABLE "&amp;A205&amp;" ADD INDEX "&amp;A205&amp;"_IDX"&amp;C205&amp;"("&amp;D205&amp;");",C205&amp;" "&amp;D205&amp;", ")))</f>
        <v xml:space="preserve">ANSWER TEXT, </v>
      </c>
      <c r="H205" s="4"/>
      <c r="I205" s="4"/>
    </row>
    <row r="206" spans="1:18" x14ac:dyDescent="0.3">
      <c r="A206" s="75" t="s">
        <v>985</v>
      </c>
      <c r="B206" s="67" t="s">
        <v>1016</v>
      </c>
      <c r="C206" s="45" t="s">
        <v>36</v>
      </c>
      <c r="D206" s="23" t="s">
        <v>75</v>
      </c>
      <c r="E206" s="23" t="s">
        <v>35</v>
      </c>
      <c r="F206" s="6">
        <v>6</v>
      </c>
      <c r="G206" s="4" t="str">
        <f>IF(F206=0,"CREATE TABLE "&amp;A206&amp;" ( ",IF(F206=100,C206&amp;" );",IF(F206=200,"ALTER TABLE "&amp;A206&amp;" ADD INDEX "&amp;A206&amp;"_IDX"&amp;C206&amp;"("&amp;D206&amp;");",C206&amp;" "&amp;D206&amp;", ")))</f>
        <v xml:space="preserve">USER_ID VARCHAR(15), </v>
      </c>
      <c r="H206" s="4"/>
      <c r="I206" s="4"/>
    </row>
    <row r="207" spans="1:18" x14ac:dyDescent="0.3">
      <c r="A207" s="75" t="s">
        <v>985</v>
      </c>
      <c r="B207" s="67" t="s">
        <v>1016</v>
      </c>
      <c r="C207" s="45" t="s">
        <v>67</v>
      </c>
      <c r="D207" s="23" t="s">
        <v>78</v>
      </c>
      <c r="E207" s="23" t="s">
        <v>43</v>
      </c>
      <c r="F207" s="6">
        <v>7</v>
      </c>
      <c r="G207" s="4" t="str">
        <f>IF(F207=0,"CREATE TABLE "&amp;A207&amp;" ( ",IF(F207=100,C207&amp;" );",IF(F207=200,"ALTER TABLE "&amp;A207&amp;" ADD INDEX "&amp;A207&amp;"_IDX"&amp;C207&amp;"("&amp;D207&amp;");",C207&amp;" "&amp;D207&amp;", ")))</f>
        <v xml:space="preserve">CREATE_DATE DATETIME, </v>
      </c>
      <c r="H207" s="4"/>
      <c r="I207" s="4"/>
    </row>
    <row r="208" spans="1:18" x14ac:dyDescent="0.3">
      <c r="A208" s="75" t="s">
        <v>985</v>
      </c>
      <c r="B208" s="67" t="s">
        <v>1016</v>
      </c>
      <c r="C208" s="45" t="s">
        <v>68</v>
      </c>
      <c r="D208" s="23" t="s">
        <v>78</v>
      </c>
      <c r="E208" s="23" t="s">
        <v>54</v>
      </c>
      <c r="F208" s="6">
        <v>8</v>
      </c>
      <c r="G208" s="4" t="str">
        <f>IF(F208=0,"CREATE TABLE "&amp;A208&amp;" ( ",IF(F208=100,C208&amp;" );",IF(F208=200,"ALTER TABLE "&amp;A208&amp;" ADD INDEX "&amp;A208&amp;"_IDX"&amp;C208&amp;"("&amp;D208&amp;");",C208&amp;" "&amp;D208&amp;", ")))</f>
        <v xml:space="preserve">UPDATE_DATE DATETIME, </v>
      </c>
      <c r="H208" s="4"/>
      <c r="I208" s="4"/>
    </row>
    <row r="209" spans="1:9" x14ac:dyDescent="0.3">
      <c r="A209" s="75" t="s">
        <v>985</v>
      </c>
      <c r="B209" s="67" t="s">
        <v>1016</v>
      </c>
      <c r="C209" s="45" t="s">
        <v>127</v>
      </c>
      <c r="D209" s="23"/>
      <c r="E209" s="23"/>
      <c r="F209" s="6">
        <v>100</v>
      </c>
      <c r="G209" s="4" t="str">
        <f>IF(F209=0,"CREATE TABLE "&amp;A209&amp;" ( ",IF(F209=100,C209&amp;" );",IF(F209=200,"ALTER TABLE "&amp;A209&amp;" ADD INDEX "&amp;A209&amp;"_IDX"&amp;C209&amp;"("&amp;D209&amp;");",C209&amp;" "&amp;D209&amp;", ")))</f>
        <v>PRIMARY KEY(SEQ) );</v>
      </c>
      <c r="H209" s="4"/>
      <c r="I209" s="4"/>
    </row>
    <row r="210" spans="1:9" x14ac:dyDescent="0.3">
      <c r="A210" s="75" t="s">
        <v>985</v>
      </c>
      <c r="B210" s="67" t="s">
        <v>1016</v>
      </c>
      <c r="C210" s="45">
        <v>1</v>
      </c>
      <c r="D210" s="23" t="s">
        <v>1023</v>
      </c>
      <c r="E210" s="23"/>
      <c r="F210" s="6">
        <v>200</v>
      </c>
      <c r="G210" s="4" t="str">
        <f>IF(F210=0,"CREATE TABLE "&amp;A210&amp;" ( ",IF(F210=100,C210&amp;" );",IF(F210=200,"ALTER TABLE "&amp;A210&amp;" ADD INDEX "&amp;A210&amp;"_IDX"&amp;C210&amp;"("&amp;D210&amp;");",C210&amp;" "&amp;D210&amp;", ")))</f>
        <v>ALTER TABLE COUNSEL ADD INDEX COUNSEL_IDX1(USER_ID,SEQ);</v>
      </c>
      <c r="H210" s="4"/>
      <c r="I210" s="4"/>
    </row>
    <row r="211" spans="1:9" x14ac:dyDescent="0.3">
      <c r="A211" s="11" t="s">
        <v>982</v>
      </c>
      <c r="B211" s="60" t="s">
        <v>981</v>
      </c>
      <c r="C211" s="44"/>
      <c r="D211" s="4"/>
      <c r="E211" s="14" t="s">
        <v>641</v>
      </c>
      <c r="F211" s="14">
        <v>0</v>
      </c>
      <c r="G211" s="4" t="str">
        <f>IF(F211=0,"CREATE TABLE "&amp;A211&amp;" ( ",IF(F211=100,C211&amp;" );",IF(F211=200,"ALTER TABLE "&amp;A211&amp;" ADD INDEX "&amp;A211&amp;"_IDX"&amp;C211&amp;"("&amp;D211&amp;");",C211&amp;" "&amp;D211&amp;", ")))</f>
        <v xml:space="preserve">CREATE TABLE COURSE ( </v>
      </c>
      <c r="H211" s="4"/>
      <c r="I211" s="4"/>
    </row>
    <row r="212" spans="1:9" x14ac:dyDescent="0.3">
      <c r="A212" s="11" t="s">
        <v>982</v>
      </c>
      <c r="B212" s="60" t="s">
        <v>981</v>
      </c>
      <c r="C212" s="44" t="s">
        <v>38</v>
      </c>
      <c r="D212" s="4" t="s">
        <v>103</v>
      </c>
      <c r="E212" s="4" t="s">
        <v>183</v>
      </c>
      <c r="F212" s="14">
        <v>1</v>
      </c>
      <c r="G212" s="4" t="str">
        <f>IF(F212=0,"CREATE TABLE "&amp;A212&amp;" ( ",IF(F212=100,C212&amp;" );",IF(F212=200,"ALTER TABLE "&amp;A212&amp;" ADD INDEX "&amp;A212&amp;"_IDX"&amp;C212&amp;"("&amp;D212&amp;");",C212&amp;" "&amp;D212&amp;", ")))</f>
        <v xml:space="preserve">COURSE_ID INT NOT NULL auto_increment, </v>
      </c>
      <c r="H212" s="4"/>
      <c r="I212" s="4"/>
    </row>
    <row r="213" spans="1:9" x14ac:dyDescent="0.3">
      <c r="A213" s="11" t="s">
        <v>982</v>
      </c>
      <c r="B213" s="60" t="s">
        <v>981</v>
      </c>
      <c r="C213" s="44" t="s">
        <v>1</v>
      </c>
      <c r="D213" s="4" t="s">
        <v>195</v>
      </c>
      <c r="E213" s="4" t="s">
        <v>12</v>
      </c>
      <c r="F213" s="14">
        <v>2</v>
      </c>
      <c r="G213" s="4" t="str">
        <f>IF(F213=0,"CREATE TABLE "&amp;A213&amp;" ( ",IF(F213=100,C213&amp;" );",IF(F213=200,"ALTER TABLE "&amp;A213&amp;" ADD INDEX "&amp;A213&amp;"_IDX"&amp;C213&amp;"("&amp;D213&amp;");",C213&amp;" "&amp;D213&amp;", ")))</f>
        <v xml:space="preserve">COURSE_CODE VARCHAR(10), </v>
      </c>
      <c r="H213" s="4"/>
      <c r="I213" s="4"/>
    </row>
    <row r="214" spans="1:9" x14ac:dyDescent="0.3">
      <c r="A214" s="11" t="s">
        <v>982</v>
      </c>
      <c r="B214" s="60" t="s">
        <v>981</v>
      </c>
      <c r="C214" s="44" t="s">
        <v>746</v>
      </c>
      <c r="D214" s="4" t="s">
        <v>747</v>
      </c>
      <c r="E214" s="4" t="s">
        <v>748</v>
      </c>
      <c r="F214" s="14">
        <v>3</v>
      </c>
      <c r="G214" s="4" t="str">
        <f>IF(F214=0,"CREATE TABLE "&amp;A214&amp;" ( ",IF(F214=100,C214&amp;" );",IF(F214=200,"ALTER TABLE "&amp;A214&amp;" ADD INDEX "&amp;A214&amp;"_IDX"&amp;C214&amp;"("&amp;D214&amp;");",C214&amp;" "&amp;D214&amp;", ")))</f>
        <v xml:space="preserve">CHASU INT, </v>
      </c>
      <c r="H214" s="4"/>
      <c r="I214" s="4"/>
    </row>
    <row r="215" spans="1:9" ht="36" x14ac:dyDescent="0.3">
      <c r="A215" s="11" t="s">
        <v>982</v>
      </c>
      <c r="B215" s="60" t="s">
        <v>981</v>
      </c>
      <c r="C215" s="44" t="s">
        <v>629</v>
      </c>
      <c r="D215" s="4" t="s">
        <v>148</v>
      </c>
      <c r="E215" s="2" t="s">
        <v>418</v>
      </c>
      <c r="F215" s="14">
        <v>4</v>
      </c>
      <c r="G215" s="4" t="str">
        <f>IF(F215=0,"CREATE TABLE "&amp;A215&amp;" ( ",IF(F215=100,C215&amp;" );",IF(F215=200,"ALTER TABLE "&amp;A215&amp;" ADD INDEX "&amp;A215&amp;"_IDX"&amp;C215&amp;"("&amp;D215&amp;");",C215&amp;" "&amp;D215&amp;", ")))</f>
        <v xml:space="preserve">COURSE_KIND VARCHAR(10), </v>
      </c>
      <c r="H215" s="11" t="s">
        <v>742</v>
      </c>
      <c r="I215" s="11"/>
    </row>
    <row r="216" spans="1:9" x14ac:dyDescent="0.3">
      <c r="A216" s="11" t="s">
        <v>982</v>
      </c>
      <c r="B216" s="60" t="s">
        <v>981</v>
      </c>
      <c r="C216" s="47" t="s">
        <v>493</v>
      </c>
      <c r="D216" s="12" t="s">
        <v>494</v>
      </c>
      <c r="E216" s="12" t="s">
        <v>495</v>
      </c>
      <c r="F216" s="14">
        <v>5</v>
      </c>
      <c r="G216" s="4" t="str">
        <f>IF(F216=0,"CREATE TABLE "&amp;A216&amp;" ( ",IF(F216=100,C216&amp;" );",IF(F216=200,"ALTER TABLE "&amp;A216&amp;" ADD INDEX "&amp;A216&amp;"_IDX"&amp;C216&amp;"("&amp;D216&amp;");",C216&amp;" "&amp;D216&amp;", ")))</f>
        <v xml:space="preserve">COURSE_COST INT, </v>
      </c>
      <c r="H216" s="4"/>
      <c r="I216" s="4"/>
    </row>
    <row r="217" spans="1:9" x14ac:dyDescent="0.3">
      <c r="A217" s="11" t="s">
        <v>982</v>
      </c>
      <c r="B217" s="60" t="s">
        <v>981</v>
      </c>
      <c r="C217" s="44" t="s">
        <v>184</v>
      </c>
      <c r="D217" s="4" t="s">
        <v>75</v>
      </c>
      <c r="E217" s="4" t="s">
        <v>177</v>
      </c>
      <c r="F217" s="14">
        <v>6</v>
      </c>
      <c r="G217" s="4" t="str">
        <f>IF(F217=0,"CREATE TABLE "&amp;A217&amp;" ( ",IF(F217=100,C217&amp;" );",IF(F217=200,"ALTER TABLE "&amp;A217&amp;" ADD INDEX "&amp;A217&amp;"_IDX"&amp;C217&amp;"("&amp;D217&amp;");",C217&amp;" "&amp;D217&amp;", ")))</f>
        <v xml:space="preserve">TUTOR_ID VARCHAR(15), </v>
      </c>
      <c r="H217" s="4"/>
      <c r="I217" s="4"/>
    </row>
    <row r="218" spans="1:9" x14ac:dyDescent="0.3">
      <c r="A218" s="11" t="s">
        <v>982</v>
      </c>
      <c r="B218" s="60" t="s">
        <v>981</v>
      </c>
      <c r="C218" s="47" t="s">
        <v>467</v>
      </c>
      <c r="D218" s="14" t="s">
        <v>75</v>
      </c>
      <c r="E218" s="12" t="s">
        <v>391</v>
      </c>
      <c r="F218" s="14">
        <v>7</v>
      </c>
      <c r="G218" s="4" t="str">
        <f>IF(F218=0,"CREATE TABLE "&amp;A218&amp;" ( ",IF(F218=100,C218&amp;" );",IF(F218=200,"ALTER TABLE "&amp;A218&amp;" ADD INDEX "&amp;A218&amp;"_IDX"&amp;C218&amp;"("&amp;D218&amp;");",C218&amp;" "&amp;D218&amp;", ")))</f>
        <v xml:space="preserve">COMP_CD VARCHAR(15), </v>
      </c>
      <c r="H218" s="4"/>
      <c r="I218" s="4"/>
    </row>
    <row r="219" spans="1:9" x14ac:dyDescent="0.3">
      <c r="A219" s="11" t="s">
        <v>982</v>
      </c>
      <c r="B219" s="60" t="s">
        <v>981</v>
      </c>
      <c r="C219" s="44" t="s">
        <v>31</v>
      </c>
      <c r="D219" s="14" t="s">
        <v>626</v>
      </c>
      <c r="E219" s="4" t="s">
        <v>23</v>
      </c>
      <c r="F219" s="14">
        <v>8</v>
      </c>
      <c r="G219" s="4" t="str">
        <f>IF(F219=0,"CREATE TABLE "&amp;A219&amp;" ( ",IF(F219=100,C219&amp;" );",IF(F219=200,"ALTER TABLE "&amp;A219&amp;" ADD INDEX "&amp;A219&amp;"_IDX"&amp;C219&amp;"("&amp;D219&amp;");",C219&amp;" "&amp;D219&amp;", ")))</f>
        <v xml:space="preserve">REPORT_RATE INT DEFAULT 0, </v>
      </c>
      <c r="H219" s="4"/>
      <c r="I219" s="4"/>
    </row>
    <row r="220" spans="1:9" x14ac:dyDescent="0.3">
      <c r="A220" s="11" t="s">
        <v>982</v>
      </c>
      <c r="B220" s="60" t="s">
        <v>981</v>
      </c>
      <c r="C220" s="44" t="s">
        <v>32</v>
      </c>
      <c r="D220" s="14" t="s">
        <v>626</v>
      </c>
      <c r="E220" s="4" t="s">
        <v>24</v>
      </c>
      <c r="F220" s="14">
        <v>9</v>
      </c>
      <c r="G220" s="4" t="str">
        <f>IF(F220=0,"CREATE TABLE "&amp;A220&amp;" ( ",IF(F220=100,C220&amp;" );",IF(F220=200,"ALTER TABLE "&amp;A220&amp;" ADD INDEX "&amp;A220&amp;"_IDX"&amp;C220&amp;"("&amp;D220&amp;");",C220&amp;" "&amp;D220&amp;", ")))</f>
        <v xml:space="preserve">EXAM_RATE INT DEFAULT 0, </v>
      </c>
      <c r="H220" s="4"/>
      <c r="I220" s="4"/>
    </row>
    <row r="221" spans="1:9" x14ac:dyDescent="0.3">
      <c r="A221" s="11" t="s">
        <v>982</v>
      </c>
      <c r="B221" s="60" t="s">
        <v>981</v>
      </c>
      <c r="C221" s="44" t="s">
        <v>33</v>
      </c>
      <c r="D221" s="14" t="s">
        <v>626</v>
      </c>
      <c r="E221" s="4" t="s">
        <v>25</v>
      </c>
      <c r="F221" s="14">
        <v>10</v>
      </c>
      <c r="G221" s="4" t="str">
        <f>IF(F221=0,"CREATE TABLE "&amp;A221&amp;" ( ",IF(F221=100,C221&amp;" );",IF(F221=200,"ALTER TABLE "&amp;A221&amp;" ADD INDEX "&amp;A221&amp;"_IDX"&amp;C221&amp;"("&amp;D221&amp;");",C221&amp;" "&amp;D221&amp;", ")))</f>
        <v xml:space="preserve">DISCUSSION_RATE INT DEFAULT 0, </v>
      </c>
      <c r="H221" s="4"/>
      <c r="I221" s="4"/>
    </row>
    <row r="222" spans="1:9" x14ac:dyDescent="0.3">
      <c r="A222" s="11" t="s">
        <v>982</v>
      </c>
      <c r="B222" s="60" t="s">
        <v>981</v>
      </c>
      <c r="C222" s="44" t="s">
        <v>34</v>
      </c>
      <c r="D222" s="14" t="s">
        <v>743</v>
      </c>
      <c r="E222" s="4" t="s">
        <v>26</v>
      </c>
      <c r="F222" s="14">
        <v>11</v>
      </c>
      <c r="G222" s="4" t="str">
        <f>IF(F222=0,"CREATE TABLE "&amp;A222&amp;" ( ",IF(F222=100,C222&amp;" );",IF(F222=200,"ALTER TABLE "&amp;A222&amp;" ADD INDEX "&amp;A222&amp;"_IDX"&amp;C222&amp;"("&amp;D222&amp;");",C222&amp;" "&amp;D222&amp;", ")))</f>
        <v xml:space="preserve">PROGRESS_RATE INT DEFAULT 0, </v>
      </c>
      <c r="H222" s="4"/>
      <c r="I222" s="4"/>
    </row>
    <row r="223" spans="1:9" x14ac:dyDescent="0.3">
      <c r="A223" s="11" t="s">
        <v>982</v>
      </c>
      <c r="B223" s="60" t="s">
        <v>981</v>
      </c>
      <c r="C223" s="44" t="s">
        <v>745</v>
      </c>
      <c r="D223" s="4" t="s">
        <v>744</v>
      </c>
      <c r="E223" s="4" t="s">
        <v>638</v>
      </c>
      <c r="F223" s="14">
        <v>12</v>
      </c>
      <c r="G223" s="4" t="str">
        <f>IF(F223=0,"CREATE TABLE "&amp;A223&amp;" ( ",IF(F223=100,C223&amp;" );",IF(F223=200,"ALTER TABLE "&amp;A223&amp;" ADD INDEX "&amp;A223&amp;"_IDX"&amp;C223&amp;"("&amp;D223&amp;");",C223&amp;" "&amp;D223&amp;", ")))</f>
        <v xml:space="preserve">OPEN_YN CHAR(1) DEFAULT 'N', </v>
      </c>
      <c r="H223" s="4"/>
      <c r="I223" s="4"/>
    </row>
    <row r="224" spans="1:9" x14ac:dyDescent="0.3">
      <c r="A224" s="11" t="s">
        <v>982</v>
      </c>
      <c r="B224" s="60" t="s">
        <v>981</v>
      </c>
      <c r="C224" s="41" t="s">
        <v>749</v>
      </c>
      <c r="D224" s="14" t="s">
        <v>626</v>
      </c>
      <c r="E224" s="14" t="s">
        <v>519</v>
      </c>
      <c r="F224" s="14">
        <v>13</v>
      </c>
      <c r="G224" s="4" t="str">
        <f>IF(F224=0,"CREATE TABLE "&amp;A224&amp;" ( ",IF(F224=100,C224&amp;" );",IF(F224=200,"ALTER TABLE "&amp;A224&amp;" ADD INDEX "&amp;A224&amp;"_IDX"&amp;C224&amp;"("&amp;D224&amp;");",C224&amp;" "&amp;D224&amp;", ")))</f>
        <v xml:space="preserve">C_PERIOD INT DEFAULT 0, </v>
      </c>
      <c r="H224" s="14"/>
      <c r="I224" s="14"/>
    </row>
    <row r="225" spans="1:9" x14ac:dyDescent="0.3">
      <c r="A225" s="11" t="s">
        <v>982</v>
      </c>
      <c r="B225" s="60" t="s">
        <v>981</v>
      </c>
      <c r="C225" s="41" t="s">
        <v>939</v>
      </c>
      <c r="D225" s="4" t="s">
        <v>601</v>
      </c>
      <c r="E225" s="14" t="s">
        <v>940</v>
      </c>
      <c r="F225" s="14">
        <v>14</v>
      </c>
      <c r="G225" s="4" t="str">
        <f>IF(F225=0,"CREATE TABLE "&amp;A225&amp;" ( ",IF(F225=100,C225&amp;" );",IF(F225=200,"ALTER TABLE "&amp;A225&amp;" ADD INDEX "&amp;A225&amp;"_IDX"&amp;C225&amp;"("&amp;D225&amp;");",C225&amp;" "&amp;D225&amp;", ")))</f>
        <v xml:space="preserve">POPULAR_YN CHAR(1) DEFAULT 'N', </v>
      </c>
      <c r="H225" s="14"/>
      <c r="I225" s="14"/>
    </row>
    <row r="226" spans="1:9" x14ac:dyDescent="0.3">
      <c r="A226" s="11" t="s">
        <v>982</v>
      </c>
      <c r="B226" s="60" t="s">
        <v>981</v>
      </c>
      <c r="C226" s="41" t="s">
        <v>67</v>
      </c>
      <c r="D226" s="14" t="s">
        <v>78</v>
      </c>
      <c r="E226" s="14" t="s">
        <v>71</v>
      </c>
      <c r="F226" s="14">
        <v>15</v>
      </c>
      <c r="G226" s="4" t="str">
        <f>IF(F226=0,"CREATE TABLE "&amp;A226&amp;" ( ",IF(F226=100,C226&amp;" );",IF(F226=200,"ALTER TABLE "&amp;A226&amp;" ADD INDEX "&amp;A226&amp;"_IDX"&amp;C226&amp;"("&amp;D226&amp;");",C226&amp;" "&amp;D226&amp;", ")))</f>
        <v xml:space="preserve">CREATE_DATE DATETIME, </v>
      </c>
      <c r="H226" s="14"/>
      <c r="I226" s="14"/>
    </row>
    <row r="227" spans="1:9" x14ac:dyDescent="0.3">
      <c r="A227" s="11" t="s">
        <v>982</v>
      </c>
      <c r="B227" s="60" t="s">
        <v>981</v>
      </c>
      <c r="C227" s="41" t="s">
        <v>69</v>
      </c>
      <c r="D227" s="14" t="s">
        <v>75</v>
      </c>
      <c r="E227" s="14" t="s">
        <v>72</v>
      </c>
      <c r="F227" s="14">
        <v>16</v>
      </c>
      <c r="G227" s="4" t="str">
        <f>IF(F227=0,"CREATE TABLE "&amp;A227&amp;" ( ",IF(F227=100,C227&amp;" );",IF(F227=200,"ALTER TABLE "&amp;A227&amp;" ADD INDEX "&amp;A227&amp;"_IDX"&amp;C227&amp;"("&amp;D227&amp;");",C227&amp;" "&amp;D227&amp;", ")))</f>
        <v xml:space="preserve">CREATE_USER VARCHAR(15), </v>
      </c>
      <c r="H227" s="14"/>
      <c r="I227" s="14"/>
    </row>
    <row r="228" spans="1:9" x14ac:dyDescent="0.3">
      <c r="A228" s="11" t="s">
        <v>982</v>
      </c>
      <c r="B228" s="60" t="s">
        <v>981</v>
      </c>
      <c r="C228" s="41" t="s">
        <v>68</v>
      </c>
      <c r="D228" s="14" t="s">
        <v>78</v>
      </c>
      <c r="E228" s="14" t="s">
        <v>73</v>
      </c>
      <c r="F228" s="14">
        <v>17</v>
      </c>
      <c r="G228" s="4" t="str">
        <f>IF(F228=0,"CREATE TABLE "&amp;A228&amp;" ( ",IF(F228=100,C228&amp;" );",IF(F228=200,"ALTER TABLE "&amp;A228&amp;" ADD INDEX "&amp;A228&amp;"_IDX"&amp;C228&amp;"("&amp;D228&amp;");",C228&amp;" "&amp;D228&amp;", ")))</f>
        <v xml:space="preserve">UPDATE_DATE DATETIME, </v>
      </c>
      <c r="H228" s="14"/>
      <c r="I228" s="14"/>
    </row>
    <row r="229" spans="1:9" x14ac:dyDescent="0.3">
      <c r="A229" s="11" t="s">
        <v>982</v>
      </c>
      <c r="B229" s="60" t="s">
        <v>981</v>
      </c>
      <c r="C229" s="41" t="s">
        <v>70</v>
      </c>
      <c r="D229" s="14" t="s">
        <v>75</v>
      </c>
      <c r="E229" s="14" t="s">
        <v>74</v>
      </c>
      <c r="F229" s="14">
        <v>18</v>
      </c>
      <c r="G229" s="4" t="str">
        <f>IF(F229=0,"CREATE TABLE "&amp;A229&amp;" ( ",IF(F229=100,C229&amp;" );",IF(F229=200,"ALTER TABLE "&amp;A229&amp;" ADD INDEX "&amp;A229&amp;"_IDX"&amp;C229&amp;"("&amp;D229&amp;");",C229&amp;" "&amp;D229&amp;", ")))</f>
        <v xml:space="preserve">UPDATE_USER VARCHAR(15), </v>
      </c>
      <c r="H229" s="14"/>
      <c r="I229" s="14"/>
    </row>
    <row r="230" spans="1:9" x14ac:dyDescent="0.3">
      <c r="A230" s="11" t="s">
        <v>982</v>
      </c>
      <c r="B230" s="60" t="s">
        <v>981</v>
      </c>
      <c r="C230" s="41" t="s">
        <v>86</v>
      </c>
      <c r="D230" s="14"/>
      <c r="E230" s="14"/>
      <c r="F230" s="14">
        <v>100</v>
      </c>
      <c r="G230" s="4" t="str">
        <f>IF(F230=0,"CREATE TABLE "&amp;A230&amp;" ( ",IF(F230=100,C230&amp;" );",IF(F230=200,"ALTER TABLE "&amp;A230&amp;" ADD INDEX "&amp;A230&amp;"_IDX"&amp;C230&amp;"("&amp;D230&amp;");",C230&amp;" "&amp;D230&amp;", ")))</f>
        <v>PRIMARY KEY(COURSE_ID) );</v>
      </c>
      <c r="H230" s="12"/>
      <c r="I230" s="12"/>
    </row>
    <row r="231" spans="1:9" x14ac:dyDescent="0.3">
      <c r="A231" s="11" t="s">
        <v>972</v>
      </c>
      <c r="B231" s="60" t="s">
        <v>971</v>
      </c>
      <c r="C231" s="44"/>
      <c r="D231" s="4"/>
      <c r="E231" s="14"/>
      <c r="F231" s="14">
        <v>0</v>
      </c>
      <c r="G231" s="4" t="str">
        <f>IF(F231=0,"CREATE TABLE "&amp;A231&amp;" ( ",IF(F231=100,C231&amp;" );",IF(F231=200,"ALTER TABLE "&amp;A231&amp;" ADD INDEX "&amp;A231&amp;"_IDX"&amp;C231&amp;"("&amp;D231&amp;");",C231&amp;" "&amp;D231&amp;", ")))</f>
        <v xml:space="preserve">CREATE TABLE COURSE_CODE ( </v>
      </c>
      <c r="H231" s="2"/>
      <c r="I231" s="2"/>
    </row>
    <row r="232" spans="1:9" x14ac:dyDescent="0.3">
      <c r="A232" s="11" t="s">
        <v>972</v>
      </c>
      <c r="B232" s="60" t="s">
        <v>971</v>
      </c>
      <c r="C232" s="44" t="s">
        <v>1</v>
      </c>
      <c r="D232" s="14" t="s">
        <v>195</v>
      </c>
      <c r="E232" s="4" t="s">
        <v>5</v>
      </c>
      <c r="F232" s="14">
        <v>1</v>
      </c>
      <c r="G232" s="4" t="str">
        <f>IF(F232=0,"CREATE TABLE "&amp;A232&amp;" ( ",IF(F232=100,C232&amp;" );",IF(F232=200,"ALTER TABLE "&amp;A232&amp;" ADD INDEX "&amp;A232&amp;"_IDX"&amp;C232&amp;"("&amp;D232&amp;");",C232&amp;" "&amp;D232&amp;", ")))</f>
        <v xml:space="preserve">COURSE_CODE VARCHAR(10), </v>
      </c>
      <c r="H232" s="2"/>
      <c r="I232" s="2"/>
    </row>
    <row r="233" spans="1:9" x14ac:dyDescent="0.3">
      <c r="A233" s="11" t="s">
        <v>972</v>
      </c>
      <c r="B233" s="60" t="s">
        <v>971</v>
      </c>
      <c r="C233" s="44" t="s">
        <v>11</v>
      </c>
      <c r="D233" s="14" t="s">
        <v>82</v>
      </c>
      <c r="E233" s="4" t="s">
        <v>6</v>
      </c>
      <c r="F233" s="14">
        <v>2</v>
      </c>
      <c r="G233" s="4" t="str">
        <f>IF(F233=0,"CREATE TABLE "&amp;A233&amp;" ( ",IF(F233=100,C233&amp;" );",IF(F233=200,"ALTER TABLE "&amp;A233&amp;" ADD INDEX "&amp;A233&amp;"_IDX"&amp;C233&amp;"("&amp;D233&amp;");",C233&amp;" "&amp;D233&amp;", ")))</f>
        <v xml:space="preserve">COURSE_NAME VARCHAR(200), </v>
      </c>
      <c r="H233" s="2"/>
      <c r="I233" s="2"/>
    </row>
    <row r="234" spans="1:9" x14ac:dyDescent="0.3">
      <c r="A234" s="11" t="s">
        <v>972</v>
      </c>
      <c r="B234" s="60" t="s">
        <v>971</v>
      </c>
      <c r="C234" s="44" t="s">
        <v>679</v>
      </c>
      <c r="D234" s="14" t="s">
        <v>75</v>
      </c>
      <c r="E234" s="4" t="s">
        <v>196</v>
      </c>
      <c r="F234" s="14">
        <v>3</v>
      </c>
      <c r="G234" s="4" t="str">
        <f>IF(F234=0,"CREATE TABLE "&amp;A234&amp;" ( ",IF(F234=100,C234&amp;" );",IF(F234=200,"ALTER TABLE "&amp;A234&amp;" ADD INDEX "&amp;A234&amp;"_IDX"&amp;C234&amp;"("&amp;D234&amp;");",C234&amp;" "&amp;D234&amp;", ")))</f>
        <v xml:space="preserve">TEACHER_ID VARCHAR(15), </v>
      </c>
      <c r="H234" s="2"/>
      <c r="I234" s="2"/>
    </row>
    <row r="235" spans="1:9" x14ac:dyDescent="0.3">
      <c r="A235" s="11" t="s">
        <v>972</v>
      </c>
      <c r="B235" s="60" t="s">
        <v>971</v>
      </c>
      <c r="C235" s="44" t="s">
        <v>8</v>
      </c>
      <c r="D235" s="14" t="s">
        <v>79</v>
      </c>
      <c r="E235" s="4" t="s">
        <v>7</v>
      </c>
      <c r="F235" s="14">
        <v>4</v>
      </c>
      <c r="G235" s="4" t="str">
        <f>IF(F235=0,"CREATE TABLE "&amp;A235&amp;" ( ",IF(F235=100,C235&amp;" );",IF(F235=200,"ALTER TABLE "&amp;A235&amp;" ADD INDEX "&amp;A235&amp;"_IDX"&amp;C235&amp;"("&amp;D235&amp;");",C235&amp;" "&amp;D235&amp;", ")))</f>
        <v xml:space="preserve">H_PX INT, </v>
      </c>
      <c r="H235" s="2"/>
      <c r="I235" s="2"/>
    </row>
    <row r="236" spans="1:9" x14ac:dyDescent="0.3">
      <c r="A236" s="11" t="s">
        <v>972</v>
      </c>
      <c r="B236" s="60" t="s">
        <v>971</v>
      </c>
      <c r="C236" s="44" t="s">
        <v>10</v>
      </c>
      <c r="D236" s="14" t="s">
        <v>80</v>
      </c>
      <c r="E236" s="4" t="s">
        <v>9</v>
      </c>
      <c r="F236" s="14">
        <v>5</v>
      </c>
      <c r="G236" s="4" t="str">
        <f>IF(F236=0,"CREATE TABLE "&amp;A236&amp;" ( ",IF(F236=100,C236&amp;" );",IF(F236=200,"ALTER TABLE "&amp;A236&amp;" ADD INDEX "&amp;A236&amp;"_IDX"&amp;C236&amp;"("&amp;D236&amp;");",C236&amp;" "&amp;D236&amp;", ")))</f>
        <v xml:space="preserve">V_PX INT, </v>
      </c>
      <c r="H236" s="2"/>
      <c r="I236" s="2"/>
    </row>
    <row r="237" spans="1:9" x14ac:dyDescent="0.3">
      <c r="A237" s="11" t="s">
        <v>972</v>
      </c>
      <c r="B237" s="60" t="s">
        <v>971</v>
      </c>
      <c r="C237" s="44" t="s">
        <v>107</v>
      </c>
      <c r="D237" s="14" t="s">
        <v>148</v>
      </c>
      <c r="E237" s="4" t="s">
        <v>112</v>
      </c>
      <c r="F237" s="14">
        <v>6</v>
      </c>
      <c r="G237" s="4" t="str">
        <f>IF(F237=0,"CREATE TABLE "&amp;A237&amp;" ( ",IF(F237=100,C237&amp;" );",IF(F237=200,"ALTER TABLE "&amp;A237&amp;" ADD INDEX "&amp;A237&amp;"_IDX"&amp;C237&amp;"("&amp;D237&amp;");",C237&amp;" "&amp;D237&amp;", ")))</f>
        <v xml:space="preserve">CODE VARCHAR(10), </v>
      </c>
      <c r="H237" s="2"/>
      <c r="I237" s="2"/>
    </row>
    <row r="238" spans="1:9" x14ac:dyDescent="0.3">
      <c r="A238" s="11" t="s">
        <v>972</v>
      </c>
      <c r="B238" s="60" t="s">
        <v>971</v>
      </c>
      <c r="C238" s="44" t="s">
        <v>0</v>
      </c>
      <c r="D238" s="14" t="s">
        <v>77</v>
      </c>
      <c r="E238" s="14" t="s">
        <v>4</v>
      </c>
      <c r="F238" s="14">
        <v>7</v>
      </c>
      <c r="G238" s="4" t="str">
        <f>IF(F238=0,"CREATE TABLE "&amp;A238&amp;" ( ",IF(F238=100,C238&amp;" );",IF(F238=200,"ALTER TABLE "&amp;A238&amp;" ADD INDEX "&amp;A238&amp;"_IDX"&amp;C238&amp;"("&amp;D238&amp;");",C238&amp;" "&amp;D238&amp;", ")))</f>
        <v xml:space="preserve">USE_YN CHAR(1), </v>
      </c>
      <c r="H238" s="2"/>
      <c r="I238" s="2"/>
    </row>
    <row r="239" spans="1:9" x14ac:dyDescent="0.3">
      <c r="A239" s="11" t="s">
        <v>972</v>
      </c>
      <c r="B239" s="60" t="s">
        <v>971</v>
      </c>
      <c r="C239" s="44" t="s">
        <v>18</v>
      </c>
      <c r="D239" s="14" t="s">
        <v>76</v>
      </c>
      <c r="E239" s="14" t="s">
        <v>15</v>
      </c>
      <c r="F239" s="14">
        <v>8</v>
      </c>
      <c r="G239" s="4" t="str">
        <f>IF(F239=0,"CREATE TABLE "&amp;A239&amp;" ( ",IF(F239=100,C239&amp;" );",IF(F239=200,"ALTER TABLE "&amp;A239&amp;" ADD INDEX "&amp;A239&amp;"_IDX"&amp;C239&amp;"("&amp;D239&amp;");",C239&amp;" "&amp;D239&amp;", ")))</f>
        <v xml:space="preserve">DIRECTORY VARCHAR(100), </v>
      </c>
      <c r="H239" s="2"/>
      <c r="I239" s="2"/>
    </row>
    <row r="240" spans="1:9" x14ac:dyDescent="0.3">
      <c r="A240" s="11" t="s">
        <v>972</v>
      </c>
      <c r="B240" s="60" t="s">
        <v>971</v>
      </c>
      <c r="C240" s="13" t="s">
        <v>477</v>
      </c>
      <c r="D240" s="12" t="s">
        <v>558</v>
      </c>
      <c r="E240" s="12" t="s">
        <v>480</v>
      </c>
      <c r="F240" s="14">
        <v>9</v>
      </c>
      <c r="G240" s="4" t="str">
        <f>IF(F240=0,"CREATE TABLE "&amp;A240&amp;" ( ",IF(F240=100,C240&amp;" );",IF(F240=200,"ALTER TABLE "&amp;A240&amp;" ADD INDEX "&amp;A240&amp;"_IDX"&amp;C240&amp;"("&amp;D240&amp;");",C240&amp;" "&amp;D240&amp;", ")))</f>
        <v xml:space="preserve">COMPANY_RATE INT DEFAULT 0, </v>
      </c>
      <c r="H240" s="2"/>
      <c r="I240" s="2"/>
    </row>
    <row r="241" spans="1:10" x14ac:dyDescent="0.3">
      <c r="A241" s="11" t="s">
        <v>972</v>
      </c>
      <c r="B241" s="60" t="s">
        <v>971</v>
      </c>
      <c r="C241" s="13" t="s">
        <v>478</v>
      </c>
      <c r="D241" s="12" t="s">
        <v>558</v>
      </c>
      <c r="E241" s="12" t="s">
        <v>481</v>
      </c>
      <c r="F241" s="14">
        <v>10</v>
      </c>
      <c r="G241" s="4" t="str">
        <f>IF(F241=0,"CREATE TABLE "&amp;A241&amp;" ( ",IF(F241=100,C241&amp;" );",IF(F241=200,"ALTER TABLE "&amp;A241&amp;" ADD INDEX "&amp;A241&amp;"_IDX"&amp;C241&amp;"("&amp;D241&amp;");",C241&amp;" "&amp;D241&amp;", ")))</f>
        <v xml:space="preserve">TEACHER_RATE INT DEFAULT 0, </v>
      </c>
      <c r="H241" s="2"/>
      <c r="I241" s="2"/>
    </row>
    <row r="242" spans="1:10" x14ac:dyDescent="0.3">
      <c r="A242" s="11" t="s">
        <v>972</v>
      </c>
      <c r="B242" s="60" t="s">
        <v>971</v>
      </c>
      <c r="C242" s="13" t="s">
        <v>479</v>
      </c>
      <c r="D242" s="12" t="s">
        <v>559</v>
      </c>
      <c r="E242" s="12" t="s">
        <v>482</v>
      </c>
      <c r="F242" s="14">
        <v>11</v>
      </c>
      <c r="G242" s="4" t="str">
        <f>IF(F242=0,"CREATE TABLE "&amp;A242&amp;" ( ",IF(F242=100,C242&amp;" );",IF(F242=200,"ALTER TABLE "&amp;A242&amp;" ADD INDEX "&amp;A242&amp;"_IDX"&amp;C242&amp;"("&amp;D242&amp;");",C242&amp;" "&amp;D242&amp;", ")))</f>
        <v xml:space="preserve">TUTOR_RATE INT DEFAULT 0, </v>
      </c>
      <c r="H242" s="2"/>
      <c r="I242" s="2"/>
    </row>
    <row r="243" spans="1:10" x14ac:dyDescent="0.3">
      <c r="A243" s="11" t="s">
        <v>972</v>
      </c>
      <c r="B243" s="60" t="s">
        <v>971</v>
      </c>
      <c r="C243" s="45" t="s">
        <v>554</v>
      </c>
      <c r="D243" s="23" t="s">
        <v>832</v>
      </c>
      <c r="E243" s="23" t="s">
        <v>557</v>
      </c>
      <c r="F243" s="14">
        <v>12</v>
      </c>
      <c r="G243" s="4" t="str">
        <f>IF(F243=0,"CREATE TABLE "&amp;A243&amp;" ( ",IF(F243=100,C243&amp;" );",IF(F243=200,"ALTER TABLE "&amp;A243&amp;" ADD INDEX "&amp;A243&amp;"_IDX"&amp;C243&amp;"("&amp;D243&amp;");",C243&amp;" "&amp;D243&amp;", ")))</f>
        <v xml:space="preserve">POINT INT DEFAULT 0, </v>
      </c>
      <c r="H243" s="23"/>
      <c r="I243" s="23"/>
    </row>
    <row r="244" spans="1:10" x14ac:dyDescent="0.3">
      <c r="A244" s="11" t="s">
        <v>972</v>
      </c>
      <c r="B244" s="60" t="s">
        <v>971</v>
      </c>
      <c r="C244" s="44" t="s">
        <v>777</v>
      </c>
      <c r="D244" s="4" t="s">
        <v>832</v>
      </c>
      <c r="E244" s="4" t="s">
        <v>833</v>
      </c>
      <c r="F244" s="14">
        <v>13</v>
      </c>
      <c r="G244" s="4" t="str">
        <f>IF(F244=0,"CREATE TABLE "&amp;A244&amp;" ( ",IF(F244=100,C244&amp;" );",IF(F244=200,"ALTER TABLE "&amp;A244&amp;" ADD INDEX "&amp;A244&amp;"_IDX"&amp;C244&amp;"("&amp;D244&amp;");",C244&amp;" "&amp;D244&amp;", ")))</f>
        <v xml:space="preserve">QG_ID INT DEFAULT 0, </v>
      </c>
      <c r="H244" s="23"/>
      <c r="I244" s="23"/>
    </row>
    <row r="245" spans="1:10" x14ac:dyDescent="0.3">
      <c r="A245" s="11" t="s">
        <v>972</v>
      </c>
      <c r="B245" s="60" t="s">
        <v>971</v>
      </c>
      <c r="C245" s="44" t="s">
        <v>67</v>
      </c>
      <c r="D245" s="14" t="s">
        <v>78</v>
      </c>
      <c r="E245" s="14" t="s">
        <v>43</v>
      </c>
      <c r="F245" s="14">
        <v>14</v>
      </c>
      <c r="G245" s="4" t="str">
        <f>IF(F245=0,"CREATE TABLE "&amp;A245&amp;" ( ",IF(F245=100,C245&amp;" );",IF(F245=200,"ALTER TABLE "&amp;A245&amp;" ADD INDEX "&amp;A245&amp;"_IDX"&amp;C245&amp;"("&amp;D245&amp;");",C245&amp;" "&amp;D245&amp;", ")))</f>
        <v xml:space="preserve">CREATE_DATE DATETIME, </v>
      </c>
      <c r="H245" s="2"/>
      <c r="I245" s="2"/>
    </row>
    <row r="246" spans="1:10" x14ac:dyDescent="0.3">
      <c r="A246" s="11" t="s">
        <v>972</v>
      </c>
      <c r="B246" s="60" t="s">
        <v>971</v>
      </c>
      <c r="C246" s="44" t="s">
        <v>69</v>
      </c>
      <c r="D246" s="14" t="s">
        <v>75</v>
      </c>
      <c r="E246" s="14" t="s">
        <v>72</v>
      </c>
      <c r="F246" s="14">
        <v>15</v>
      </c>
      <c r="G246" s="4" t="str">
        <f>IF(F246=0,"CREATE TABLE "&amp;A246&amp;" ( ",IF(F246=100,C246&amp;" );",IF(F246=200,"ALTER TABLE "&amp;A246&amp;" ADD INDEX "&amp;A246&amp;"_IDX"&amp;C246&amp;"("&amp;D246&amp;");",C246&amp;" "&amp;D246&amp;", ")))</f>
        <v xml:space="preserve">CREATE_USER VARCHAR(15), </v>
      </c>
      <c r="H246" s="2"/>
      <c r="I246" s="2"/>
    </row>
    <row r="247" spans="1:10" x14ac:dyDescent="0.3">
      <c r="A247" s="11" t="s">
        <v>972</v>
      </c>
      <c r="B247" s="60" t="s">
        <v>971</v>
      </c>
      <c r="C247" s="44" t="s">
        <v>68</v>
      </c>
      <c r="D247" s="14" t="s">
        <v>78</v>
      </c>
      <c r="E247" s="14" t="s">
        <v>54</v>
      </c>
      <c r="F247" s="14">
        <v>16</v>
      </c>
      <c r="G247" s="4" t="str">
        <f>IF(F247=0,"CREATE TABLE "&amp;A247&amp;" ( ",IF(F247=100,C247&amp;" );",IF(F247=200,"ALTER TABLE "&amp;A247&amp;" ADD INDEX "&amp;A247&amp;"_IDX"&amp;C247&amp;"("&amp;D247&amp;");",C247&amp;" "&amp;D247&amp;", ")))</f>
        <v xml:space="preserve">UPDATE_DATE DATETIME, </v>
      </c>
      <c r="H247" s="2"/>
      <c r="I247" s="2"/>
    </row>
    <row r="248" spans="1:10" x14ac:dyDescent="0.3">
      <c r="A248" s="11" t="s">
        <v>972</v>
      </c>
      <c r="B248" s="60" t="s">
        <v>971</v>
      </c>
      <c r="C248" s="44" t="s">
        <v>70</v>
      </c>
      <c r="D248" s="14" t="s">
        <v>75</v>
      </c>
      <c r="E248" s="14" t="s">
        <v>74</v>
      </c>
      <c r="F248" s="14">
        <v>17</v>
      </c>
      <c r="G248" s="4" t="str">
        <f>IF(F248=0,"CREATE TABLE "&amp;A248&amp;" ( ",IF(F248=100,C248&amp;" );",IF(F248=200,"ALTER TABLE "&amp;A248&amp;" ADD INDEX "&amp;A248&amp;"_IDX"&amp;C248&amp;"("&amp;D248&amp;");",C248&amp;" "&amp;D248&amp;", ")))</f>
        <v xml:space="preserve">UPDATE_USER VARCHAR(15), </v>
      </c>
      <c r="H248" s="2"/>
      <c r="I248" s="2"/>
    </row>
    <row r="249" spans="1:10" x14ac:dyDescent="0.3">
      <c r="A249" s="11" t="s">
        <v>972</v>
      </c>
      <c r="B249" s="60" t="s">
        <v>971</v>
      </c>
      <c r="C249" s="44" t="s">
        <v>81</v>
      </c>
      <c r="D249" s="14"/>
      <c r="E249" s="12"/>
      <c r="F249" s="14">
        <v>100</v>
      </c>
      <c r="G249" s="4" t="str">
        <f>IF(F249=0,"CREATE TABLE "&amp;A249&amp;" ( ",IF(F249=100,C249&amp;" );",IF(F249=200,"ALTER TABLE "&amp;A249&amp;" ADD INDEX "&amp;A249&amp;"_IDX"&amp;C249&amp;"("&amp;D249&amp;");",C249&amp;" "&amp;D249&amp;", ")))</f>
        <v>PRIMARY KEY(COURSE_CODE) );</v>
      </c>
      <c r="H249" s="2"/>
      <c r="I249" s="2"/>
    </row>
    <row r="250" spans="1:10" x14ac:dyDescent="0.3">
      <c r="A250" s="70" t="s">
        <v>842</v>
      </c>
      <c r="B250" s="61" t="s">
        <v>988</v>
      </c>
      <c r="C250" s="13"/>
      <c r="D250" s="2"/>
      <c r="E250" s="14"/>
      <c r="F250" s="14">
        <v>0</v>
      </c>
      <c r="G250" s="4" t="str">
        <f>IF(F250=0,"CREATE TABLE "&amp;A250&amp;" ( ",IF(F250=100,C250&amp;" );",IF(F250=200,"ALTER TABLE "&amp;A250&amp;" ADD INDEX "&amp;A250&amp;"_IDX"&amp;C250&amp;"("&amp;D250&amp;");",C250&amp;" "&amp;D250&amp;", ")))</f>
        <v xml:space="preserve">CREATE TABLE COURSE_EVAL ( </v>
      </c>
      <c r="H250" s="2"/>
      <c r="I250" s="2"/>
      <c r="J250" s="1"/>
    </row>
    <row r="251" spans="1:10" x14ac:dyDescent="0.3">
      <c r="A251" s="70" t="s">
        <v>842</v>
      </c>
      <c r="B251" s="61" t="s">
        <v>988</v>
      </c>
      <c r="C251" s="13" t="s">
        <v>38</v>
      </c>
      <c r="D251" s="2" t="s">
        <v>79</v>
      </c>
      <c r="E251" s="2" t="s">
        <v>37</v>
      </c>
      <c r="F251" s="14">
        <v>1</v>
      </c>
      <c r="G251" s="4" t="str">
        <f>IF(F251=0,"CREATE TABLE "&amp;A251&amp;" ( ",IF(F251=100,C251&amp;" );",IF(F251=200,"ALTER TABLE "&amp;A251&amp;" ADD INDEX "&amp;A251&amp;"_IDX"&amp;C251&amp;"("&amp;D251&amp;");",C251&amp;" "&amp;D251&amp;", ")))</f>
        <v xml:space="preserve">COURSE_ID INT, </v>
      </c>
      <c r="H251" s="2"/>
      <c r="I251" s="2"/>
      <c r="J251" s="1"/>
    </row>
    <row r="252" spans="1:10" x14ac:dyDescent="0.3">
      <c r="A252" s="70" t="s">
        <v>842</v>
      </c>
      <c r="B252" s="61" t="s">
        <v>988</v>
      </c>
      <c r="C252" s="13" t="s">
        <v>36</v>
      </c>
      <c r="D252" s="2" t="s">
        <v>75</v>
      </c>
      <c r="E252" s="2" t="s">
        <v>35</v>
      </c>
      <c r="F252" s="14">
        <v>2</v>
      </c>
      <c r="G252" s="4" t="str">
        <f>IF(F252=0,"CREATE TABLE "&amp;A252&amp;" ( ",IF(F252=100,C252&amp;" );",IF(F252=200,"ALTER TABLE "&amp;A252&amp;" ADD INDEX "&amp;A252&amp;"_IDX"&amp;C252&amp;"("&amp;D252&amp;");",C252&amp;" "&amp;D252&amp;", ")))</f>
        <v xml:space="preserve">USER_ID VARCHAR(15), </v>
      </c>
      <c r="H252" s="2"/>
      <c r="I252" s="2"/>
      <c r="J252" s="1"/>
    </row>
    <row r="253" spans="1:10" x14ac:dyDescent="0.3">
      <c r="A253" s="70" t="s">
        <v>842</v>
      </c>
      <c r="B253" s="61" t="s">
        <v>988</v>
      </c>
      <c r="C253" s="13" t="s">
        <v>89</v>
      </c>
      <c r="D253" s="2" t="s">
        <v>80</v>
      </c>
      <c r="E253" s="2" t="s">
        <v>23</v>
      </c>
      <c r="F253" s="14">
        <v>3</v>
      </c>
      <c r="G253" s="4" t="str">
        <f>IF(F253=0,"CREATE TABLE "&amp;A253&amp;" ( ",IF(F253=100,C253&amp;" );",IF(F253=200,"ALTER TABLE "&amp;A253&amp;" ADD INDEX "&amp;A253&amp;"_IDX"&amp;C253&amp;"("&amp;D253&amp;");",C253&amp;" "&amp;D253&amp;", ")))</f>
        <v xml:space="preserve">REPORT INT, </v>
      </c>
      <c r="H253" s="2"/>
      <c r="I253" s="2"/>
      <c r="J253" s="1"/>
    </row>
    <row r="254" spans="1:10" x14ac:dyDescent="0.3">
      <c r="A254" s="70" t="s">
        <v>842</v>
      </c>
      <c r="B254" s="61" t="s">
        <v>988</v>
      </c>
      <c r="C254" s="13" t="s">
        <v>90</v>
      </c>
      <c r="D254" s="2" t="s">
        <v>80</v>
      </c>
      <c r="E254" s="2" t="s">
        <v>24</v>
      </c>
      <c r="F254" s="14">
        <v>4</v>
      </c>
      <c r="G254" s="4" t="str">
        <f>IF(F254=0,"CREATE TABLE "&amp;A254&amp;" ( ",IF(F254=100,C254&amp;" );",IF(F254=200,"ALTER TABLE "&amp;A254&amp;" ADD INDEX "&amp;A254&amp;"_IDX"&amp;C254&amp;"("&amp;D254&amp;");",C254&amp;" "&amp;D254&amp;", ")))</f>
        <v xml:space="preserve">EXAM INT, </v>
      </c>
      <c r="H254" s="2"/>
      <c r="I254" s="2"/>
      <c r="J254" s="1"/>
    </row>
    <row r="255" spans="1:10" x14ac:dyDescent="0.3">
      <c r="A255" s="70" t="s">
        <v>842</v>
      </c>
      <c r="B255" s="61" t="s">
        <v>988</v>
      </c>
      <c r="C255" s="13" t="s">
        <v>91</v>
      </c>
      <c r="D255" s="2" t="s">
        <v>80</v>
      </c>
      <c r="E255" s="2" t="s">
        <v>25</v>
      </c>
      <c r="F255" s="14">
        <v>5</v>
      </c>
      <c r="G255" s="4" t="str">
        <f>IF(F255=0,"CREATE TABLE "&amp;A255&amp;" ( ",IF(F255=100,C255&amp;" );",IF(F255=200,"ALTER TABLE "&amp;A255&amp;" ADD INDEX "&amp;A255&amp;"_IDX"&amp;C255&amp;"("&amp;D255&amp;");",C255&amp;" "&amp;D255&amp;", ")))</f>
        <v xml:space="preserve">DISCUSSION INT, </v>
      </c>
      <c r="H255" s="2"/>
      <c r="I255" s="2"/>
      <c r="J255" s="1"/>
    </row>
    <row r="256" spans="1:10" x14ac:dyDescent="0.3">
      <c r="A256" s="70" t="s">
        <v>842</v>
      </c>
      <c r="B256" s="61" t="s">
        <v>988</v>
      </c>
      <c r="C256" s="13" t="s">
        <v>92</v>
      </c>
      <c r="D256" s="2" t="s">
        <v>80</v>
      </c>
      <c r="E256" s="2" t="s">
        <v>26</v>
      </c>
      <c r="F256" s="14">
        <v>6</v>
      </c>
      <c r="G256" s="4" t="str">
        <f>IF(F256=0,"CREATE TABLE "&amp;A256&amp;" ( ",IF(F256=100,C256&amp;" );",IF(F256=200,"ALTER TABLE "&amp;A256&amp;" ADD INDEX "&amp;A256&amp;"_IDX"&amp;C256&amp;"("&amp;D256&amp;");",C256&amp;" "&amp;D256&amp;", ")))</f>
        <v xml:space="preserve">PROGRESS INT, </v>
      </c>
      <c r="H256" s="2"/>
      <c r="I256" s="2"/>
      <c r="J256" s="1"/>
    </row>
    <row r="257" spans="1:10" x14ac:dyDescent="0.3">
      <c r="A257" s="70" t="s">
        <v>842</v>
      </c>
      <c r="B257" s="61" t="s">
        <v>988</v>
      </c>
      <c r="C257" s="13" t="s">
        <v>88</v>
      </c>
      <c r="D257" s="2" t="s">
        <v>80</v>
      </c>
      <c r="E257" s="2" t="s">
        <v>42</v>
      </c>
      <c r="F257" s="14">
        <v>7</v>
      </c>
      <c r="G257" s="4" t="str">
        <f>IF(F257=0,"CREATE TABLE "&amp;A257&amp;" ( ",IF(F257=100,C257&amp;" );",IF(F257=200,"ALTER TABLE "&amp;A257&amp;" ADD INDEX "&amp;A257&amp;"_IDX"&amp;C257&amp;"("&amp;D257&amp;");",C257&amp;" "&amp;D257&amp;", ")))</f>
        <v xml:space="preserve">TOTAL INT, </v>
      </c>
      <c r="H257" s="2"/>
      <c r="I257" s="2"/>
      <c r="J257" s="1"/>
    </row>
    <row r="258" spans="1:10" x14ac:dyDescent="0.3">
      <c r="A258" s="70" t="s">
        <v>842</v>
      </c>
      <c r="B258" s="61" t="s">
        <v>988</v>
      </c>
      <c r="C258" s="13" t="s">
        <v>171</v>
      </c>
      <c r="D258" s="2" t="s">
        <v>79</v>
      </c>
      <c r="E258" s="2" t="s">
        <v>173</v>
      </c>
      <c r="F258" s="14">
        <v>8</v>
      </c>
      <c r="G258" s="4" t="str">
        <f>IF(F258=0,"CREATE TABLE "&amp;A258&amp;" ( ",IF(F258=100,C258&amp;" );",IF(F258=200,"ALTER TABLE "&amp;A258&amp;" ADD INDEX "&amp;A258&amp;"_IDX"&amp;C258&amp;"("&amp;D258&amp;");",C258&amp;" "&amp;D258&amp;", ")))</f>
        <v xml:space="preserve">LAST_WEEK INT, </v>
      </c>
      <c r="H258" s="2"/>
      <c r="I258" s="2"/>
      <c r="J258" s="1"/>
    </row>
    <row r="259" spans="1:10" x14ac:dyDescent="0.3">
      <c r="A259" s="70" t="s">
        <v>842</v>
      </c>
      <c r="B259" s="61" t="s">
        <v>988</v>
      </c>
      <c r="C259" s="13" t="s">
        <v>172</v>
      </c>
      <c r="D259" s="2" t="s">
        <v>79</v>
      </c>
      <c r="E259" s="2" t="s">
        <v>174</v>
      </c>
      <c r="F259" s="14">
        <v>9</v>
      </c>
      <c r="G259" s="4" t="str">
        <f>IF(F259=0,"CREATE TABLE "&amp;A259&amp;" ( ",IF(F259=100,C259&amp;" );",IF(F259=200,"ALTER TABLE "&amp;A259&amp;" ADD INDEX "&amp;A259&amp;"_IDX"&amp;C259&amp;"("&amp;D259&amp;");",C259&amp;" "&amp;D259&amp;", ")))</f>
        <v xml:space="preserve">LAST_PAGE INT, </v>
      </c>
      <c r="H259" s="2"/>
      <c r="I259" s="2"/>
      <c r="J259" s="1"/>
    </row>
    <row r="260" spans="1:10" x14ac:dyDescent="0.3">
      <c r="A260" s="70" t="s">
        <v>842</v>
      </c>
      <c r="B260" s="61" t="s">
        <v>988</v>
      </c>
      <c r="C260" s="13" t="s">
        <v>632</v>
      </c>
      <c r="D260" s="2" t="s">
        <v>78</v>
      </c>
      <c r="E260" s="2" t="s">
        <v>634</v>
      </c>
      <c r="F260" s="14">
        <v>10</v>
      </c>
      <c r="G260" s="4" t="str">
        <f>IF(F260=0,"CREATE TABLE "&amp;A260&amp;" ( ",IF(F260=100,C260&amp;" );",IF(F260=200,"ALTER TABLE "&amp;A260&amp;" ADD INDEX "&amp;A260&amp;"_IDX"&amp;C260&amp;"("&amp;D260&amp;");",C260&amp;" "&amp;D260&amp;", ")))</f>
        <v xml:space="preserve">E_FROM_DATE DATETIME, </v>
      </c>
      <c r="H260" s="2"/>
      <c r="I260" s="2"/>
      <c r="J260" s="1"/>
    </row>
    <row r="261" spans="1:10" x14ac:dyDescent="0.3">
      <c r="A261" s="70" t="s">
        <v>842</v>
      </c>
      <c r="B261" s="61" t="s">
        <v>988</v>
      </c>
      <c r="C261" s="13" t="s">
        <v>633</v>
      </c>
      <c r="D261" s="2" t="s">
        <v>78</v>
      </c>
      <c r="E261" s="2" t="s">
        <v>635</v>
      </c>
      <c r="F261" s="14">
        <v>11</v>
      </c>
      <c r="G261" s="4" t="str">
        <f>IF(F261=0,"CREATE TABLE "&amp;A261&amp;" ( ",IF(F261=100,C261&amp;" );",IF(F261=200,"ALTER TABLE "&amp;A261&amp;" ADD INDEX "&amp;A261&amp;"_IDX"&amp;C261&amp;"("&amp;D261&amp;");",C261&amp;" "&amp;D261&amp;", ")))</f>
        <v xml:space="preserve">E_TO_DATE DATETIME, </v>
      </c>
      <c r="H261" s="2"/>
      <c r="I261" s="2"/>
      <c r="J261" s="1"/>
    </row>
    <row r="262" spans="1:10" x14ac:dyDescent="0.3">
      <c r="A262" s="70" t="s">
        <v>842</v>
      </c>
      <c r="B262" s="61" t="s">
        <v>988</v>
      </c>
      <c r="C262" s="13" t="s">
        <v>841</v>
      </c>
      <c r="D262" s="2" t="s">
        <v>601</v>
      </c>
      <c r="E262" s="2" t="s">
        <v>636</v>
      </c>
      <c r="F262" s="14">
        <v>12</v>
      </c>
      <c r="G262" s="4" t="str">
        <f>IF(F262=0,"CREATE TABLE "&amp;A262&amp;" ( ",IF(F262=100,C262&amp;" );",IF(F262=200,"ALTER TABLE "&amp;A262&amp;" ADD INDEX "&amp;A262&amp;"_IDX"&amp;C262&amp;"("&amp;D262&amp;");",C262&amp;" "&amp;D262&amp;", ")))</f>
        <v xml:space="preserve">EXAM_YN CHAR(1) DEFAULT 'N', </v>
      </c>
      <c r="H262" s="2"/>
      <c r="I262" s="2"/>
      <c r="J262" s="1"/>
    </row>
    <row r="263" spans="1:10" x14ac:dyDescent="0.3">
      <c r="A263" s="70" t="s">
        <v>842</v>
      </c>
      <c r="B263" s="61" t="s">
        <v>988</v>
      </c>
      <c r="C263" s="13" t="s">
        <v>846</v>
      </c>
      <c r="D263" s="2" t="s">
        <v>630</v>
      </c>
      <c r="E263" s="2" t="s">
        <v>631</v>
      </c>
      <c r="F263" s="14">
        <v>13</v>
      </c>
      <c r="G263" s="4" t="str">
        <f>IF(F263=0,"CREATE TABLE "&amp;A263&amp;" ( ",IF(F263=100,C263&amp;" );",IF(F263=200,"ALTER TABLE "&amp;A263&amp;" ADD INDEX "&amp;A263&amp;"_IDX"&amp;C263&amp;"("&amp;D263&amp;");",C263&amp;" "&amp;D263&amp;", ")))</f>
        <v xml:space="preserve">COMPLETE_YN CHAR(1) DEFAULT 'N', </v>
      </c>
      <c r="H263" s="2"/>
      <c r="I263" s="2"/>
      <c r="J263" s="1"/>
    </row>
    <row r="264" spans="1:10" x14ac:dyDescent="0.3">
      <c r="A264" s="70" t="s">
        <v>842</v>
      </c>
      <c r="B264" s="61" t="s">
        <v>988</v>
      </c>
      <c r="C264" s="13" t="s">
        <v>67</v>
      </c>
      <c r="D264" s="2" t="s">
        <v>78</v>
      </c>
      <c r="E264" s="2" t="s">
        <v>71</v>
      </c>
      <c r="F264" s="14">
        <v>14</v>
      </c>
      <c r="G264" s="4" t="str">
        <f>IF(F264=0,"CREATE TABLE "&amp;A264&amp;" ( ",IF(F264=100,C264&amp;" );",IF(F264=200,"ALTER TABLE "&amp;A264&amp;" ADD INDEX "&amp;A264&amp;"_IDX"&amp;C264&amp;"("&amp;D264&amp;");",C264&amp;" "&amp;D264&amp;", ")))</f>
        <v xml:space="preserve">CREATE_DATE DATETIME, </v>
      </c>
      <c r="H264" s="2"/>
      <c r="I264" s="2"/>
      <c r="J264" s="1"/>
    </row>
    <row r="265" spans="1:10" x14ac:dyDescent="0.3">
      <c r="A265" s="70" t="s">
        <v>842</v>
      </c>
      <c r="B265" s="61" t="s">
        <v>988</v>
      </c>
      <c r="C265" s="13" t="s">
        <v>69</v>
      </c>
      <c r="D265" s="2" t="s">
        <v>75</v>
      </c>
      <c r="E265" s="2" t="s">
        <v>72</v>
      </c>
      <c r="F265" s="14">
        <v>15</v>
      </c>
      <c r="G265" s="4" t="str">
        <f>IF(F265=0,"CREATE TABLE "&amp;A265&amp;" ( ",IF(F265=100,C265&amp;" );",IF(F265=200,"ALTER TABLE "&amp;A265&amp;" ADD INDEX "&amp;A265&amp;"_IDX"&amp;C265&amp;"("&amp;D265&amp;");",C265&amp;" "&amp;D265&amp;", ")))</f>
        <v xml:space="preserve">CREATE_USER VARCHAR(15), </v>
      </c>
      <c r="H265" s="2"/>
      <c r="I265" s="2"/>
      <c r="J265" s="1"/>
    </row>
    <row r="266" spans="1:10" x14ac:dyDescent="0.3">
      <c r="A266" s="70" t="s">
        <v>842</v>
      </c>
      <c r="B266" s="61" t="s">
        <v>988</v>
      </c>
      <c r="C266" s="13" t="s">
        <v>68</v>
      </c>
      <c r="D266" s="2" t="s">
        <v>78</v>
      </c>
      <c r="E266" s="2" t="s">
        <v>73</v>
      </c>
      <c r="F266" s="14">
        <v>16</v>
      </c>
      <c r="G266" s="4" t="str">
        <f>IF(F266=0,"CREATE TABLE "&amp;A266&amp;" ( ",IF(F266=100,C266&amp;" );",IF(F266=200,"ALTER TABLE "&amp;A266&amp;" ADD INDEX "&amp;A266&amp;"_IDX"&amp;C266&amp;"("&amp;D266&amp;");",C266&amp;" "&amp;D266&amp;", ")))</f>
        <v xml:space="preserve">UPDATE_DATE DATETIME, </v>
      </c>
      <c r="H266" s="2"/>
      <c r="I266" s="2"/>
      <c r="J266" s="1"/>
    </row>
    <row r="267" spans="1:10" x14ac:dyDescent="0.3">
      <c r="A267" s="70" t="s">
        <v>842</v>
      </c>
      <c r="B267" s="61" t="s">
        <v>988</v>
      </c>
      <c r="C267" s="13" t="s">
        <v>70</v>
      </c>
      <c r="D267" s="2" t="s">
        <v>75</v>
      </c>
      <c r="E267" s="2" t="s">
        <v>74</v>
      </c>
      <c r="F267" s="14">
        <v>17</v>
      </c>
      <c r="G267" s="4" t="str">
        <f>IF(F267=0,"CREATE TABLE "&amp;A267&amp;" ( ",IF(F267=100,C267&amp;" );",IF(F267=200,"ALTER TABLE "&amp;A267&amp;" ADD INDEX "&amp;A267&amp;"_IDX"&amp;C267&amp;"("&amp;D267&amp;");",C267&amp;" "&amp;D267&amp;", ")))</f>
        <v xml:space="preserve">UPDATE_USER VARCHAR(15), </v>
      </c>
      <c r="H267" s="2"/>
      <c r="I267" s="2"/>
      <c r="J267" s="1"/>
    </row>
    <row r="268" spans="1:10" x14ac:dyDescent="0.3">
      <c r="A268" s="70" t="s">
        <v>842</v>
      </c>
      <c r="B268" s="61" t="s">
        <v>988</v>
      </c>
      <c r="C268" s="13" t="s">
        <v>87</v>
      </c>
      <c r="D268" s="2"/>
      <c r="E268" s="2"/>
      <c r="F268" s="14">
        <v>100</v>
      </c>
      <c r="G268" s="4" t="str">
        <f>IF(F268=0,"CREATE TABLE "&amp;A268&amp;" ( ",IF(F268=100,C268&amp;" );",IF(F268=200,"ALTER TABLE "&amp;A268&amp;" ADD INDEX "&amp;A268&amp;"_IDX"&amp;C268&amp;"("&amp;D268&amp;");",C268&amp;" "&amp;D268&amp;", ")))</f>
        <v>PRIMARY KEY(COURSE_ID,USER_ID) );</v>
      </c>
      <c r="H268" s="2"/>
      <c r="I268" s="2"/>
      <c r="J268" s="1"/>
    </row>
    <row r="269" spans="1:10" x14ac:dyDescent="0.3">
      <c r="A269" s="11" t="s">
        <v>844</v>
      </c>
      <c r="B269" s="60" t="s">
        <v>980</v>
      </c>
      <c r="C269" s="44"/>
      <c r="D269" s="4"/>
      <c r="E269" s="14"/>
      <c r="F269" s="14">
        <v>0</v>
      </c>
      <c r="G269" s="4" t="str">
        <f>IF(F269=0,"CREATE TABLE "&amp;A269&amp;" ( ",IF(F269=100,C269&amp;" );",IF(F269=200,"ALTER TABLE "&amp;A269&amp;" ADD INDEX "&amp;A269&amp;"_IDX"&amp;C269&amp;"("&amp;D269&amp;");",C269&amp;" "&amp;D269&amp;", ")))</f>
        <v xml:space="preserve">CREATE TABLE COURSE_EXAM ( </v>
      </c>
      <c r="H269" s="4"/>
      <c r="I269" s="4"/>
    </row>
    <row r="270" spans="1:10" x14ac:dyDescent="0.3">
      <c r="A270" s="11" t="s">
        <v>844</v>
      </c>
      <c r="B270" s="60" t="s">
        <v>980</v>
      </c>
      <c r="C270" s="44" t="s">
        <v>845</v>
      </c>
      <c r="D270" s="4" t="s">
        <v>148</v>
      </c>
      <c r="E270" s="10" t="s">
        <v>5</v>
      </c>
      <c r="F270" s="14">
        <v>1</v>
      </c>
      <c r="G270" s="4" t="str">
        <f>IF(F270=0,"CREATE TABLE "&amp;A270&amp;" ( ",IF(F270=100,C270&amp;" );",IF(F270=200,"ALTER TABLE "&amp;A270&amp;" ADD INDEX "&amp;A270&amp;"_IDX"&amp;C270&amp;"("&amp;D270&amp;");",C270&amp;" "&amp;D270&amp;", ")))</f>
        <v xml:space="preserve">COURSE_CODE VARCHAR(10), </v>
      </c>
      <c r="H270" s="4"/>
      <c r="I270" s="4"/>
    </row>
    <row r="271" spans="1:10" x14ac:dyDescent="0.3">
      <c r="A271" s="11" t="s">
        <v>844</v>
      </c>
      <c r="B271" s="60" t="s">
        <v>980</v>
      </c>
      <c r="C271" s="44" t="s">
        <v>520</v>
      </c>
      <c r="D271" s="4" t="s">
        <v>529</v>
      </c>
      <c r="E271" s="10" t="s">
        <v>534</v>
      </c>
      <c r="F271" s="14">
        <v>2</v>
      </c>
      <c r="G271" s="4" t="str">
        <f>IF(F271=0,"CREATE TABLE "&amp;A271&amp;" ( ",IF(F271=100,C271&amp;" );",IF(F271=200,"ALTER TABLE "&amp;A271&amp;" ADD INDEX "&amp;A271&amp;"_IDX"&amp;C271&amp;"("&amp;D271&amp;");",C271&amp;" "&amp;D271&amp;", ")))</f>
        <v xml:space="preserve">SEQ INT, </v>
      </c>
      <c r="H271" s="4"/>
      <c r="I271" s="4"/>
    </row>
    <row r="272" spans="1:10" ht="24" x14ac:dyDescent="0.3">
      <c r="A272" s="11" t="s">
        <v>844</v>
      </c>
      <c r="B272" s="60" t="s">
        <v>980</v>
      </c>
      <c r="C272" s="44" t="s">
        <v>522</v>
      </c>
      <c r="D272" s="4" t="s">
        <v>530</v>
      </c>
      <c r="E272" s="10" t="s">
        <v>535</v>
      </c>
      <c r="F272" s="14">
        <v>3</v>
      </c>
      <c r="G272" s="4" t="str">
        <f>IF(F272=0,"CREATE TABLE "&amp;A272&amp;" ( ",IF(F272=100,C272&amp;" );",IF(F272=200,"ALTER TABLE "&amp;A272&amp;" ADD INDEX "&amp;A272&amp;"_IDX"&amp;C272&amp;"("&amp;D272&amp;");",C272&amp;" "&amp;D272&amp;", ")))</f>
        <v xml:space="preserve">TYPE CHAR(1), </v>
      </c>
      <c r="H272" s="11" t="s">
        <v>536</v>
      </c>
      <c r="I272" s="4"/>
    </row>
    <row r="273" spans="1:9" x14ac:dyDescent="0.3">
      <c r="A273" s="11" t="s">
        <v>844</v>
      </c>
      <c r="B273" s="60" t="s">
        <v>980</v>
      </c>
      <c r="C273" s="44" t="s">
        <v>521</v>
      </c>
      <c r="D273" s="4" t="s">
        <v>532</v>
      </c>
      <c r="E273" s="10" t="s">
        <v>537</v>
      </c>
      <c r="F273" s="14">
        <v>4</v>
      </c>
      <c r="G273" s="4" t="str">
        <f>IF(F273=0,"CREATE TABLE "&amp;A273&amp;" ( ",IF(F273=100,C273&amp;" );",IF(F273=200,"ALTER TABLE "&amp;A273&amp;" ADD INDEX "&amp;A273&amp;"_IDX"&amp;C273&amp;"("&amp;D273&amp;");",C273&amp;" "&amp;D273&amp;", ")))</f>
        <v xml:space="preserve">QUESTION VARCHAR(400), </v>
      </c>
      <c r="H273" s="4"/>
      <c r="I273" s="4"/>
    </row>
    <row r="274" spans="1:9" x14ac:dyDescent="0.3">
      <c r="A274" s="11" t="s">
        <v>844</v>
      </c>
      <c r="B274" s="60" t="s">
        <v>980</v>
      </c>
      <c r="C274" s="44" t="s">
        <v>523</v>
      </c>
      <c r="D274" s="4" t="s">
        <v>531</v>
      </c>
      <c r="E274" s="10" t="s">
        <v>538</v>
      </c>
      <c r="F274" s="14">
        <v>5</v>
      </c>
      <c r="G274" s="4" t="str">
        <f>IF(F274=0,"CREATE TABLE "&amp;A274&amp;" ( ",IF(F274=100,C274&amp;" );",IF(F274=200,"ALTER TABLE "&amp;A274&amp;" ADD INDEX "&amp;A274&amp;"_IDX"&amp;C274&amp;"("&amp;D274&amp;");",C274&amp;" "&amp;D274&amp;", ")))</f>
        <v xml:space="preserve">QA1 VARCHAR(200), </v>
      </c>
      <c r="H274" s="4"/>
      <c r="I274" s="4"/>
    </row>
    <row r="275" spans="1:9" x14ac:dyDescent="0.3">
      <c r="A275" s="11" t="s">
        <v>844</v>
      </c>
      <c r="B275" s="60" t="s">
        <v>980</v>
      </c>
      <c r="C275" s="44" t="s">
        <v>524</v>
      </c>
      <c r="D275" s="4" t="s">
        <v>531</v>
      </c>
      <c r="E275" s="10" t="s">
        <v>539</v>
      </c>
      <c r="F275" s="14">
        <v>6</v>
      </c>
      <c r="G275" s="4" t="str">
        <f>IF(F275=0,"CREATE TABLE "&amp;A275&amp;" ( ",IF(F275=100,C275&amp;" );",IF(F275=200,"ALTER TABLE "&amp;A275&amp;" ADD INDEX "&amp;A275&amp;"_IDX"&amp;C275&amp;"("&amp;D275&amp;");",C275&amp;" "&amp;D275&amp;", ")))</f>
        <v xml:space="preserve">QA2 VARCHAR(200), </v>
      </c>
      <c r="H275" s="4"/>
      <c r="I275" s="4"/>
    </row>
    <row r="276" spans="1:9" x14ac:dyDescent="0.3">
      <c r="A276" s="11" t="s">
        <v>844</v>
      </c>
      <c r="B276" s="60" t="s">
        <v>980</v>
      </c>
      <c r="C276" s="41" t="s">
        <v>525</v>
      </c>
      <c r="D276" s="4" t="s">
        <v>531</v>
      </c>
      <c r="E276" s="18" t="s">
        <v>540</v>
      </c>
      <c r="F276" s="14">
        <v>7</v>
      </c>
      <c r="G276" s="4" t="str">
        <f>IF(F276=0,"CREATE TABLE "&amp;A276&amp;" ( ",IF(F276=100,C276&amp;" );",IF(F276=200,"ALTER TABLE "&amp;A276&amp;" ADD INDEX "&amp;A276&amp;"_IDX"&amp;C276&amp;"("&amp;D276&amp;");",C276&amp;" "&amp;D276&amp;", ")))</f>
        <v xml:space="preserve">QA3 VARCHAR(200), </v>
      </c>
      <c r="H276" s="14"/>
      <c r="I276" s="14"/>
    </row>
    <row r="277" spans="1:9" x14ac:dyDescent="0.3">
      <c r="A277" s="11" t="s">
        <v>844</v>
      </c>
      <c r="B277" s="60" t="s">
        <v>980</v>
      </c>
      <c r="C277" s="41" t="s">
        <v>526</v>
      </c>
      <c r="D277" s="4" t="s">
        <v>531</v>
      </c>
      <c r="E277" s="18" t="s">
        <v>541</v>
      </c>
      <c r="F277" s="14">
        <v>8</v>
      </c>
      <c r="G277" s="4" t="str">
        <f>IF(F277=0,"CREATE TABLE "&amp;A277&amp;" ( ",IF(F277=100,C277&amp;" );",IF(F277=200,"ALTER TABLE "&amp;A277&amp;" ADD INDEX "&amp;A277&amp;"_IDX"&amp;C277&amp;"("&amp;D277&amp;");",C277&amp;" "&amp;D277&amp;", ")))</f>
        <v xml:space="preserve">QA4 VARCHAR(200), </v>
      </c>
      <c r="H277" s="14"/>
      <c r="I277" s="14"/>
    </row>
    <row r="278" spans="1:9" x14ac:dyDescent="0.3">
      <c r="A278" s="11" t="s">
        <v>844</v>
      </c>
      <c r="B278" s="60" t="s">
        <v>980</v>
      </c>
      <c r="C278" s="44" t="s">
        <v>527</v>
      </c>
      <c r="D278" s="4" t="s">
        <v>533</v>
      </c>
      <c r="E278" s="10" t="s">
        <v>542</v>
      </c>
      <c r="F278" s="14">
        <v>9</v>
      </c>
      <c r="G278" s="4" t="str">
        <f>IF(F278=0,"CREATE TABLE "&amp;A278&amp;" ( ",IF(F278=100,C278&amp;" );",IF(F278=200,"ALTER TABLE "&amp;A278&amp;" ADD INDEX "&amp;A278&amp;"_IDX"&amp;C278&amp;"("&amp;D278&amp;");",C278&amp;" "&amp;D278&amp;", ")))</f>
        <v xml:space="preserve">ANSWER VARCHAR(100), </v>
      </c>
      <c r="H278" s="4"/>
      <c r="I278" s="4"/>
    </row>
    <row r="279" spans="1:9" x14ac:dyDescent="0.3">
      <c r="A279" s="11" t="s">
        <v>844</v>
      </c>
      <c r="B279" s="60" t="s">
        <v>980</v>
      </c>
      <c r="C279" s="44" t="s">
        <v>528</v>
      </c>
      <c r="D279" s="4" t="s">
        <v>529</v>
      </c>
      <c r="E279" s="10" t="s">
        <v>543</v>
      </c>
      <c r="F279" s="14">
        <v>10</v>
      </c>
      <c r="G279" s="4" t="str">
        <f>IF(F279=0,"CREATE TABLE "&amp;A279&amp;" ( ",IF(F279=100,C279&amp;" );",IF(F279=200,"ALTER TABLE "&amp;A279&amp;" ADD INDEX "&amp;A279&amp;"_IDX"&amp;C279&amp;"("&amp;D279&amp;");",C279&amp;" "&amp;D279&amp;", ")))</f>
        <v xml:space="preserve">GRADE INT, </v>
      </c>
      <c r="H279" s="4"/>
      <c r="I279" s="4"/>
    </row>
    <row r="280" spans="1:9" x14ac:dyDescent="0.3">
      <c r="A280" s="11" t="s">
        <v>844</v>
      </c>
      <c r="B280" s="60" t="s">
        <v>980</v>
      </c>
      <c r="C280" s="44" t="s">
        <v>67</v>
      </c>
      <c r="D280" s="4" t="s">
        <v>78</v>
      </c>
      <c r="E280" s="10" t="s">
        <v>43</v>
      </c>
      <c r="F280" s="14">
        <v>11</v>
      </c>
      <c r="G280" s="4" t="str">
        <f>IF(F280=0,"CREATE TABLE "&amp;A280&amp;" ( ",IF(F280=100,C280&amp;" );",IF(F280=200,"ALTER TABLE "&amp;A280&amp;" ADD INDEX "&amp;A280&amp;"_IDX"&amp;C280&amp;"("&amp;D280&amp;");",C280&amp;" "&amp;D280&amp;", ")))</f>
        <v xml:space="preserve">CREATE_DATE DATETIME, </v>
      </c>
      <c r="H280" s="4"/>
      <c r="I280" s="4"/>
    </row>
    <row r="281" spans="1:9" x14ac:dyDescent="0.3">
      <c r="A281" s="11" t="s">
        <v>844</v>
      </c>
      <c r="B281" s="60" t="s">
        <v>980</v>
      </c>
      <c r="C281" s="44" t="s">
        <v>69</v>
      </c>
      <c r="D281" s="4" t="s">
        <v>75</v>
      </c>
      <c r="E281" s="10" t="s">
        <v>72</v>
      </c>
      <c r="F281" s="14">
        <v>12</v>
      </c>
      <c r="G281" s="4" t="str">
        <f>IF(F281=0,"CREATE TABLE "&amp;A281&amp;" ( ",IF(F281=100,C281&amp;" );",IF(F281=200,"ALTER TABLE "&amp;A281&amp;" ADD INDEX "&amp;A281&amp;"_IDX"&amp;C281&amp;"("&amp;D281&amp;");",C281&amp;" "&amp;D281&amp;", ")))</f>
        <v xml:space="preserve">CREATE_USER VARCHAR(15), </v>
      </c>
      <c r="H281" s="4"/>
      <c r="I281" s="4"/>
    </row>
    <row r="282" spans="1:9" x14ac:dyDescent="0.3">
      <c r="A282" s="11" t="s">
        <v>844</v>
      </c>
      <c r="B282" s="60" t="s">
        <v>980</v>
      </c>
      <c r="C282" s="44" t="s">
        <v>68</v>
      </c>
      <c r="D282" s="4" t="s">
        <v>78</v>
      </c>
      <c r="E282" s="10" t="s">
        <v>54</v>
      </c>
      <c r="F282" s="14">
        <v>13</v>
      </c>
      <c r="G282" s="4" t="str">
        <f>IF(F282=0,"CREATE TABLE "&amp;A282&amp;" ( ",IF(F282=100,C282&amp;" );",IF(F282=200,"ALTER TABLE "&amp;A282&amp;" ADD INDEX "&amp;A282&amp;"_IDX"&amp;C282&amp;"("&amp;D282&amp;");",C282&amp;" "&amp;D282&amp;", ")))</f>
        <v xml:space="preserve">UPDATE_DATE DATETIME, </v>
      </c>
      <c r="H282" s="4"/>
      <c r="I282" s="4"/>
    </row>
    <row r="283" spans="1:9" x14ac:dyDescent="0.3">
      <c r="A283" s="11" t="s">
        <v>844</v>
      </c>
      <c r="B283" s="60" t="s">
        <v>980</v>
      </c>
      <c r="C283" s="44" t="s">
        <v>70</v>
      </c>
      <c r="D283" s="4" t="s">
        <v>75</v>
      </c>
      <c r="E283" s="10" t="s">
        <v>74</v>
      </c>
      <c r="F283" s="14">
        <v>14</v>
      </c>
      <c r="G283" s="4" t="str">
        <f>IF(F283=0,"CREATE TABLE "&amp;A283&amp;" ( ",IF(F283=100,C283&amp;" );",IF(F283=200,"ALTER TABLE "&amp;A283&amp;" ADD INDEX "&amp;A283&amp;"_IDX"&amp;C283&amp;"("&amp;D283&amp;");",C283&amp;" "&amp;D283&amp;", ")))</f>
        <v xml:space="preserve">UPDATE_USER VARCHAR(15), </v>
      </c>
      <c r="H283" s="4"/>
      <c r="I283" s="4"/>
    </row>
    <row r="284" spans="1:9" x14ac:dyDescent="0.3">
      <c r="A284" s="11" t="s">
        <v>844</v>
      </c>
      <c r="B284" s="60" t="s">
        <v>980</v>
      </c>
      <c r="C284" s="44" t="s">
        <v>545</v>
      </c>
      <c r="D284" s="4"/>
      <c r="E284" s="10"/>
      <c r="F284" s="14">
        <v>100</v>
      </c>
      <c r="G284" s="4" t="str">
        <f>IF(F284=0,"CREATE TABLE "&amp;A284&amp;" ( ",IF(F284=100,C284&amp;" );",IF(F284=200,"ALTER TABLE "&amp;A284&amp;" ADD INDEX "&amp;A284&amp;"_IDX"&amp;C284&amp;"("&amp;D284&amp;");",C284&amp;" "&amp;D284&amp;", ")))</f>
        <v>PRIMARY KEY(COURSE_CODE,SEQ) );</v>
      </c>
      <c r="H284" s="4"/>
      <c r="I284" s="4"/>
    </row>
    <row r="285" spans="1:9" x14ac:dyDescent="0.3">
      <c r="A285" s="11" t="s">
        <v>978</v>
      </c>
      <c r="B285" s="60" t="s">
        <v>979</v>
      </c>
      <c r="C285" s="44"/>
      <c r="D285" s="4"/>
      <c r="E285" s="14"/>
      <c r="F285" s="14">
        <v>0</v>
      </c>
      <c r="G285" s="4" t="str">
        <f>IF(F285=0,"CREATE TABLE "&amp;A285&amp;" ( ",IF(F285=100,C285&amp;" );",IF(F285=200,"ALTER TABLE "&amp;A285&amp;" ADD INDEX "&amp;A285&amp;"_IDX"&amp;C285&amp;"("&amp;D285&amp;");",C285&amp;" "&amp;D285&amp;", ")))</f>
        <v xml:space="preserve">CREATE TABLE COURSE_MASTER ( </v>
      </c>
      <c r="H285" s="4"/>
      <c r="I285" s="4"/>
    </row>
    <row r="286" spans="1:9" x14ac:dyDescent="0.3">
      <c r="A286" s="11" t="s">
        <v>978</v>
      </c>
      <c r="B286" s="60" t="s">
        <v>979</v>
      </c>
      <c r="C286" s="44" t="s">
        <v>925</v>
      </c>
      <c r="D286" s="4" t="s">
        <v>195</v>
      </c>
      <c r="E286" s="10" t="s">
        <v>5</v>
      </c>
      <c r="F286" s="14">
        <v>1</v>
      </c>
      <c r="G286" s="4" t="str">
        <f>IF(F286=0,"CREATE TABLE "&amp;A286&amp;" ( ",IF(F286=100,C286&amp;" );",IF(F286=200,"ALTER TABLE "&amp;A286&amp;" ADD INDEX "&amp;A286&amp;"_IDX"&amp;C286&amp;"("&amp;D286&amp;");",C286&amp;" "&amp;D286&amp;", ")))</f>
        <v xml:space="preserve">COURSE_CODE VARCHAR(10), </v>
      </c>
      <c r="H286" s="4"/>
      <c r="I286" s="4"/>
    </row>
    <row r="287" spans="1:9" x14ac:dyDescent="0.3">
      <c r="A287" s="11" t="s">
        <v>978</v>
      </c>
      <c r="B287" s="60" t="s">
        <v>979</v>
      </c>
      <c r="C287" s="44" t="s">
        <v>184</v>
      </c>
      <c r="D287" s="4" t="s">
        <v>75</v>
      </c>
      <c r="E287" s="10" t="s">
        <v>177</v>
      </c>
      <c r="F287" s="14">
        <v>2</v>
      </c>
      <c r="G287" s="4" t="str">
        <f>IF(F287=0,"CREATE TABLE "&amp;A287&amp;" ( ",IF(F287=100,C287&amp;" );",IF(F287=200,"ALTER TABLE "&amp;A287&amp;" ADD INDEX "&amp;A287&amp;"_IDX"&amp;C287&amp;"("&amp;D287&amp;");",C287&amp;" "&amp;D287&amp;", ")))</f>
        <v xml:space="preserve">TUTOR_ID VARCHAR(15), </v>
      </c>
      <c r="H287" s="4"/>
      <c r="I287" s="4"/>
    </row>
    <row r="288" spans="1:9" x14ac:dyDescent="0.3">
      <c r="A288" s="11" t="s">
        <v>978</v>
      </c>
      <c r="B288" s="60" t="s">
        <v>979</v>
      </c>
      <c r="C288" s="46" t="s">
        <v>513</v>
      </c>
      <c r="D288" s="6" t="s">
        <v>514</v>
      </c>
      <c r="E288" s="36" t="s">
        <v>515</v>
      </c>
      <c r="F288" s="14">
        <v>3</v>
      </c>
      <c r="G288" s="4" t="str">
        <f>IF(F288=0,"CREATE TABLE "&amp;A288&amp;" ( ",IF(F288=100,C288&amp;" );",IF(F288=200,"ALTER TABLE "&amp;A288&amp;" ADD INDEX "&amp;A288&amp;"_IDX"&amp;C288&amp;"("&amp;D288&amp;");",C288&amp;" "&amp;D288&amp;", ")))</f>
        <v xml:space="preserve">HTML_YN CHAR(1), </v>
      </c>
      <c r="H288" s="6"/>
      <c r="I288" s="6"/>
    </row>
    <row r="289" spans="1:9" x14ac:dyDescent="0.3">
      <c r="A289" s="11" t="s">
        <v>978</v>
      </c>
      <c r="B289" s="60" t="s">
        <v>979</v>
      </c>
      <c r="C289" s="44" t="s">
        <v>27</v>
      </c>
      <c r="D289" s="4" t="s">
        <v>179</v>
      </c>
      <c r="E289" s="10" t="s">
        <v>19</v>
      </c>
      <c r="F289" s="14">
        <v>4</v>
      </c>
      <c r="G289" s="4" t="str">
        <f>IF(F289=0,"CREATE TABLE "&amp;A289&amp;" ( ",IF(F289=100,C289&amp;" );",IF(F289=200,"ALTER TABLE "&amp;A289&amp;" ADD INDEX "&amp;A289&amp;"_IDX"&amp;C289&amp;"("&amp;D289&amp;");",C289&amp;" "&amp;D289&amp;", ")))</f>
        <v xml:space="preserve">LEARING_GOAL TEXT, </v>
      </c>
      <c r="H289" s="4"/>
      <c r="I289" s="4"/>
    </row>
    <row r="290" spans="1:9" x14ac:dyDescent="0.3">
      <c r="A290" s="11" t="s">
        <v>978</v>
      </c>
      <c r="B290" s="60" t="s">
        <v>979</v>
      </c>
      <c r="C290" s="44" t="s">
        <v>28</v>
      </c>
      <c r="D290" s="4" t="s">
        <v>179</v>
      </c>
      <c r="E290" s="10" t="s">
        <v>20</v>
      </c>
      <c r="F290" s="14">
        <v>5</v>
      </c>
      <c r="G290" s="4" t="str">
        <f>IF(F290=0,"CREATE TABLE "&amp;A290&amp;" ( ",IF(F290=100,C290&amp;" );",IF(F290=200,"ALTER TABLE "&amp;A290&amp;" ADD INDEX "&amp;A290&amp;"_IDX"&amp;C290&amp;"("&amp;D290&amp;");",C290&amp;" "&amp;D290&amp;", ")))</f>
        <v xml:space="preserve">LEARING_CONTENT TEXT, </v>
      </c>
      <c r="H290" s="4"/>
      <c r="I290" s="4"/>
    </row>
    <row r="291" spans="1:9" x14ac:dyDescent="0.3">
      <c r="A291" s="11" t="s">
        <v>978</v>
      </c>
      <c r="B291" s="60" t="s">
        <v>979</v>
      </c>
      <c r="C291" s="44" t="s">
        <v>29</v>
      </c>
      <c r="D291" s="4" t="s">
        <v>179</v>
      </c>
      <c r="E291" s="10" t="s">
        <v>21</v>
      </c>
      <c r="F291" s="14">
        <v>6</v>
      </c>
      <c r="G291" s="4" t="str">
        <f>IF(F291=0,"CREATE TABLE "&amp;A291&amp;" ( ",IF(F291=100,C291&amp;" );",IF(F291=200,"ALTER TABLE "&amp;A291&amp;" ADD INDEX "&amp;A291&amp;"_IDX"&amp;C291&amp;"("&amp;D291&amp;");",C291&amp;" "&amp;D291&amp;", ")))</f>
        <v xml:space="preserve">EVAL_METHOD TEXT, </v>
      </c>
      <c r="H291" s="4"/>
      <c r="I291" s="4"/>
    </row>
    <row r="292" spans="1:9" x14ac:dyDescent="0.3">
      <c r="A292" s="11" t="s">
        <v>978</v>
      </c>
      <c r="B292" s="60" t="s">
        <v>979</v>
      </c>
      <c r="C292" s="44" t="s">
        <v>30</v>
      </c>
      <c r="D292" s="4" t="s">
        <v>179</v>
      </c>
      <c r="E292" s="10" t="s">
        <v>22</v>
      </c>
      <c r="F292" s="14">
        <v>7</v>
      </c>
      <c r="G292" s="4" t="str">
        <f>IF(F292=0,"CREATE TABLE "&amp;A292&amp;" ( ",IF(F292=100,C292&amp;" );",IF(F292=200,"ALTER TABLE "&amp;A292&amp;" ADD INDEX "&amp;A292&amp;"_IDX"&amp;C292&amp;"("&amp;D292&amp;");",C292&amp;" "&amp;D292&amp;", ")))</f>
        <v xml:space="preserve">LEARING_TARGET TEXT, </v>
      </c>
      <c r="H292" s="4"/>
      <c r="I292" s="4"/>
    </row>
    <row r="293" spans="1:9" x14ac:dyDescent="0.3">
      <c r="A293" s="11" t="s">
        <v>978</v>
      </c>
      <c r="B293" s="60" t="s">
        <v>979</v>
      </c>
      <c r="C293" s="41" t="s">
        <v>423</v>
      </c>
      <c r="D293" s="14" t="s">
        <v>424</v>
      </c>
      <c r="E293" s="18" t="s">
        <v>425</v>
      </c>
      <c r="F293" s="14">
        <v>8</v>
      </c>
      <c r="G293" s="4" t="str">
        <f>IF(F293=0,"CREATE TABLE "&amp;A293&amp;" ( ",IF(F293=100,C293&amp;" );",IF(F293=200,"ALTER TABLE "&amp;A293&amp;" ADD INDEX "&amp;A293&amp;"_IDX"&amp;C293&amp;"("&amp;D293&amp;");",C293&amp;" "&amp;D293&amp;", ")))</f>
        <v xml:space="preserve">LEARING_COST TEXT, </v>
      </c>
      <c r="H293" s="14"/>
      <c r="I293" s="14"/>
    </row>
    <row r="294" spans="1:9" x14ac:dyDescent="0.3">
      <c r="A294" s="11" t="s">
        <v>978</v>
      </c>
      <c r="B294" s="60" t="s">
        <v>979</v>
      </c>
      <c r="C294" s="41" t="s">
        <v>493</v>
      </c>
      <c r="D294" s="14" t="s">
        <v>494</v>
      </c>
      <c r="E294" s="18" t="s">
        <v>495</v>
      </c>
      <c r="F294" s="14">
        <v>9</v>
      </c>
      <c r="G294" s="4" t="str">
        <f>IF(F294=0,"CREATE TABLE "&amp;A294&amp;" ( ",IF(F294=100,C294&amp;" );",IF(F294=200,"ALTER TABLE "&amp;A294&amp;" ADD INDEX "&amp;A294&amp;"_IDX"&amp;C294&amp;"("&amp;D294&amp;");",C294&amp;" "&amp;D294&amp;", ")))</f>
        <v xml:space="preserve">COURSE_COST INT, </v>
      </c>
      <c r="H294" s="14"/>
      <c r="I294" s="14"/>
    </row>
    <row r="295" spans="1:9" x14ac:dyDescent="0.3">
      <c r="A295" s="11" t="s">
        <v>978</v>
      </c>
      <c r="B295" s="60" t="s">
        <v>979</v>
      </c>
      <c r="C295" s="41" t="s">
        <v>821</v>
      </c>
      <c r="D295" s="6" t="s">
        <v>815</v>
      </c>
      <c r="E295" s="36" t="s">
        <v>817</v>
      </c>
      <c r="F295" s="14">
        <v>10</v>
      </c>
      <c r="G295" s="4" t="str">
        <f>IF(F295=0,"CREATE TABLE "&amp;A295&amp;" ( ",IF(F295=100,C295&amp;" );",IF(F295=200,"ALTER TABLE "&amp;A295&amp;" ADD INDEX "&amp;A295&amp;"_IDX"&amp;C295&amp;"("&amp;D295&amp;");",C295&amp;" "&amp;D295&amp;", ")))</f>
        <v xml:space="preserve">WEEK_COST_YN CHAR(1) DEFAULT 'N', </v>
      </c>
      <c r="H295" s="14"/>
      <c r="I295" s="14"/>
    </row>
    <row r="296" spans="1:9" x14ac:dyDescent="0.3">
      <c r="A296" s="11" t="s">
        <v>978</v>
      </c>
      <c r="B296" s="60" t="s">
        <v>979</v>
      </c>
      <c r="C296" s="44" t="s">
        <v>31</v>
      </c>
      <c r="D296" s="14" t="s">
        <v>626</v>
      </c>
      <c r="E296" s="10" t="s">
        <v>23</v>
      </c>
      <c r="F296" s="14">
        <v>11</v>
      </c>
      <c r="G296" s="4" t="str">
        <f>IF(F296=0,"CREATE TABLE "&amp;A296&amp;" ( ",IF(F296=100,C296&amp;" );",IF(F296=200,"ALTER TABLE "&amp;A296&amp;" ADD INDEX "&amp;A296&amp;"_IDX"&amp;C296&amp;"("&amp;D296&amp;");",C296&amp;" "&amp;D296&amp;", ")))</f>
        <v xml:space="preserve">REPORT_RATE INT DEFAULT 0, </v>
      </c>
      <c r="H296" s="4"/>
      <c r="I296" s="4"/>
    </row>
    <row r="297" spans="1:9" x14ac:dyDescent="0.3">
      <c r="A297" s="11" t="s">
        <v>978</v>
      </c>
      <c r="B297" s="60" t="s">
        <v>979</v>
      </c>
      <c r="C297" s="44" t="s">
        <v>32</v>
      </c>
      <c r="D297" s="14" t="s">
        <v>626</v>
      </c>
      <c r="E297" s="10" t="s">
        <v>24</v>
      </c>
      <c r="F297" s="14">
        <v>12</v>
      </c>
      <c r="G297" s="4" t="str">
        <f>IF(F297=0,"CREATE TABLE "&amp;A297&amp;" ( ",IF(F297=100,C297&amp;" );",IF(F297=200,"ALTER TABLE "&amp;A297&amp;" ADD INDEX "&amp;A297&amp;"_IDX"&amp;C297&amp;"("&amp;D297&amp;");",C297&amp;" "&amp;D297&amp;", ")))</f>
        <v xml:space="preserve">EXAM_RATE INT DEFAULT 0, </v>
      </c>
      <c r="H297" s="4"/>
      <c r="I297" s="4"/>
    </row>
    <row r="298" spans="1:9" x14ac:dyDescent="0.3">
      <c r="A298" s="11" t="s">
        <v>978</v>
      </c>
      <c r="B298" s="60" t="s">
        <v>979</v>
      </c>
      <c r="C298" s="44" t="s">
        <v>33</v>
      </c>
      <c r="D298" s="14" t="s">
        <v>626</v>
      </c>
      <c r="E298" s="10" t="s">
        <v>25</v>
      </c>
      <c r="F298" s="14">
        <v>13</v>
      </c>
      <c r="G298" s="4" t="str">
        <f>IF(F298=0,"CREATE TABLE "&amp;A298&amp;" ( ",IF(F298=100,C298&amp;" );",IF(F298=200,"ALTER TABLE "&amp;A298&amp;" ADD INDEX "&amp;A298&amp;"_IDX"&amp;C298&amp;"("&amp;D298&amp;");",C298&amp;" "&amp;D298&amp;", ")))</f>
        <v xml:space="preserve">DISCUSSION_RATE INT DEFAULT 0, </v>
      </c>
      <c r="H298" s="4"/>
      <c r="I298" s="4"/>
    </row>
    <row r="299" spans="1:9" x14ac:dyDescent="0.3">
      <c r="A299" s="11" t="s">
        <v>978</v>
      </c>
      <c r="B299" s="60" t="s">
        <v>979</v>
      </c>
      <c r="C299" s="44" t="s">
        <v>34</v>
      </c>
      <c r="D299" s="14" t="s">
        <v>626</v>
      </c>
      <c r="E299" s="10" t="s">
        <v>26</v>
      </c>
      <c r="F299" s="14">
        <v>14</v>
      </c>
      <c r="G299" s="4" t="str">
        <f>IF(F299=0,"CREATE TABLE "&amp;A299&amp;" ( ",IF(F299=100,C299&amp;" );",IF(F299=200,"ALTER TABLE "&amp;A299&amp;" ADD INDEX "&amp;A299&amp;"_IDX"&amp;C299&amp;"("&amp;D299&amp;");",C299&amp;" "&amp;D299&amp;", ")))</f>
        <v xml:space="preserve">PROGRESS_RATE INT DEFAULT 0, </v>
      </c>
      <c r="H299" s="4"/>
      <c r="I299" s="4"/>
    </row>
    <row r="300" spans="1:9" x14ac:dyDescent="0.3">
      <c r="A300" s="11" t="s">
        <v>978</v>
      </c>
      <c r="B300" s="60" t="s">
        <v>979</v>
      </c>
      <c r="C300" s="44" t="s">
        <v>813</v>
      </c>
      <c r="D300" s="6" t="s">
        <v>815</v>
      </c>
      <c r="E300" s="36" t="s">
        <v>814</v>
      </c>
      <c r="F300" s="14">
        <v>15</v>
      </c>
      <c r="G300" s="4" t="str">
        <f>IF(F300=0,"CREATE TABLE "&amp;A300&amp;" ( ",IF(F300=100,C300&amp;" );",IF(F300=200,"ALTER TABLE "&amp;A300&amp;" ADD INDEX "&amp;A300&amp;"_IDX"&amp;C300&amp;"("&amp;D300&amp;");",C300&amp;" "&amp;D300&amp;", ")))</f>
        <v xml:space="preserve">PROMOTION_VIDEO_YN CHAR(1) DEFAULT 'N', </v>
      </c>
      <c r="H300" s="4"/>
      <c r="I300" s="4"/>
    </row>
    <row r="301" spans="1:9" x14ac:dyDescent="0.3">
      <c r="A301" s="11" t="s">
        <v>978</v>
      </c>
      <c r="B301" s="60" t="s">
        <v>979</v>
      </c>
      <c r="C301" s="44" t="s">
        <v>910</v>
      </c>
      <c r="D301" s="6" t="s">
        <v>815</v>
      </c>
      <c r="E301" s="36" t="s">
        <v>916</v>
      </c>
      <c r="F301" s="14">
        <v>16</v>
      </c>
      <c r="G301" s="4" t="str">
        <f>IF(F301=0,"CREATE TABLE "&amp;A301&amp;" ( ",IF(F301=100,C301&amp;" );",IF(F301=200,"ALTER TABLE "&amp;A301&amp;" ADD INDEX "&amp;A301&amp;"_IDX"&amp;C301&amp;"("&amp;D301&amp;");",C301&amp;" "&amp;D301&amp;", ")))</f>
        <v xml:space="preserve">SWF CHAR(1) DEFAULT 'N', </v>
      </c>
      <c r="H301" s="4"/>
      <c r="I301" s="4"/>
    </row>
    <row r="302" spans="1:9" x14ac:dyDescent="0.3">
      <c r="A302" s="11" t="s">
        <v>978</v>
      </c>
      <c r="B302" s="60" t="s">
        <v>979</v>
      </c>
      <c r="C302" s="44" t="s">
        <v>926</v>
      </c>
      <c r="D302" s="6" t="s">
        <v>815</v>
      </c>
      <c r="E302" s="36" t="s">
        <v>918</v>
      </c>
      <c r="F302" s="14">
        <v>17</v>
      </c>
      <c r="G302" s="4" t="str">
        <f>IF(F302=0,"CREATE TABLE "&amp;A302&amp;" ( ",IF(F302=100,C302&amp;" );",IF(F302=200,"ALTER TABLE "&amp;A302&amp;" ADD INDEX "&amp;A302&amp;"_IDX"&amp;C302&amp;"("&amp;D302&amp;");",C302&amp;" "&amp;D302&amp;", ")))</f>
        <v xml:space="preserve">B_IMG CHAR(1) DEFAULT 'N', </v>
      </c>
      <c r="H302" s="4"/>
      <c r="I302" s="4"/>
    </row>
    <row r="303" spans="1:9" x14ac:dyDescent="0.3">
      <c r="A303" s="11" t="s">
        <v>978</v>
      </c>
      <c r="B303" s="60" t="s">
        <v>979</v>
      </c>
      <c r="C303" s="44" t="s">
        <v>927</v>
      </c>
      <c r="D303" s="6" t="s">
        <v>815</v>
      </c>
      <c r="E303" s="36" t="s">
        <v>917</v>
      </c>
      <c r="F303" s="14">
        <v>18</v>
      </c>
      <c r="G303" s="4" t="str">
        <f>IF(F303=0,"CREATE TABLE "&amp;A303&amp;" ( ",IF(F303=100,C303&amp;" );",IF(F303=200,"ALTER TABLE "&amp;A303&amp;" ADD INDEX "&amp;A303&amp;"_IDX"&amp;C303&amp;"("&amp;D303&amp;");",C303&amp;" "&amp;D303&amp;", ")))</f>
        <v xml:space="preserve">C_IMG CHAR(1) DEFAULT 'N', </v>
      </c>
      <c r="H303" s="4"/>
      <c r="I303" s="4"/>
    </row>
    <row r="304" spans="1:9" x14ac:dyDescent="0.3">
      <c r="A304" s="11" t="s">
        <v>978</v>
      </c>
      <c r="B304" s="60" t="s">
        <v>979</v>
      </c>
      <c r="C304" s="44" t="s">
        <v>928</v>
      </c>
      <c r="D304" s="6" t="s">
        <v>815</v>
      </c>
      <c r="E304" s="36" t="s">
        <v>922</v>
      </c>
      <c r="F304" s="14">
        <v>19</v>
      </c>
      <c r="G304" s="4" t="str">
        <f>IF(F304=0,"CREATE TABLE "&amp;A304&amp;" ( ",IF(F304=100,C304&amp;" );",IF(F304=200,"ALTER TABLE "&amp;A304&amp;" ADD INDEX "&amp;A304&amp;"_IDX"&amp;C304&amp;"("&amp;D304&amp;");",C304&amp;" "&amp;D304&amp;", ")))</f>
        <v xml:space="preserve">M_IMG1 CHAR(1) DEFAULT 'N', </v>
      </c>
      <c r="H304" s="4"/>
      <c r="I304" s="4"/>
    </row>
    <row r="305" spans="1:9" x14ac:dyDescent="0.3">
      <c r="A305" s="11" t="s">
        <v>978</v>
      </c>
      <c r="B305" s="60" t="s">
        <v>979</v>
      </c>
      <c r="C305" s="44" t="s">
        <v>914</v>
      </c>
      <c r="D305" s="6" t="s">
        <v>815</v>
      </c>
      <c r="E305" s="36" t="s">
        <v>923</v>
      </c>
      <c r="F305" s="14">
        <v>20</v>
      </c>
      <c r="G305" s="4" t="str">
        <f>IF(F305=0,"CREATE TABLE "&amp;A305&amp;" ( ",IF(F305=100,C305&amp;" );",IF(F305=200,"ALTER TABLE "&amp;A305&amp;" ADD INDEX "&amp;A305&amp;"_IDX"&amp;C305&amp;"("&amp;D305&amp;");",C305&amp;" "&amp;D305&amp;", ")))</f>
        <v xml:space="preserve">M_IMG2 CHAR(1) DEFAULT 'N', </v>
      </c>
      <c r="H305" s="4"/>
      <c r="I305" s="4"/>
    </row>
    <row r="306" spans="1:9" x14ac:dyDescent="0.3">
      <c r="A306" s="11" t="s">
        <v>978</v>
      </c>
      <c r="B306" s="60" t="s">
        <v>979</v>
      </c>
      <c r="C306" s="44" t="s">
        <v>915</v>
      </c>
      <c r="D306" s="6" t="s">
        <v>815</v>
      </c>
      <c r="E306" s="36" t="s">
        <v>924</v>
      </c>
      <c r="F306" s="14">
        <v>21</v>
      </c>
      <c r="G306" s="4" t="str">
        <f>IF(F306=0,"CREATE TABLE "&amp;A306&amp;" ( ",IF(F306=100,C306&amp;" );",IF(F306=200,"ALTER TABLE "&amp;A306&amp;" ADD INDEX "&amp;A306&amp;"_IDX"&amp;C306&amp;"("&amp;D306&amp;");",C306&amp;" "&amp;D306&amp;", ")))</f>
        <v xml:space="preserve">M_IMG3 CHAR(1) DEFAULT 'N', </v>
      </c>
      <c r="H306" s="4"/>
      <c r="I306" s="4"/>
    </row>
    <row r="307" spans="1:9" x14ac:dyDescent="0.3">
      <c r="A307" s="11" t="s">
        <v>978</v>
      </c>
      <c r="B307" s="60" t="s">
        <v>979</v>
      </c>
      <c r="C307" s="44" t="s">
        <v>911</v>
      </c>
      <c r="D307" s="6" t="s">
        <v>815</v>
      </c>
      <c r="E307" s="36" t="s">
        <v>919</v>
      </c>
      <c r="F307" s="14">
        <v>22</v>
      </c>
      <c r="G307" s="4" t="str">
        <f>IF(F307=0,"CREATE TABLE "&amp;A307&amp;" ( ",IF(F307=100,C307&amp;" );",IF(F307=200,"ALTER TABLE "&amp;A307&amp;" ADD INDEX "&amp;A307&amp;"_IDX"&amp;C307&amp;"("&amp;D307&amp;");",C307&amp;" "&amp;D307&amp;", ")))</f>
        <v xml:space="preserve">S_IMG1 CHAR(1) DEFAULT 'N', </v>
      </c>
      <c r="H307" s="4"/>
      <c r="I307" s="4"/>
    </row>
    <row r="308" spans="1:9" x14ac:dyDescent="0.3">
      <c r="A308" s="11" t="s">
        <v>978</v>
      </c>
      <c r="B308" s="60" t="s">
        <v>979</v>
      </c>
      <c r="C308" s="44" t="s">
        <v>912</v>
      </c>
      <c r="D308" s="6" t="s">
        <v>815</v>
      </c>
      <c r="E308" s="36" t="s">
        <v>920</v>
      </c>
      <c r="F308" s="14">
        <v>23</v>
      </c>
      <c r="G308" s="4" t="str">
        <f>IF(F308=0,"CREATE TABLE "&amp;A308&amp;" ( ",IF(F308=100,C308&amp;" );",IF(F308=200,"ALTER TABLE "&amp;A308&amp;" ADD INDEX "&amp;A308&amp;"_IDX"&amp;C308&amp;"("&amp;D308&amp;");",C308&amp;" "&amp;D308&amp;", ")))</f>
        <v xml:space="preserve">S_IMG2 CHAR(1) DEFAULT 'N', </v>
      </c>
      <c r="H308" s="4"/>
      <c r="I308" s="4"/>
    </row>
    <row r="309" spans="1:9" x14ac:dyDescent="0.3">
      <c r="A309" s="11" t="s">
        <v>978</v>
      </c>
      <c r="B309" s="60" t="s">
        <v>979</v>
      </c>
      <c r="C309" s="44" t="s">
        <v>913</v>
      </c>
      <c r="D309" s="6" t="s">
        <v>815</v>
      </c>
      <c r="E309" s="36" t="s">
        <v>921</v>
      </c>
      <c r="F309" s="14">
        <v>24</v>
      </c>
      <c r="G309" s="4" t="str">
        <f>IF(F309=0,"CREATE TABLE "&amp;A309&amp;" ( ",IF(F309=100,C309&amp;" );",IF(F309=200,"ALTER TABLE "&amp;A309&amp;" ADD INDEX "&amp;A309&amp;"_IDX"&amp;C309&amp;"("&amp;D309&amp;");",C309&amp;" "&amp;D309&amp;", ")))</f>
        <v xml:space="preserve">S_IMG3 CHAR(1) DEFAULT 'N', </v>
      </c>
      <c r="H309" s="4"/>
      <c r="I309" s="4"/>
    </row>
    <row r="310" spans="1:9" x14ac:dyDescent="0.3">
      <c r="A310" s="11" t="s">
        <v>978</v>
      </c>
      <c r="B310" s="60" t="s">
        <v>979</v>
      </c>
      <c r="C310" s="44" t="s">
        <v>67</v>
      </c>
      <c r="D310" s="4" t="s">
        <v>78</v>
      </c>
      <c r="E310" s="10" t="s">
        <v>43</v>
      </c>
      <c r="F310" s="14">
        <v>25</v>
      </c>
      <c r="G310" s="4" t="str">
        <f>IF(F310=0,"CREATE TABLE "&amp;A310&amp;" ( ",IF(F310=100,C310&amp;" );",IF(F310=200,"ALTER TABLE "&amp;A310&amp;" ADD INDEX "&amp;A310&amp;"_IDX"&amp;C310&amp;"("&amp;D310&amp;");",C310&amp;" "&amp;D310&amp;", ")))</f>
        <v xml:space="preserve">CREATE_DATE DATETIME, </v>
      </c>
      <c r="H310" s="4"/>
      <c r="I310" s="4"/>
    </row>
    <row r="311" spans="1:9" x14ac:dyDescent="0.3">
      <c r="A311" s="11" t="s">
        <v>978</v>
      </c>
      <c r="B311" s="60" t="s">
        <v>979</v>
      </c>
      <c r="C311" s="44" t="s">
        <v>69</v>
      </c>
      <c r="D311" s="4" t="s">
        <v>75</v>
      </c>
      <c r="E311" s="10" t="s">
        <v>72</v>
      </c>
      <c r="F311" s="14">
        <v>26</v>
      </c>
      <c r="G311" s="4" t="str">
        <f>IF(F311=0,"CREATE TABLE "&amp;A311&amp;" ( ",IF(F311=100,C311&amp;" );",IF(F311=200,"ALTER TABLE "&amp;A311&amp;" ADD INDEX "&amp;A311&amp;"_IDX"&amp;C311&amp;"("&amp;D311&amp;");",C311&amp;" "&amp;D311&amp;", ")))</f>
        <v xml:space="preserve">CREATE_USER VARCHAR(15), </v>
      </c>
      <c r="H311" s="4"/>
      <c r="I311" s="4"/>
    </row>
    <row r="312" spans="1:9" x14ac:dyDescent="0.3">
      <c r="A312" s="11" t="s">
        <v>978</v>
      </c>
      <c r="B312" s="60" t="s">
        <v>979</v>
      </c>
      <c r="C312" s="44" t="s">
        <v>68</v>
      </c>
      <c r="D312" s="4" t="s">
        <v>78</v>
      </c>
      <c r="E312" s="10" t="s">
        <v>54</v>
      </c>
      <c r="F312" s="14">
        <v>27</v>
      </c>
      <c r="G312" s="4" t="str">
        <f>IF(F312=0,"CREATE TABLE "&amp;A312&amp;" ( ",IF(F312=100,C312&amp;" );",IF(F312=200,"ALTER TABLE "&amp;A312&amp;" ADD INDEX "&amp;A312&amp;"_IDX"&amp;C312&amp;"("&amp;D312&amp;");",C312&amp;" "&amp;D312&amp;", ")))</f>
        <v xml:space="preserve">UPDATE_DATE DATETIME, </v>
      </c>
      <c r="H312" s="4"/>
      <c r="I312" s="4"/>
    </row>
    <row r="313" spans="1:9" x14ac:dyDescent="0.3">
      <c r="A313" s="11" t="s">
        <v>978</v>
      </c>
      <c r="B313" s="60" t="s">
        <v>979</v>
      </c>
      <c r="C313" s="44" t="s">
        <v>70</v>
      </c>
      <c r="D313" s="4" t="s">
        <v>75</v>
      </c>
      <c r="E313" s="10" t="s">
        <v>74</v>
      </c>
      <c r="F313" s="14">
        <v>28</v>
      </c>
      <c r="G313" s="4" t="str">
        <f>IF(F313=0,"CREATE TABLE "&amp;A313&amp;" ( ",IF(F313=100,C313&amp;" );",IF(F313=200,"ALTER TABLE "&amp;A313&amp;" ADD INDEX "&amp;A313&amp;"_IDX"&amp;C313&amp;"("&amp;D313&amp;");",C313&amp;" "&amp;D313&amp;", ")))</f>
        <v xml:space="preserve">UPDATE_USER VARCHAR(15), </v>
      </c>
      <c r="H313" s="4"/>
      <c r="I313" s="4"/>
    </row>
    <row r="314" spans="1:9" x14ac:dyDescent="0.3">
      <c r="A314" s="11" t="s">
        <v>978</v>
      </c>
      <c r="B314" s="60" t="s">
        <v>979</v>
      </c>
      <c r="C314" s="44" t="s">
        <v>81</v>
      </c>
      <c r="D314" s="4"/>
      <c r="E314" s="10"/>
      <c r="F314" s="14">
        <v>100</v>
      </c>
      <c r="G314" s="4" t="str">
        <f>IF(F314=0,"CREATE TABLE "&amp;A314&amp;" ( ",IF(F314=100,C314&amp;" );",IF(F314=200,"ALTER TABLE "&amp;A314&amp;" ADD INDEX "&amp;A314&amp;"_IDX"&amp;C314&amp;"("&amp;D314&amp;");",C314&amp;" "&amp;D314&amp;", ")))</f>
        <v>PRIMARY KEY(COURSE_CODE) );</v>
      </c>
      <c r="H314" s="4"/>
      <c r="I314" s="4"/>
    </row>
    <row r="315" spans="1:9" x14ac:dyDescent="0.3">
      <c r="A315" s="11" t="s">
        <v>974</v>
      </c>
      <c r="B315" s="59" t="s">
        <v>975</v>
      </c>
      <c r="C315" s="44" t="s">
        <v>892</v>
      </c>
      <c r="D315" s="4"/>
      <c r="E315" s="14" t="s">
        <v>641</v>
      </c>
      <c r="F315" s="14">
        <v>0</v>
      </c>
      <c r="G315" s="4" t="str">
        <f>IF(F315=0,"CREATE TABLE "&amp;A315&amp;" ( ",IF(F315=100,C315&amp;" );",IF(F315=200,"ALTER TABLE "&amp;A315&amp;" ADD INDEX "&amp;A315&amp;"_IDX"&amp;C315&amp;"("&amp;D315&amp;");",C315&amp;" "&amp;D315&amp;", ")))</f>
        <v xml:space="preserve">CREATE TABLE COURSE_REGISTER ( </v>
      </c>
      <c r="H315" s="4"/>
      <c r="I315" s="4"/>
    </row>
    <row r="316" spans="1:9" x14ac:dyDescent="0.3">
      <c r="A316" s="11" t="s">
        <v>974</v>
      </c>
      <c r="B316" s="59" t="s">
        <v>975</v>
      </c>
      <c r="C316" s="44" t="s">
        <v>393</v>
      </c>
      <c r="D316" s="4" t="s">
        <v>394</v>
      </c>
      <c r="E316" s="4" t="s">
        <v>392</v>
      </c>
      <c r="F316" s="14">
        <v>1</v>
      </c>
      <c r="G316" s="4" t="str">
        <f>IF(F316=0,"CREATE TABLE "&amp;A316&amp;" ( ",IF(F316=100,C316&amp;" );",IF(F316=200,"ALTER TABLE "&amp;A316&amp;" ADD INDEX "&amp;A316&amp;"_IDX"&amp;C316&amp;"("&amp;D316&amp;");",C316&amp;" "&amp;D316&amp;", ")))</f>
        <v xml:space="preserve">COURSE_ID INT, </v>
      </c>
      <c r="H316" s="4"/>
      <c r="I316" s="4"/>
    </row>
    <row r="317" spans="1:9" x14ac:dyDescent="0.3">
      <c r="A317" s="11" t="s">
        <v>974</v>
      </c>
      <c r="B317" s="59" t="s">
        <v>975</v>
      </c>
      <c r="C317" s="44" t="s">
        <v>396</v>
      </c>
      <c r="D317" s="4" t="s">
        <v>397</v>
      </c>
      <c r="E317" s="4" t="s">
        <v>395</v>
      </c>
      <c r="F317" s="14">
        <v>2</v>
      </c>
      <c r="G317" s="4" t="str">
        <f>IF(F317=0,"CREATE TABLE "&amp;A317&amp;" ( ",IF(F317=100,C317&amp;" );",IF(F317=200,"ALTER TABLE "&amp;A317&amp;" ADD INDEX "&amp;A317&amp;"_IDX"&amp;C317&amp;"("&amp;D317&amp;");",C317&amp;" "&amp;D317&amp;", ")))</f>
        <v xml:space="preserve">USER_ID VARCHAR(15), </v>
      </c>
      <c r="H317" s="4"/>
      <c r="I317" s="4"/>
    </row>
    <row r="318" spans="1:9" ht="60" x14ac:dyDescent="0.3">
      <c r="A318" s="11" t="s">
        <v>974</v>
      </c>
      <c r="B318" s="59" t="s">
        <v>975</v>
      </c>
      <c r="C318" s="44" t="s">
        <v>893</v>
      </c>
      <c r="D318" s="4" t="s">
        <v>750</v>
      </c>
      <c r="E318" s="11" t="s">
        <v>398</v>
      </c>
      <c r="F318" s="14">
        <v>3</v>
      </c>
      <c r="G318" s="4" t="str">
        <f>IF(F318=0,"CREATE TABLE "&amp;A318&amp;" ( ",IF(F318=100,C318&amp;" );",IF(F318=200,"ALTER TABLE "&amp;A318&amp;" ADD INDEX "&amp;A318&amp;"_IDX"&amp;C318&amp;"("&amp;D318&amp;");",C318&amp;" "&amp;D318&amp;", ")))</f>
        <v xml:space="preserve">STATUS CHAR(1), </v>
      </c>
      <c r="H318" s="11" t="s">
        <v>769</v>
      </c>
      <c r="I318" s="11"/>
    </row>
    <row r="319" spans="1:9" x14ac:dyDescent="0.3">
      <c r="A319" s="11" t="s">
        <v>974</v>
      </c>
      <c r="B319" s="59" t="s">
        <v>975</v>
      </c>
      <c r="C319" s="47" t="s">
        <v>493</v>
      </c>
      <c r="D319" s="14" t="s">
        <v>626</v>
      </c>
      <c r="E319" s="14" t="s">
        <v>639</v>
      </c>
      <c r="F319" s="14">
        <v>4</v>
      </c>
      <c r="G319" s="4" t="str">
        <f>IF(F319=0,"CREATE TABLE "&amp;A319&amp;" ( ",IF(F319=100,C319&amp;" );",IF(F319=200,"ALTER TABLE "&amp;A319&amp;" ADD INDEX "&amp;A319&amp;"_IDX"&amp;C319&amp;"("&amp;D319&amp;");",C319&amp;" "&amp;D319&amp;", ")))</f>
        <v xml:space="preserve">COURSE_COST INT DEFAULT 0, </v>
      </c>
      <c r="H319" s="14"/>
      <c r="I319" s="14"/>
    </row>
    <row r="320" spans="1:9" x14ac:dyDescent="0.3">
      <c r="A320" s="11" t="s">
        <v>974</v>
      </c>
      <c r="B320" s="59" t="s">
        <v>975</v>
      </c>
      <c r="C320" s="41" t="s">
        <v>401</v>
      </c>
      <c r="D320" s="14" t="s">
        <v>79</v>
      </c>
      <c r="E320" s="14" t="s">
        <v>404</v>
      </c>
      <c r="F320" s="14">
        <v>5</v>
      </c>
      <c r="G320" s="4" t="str">
        <f>IF(F320=0,"CREATE TABLE "&amp;A320&amp;" ( ",IF(F320=100,C320&amp;" );",IF(F320=200,"ALTER TABLE "&amp;A320&amp;" ADD INDEX "&amp;A320&amp;"_IDX"&amp;C320&amp;"("&amp;D320&amp;");",C320&amp;" "&amp;D320&amp;", ")))</f>
        <v xml:space="preserve">COMPANY_COST INT, </v>
      </c>
      <c r="H320" s="12"/>
      <c r="I320" s="12"/>
    </row>
    <row r="321" spans="1:9" x14ac:dyDescent="0.3">
      <c r="A321" s="11" t="s">
        <v>974</v>
      </c>
      <c r="B321" s="59" t="s">
        <v>975</v>
      </c>
      <c r="C321" s="41" t="s">
        <v>402</v>
      </c>
      <c r="D321" s="14" t="s">
        <v>79</v>
      </c>
      <c r="E321" s="14" t="s">
        <v>405</v>
      </c>
      <c r="F321" s="14">
        <v>6</v>
      </c>
      <c r="G321" s="4" t="str">
        <f>IF(F321=0,"CREATE TABLE "&amp;A321&amp;" ( ",IF(F321=100,C321&amp;" );",IF(F321=200,"ALTER TABLE "&amp;A321&amp;" ADD INDEX "&amp;A321&amp;"_IDX"&amp;C321&amp;"("&amp;D321&amp;");",C321&amp;" "&amp;D321&amp;", ")))</f>
        <v xml:space="preserve">TEACHER_COST INT, </v>
      </c>
      <c r="H321" s="12"/>
      <c r="I321" s="12"/>
    </row>
    <row r="322" spans="1:9" x14ac:dyDescent="0.3">
      <c r="A322" s="11" t="s">
        <v>974</v>
      </c>
      <c r="B322" s="59" t="s">
        <v>975</v>
      </c>
      <c r="C322" s="41" t="s">
        <v>403</v>
      </c>
      <c r="D322" s="14" t="s">
        <v>79</v>
      </c>
      <c r="E322" s="14" t="s">
        <v>406</v>
      </c>
      <c r="F322" s="14">
        <v>7</v>
      </c>
      <c r="G322" s="4" t="str">
        <f>IF(F322=0,"CREATE TABLE "&amp;A322&amp;" ( ",IF(F322=100,C322&amp;" );",IF(F322=200,"ALTER TABLE "&amp;A322&amp;" ADD INDEX "&amp;A322&amp;"_IDX"&amp;C322&amp;"("&amp;D322&amp;");",C322&amp;" "&amp;D322&amp;", ")))</f>
        <v xml:space="preserve">TUTOR_COST INT, </v>
      </c>
      <c r="H322" s="12"/>
      <c r="I322" s="12"/>
    </row>
    <row r="323" spans="1:9" x14ac:dyDescent="0.3">
      <c r="A323" s="11" t="s">
        <v>974</v>
      </c>
      <c r="B323" s="59" t="s">
        <v>975</v>
      </c>
      <c r="C323" s="47" t="s">
        <v>602</v>
      </c>
      <c r="D323" s="14" t="s">
        <v>856</v>
      </c>
      <c r="E323" s="12" t="s">
        <v>603</v>
      </c>
      <c r="F323" s="14">
        <v>8</v>
      </c>
      <c r="G323" s="4" t="str">
        <f>IF(F323=0,"CREATE TABLE "&amp;A323&amp;" ( ",IF(F323=100,C323&amp;" );",IF(F323=200,"ALTER TABLE "&amp;A323&amp;" ADD INDEX "&amp;A323&amp;"_IDX"&amp;C323&amp;"("&amp;D323&amp;");",C323&amp;" "&amp;D323&amp;", ")))</f>
        <v xml:space="preserve">APPROVAL_ID VARCHAR(30), </v>
      </c>
      <c r="H323" s="12"/>
      <c r="I323" s="12"/>
    </row>
    <row r="324" spans="1:9" x14ac:dyDescent="0.3">
      <c r="A324" s="11" t="s">
        <v>974</v>
      </c>
      <c r="B324" s="59" t="s">
        <v>975</v>
      </c>
      <c r="C324" s="44" t="s">
        <v>627</v>
      </c>
      <c r="D324" s="4" t="s">
        <v>78</v>
      </c>
      <c r="E324" s="4" t="s">
        <v>628</v>
      </c>
      <c r="F324" s="14">
        <v>9</v>
      </c>
      <c r="G324" s="4" t="str">
        <f>IF(F324=0,"CREATE TABLE "&amp;A324&amp;" ( ",IF(F324=100,C324&amp;" );",IF(F324=200,"ALTER TABLE "&amp;A324&amp;" ADD INDEX "&amp;A324&amp;"_IDX"&amp;C324&amp;"("&amp;D324&amp;");",C324&amp;" "&amp;D324&amp;", ")))</f>
        <v xml:space="preserve">CONFIRM_DATE DATETIME, </v>
      </c>
      <c r="H324" s="4"/>
      <c r="I324" s="4"/>
    </row>
    <row r="325" spans="1:9" x14ac:dyDescent="0.3">
      <c r="A325" s="11" t="s">
        <v>974</v>
      </c>
      <c r="B325" s="59" t="s">
        <v>975</v>
      </c>
      <c r="C325" s="47" t="s">
        <v>619</v>
      </c>
      <c r="D325" s="14" t="s">
        <v>829</v>
      </c>
      <c r="E325" s="14" t="s">
        <v>620</v>
      </c>
      <c r="F325" s="14">
        <v>10</v>
      </c>
      <c r="G325" s="4" t="str">
        <f>IF(F325=0,"CREATE TABLE "&amp;A325&amp;" ( ",IF(F325=100,C325&amp;" );",IF(F325=200,"ALTER TABLE "&amp;A325&amp;" ADD INDEX "&amp;A325&amp;"_IDX"&amp;C325&amp;"("&amp;D325&amp;");",C325&amp;" "&amp;D325&amp;", ")))</f>
        <v xml:space="preserve">COST_ID INT DEFAULT 0, </v>
      </c>
      <c r="H325" s="12"/>
      <c r="I325" s="12"/>
    </row>
    <row r="326" spans="1:9" x14ac:dyDescent="0.3">
      <c r="A326" s="11" t="s">
        <v>974</v>
      </c>
      <c r="B326" s="59" t="s">
        <v>975</v>
      </c>
      <c r="C326" s="44" t="s">
        <v>827</v>
      </c>
      <c r="D326" s="4" t="s">
        <v>830</v>
      </c>
      <c r="E326" s="11" t="s">
        <v>828</v>
      </c>
      <c r="F326" s="14">
        <v>11</v>
      </c>
      <c r="G326" s="4" t="str">
        <f>IF(F326=0,"CREATE TABLE "&amp;A326&amp;" ( ",IF(F326=100,C326&amp;" );",IF(F326=200,"ALTER TABLE "&amp;A326&amp;" ADD INDEX "&amp;A326&amp;"_IDX"&amp;C326&amp;"("&amp;D326&amp;");",C326&amp;" "&amp;D326&amp;", ")))</f>
        <v xml:space="preserve">QUEST_YN CHAR(1) DEFAULT 'N', </v>
      </c>
      <c r="H326" s="12"/>
      <c r="I326" s="12"/>
    </row>
    <row r="327" spans="1:9" x14ac:dyDescent="0.3">
      <c r="A327" s="11" t="s">
        <v>974</v>
      </c>
      <c r="B327" s="59" t="s">
        <v>975</v>
      </c>
      <c r="C327" s="44" t="s">
        <v>117</v>
      </c>
      <c r="D327" s="4" t="s">
        <v>78</v>
      </c>
      <c r="E327" s="4" t="s">
        <v>43</v>
      </c>
      <c r="F327" s="14">
        <v>12</v>
      </c>
      <c r="G327" s="4" t="str">
        <f>IF(F327=0,"CREATE TABLE "&amp;A327&amp;" ( ",IF(F327=100,C327&amp;" );",IF(F327=200,"ALTER TABLE "&amp;A327&amp;" ADD INDEX "&amp;A327&amp;"_IDX"&amp;C327&amp;"("&amp;D327&amp;");",C327&amp;" "&amp;D327&amp;", ")))</f>
        <v xml:space="preserve">CREATE_DATE DATETIME, </v>
      </c>
      <c r="H327" s="4"/>
      <c r="I327" s="4"/>
    </row>
    <row r="328" spans="1:9" x14ac:dyDescent="0.3">
      <c r="A328" s="11" t="s">
        <v>974</v>
      </c>
      <c r="B328" s="59" t="s">
        <v>975</v>
      </c>
      <c r="C328" s="44" t="s">
        <v>69</v>
      </c>
      <c r="D328" s="4" t="s">
        <v>75</v>
      </c>
      <c r="E328" s="4" t="s">
        <v>72</v>
      </c>
      <c r="F328" s="14">
        <v>13</v>
      </c>
      <c r="G328" s="4" t="str">
        <f>IF(F328=0,"CREATE TABLE "&amp;A328&amp;" ( ",IF(F328=100,C328&amp;" );",IF(F328=200,"ALTER TABLE "&amp;A328&amp;" ADD INDEX "&amp;A328&amp;"_IDX"&amp;C328&amp;"("&amp;D328&amp;");",C328&amp;" "&amp;D328&amp;", ")))</f>
        <v xml:space="preserve">CREATE_USER VARCHAR(15), </v>
      </c>
      <c r="H328" s="4"/>
      <c r="I328" s="4"/>
    </row>
    <row r="329" spans="1:9" x14ac:dyDescent="0.3">
      <c r="A329" s="11" t="s">
        <v>974</v>
      </c>
      <c r="B329" s="59" t="s">
        <v>975</v>
      </c>
      <c r="C329" s="44" t="s">
        <v>68</v>
      </c>
      <c r="D329" s="4" t="s">
        <v>78</v>
      </c>
      <c r="E329" s="4" t="s">
        <v>54</v>
      </c>
      <c r="F329" s="14">
        <v>14</v>
      </c>
      <c r="G329" s="4" t="str">
        <f>IF(F329=0,"CREATE TABLE "&amp;A329&amp;" ( ",IF(F329=100,C329&amp;" );",IF(F329=200,"ALTER TABLE "&amp;A329&amp;" ADD INDEX "&amp;A329&amp;"_IDX"&amp;C329&amp;"("&amp;D329&amp;");",C329&amp;" "&amp;D329&amp;", ")))</f>
        <v xml:space="preserve">UPDATE_DATE DATETIME, </v>
      </c>
      <c r="H329" s="4"/>
      <c r="I329" s="4"/>
    </row>
    <row r="330" spans="1:9" x14ac:dyDescent="0.3">
      <c r="A330" s="11" t="s">
        <v>974</v>
      </c>
      <c r="B330" s="59" t="s">
        <v>975</v>
      </c>
      <c r="C330" s="44" t="s">
        <v>70</v>
      </c>
      <c r="D330" s="4" t="s">
        <v>75</v>
      </c>
      <c r="E330" s="4" t="s">
        <v>74</v>
      </c>
      <c r="F330" s="14">
        <v>15</v>
      </c>
      <c r="G330" s="4" t="str">
        <f>IF(F330=0,"CREATE TABLE "&amp;A330&amp;" ( ",IF(F330=100,C330&amp;" );",IF(F330=200,"ALTER TABLE "&amp;A330&amp;" ADD INDEX "&amp;A330&amp;"_IDX"&amp;C330&amp;"("&amp;D330&amp;");",C330&amp;" "&amp;D330&amp;", ")))</f>
        <v xml:space="preserve">UPDATE_USER VARCHAR(15), </v>
      </c>
      <c r="H330" s="4"/>
      <c r="I330" s="4"/>
    </row>
    <row r="331" spans="1:9" x14ac:dyDescent="0.3">
      <c r="A331" s="11" t="s">
        <v>974</v>
      </c>
      <c r="B331" s="59" t="s">
        <v>975</v>
      </c>
      <c r="C331" s="44" t="s">
        <v>87</v>
      </c>
      <c r="D331" s="4"/>
      <c r="E331" s="4"/>
      <c r="F331" s="14">
        <v>100</v>
      </c>
      <c r="G331" s="4" t="str">
        <f>IF(F331=0,"CREATE TABLE "&amp;A331&amp;" ( ",IF(F331=100,C331&amp;" );",IF(F331=200,"ALTER TABLE "&amp;A331&amp;" ADD INDEX "&amp;A331&amp;"_IDX"&amp;C331&amp;"("&amp;D331&amp;");",C331&amp;" "&amp;D331&amp;", ")))</f>
        <v>PRIMARY KEY(COURSE_ID,USER_ID) );</v>
      </c>
      <c r="H331" s="4"/>
      <c r="I331" s="4"/>
    </row>
    <row r="332" spans="1:9" x14ac:dyDescent="0.3">
      <c r="A332" s="11" t="s">
        <v>974</v>
      </c>
      <c r="B332" s="59" t="s">
        <v>975</v>
      </c>
      <c r="C332" s="46">
        <v>1</v>
      </c>
      <c r="D332" s="6" t="s">
        <v>973</v>
      </c>
      <c r="E332" s="6"/>
      <c r="F332" s="14">
        <v>200</v>
      </c>
      <c r="G332" s="4" t="str">
        <f>IF(F332=0,"CREATE TABLE "&amp;A332&amp;" ( ",IF(F332=100,C332&amp;" );",IF(F332=200,"ALTER TABLE "&amp;A332&amp;" ADD INDEX "&amp;A332&amp;"_IDX"&amp;C332&amp;"("&amp;D332&amp;");",C332&amp;" "&amp;D332&amp;", ")))</f>
        <v>ALTER TABLE COURSE_REGISTER ADD INDEX COURSE_REGISTER_IDX1(APPROVAL_ID);</v>
      </c>
      <c r="H332" s="39"/>
      <c r="I332" s="39"/>
    </row>
    <row r="333" spans="1:9" x14ac:dyDescent="0.3">
      <c r="A333" s="11" t="s">
        <v>976</v>
      </c>
      <c r="B333" s="60" t="s">
        <v>977</v>
      </c>
      <c r="C333" s="44"/>
      <c r="D333" s="4"/>
      <c r="E333" s="14"/>
      <c r="F333" s="14">
        <v>0</v>
      </c>
      <c r="G333" s="4" t="str">
        <f>IF(F333=0,"CREATE TABLE "&amp;A333&amp;" ( ",IF(F333=100,C333&amp;" );",IF(F333=200,"ALTER TABLE "&amp;A333&amp;" ADD INDEX "&amp;A333&amp;"_IDX"&amp;C333&amp;"("&amp;D333&amp;");",C333&amp;" "&amp;D333&amp;", ")))</f>
        <v xml:space="preserve">CREATE TABLE COURSE_RESOURCE ( </v>
      </c>
      <c r="H333" s="2"/>
      <c r="I333" s="2"/>
    </row>
    <row r="334" spans="1:9" x14ac:dyDescent="0.3">
      <c r="A334" s="11" t="s">
        <v>976</v>
      </c>
      <c r="B334" s="60" t="s">
        <v>977</v>
      </c>
      <c r="C334" s="44" t="s">
        <v>1</v>
      </c>
      <c r="D334" s="4" t="s">
        <v>195</v>
      </c>
      <c r="E334" s="4" t="s">
        <v>12</v>
      </c>
      <c r="F334" s="14">
        <v>1</v>
      </c>
      <c r="G334" s="4" t="str">
        <f>IF(F334=0,"CREATE TABLE "&amp;A334&amp;" ( ",IF(F334=100,C334&amp;" );",IF(F334=200,"ALTER TABLE "&amp;A334&amp;" ADD INDEX "&amp;A334&amp;"_IDX"&amp;C334&amp;"("&amp;D334&amp;");",C334&amp;" "&amp;D334&amp;", ")))</f>
        <v xml:space="preserve">COURSE_CODE VARCHAR(10), </v>
      </c>
      <c r="H334" s="2"/>
      <c r="I334" s="2"/>
    </row>
    <row r="335" spans="1:9" x14ac:dyDescent="0.3">
      <c r="A335" s="11" t="s">
        <v>976</v>
      </c>
      <c r="B335" s="60" t="s">
        <v>977</v>
      </c>
      <c r="C335" s="44" t="s">
        <v>17</v>
      </c>
      <c r="D335" s="4" t="s">
        <v>80</v>
      </c>
      <c r="E335" s="4" t="s">
        <v>14</v>
      </c>
      <c r="F335" s="14">
        <v>2</v>
      </c>
      <c r="G335" s="4" t="str">
        <f>IF(F335=0,"CREATE TABLE "&amp;A335&amp;" ( ",IF(F335=100,C335&amp;" );",IF(F335=200,"ALTER TABLE "&amp;A335&amp;" ADD INDEX "&amp;A335&amp;"_IDX"&amp;C335&amp;"("&amp;D335&amp;");",C335&amp;" "&amp;D335&amp;", ")))</f>
        <v xml:space="preserve">WEEK INT, </v>
      </c>
      <c r="H335" s="2"/>
      <c r="I335" s="2"/>
    </row>
    <row r="336" spans="1:9" x14ac:dyDescent="0.3">
      <c r="A336" s="11" t="s">
        <v>976</v>
      </c>
      <c r="B336" s="60" t="s">
        <v>977</v>
      </c>
      <c r="C336" s="44" t="s">
        <v>16</v>
      </c>
      <c r="D336" s="4" t="s">
        <v>178</v>
      </c>
      <c r="E336" s="4" t="s">
        <v>13</v>
      </c>
      <c r="F336" s="14">
        <v>3</v>
      </c>
      <c r="G336" s="4" t="str">
        <f>IF(F336=0,"CREATE TABLE "&amp;A336&amp;" ( ",IF(F336=100,C336&amp;" );",IF(F336=200,"ALTER TABLE "&amp;A336&amp;" ADD INDEX "&amp;A336&amp;"_IDX"&amp;C336&amp;"("&amp;D336&amp;");",C336&amp;" "&amp;D336&amp;", ")))</f>
        <v xml:space="preserve">TITLE VARCHAR(255), </v>
      </c>
      <c r="H336" s="2"/>
      <c r="I336" s="2"/>
    </row>
    <row r="337" spans="1:10" x14ac:dyDescent="0.3">
      <c r="A337" s="11" t="s">
        <v>976</v>
      </c>
      <c r="B337" s="60" t="s">
        <v>977</v>
      </c>
      <c r="C337" s="44" t="s">
        <v>18</v>
      </c>
      <c r="D337" s="4" t="s">
        <v>76</v>
      </c>
      <c r="E337" s="4" t="s">
        <v>15</v>
      </c>
      <c r="F337" s="14">
        <v>4</v>
      </c>
      <c r="G337" s="4" t="str">
        <f>IF(F337=0,"CREATE TABLE "&amp;A337&amp;" ( ",IF(F337=100,C337&amp;" );",IF(F337=200,"ALTER TABLE "&amp;A337&amp;" ADD INDEX "&amp;A337&amp;"_IDX"&amp;C337&amp;"("&amp;D337&amp;");",C337&amp;" "&amp;D337&amp;", ")))</f>
        <v xml:space="preserve">DIRECTORY VARCHAR(100), </v>
      </c>
      <c r="H337" s="2"/>
      <c r="I337" s="2"/>
    </row>
    <row r="338" spans="1:10" x14ac:dyDescent="0.3">
      <c r="A338" s="11" t="s">
        <v>976</v>
      </c>
      <c r="B338" s="60" t="s">
        <v>977</v>
      </c>
      <c r="C338" s="44" t="s">
        <v>170</v>
      </c>
      <c r="D338" s="14" t="s">
        <v>558</v>
      </c>
      <c r="E338" s="4" t="s">
        <v>168</v>
      </c>
      <c r="F338" s="14">
        <v>5</v>
      </c>
      <c r="G338" s="4" t="str">
        <f>IF(F338=0,"CREATE TABLE "&amp;A338&amp;" ( ",IF(F338=100,C338&amp;" );",IF(F338=200,"ALTER TABLE "&amp;A338&amp;" ADD INDEX "&amp;A338&amp;"_IDX"&amp;C338&amp;"("&amp;D338&amp;");",C338&amp;" "&amp;D338&amp;", ")))</f>
        <v xml:space="preserve">PAGE_CNT INT DEFAULT 0, </v>
      </c>
      <c r="H338" s="2"/>
      <c r="I338" s="2"/>
    </row>
    <row r="339" spans="1:10" x14ac:dyDescent="0.3">
      <c r="A339" s="11" t="s">
        <v>976</v>
      </c>
      <c r="B339" s="60" t="s">
        <v>977</v>
      </c>
      <c r="C339" s="44" t="s">
        <v>811</v>
      </c>
      <c r="D339" s="14" t="s">
        <v>558</v>
      </c>
      <c r="E339" s="4" t="s">
        <v>812</v>
      </c>
      <c r="F339" s="14">
        <v>6</v>
      </c>
      <c r="G339" s="4" t="str">
        <f>IF(F339=0,"CREATE TABLE "&amp;A339&amp;" ( ",IF(F339=100,C339&amp;" );",IF(F339=200,"ALTER TABLE "&amp;A339&amp;" ADD INDEX "&amp;A339&amp;"_IDX"&amp;C339&amp;"("&amp;D339&amp;");",C339&amp;" "&amp;D339&amp;", ")))</f>
        <v xml:space="preserve">PREVIEW_PAGE INT DEFAULT 0, </v>
      </c>
      <c r="H339" s="2"/>
      <c r="I339" s="2"/>
    </row>
    <row r="340" spans="1:10" x14ac:dyDescent="0.3">
      <c r="A340" s="11" t="s">
        <v>976</v>
      </c>
      <c r="B340" s="60" t="s">
        <v>977</v>
      </c>
      <c r="C340" s="41" t="s">
        <v>809</v>
      </c>
      <c r="D340" s="14" t="s">
        <v>558</v>
      </c>
      <c r="E340" s="18" t="s">
        <v>810</v>
      </c>
      <c r="F340" s="14">
        <v>7</v>
      </c>
      <c r="G340" s="4" t="str">
        <f>IF(F340=0,"CREATE TABLE "&amp;A340&amp;" ( ",IF(F340=100,C340&amp;" );",IF(F340=200,"ALTER TABLE "&amp;A340&amp;" ADD INDEX "&amp;A340&amp;"_IDX"&amp;C340&amp;"("&amp;D340&amp;");",C340&amp;" "&amp;D340&amp;", ")))</f>
        <v xml:space="preserve">WEEK_COST INT DEFAULT 0, </v>
      </c>
      <c r="H340" s="2"/>
      <c r="I340" s="2"/>
    </row>
    <row r="341" spans="1:10" x14ac:dyDescent="0.3">
      <c r="A341" s="11" t="s">
        <v>976</v>
      </c>
      <c r="B341" s="60" t="s">
        <v>977</v>
      </c>
      <c r="C341" s="44" t="s">
        <v>67</v>
      </c>
      <c r="D341" s="4" t="s">
        <v>78</v>
      </c>
      <c r="E341" s="4" t="s">
        <v>71</v>
      </c>
      <c r="F341" s="14">
        <v>8</v>
      </c>
      <c r="G341" s="4" t="str">
        <f>IF(F341=0,"CREATE TABLE "&amp;A341&amp;" ( ",IF(F341=100,C341&amp;" );",IF(F341=200,"ALTER TABLE "&amp;A341&amp;" ADD INDEX "&amp;A341&amp;"_IDX"&amp;C341&amp;"("&amp;D341&amp;");",C341&amp;" "&amp;D341&amp;", ")))</f>
        <v xml:space="preserve">CREATE_DATE DATETIME, </v>
      </c>
      <c r="H341" s="2"/>
      <c r="I341" s="2"/>
    </row>
    <row r="342" spans="1:10" x14ac:dyDescent="0.3">
      <c r="A342" s="11" t="s">
        <v>976</v>
      </c>
      <c r="B342" s="60" t="s">
        <v>977</v>
      </c>
      <c r="C342" s="44" t="s">
        <v>69</v>
      </c>
      <c r="D342" s="4" t="s">
        <v>75</v>
      </c>
      <c r="E342" s="4" t="s">
        <v>72</v>
      </c>
      <c r="F342" s="14">
        <v>9</v>
      </c>
      <c r="G342" s="4" t="str">
        <f>IF(F342=0,"CREATE TABLE "&amp;A342&amp;" ( ",IF(F342=100,C342&amp;" );",IF(F342=200,"ALTER TABLE "&amp;A342&amp;" ADD INDEX "&amp;A342&amp;"_IDX"&amp;C342&amp;"("&amp;D342&amp;");",C342&amp;" "&amp;D342&amp;", ")))</f>
        <v xml:space="preserve">CREATE_USER VARCHAR(15), </v>
      </c>
      <c r="H342" s="2"/>
      <c r="I342" s="2"/>
    </row>
    <row r="343" spans="1:10" x14ac:dyDescent="0.3">
      <c r="A343" s="11" t="s">
        <v>976</v>
      </c>
      <c r="B343" s="60" t="s">
        <v>977</v>
      </c>
      <c r="C343" s="44" t="s">
        <v>68</v>
      </c>
      <c r="D343" s="4" t="s">
        <v>78</v>
      </c>
      <c r="E343" s="4" t="s">
        <v>73</v>
      </c>
      <c r="F343" s="14">
        <v>10</v>
      </c>
      <c r="G343" s="4" t="str">
        <f>IF(F343=0,"CREATE TABLE "&amp;A343&amp;" ( ",IF(F343=100,C343&amp;" );",IF(F343=200,"ALTER TABLE "&amp;A343&amp;" ADD INDEX "&amp;A343&amp;"_IDX"&amp;C343&amp;"("&amp;D343&amp;");",C343&amp;" "&amp;D343&amp;", ")))</f>
        <v xml:space="preserve">UPDATE_DATE DATETIME, </v>
      </c>
      <c r="H343" s="2"/>
      <c r="I343" s="2"/>
    </row>
    <row r="344" spans="1:10" x14ac:dyDescent="0.3">
      <c r="A344" s="11" t="s">
        <v>976</v>
      </c>
      <c r="B344" s="60" t="s">
        <v>977</v>
      </c>
      <c r="C344" s="44" t="s">
        <v>70</v>
      </c>
      <c r="D344" s="4" t="s">
        <v>75</v>
      </c>
      <c r="E344" s="4" t="s">
        <v>74</v>
      </c>
      <c r="F344" s="14">
        <v>11</v>
      </c>
      <c r="G344" s="4" t="str">
        <f>IF(F344=0,"CREATE TABLE "&amp;A344&amp;" ( ",IF(F344=100,C344&amp;" );",IF(F344=200,"ALTER TABLE "&amp;A344&amp;" ADD INDEX "&amp;A344&amp;"_IDX"&amp;C344&amp;"("&amp;D344&amp;");",C344&amp;" "&amp;D344&amp;", ")))</f>
        <v xml:space="preserve">UPDATE_USER VARCHAR(15), </v>
      </c>
      <c r="H344" s="2"/>
      <c r="I344" s="2"/>
    </row>
    <row r="345" spans="1:10" x14ac:dyDescent="0.3">
      <c r="A345" s="11" t="s">
        <v>976</v>
      </c>
      <c r="B345" s="60" t="s">
        <v>977</v>
      </c>
      <c r="C345" s="44" t="s">
        <v>83</v>
      </c>
      <c r="D345" s="4"/>
      <c r="E345" s="4"/>
      <c r="F345" s="14">
        <v>100</v>
      </c>
      <c r="G345" s="4" t="str">
        <f>IF(F345=0,"CREATE TABLE "&amp;A345&amp;" ( ",IF(F345=100,C345&amp;" );",IF(F345=200,"ALTER TABLE "&amp;A345&amp;" ADD INDEX "&amp;A345&amp;"_IDX"&amp;C345&amp;"("&amp;D345&amp;");",C345&amp;" "&amp;D345&amp;", ")))</f>
        <v>PRIMARY KEY(COURSE_CODE,WEEK) );</v>
      </c>
      <c r="H345" s="2"/>
      <c r="I345" s="2"/>
    </row>
    <row r="346" spans="1:10" x14ac:dyDescent="0.3">
      <c r="A346" s="70" t="s">
        <v>822</v>
      </c>
      <c r="B346" s="61" t="s">
        <v>989</v>
      </c>
      <c r="C346" s="13"/>
      <c r="D346" s="2"/>
      <c r="E346" s="14"/>
      <c r="F346" s="14">
        <v>0</v>
      </c>
      <c r="G346" s="4" t="str">
        <f>IF(F346=0,"CREATE TABLE "&amp;A346&amp;" ( ",IF(F346=100,C346&amp;" );",IF(F346=200,"ALTER TABLE "&amp;A346&amp;" ADD INDEX "&amp;A346&amp;"_IDX"&amp;C346&amp;"("&amp;D346&amp;");",C346&amp;" "&amp;D346&amp;", ")))</f>
        <v xml:space="preserve">CREATE TABLE COURSE_WEEK ( </v>
      </c>
      <c r="H346" s="2"/>
      <c r="I346" s="2"/>
      <c r="J346" s="1"/>
    </row>
    <row r="347" spans="1:10" x14ac:dyDescent="0.3">
      <c r="A347" s="70" t="s">
        <v>822</v>
      </c>
      <c r="B347" s="61" t="s">
        <v>989</v>
      </c>
      <c r="C347" s="13" t="s">
        <v>38</v>
      </c>
      <c r="D347" s="2" t="s">
        <v>79</v>
      </c>
      <c r="E347" s="2" t="s">
        <v>37</v>
      </c>
      <c r="F347" s="14">
        <v>1</v>
      </c>
      <c r="G347" s="4" t="str">
        <f>IF(F347=0,"CREATE TABLE "&amp;A347&amp;" ( ",IF(F347=100,C347&amp;" );",IF(F347=200,"ALTER TABLE "&amp;A347&amp;" ADD INDEX "&amp;A347&amp;"_IDX"&amp;C347&amp;"("&amp;D347&amp;");",C347&amp;" "&amp;D347&amp;", ")))</f>
        <v xml:space="preserve">COURSE_ID INT, </v>
      </c>
      <c r="H347" s="2"/>
      <c r="I347" s="2"/>
      <c r="J347" s="1"/>
    </row>
    <row r="348" spans="1:10" x14ac:dyDescent="0.3">
      <c r="A348" s="70" t="s">
        <v>822</v>
      </c>
      <c r="B348" s="61" t="s">
        <v>989</v>
      </c>
      <c r="C348" s="13" t="s">
        <v>36</v>
      </c>
      <c r="D348" s="2" t="s">
        <v>75</v>
      </c>
      <c r="E348" s="2" t="s">
        <v>808</v>
      </c>
      <c r="F348" s="14">
        <v>2</v>
      </c>
      <c r="G348" s="4" t="str">
        <f>IF(F348=0,"CREATE TABLE "&amp;A348&amp;" ( ",IF(F348=100,C348&amp;" );",IF(F348=200,"ALTER TABLE "&amp;A348&amp;" ADD INDEX "&amp;A348&amp;"_IDX"&amp;C348&amp;"("&amp;D348&amp;");",C348&amp;" "&amp;D348&amp;", ")))</f>
        <v xml:space="preserve">USER_ID VARCHAR(15), </v>
      </c>
      <c r="H348" s="2"/>
      <c r="I348" s="2"/>
      <c r="J348" s="1"/>
    </row>
    <row r="349" spans="1:10" x14ac:dyDescent="0.3">
      <c r="A349" s="70" t="s">
        <v>822</v>
      </c>
      <c r="B349" s="61" t="s">
        <v>989</v>
      </c>
      <c r="C349" s="13" t="s">
        <v>17</v>
      </c>
      <c r="D349" s="2" t="s">
        <v>80</v>
      </c>
      <c r="E349" s="2" t="s">
        <v>14</v>
      </c>
      <c r="F349" s="14">
        <v>3</v>
      </c>
      <c r="G349" s="4" t="str">
        <f>IF(F349=0,"CREATE TABLE "&amp;A349&amp;" ( ",IF(F349=100,C349&amp;" );",IF(F349=200,"ALTER TABLE "&amp;A349&amp;" ADD INDEX "&amp;A349&amp;"_IDX"&amp;C349&amp;"("&amp;D349&amp;");",C349&amp;" "&amp;D349&amp;", ")))</f>
        <v xml:space="preserve">WEEK INT, </v>
      </c>
      <c r="H349" s="2"/>
      <c r="I349" s="2"/>
      <c r="J349" s="1"/>
    </row>
    <row r="350" spans="1:10" x14ac:dyDescent="0.3">
      <c r="A350" s="70" t="s">
        <v>822</v>
      </c>
      <c r="B350" s="61" t="s">
        <v>989</v>
      </c>
      <c r="C350" s="13" t="s">
        <v>93</v>
      </c>
      <c r="D350" s="2" t="s">
        <v>80</v>
      </c>
      <c r="E350" s="2" t="s">
        <v>39</v>
      </c>
      <c r="F350" s="14">
        <v>4</v>
      </c>
      <c r="G350" s="4" t="str">
        <f>IF(F350=0,"CREATE TABLE "&amp;A350&amp;" ( ",IF(F350=100,C350&amp;" );",IF(F350=200,"ALTER TABLE "&amp;A350&amp;" ADD INDEX "&amp;A350&amp;"_IDX"&amp;C350&amp;"("&amp;D350&amp;");",C350&amp;" "&amp;D350&amp;", ")))</f>
        <v xml:space="preserve">PROGRESS_RATE INT, </v>
      </c>
      <c r="H350" s="2"/>
      <c r="I350" s="2"/>
      <c r="J350" s="1"/>
    </row>
    <row r="351" spans="1:10" x14ac:dyDescent="0.3">
      <c r="A351" s="70" t="s">
        <v>822</v>
      </c>
      <c r="B351" s="61" t="s">
        <v>989</v>
      </c>
      <c r="C351" s="13" t="s">
        <v>105</v>
      </c>
      <c r="D351" s="2" t="s">
        <v>78</v>
      </c>
      <c r="E351" s="2" t="s">
        <v>40</v>
      </c>
      <c r="F351" s="14">
        <v>5</v>
      </c>
      <c r="G351" s="4" t="str">
        <f>IF(F351=0,"CREATE TABLE "&amp;A351&amp;" ( ",IF(F351=100,C351&amp;" );",IF(F351=200,"ALTER TABLE "&amp;A351&amp;" ADD INDEX "&amp;A351&amp;"_IDX"&amp;C351&amp;"("&amp;D351&amp;");",C351&amp;" "&amp;D351&amp;", ")))</f>
        <v xml:space="preserve">STUDY_START DATETIME, </v>
      </c>
      <c r="H351" s="2"/>
      <c r="I351" s="2"/>
      <c r="J351" s="1"/>
    </row>
    <row r="352" spans="1:10" x14ac:dyDescent="0.3">
      <c r="A352" s="70" t="s">
        <v>822</v>
      </c>
      <c r="B352" s="61" t="s">
        <v>989</v>
      </c>
      <c r="C352" s="13" t="s">
        <v>106</v>
      </c>
      <c r="D352" s="2" t="s">
        <v>78</v>
      </c>
      <c r="E352" s="2" t="s">
        <v>41</v>
      </c>
      <c r="F352" s="14">
        <v>6</v>
      </c>
      <c r="G352" s="4" t="str">
        <f>IF(F352=0,"CREATE TABLE "&amp;A352&amp;" ( ",IF(F352=100,C352&amp;" );",IF(F352=200,"ALTER TABLE "&amp;A352&amp;" ADD INDEX "&amp;A352&amp;"_IDX"&amp;C352&amp;"("&amp;D352&amp;");",C352&amp;" "&amp;D352&amp;", ")))</f>
        <v xml:space="preserve">STUDY_END DATETIME, </v>
      </c>
      <c r="H352" s="2"/>
      <c r="I352" s="2"/>
      <c r="J352" s="1"/>
    </row>
    <row r="353" spans="1:10" x14ac:dyDescent="0.3">
      <c r="A353" s="70" t="s">
        <v>822</v>
      </c>
      <c r="B353" s="61" t="s">
        <v>989</v>
      </c>
      <c r="C353" s="13" t="s">
        <v>94</v>
      </c>
      <c r="D353" s="2"/>
      <c r="E353" s="2"/>
      <c r="F353" s="14">
        <v>100</v>
      </c>
      <c r="G353" s="4" t="str">
        <f>IF(F353=0,"CREATE TABLE "&amp;A353&amp;" ( ",IF(F353=100,C353&amp;" );",IF(F353=200,"ALTER TABLE "&amp;A353&amp;" ADD INDEX "&amp;A353&amp;"_IDX"&amp;C353&amp;"("&amp;D353&amp;");",C353&amp;" "&amp;D353&amp;", ")))</f>
        <v>PRIMARY KEY(COURSE_ID,USER_ID,WEEK) );</v>
      </c>
      <c r="H353" s="2"/>
      <c r="I353" s="2"/>
      <c r="J353" s="1"/>
    </row>
    <row r="354" spans="1:10" x14ac:dyDescent="0.3">
      <c r="A354" s="11" t="s">
        <v>984</v>
      </c>
      <c r="B354" s="60" t="s">
        <v>983</v>
      </c>
      <c r="C354" s="47"/>
      <c r="D354" s="4"/>
      <c r="E354" s="14"/>
      <c r="F354" s="14">
        <v>0</v>
      </c>
      <c r="G354" s="4" t="str">
        <f>IF(F354=0,"CREATE TABLE "&amp;A354&amp;" ( ",IF(F354=100,C354&amp;" );",IF(F354=200,"ALTER TABLE "&amp;A354&amp;" ADD INDEX "&amp;A354&amp;"_IDX"&amp;C354&amp;"("&amp;D354&amp;");",C354&amp;" "&amp;D354&amp;", ")))</f>
        <v xml:space="preserve">CREATE TABLE COURSE_WEEK_COST ( </v>
      </c>
      <c r="H354" s="12"/>
      <c r="I354" s="12"/>
    </row>
    <row r="355" spans="1:10" x14ac:dyDescent="0.3">
      <c r="A355" s="11" t="s">
        <v>984</v>
      </c>
      <c r="B355" s="60" t="s">
        <v>983</v>
      </c>
      <c r="C355" s="44" t="s">
        <v>38</v>
      </c>
      <c r="D355" s="4" t="s">
        <v>79</v>
      </c>
      <c r="E355" s="4" t="s">
        <v>183</v>
      </c>
      <c r="F355" s="4">
        <v>1</v>
      </c>
      <c r="G355" s="4" t="str">
        <f>IF(F355=0,"CREATE TABLE "&amp;A355&amp;" ( ",IF(F355=100,C355&amp;" );",IF(F355=200,"ALTER TABLE "&amp;A355&amp;" ADD INDEX "&amp;A355&amp;"_IDX"&amp;C355&amp;"("&amp;D355&amp;");",C355&amp;" "&amp;D355&amp;", ")))</f>
        <v xml:space="preserve">COURSE_ID INT, </v>
      </c>
      <c r="H355" s="12"/>
      <c r="I355" s="12"/>
    </row>
    <row r="356" spans="1:10" x14ac:dyDescent="0.3">
      <c r="A356" s="11" t="s">
        <v>984</v>
      </c>
      <c r="B356" s="60" t="s">
        <v>983</v>
      </c>
      <c r="C356" s="13" t="s">
        <v>17</v>
      </c>
      <c r="D356" s="14" t="s">
        <v>558</v>
      </c>
      <c r="E356" s="2" t="s">
        <v>14</v>
      </c>
      <c r="F356" s="2">
        <v>2</v>
      </c>
      <c r="G356" s="4" t="str">
        <f>IF(F356=0,"CREATE TABLE "&amp;A356&amp;" ( ",IF(F356=100,C356&amp;" );",IF(F356=200,"ALTER TABLE "&amp;A356&amp;" ADD INDEX "&amp;A356&amp;"_IDX"&amp;C356&amp;"("&amp;D356&amp;");",C356&amp;" "&amp;D356&amp;", ")))</f>
        <v xml:space="preserve">WEEK INT DEFAULT 0, </v>
      </c>
      <c r="H356" s="12"/>
      <c r="I356" s="12"/>
    </row>
    <row r="357" spans="1:10" x14ac:dyDescent="0.3">
      <c r="A357" s="11" t="s">
        <v>984</v>
      </c>
      <c r="B357" s="60" t="s">
        <v>983</v>
      </c>
      <c r="C357" s="41" t="s">
        <v>809</v>
      </c>
      <c r="D357" s="14" t="s">
        <v>558</v>
      </c>
      <c r="E357" s="18" t="s">
        <v>810</v>
      </c>
      <c r="F357" s="2">
        <v>3</v>
      </c>
      <c r="G357" s="4" t="str">
        <f>IF(F357=0,"CREATE TABLE "&amp;A357&amp;" ( ",IF(F357=100,C357&amp;" );",IF(F357=200,"ALTER TABLE "&amp;A357&amp;" ADD INDEX "&amp;A357&amp;"_IDX"&amp;C357&amp;"("&amp;D357&amp;");",C357&amp;" "&amp;D357&amp;", ")))</f>
        <v xml:space="preserve">WEEK_COST INT DEFAULT 0, </v>
      </c>
      <c r="H357" s="12"/>
      <c r="I357" s="12"/>
    </row>
    <row r="358" spans="1:10" x14ac:dyDescent="0.3">
      <c r="A358" s="11" t="s">
        <v>984</v>
      </c>
      <c r="B358" s="60" t="s">
        <v>983</v>
      </c>
      <c r="C358" s="41" t="s">
        <v>816</v>
      </c>
      <c r="D358" s="14"/>
      <c r="E358" s="14"/>
      <c r="F358" s="14">
        <v>100</v>
      </c>
      <c r="G358" s="4" t="str">
        <f>IF(F358=0,"CREATE TABLE "&amp;A358&amp;" ( ",IF(F358=100,C358&amp;" );",IF(F358=200,"ALTER TABLE "&amp;A358&amp;" ADD INDEX "&amp;A358&amp;"_IDX"&amp;C358&amp;"("&amp;D358&amp;");",C358&amp;" "&amp;D358&amp;", ")))</f>
        <v>PRIMARY KEY(COURSE_ID,WEEK) );</v>
      </c>
      <c r="H358" s="12"/>
      <c r="I358" s="12"/>
    </row>
    <row r="359" spans="1:10" x14ac:dyDescent="0.3">
      <c r="A359" s="70" t="s">
        <v>175</v>
      </c>
      <c r="B359" s="61" t="s">
        <v>990</v>
      </c>
      <c r="C359" s="13"/>
      <c r="D359" s="2"/>
      <c r="E359" s="14"/>
      <c r="F359" s="14">
        <v>0</v>
      </c>
      <c r="G359" s="4" t="str">
        <f>IF(F359=0,"CREATE TABLE "&amp;A359&amp;" ( ",IF(F359=100,C359&amp;" );",IF(F359=200,"ALTER TABLE "&amp;A359&amp;" ADD INDEX "&amp;A359&amp;"_IDX"&amp;C359&amp;"("&amp;D359&amp;");",C359&amp;" "&amp;D359&amp;", ")))</f>
        <v xml:space="preserve">CREATE TABLE COURSE_WEEK_PAGE ( </v>
      </c>
      <c r="H359" s="2"/>
      <c r="I359" s="2"/>
      <c r="J359" s="1"/>
    </row>
    <row r="360" spans="1:10" x14ac:dyDescent="0.3">
      <c r="A360" s="70" t="s">
        <v>175</v>
      </c>
      <c r="B360" s="61" t="s">
        <v>990</v>
      </c>
      <c r="C360" s="13" t="s">
        <v>38</v>
      </c>
      <c r="D360" s="2" t="s">
        <v>79</v>
      </c>
      <c r="E360" s="2" t="s">
        <v>37</v>
      </c>
      <c r="F360" s="14">
        <v>1</v>
      </c>
      <c r="G360" s="4" t="str">
        <f>IF(F360=0,"CREATE TABLE "&amp;A360&amp;" ( ",IF(F360=100,C360&amp;" );",IF(F360=200,"ALTER TABLE "&amp;A360&amp;" ADD INDEX "&amp;A360&amp;"_IDX"&amp;C360&amp;"("&amp;D360&amp;");",C360&amp;" "&amp;D360&amp;", ")))</f>
        <v xml:space="preserve">COURSE_ID INT, </v>
      </c>
      <c r="H360" s="2"/>
      <c r="I360" s="2"/>
      <c r="J360" s="1"/>
    </row>
    <row r="361" spans="1:10" x14ac:dyDescent="0.3">
      <c r="A361" s="70" t="s">
        <v>175</v>
      </c>
      <c r="B361" s="61" t="s">
        <v>990</v>
      </c>
      <c r="C361" s="13" t="s">
        <v>36</v>
      </c>
      <c r="D361" s="2" t="s">
        <v>75</v>
      </c>
      <c r="E361" s="2" t="s">
        <v>35</v>
      </c>
      <c r="F361" s="14">
        <v>2</v>
      </c>
      <c r="G361" s="4" t="str">
        <f>IF(F361=0,"CREATE TABLE "&amp;A361&amp;" ( ",IF(F361=100,C361&amp;" );",IF(F361=200,"ALTER TABLE "&amp;A361&amp;" ADD INDEX "&amp;A361&amp;"_IDX"&amp;C361&amp;"("&amp;D361&amp;");",C361&amp;" "&amp;D361&amp;", ")))</f>
        <v xml:space="preserve">USER_ID VARCHAR(15), </v>
      </c>
      <c r="H361" s="2"/>
      <c r="I361" s="2"/>
      <c r="J361" s="1"/>
    </row>
    <row r="362" spans="1:10" x14ac:dyDescent="0.3">
      <c r="A362" s="70" t="s">
        <v>175</v>
      </c>
      <c r="B362" s="61" t="s">
        <v>990</v>
      </c>
      <c r="C362" s="13" t="s">
        <v>17</v>
      </c>
      <c r="D362" s="2" t="s">
        <v>79</v>
      </c>
      <c r="E362" s="2" t="s">
        <v>14</v>
      </c>
      <c r="F362" s="14">
        <v>3</v>
      </c>
      <c r="G362" s="4" t="str">
        <f>IF(F362=0,"CREATE TABLE "&amp;A362&amp;" ( ",IF(F362=100,C362&amp;" );",IF(F362=200,"ALTER TABLE "&amp;A362&amp;" ADD INDEX "&amp;A362&amp;"_IDX"&amp;C362&amp;"("&amp;D362&amp;");",C362&amp;" "&amp;D362&amp;", ")))</f>
        <v xml:space="preserve">WEEK INT, </v>
      </c>
      <c r="H362" s="2"/>
      <c r="I362" s="2"/>
      <c r="J362" s="1"/>
    </row>
    <row r="363" spans="1:10" x14ac:dyDescent="0.3">
      <c r="A363" s="70" t="s">
        <v>175</v>
      </c>
      <c r="B363" s="61" t="s">
        <v>990</v>
      </c>
      <c r="C363" s="13" t="s">
        <v>169</v>
      </c>
      <c r="D363" s="2" t="s">
        <v>79</v>
      </c>
      <c r="E363" s="2" t="s">
        <v>168</v>
      </c>
      <c r="F363" s="14">
        <v>4</v>
      </c>
      <c r="G363" s="4" t="str">
        <f>IF(F363=0,"CREATE TABLE "&amp;A363&amp;" ( ",IF(F363=100,C363&amp;" );",IF(F363=200,"ALTER TABLE "&amp;A363&amp;" ADD INDEX "&amp;A363&amp;"_IDX"&amp;C363&amp;"("&amp;D363&amp;");",C363&amp;" "&amp;D363&amp;", ")))</f>
        <v xml:space="preserve">PAGE INT, </v>
      </c>
      <c r="H363" s="2"/>
      <c r="I363" s="2"/>
      <c r="J363" s="1"/>
    </row>
    <row r="364" spans="1:10" x14ac:dyDescent="0.3">
      <c r="A364" s="70" t="s">
        <v>175</v>
      </c>
      <c r="B364" s="61" t="s">
        <v>990</v>
      </c>
      <c r="C364" s="13" t="s">
        <v>105</v>
      </c>
      <c r="D364" s="2" t="s">
        <v>78</v>
      </c>
      <c r="E364" s="2" t="s">
        <v>40</v>
      </c>
      <c r="F364" s="14">
        <v>5</v>
      </c>
      <c r="G364" s="4" t="str">
        <f>IF(F364=0,"CREATE TABLE "&amp;A364&amp;" ( ",IF(F364=100,C364&amp;" );",IF(F364=200,"ALTER TABLE "&amp;A364&amp;" ADD INDEX "&amp;A364&amp;"_IDX"&amp;C364&amp;"("&amp;D364&amp;");",C364&amp;" "&amp;D364&amp;", ")))</f>
        <v xml:space="preserve">STUDY_START DATETIME, </v>
      </c>
      <c r="H364" s="2"/>
      <c r="I364" s="2"/>
      <c r="J364" s="1"/>
    </row>
    <row r="365" spans="1:10" x14ac:dyDescent="0.3">
      <c r="A365" s="70" t="s">
        <v>175</v>
      </c>
      <c r="B365" s="61" t="s">
        <v>990</v>
      </c>
      <c r="C365" s="13" t="s">
        <v>106</v>
      </c>
      <c r="D365" s="2" t="s">
        <v>78</v>
      </c>
      <c r="E365" s="2" t="s">
        <v>41</v>
      </c>
      <c r="F365" s="14">
        <v>6</v>
      </c>
      <c r="G365" s="4" t="str">
        <f>IF(F365=0,"CREATE TABLE "&amp;A365&amp;" ( ",IF(F365=100,C365&amp;" );",IF(F365=200,"ALTER TABLE "&amp;A365&amp;" ADD INDEX "&amp;A365&amp;"_IDX"&amp;C365&amp;"("&amp;D365&amp;");",C365&amp;" "&amp;D365&amp;", ")))</f>
        <v xml:space="preserve">STUDY_END DATETIME, </v>
      </c>
      <c r="H365" s="2"/>
      <c r="I365" s="2"/>
      <c r="J365" s="1"/>
    </row>
    <row r="366" spans="1:10" x14ac:dyDescent="0.3">
      <c r="A366" s="70" t="s">
        <v>175</v>
      </c>
      <c r="B366" s="61" t="s">
        <v>990</v>
      </c>
      <c r="C366" s="13" t="s">
        <v>176</v>
      </c>
      <c r="D366" s="2"/>
      <c r="E366" s="2"/>
      <c r="F366" s="14">
        <v>100</v>
      </c>
      <c r="G366" s="4" t="str">
        <f>IF(F366=0,"CREATE TABLE "&amp;A366&amp;" ( ",IF(F366=100,C366&amp;" );",IF(F366=200,"ALTER TABLE "&amp;A366&amp;" ADD INDEX "&amp;A366&amp;"_IDX"&amp;C366&amp;"("&amp;D366&amp;");",C366&amp;" "&amp;D366&amp;", ")))</f>
        <v>PRIMARY KEY(COURSE_ID,USER_ID,WEEK,PAGE) );</v>
      </c>
      <c r="H366" s="2"/>
      <c r="I366" s="2"/>
      <c r="J366" s="1"/>
    </row>
    <row r="367" spans="1:10" x14ac:dyDescent="0.3">
      <c r="A367" s="21" t="s">
        <v>934</v>
      </c>
      <c r="B367" s="63" t="s">
        <v>1017</v>
      </c>
      <c r="C367" s="41"/>
      <c r="D367" s="14"/>
      <c r="E367" s="14"/>
      <c r="F367" s="14">
        <v>0</v>
      </c>
      <c r="G367" s="4" t="str">
        <f>IF(F367=0,"CREATE TABLE "&amp;A367&amp;" ( ",IF(F367=100,C367&amp;" );",IF(F367=200,"ALTER TABLE "&amp;A367&amp;" ADD INDEX "&amp;A367&amp;"_IDX"&amp;C367&amp;"("&amp;D367&amp;");",C367&amp;" "&amp;D367&amp;", ")))</f>
        <v xml:space="preserve">CREATE TABLE MAIL ( </v>
      </c>
      <c r="H367" s="4"/>
      <c r="I367" s="4"/>
    </row>
    <row r="368" spans="1:10" x14ac:dyDescent="0.3">
      <c r="A368" s="21" t="s">
        <v>934</v>
      </c>
      <c r="B368" s="63" t="s">
        <v>1017</v>
      </c>
      <c r="C368" s="45" t="s">
        <v>50</v>
      </c>
      <c r="D368" s="23" t="s">
        <v>79</v>
      </c>
      <c r="E368" s="23" t="s">
        <v>51</v>
      </c>
      <c r="F368" s="23">
        <v>1</v>
      </c>
      <c r="G368" s="4" t="str">
        <f>IF(F368=0,"CREATE TABLE "&amp;A368&amp;" ( ",IF(F368=100,C368&amp;" );",IF(F368=200,"ALTER TABLE "&amp;A368&amp;" ADD INDEX "&amp;A368&amp;"_IDX"&amp;C368&amp;"("&amp;D368&amp;");",C368&amp;" "&amp;D368&amp;", ")))</f>
        <v xml:space="preserve">SEQ INT, </v>
      </c>
      <c r="H368" s="4"/>
      <c r="I368" s="4"/>
    </row>
    <row r="369" spans="1:9" x14ac:dyDescent="0.3">
      <c r="A369" s="21" t="s">
        <v>934</v>
      </c>
      <c r="B369" s="63" t="s">
        <v>1017</v>
      </c>
      <c r="C369" s="44" t="s">
        <v>933</v>
      </c>
      <c r="D369" s="23" t="s">
        <v>937</v>
      </c>
      <c r="E369" s="14" t="s">
        <v>884</v>
      </c>
      <c r="F369" s="14">
        <v>2</v>
      </c>
      <c r="G369" s="4" t="str">
        <f>IF(F369=0,"CREATE TABLE "&amp;A369&amp;" ( ",IF(F369=100,C369&amp;" );",IF(F369=200,"ALTER TABLE "&amp;A369&amp;" ADD INDEX "&amp;A369&amp;"_IDX"&amp;C369&amp;"("&amp;D369&amp;");",C369&amp;" "&amp;D369&amp;", ")))</f>
        <v xml:space="preserve">KIND VARCHAR(40), </v>
      </c>
      <c r="H369" s="4"/>
      <c r="I369" s="4"/>
    </row>
    <row r="370" spans="1:9" x14ac:dyDescent="0.3">
      <c r="A370" s="21" t="s">
        <v>934</v>
      </c>
      <c r="B370" s="63" t="s">
        <v>1017</v>
      </c>
      <c r="C370" s="41" t="s">
        <v>932</v>
      </c>
      <c r="D370" s="23" t="s">
        <v>936</v>
      </c>
      <c r="E370" s="23" t="s">
        <v>584</v>
      </c>
      <c r="F370" s="23">
        <v>3</v>
      </c>
      <c r="G370" s="4" t="str">
        <f>IF(F370=0,"CREATE TABLE "&amp;A370&amp;" ( ",IF(F370=100,C370&amp;" );",IF(F370=200,"ALTER TABLE "&amp;A370&amp;" ADD INDEX "&amp;A370&amp;"_IDX"&amp;C370&amp;"("&amp;D370&amp;");",C370&amp;" "&amp;D370&amp;", ")))</f>
        <v xml:space="preserve">EMAIL VARCHAR(50), </v>
      </c>
      <c r="H370" s="4"/>
      <c r="I370" s="4"/>
    </row>
    <row r="371" spans="1:9" x14ac:dyDescent="0.3">
      <c r="A371" s="21" t="s">
        <v>934</v>
      </c>
      <c r="B371" s="63" t="s">
        <v>1017</v>
      </c>
      <c r="C371" s="45" t="s">
        <v>127</v>
      </c>
      <c r="D371" s="23"/>
      <c r="E371" s="23"/>
      <c r="F371" s="23">
        <v>100</v>
      </c>
      <c r="G371" s="4" t="str">
        <f>IF(F371=0,"CREATE TABLE "&amp;A371&amp;" ( ",IF(F371=100,C371&amp;" );",IF(F371=200,"ALTER TABLE "&amp;A371&amp;" ADD INDEX "&amp;A371&amp;"_IDX"&amp;C371&amp;"("&amp;D371&amp;");",C371&amp;" "&amp;D371&amp;", ")))</f>
        <v>PRIMARY KEY(SEQ) );</v>
      </c>
      <c r="H371" s="4"/>
      <c r="I371" s="4"/>
    </row>
    <row r="372" spans="1:9" x14ac:dyDescent="0.3">
      <c r="A372" s="21" t="s">
        <v>934</v>
      </c>
      <c r="B372" s="63" t="s">
        <v>1017</v>
      </c>
      <c r="C372" s="45">
        <v>1</v>
      </c>
      <c r="D372" s="23" t="s">
        <v>1022</v>
      </c>
      <c r="E372" s="23"/>
      <c r="F372" s="23">
        <v>200</v>
      </c>
      <c r="G372" s="4" t="str">
        <f>IF(F372=0,"CREATE TABLE "&amp;A372&amp;" ( ",IF(F372=100,C372&amp;" );",IF(F372=200,"ALTER TABLE "&amp;A372&amp;" ADD INDEX "&amp;A372&amp;"_IDX"&amp;C372&amp;"("&amp;D372&amp;");",C372&amp;" "&amp;D372&amp;", ")))</f>
        <v>ALTER TABLE MAIL ADD INDEX MAIL_IDX1(SEQ);</v>
      </c>
      <c r="H372" s="4"/>
      <c r="I372" s="4"/>
    </row>
    <row r="373" spans="1:9" x14ac:dyDescent="0.3">
      <c r="A373" s="72" t="s">
        <v>680</v>
      </c>
      <c r="B373" s="73" t="s">
        <v>554</v>
      </c>
      <c r="C373" s="41"/>
      <c r="D373" s="14"/>
      <c r="E373" s="14"/>
      <c r="F373" s="14">
        <v>0</v>
      </c>
      <c r="G373" s="4" t="str">
        <f>IF(F373=0,"CREATE TABLE "&amp;A373&amp;" ( ",IF(F373=100,C373&amp;" );",IF(F373=200,"ALTER TABLE "&amp;A373&amp;" ADD INDEX "&amp;A373&amp;"_IDX"&amp;C373&amp;"("&amp;D373&amp;");",C373&amp;" "&amp;D373&amp;", ")))</f>
        <v xml:space="preserve">CREATE TABLE POINT ( </v>
      </c>
      <c r="H373" s="2"/>
      <c r="I373" s="2"/>
    </row>
    <row r="374" spans="1:9" x14ac:dyDescent="0.3">
      <c r="A374" s="72" t="s">
        <v>554</v>
      </c>
      <c r="B374" s="73" t="s">
        <v>554</v>
      </c>
      <c r="C374" s="45" t="s">
        <v>50</v>
      </c>
      <c r="D374" s="23" t="s">
        <v>103</v>
      </c>
      <c r="E374" s="23" t="s">
        <v>51</v>
      </c>
      <c r="F374" s="6">
        <v>1</v>
      </c>
      <c r="G374" s="4" t="str">
        <f>IF(F374=0,"CREATE TABLE "&amp;A374&amp;" ( ",IF(F374=100,C374&amp;" );",IF(F374=200,"ALTER TABLE "&amp;A374&amp;" ADD INDEX "&amp;A374&amp;"_IDX"&amp;C374&amp;"("&amp;D374&amp;");",C374&amp;" "&amp;D374&amp;", ")))</f>
        <v xml:space="preserve">SEQ INT NOT NULL auto_increment, </v>
      </c>
      <c r="H374" s="2"/>
      <c r="I374" s="2"/>
    </row>
    <row r="375" spans="1:9" x14ac:dyDescent="0.3">
      <c r="A375" s="72" t="s">
        <v>554</v>
      </c>
      <c r="B375" s="73" t="s">
        <v>554</v>
      </c>
      <c r="C375" s="41" t="s">
        <v>681</v>
      </c>
      <c r="D375" s="14" t="s">
        <v>682</v>
      </c>
      <c r="E375" s="14" t="s">
        <v>683</v>
      </c>
      <c r="F375" s="14">
        <v>1</v>
      </c>
      <c r="G375" s="4" t="str">
        <f>IF(F375=0,"CREATE TABLE "&amp;A375&amp;" ( ",IF(F375=100,C375&amp;" );",IF(F375=200,"ALTER TABLE "&amp;A375&amp;" ADD INDEX "&amp;A375&amp;"_IDX"&amp;C375&amp;"("&amp;D375&amp;");",C375&amp;" "&amp;D375&amp;", ")))</f>
        <v xml:space="preserve">USER_ID VARCHAR(15), </v>
      </c>
      <c r="H375" s="23"/>
      <c r="I375" s="2"/>
    </row>
    <row r="376" spans="1:9" x14ac:dyDescent="0.3">
      <c r="A376" s="72" t="s">
        <v>554</v>
      </c>
      <c r="B376" s="73" t="s">
        <v>554</v>
      </c>
      <c r="C376" s="41" t="s">
        <v>684</v>
      </c>
      <c r="D376" s="14" t="s">
        <v>682</v>
      </c>
      <c r="E376" s="14" t="s">
        <v>685</v>
      </c>
      <c r="F376" s="14">
        <v>2</v>
      </c>
      <c r="G376" s="4" t="str">
        <f>IF(F376=0,"CREATE TABLE "&amp;A376&amp;" ( ",IF(F376=100,C376&amp;" );",IF(F376=200,"ALTER TABLE "&amp;A376&amp;" ADD INDEX "&amp;A376&amp;"_IDX"&amp;C376&amp;"("&amp;D376&amp;");",C376&amp;" "&amp;D376&amp;", ")))</f>
        <v xml:space="preserve">KIND VARCHAR(15), </v>
      </c>
      <c r="H376" s="23"/>
      <c r="I376" s="2"/>
    </row>
    <row r="377" spans="1:9" x14ac:dyDescent="0.3">
      <c r="A377" s="72" t="s">
        <v>554</v>
      </c>
      <c r="B377" s="73" t="s">
        <v>554</v>
      </c>
      <c r="C377" s="41" t="s">
        <v>686</v>
      </c>
      <c r="D377" s="14" t="s">
        <v>687</v>
      </c>
      <c r="E377" s="14" t="s">
        <v>688</v>
      </c>
      <c r="F377" s="14">
        <v>3</v>
      </c>
      <c r="G377" s="4" t="str">
        <f>IF(F377=0,"CREATE TABLE "&amp;A377&amp;" ( ",IF(F377=100,C377&amp;" );",IF(F377=200,"ALTER TABLE "&amp;A377&amp;" ADD INDEX "&amp;A377&amp;"_IDX"&amp;C377&amp;"("&amp;D377&amp;");",C377&amp;" "&amp;D377&amp;", ")))</f>
        <v xml:space="preserve">IN_POINT INT, </v>
      </c>
      <c r="H377" s="23"/>
      <c r="I377" s="2"/>
    </row>
    <row r="378" spans="1:9" x14ac:dyDescent="0.3">
      <c r="A378" s="72" t="s">
        <v>554</v>
      </c>
      <c r="B378" s="73" t="s">
        <v>554</v>
      </c>
      <c r="C378" s="41" t="s">
        <v>689</v>
      </c>
      <c r="D378" s="14" t="s">
        <v>687</v>
      </c>
      <c r="E378" s="14" t="s">
        <v>690</v>
      </c>
      <c r="F378" s="14">
        <v>4</v>
      </c>
      <c r="G378" s="4" t="str">
        <f>IF(F378=0,"CREATE TABLE "&amp;A378&amp;" ( ",IF(F378=100,C378&amp;" );",IF(F378=200,"ALTER TABLE "&amp;A378&amp;" ADD INDEX "&amp;A378&amp;"_IDX"&amp;C378&amp;"("&amp;D378&amp;");",C378&amp;" "&amp;D378&amp;", ")))</f>
        <v xml:space="preserve">OUT_POINT INT, </v>
      </c>
      <c r="H378" s="23"/>
      <c r="I378" s="2"/>
    </row>
    <row r="379" spans="1:9" x14ac:dyDescent="0.3">
      <c r="A379" s="72" t="s">
        <v>554</v>
      </c>
      <c r="B379" s="73" t="s">
        <v>554</v>
      </c>
      <c r="C379" s="41" t="s">
        <v>691</v>
      </c>
      <c r="D379" s="14" t="s">
        <v>687</v>
      </c>
      <c r="E379" s="14" t="s">
        <v>692</v>
      </c>
      <c r="F379" s="14">
        <v>5</v>
      </c>
      <c r="G379" s="4" t="str">
        <f>IF(F379=0,"CREATE TABLE "&amp;A379&amp;" ( ",IF(F379=100,C379&amp;" );",IF(F379=200,"ALTER TABLE "&amp;A379&amp;" ADD INDEX "&amp;A379&amp;"_IDX"&amp;C379&amp;"("&amp;D379&amp;");",C379&amp;" "&amp;D379&amp;", ")))</f>
        <v xml:space="preserve">REF_ID INT, </v>
      </c>
      <c r="H379" s="23"/>
      <c r="I379" s="2"/>
    </row>
    <row r="380" spans="1:9" x14ac:dyDescent="0.3">
      <c r="A380" s="72" t="s">
        <v>554</v>
      </c>
      <c r="B380" s="73" t="s">
        <v>554</v>
      </c>
      <c r="C380" s="41" t="s">
        <v>693</v>
      </c>
      <c r="D380" s="14" t="s">
        <v>694</v>
      </c>
      <c r="E380" s="14" t="s">
        <v>695</v>
      </c>
      <c r="F380" s="14">
        <v>6</v>
      </c>
      <c r="G380" s="4" t="str">
        <f>IF(F380=0,"CREATE TABLE "&amp;A380&amp;" ( ",IF(F380=100,C380&amp;" );",IF(F380=200,"ALTER TABLE "&amp;A380&amp;" ADD INDEX "&amp;A380&amp;"_IDX"&amp;C380&amp;"("&amp;D380&amp;");",C380&amp;" "&amp;D380&amp;", ")))</f>
        <v xml:space="preserve">CREATE_DATE DATETIME, </v>
      </c>
      <c r="H380" s="23"/>
      <c r="I380" s="2"/>
    </row>
    <row r="381" spans="1:9" x14ac:dyDescent="0.3">
      <c r="A381" s="72" t="s">
        <v>554</v>
      </c>
      <c r="B381" s="73" t="s">
        <v>554</v>
      </c>
      <c r="C381" s="45" t="s">
        <v>1031</v>
      </c>
      <c r="D381" s="14"/>
      <c r="E381" s="14"/>
      <c r="F381" s="14">
        <v>100</v>
      </c>
      <c r="G381" s="4" t="str">
        <f>IF(F381=0,"CREATE TABLE "&amp;A381&amp;" ( ",IF(F381=100,C381&amp;" );",IF(F381=200,"ALTER TABLE "&amp;A381&amp;" ADD INDEX "&amp;A381&amp;"_IDX"&amp;C381&amp;"("&amp;D381&amp;");",C381&amp;" "&amp;D381&amp;", ")))</f>
        <v>PRIMARY KEY(SEQ) );</v>
      </c>
      <c r="H381" s="23"/>
      <c r="I381" s="2"/>
    </row>
    <row r="382" spans="1:9" x14ac:dyDescent="0.3">
      <c r="A382" s="72" t="s">
        <v>554</v>
      </c>
      <c r="B382" s="73" t="s">
        <v>554</v>
      </c>
      <c r="C382" s="41" t="s">
        <v>1018</v>
      </c>
      <c r="D382" s="14" t="s">
        <v>36</v>
      </c>
      <c r="E382" s="14"/>
      <c r="F382" s="14">
        <v>200</v>
      </c>
      <c r="G382" s="4" t="str">
        <f>IF(F382=0,"CREATE TABLE "&amp;A382&amp;" ( ",IF(F382=100,C382&amp;" );",IF(F382=200,"ALTER TABLE "&amp;A382&amp;" ADD INDEX "&amp;A382&amp;"_IDX"&amp;C382&amp;"("&amp;D382&amp;");",C382&amp;" "&amp;D382&amp;", ")))</f>
        <v>ALTER TABLE POINT ADD INDEX POINT_IDX1(USER_ID);</v>
      </c>
      <c r="H382" s="23"/>
      <c r="I382" s="2"/>
    </row>
    <row r="383" spans="1:9" x14ac:dyDescent="0.3">
      <c r="A383" s="75" t="s">
        <v>894</v>
      </c>
      <c r="B383" s="67" t="s">
        <v>1010</v>
      </c>
      <c r="C383" s="45"/>
      <c r="D383" s="23"/>
      <c r="E383" s="6"/>
      <c r="F383" s="6">
        <v>0</v>
      </c>
      <c r="G383" s="4" t="str">
        <f>IF(F383=0,"CREATE TABLE "&amp;A383&amp;" ( ",IF(F383=100,C383&amp;" );",IF(F383=200,"ALTER TABLE "&amp;A383&amp;" ADD INDEX "&amp;A383&amp;"_IDX"&amp;C383&amp;"("&amp;D383&amp;");",C383&amp;" "&amp;D383&amp;", ")))</f>
        <v xml:space="preserve">CREATE TABLE POSTSCRIPT ( </v>
      </c>
      <c r="H383" s="4"/>
      <c r="I383" s="4"/>
    </row>
    <row r="384" spans="1:9" x14ac:dyDescent="0.3">
      <c r="A384" s="75" t="s">
        <v>894</v>
      </c>
      <c r="B384" s="67" t="s">
        <v>1010</v>
      </c>
      <c r="C384" s="45" t="s">
        <v>839</v>
      </c>
      <c r="D384" s="23" t="s">
        <v>79</v>
      </c>
      <c r="E384" s="23" t="s">
        <v>37</v>
      </c>
      <c r="F384" s="23">
        <v>1</v>
      </c>
      <c r="G384" s="4" t="str">
        <f>IF(F384=0,"CREATE TABLE "&amp;A384&amp;" ( ",IF(F384=100,C384&amp;" );",IF(F384=200,"ALTER TABLE "&amp;A384&amp;" ADD INDEX "&amp;A384&amp;"_IDX"&amp;C384&amp;"("&amp;D384&amp;");",C384&amp;" "&amp;D384&amp;", ")))</f>
        <v xml:space="preserve">COURSE_ID INT, </v>
      </c>
      <c r="H384" s="4"/>
      <c r="I384" s="4"/>
    </row>
    <row r="385" spans="1:9" x14ac:dyDescent="0.3">
      <c r="A385" s="75" t="s">
        <v>894</v>
      </c>
      <c r="B385" s="67" t="s">
        <v>1010</v>
      </c>
      <c r="C385" s="45" t="s">
        <v>36</v>
      </c>
      <c r="D385" s="23" t="s">
        <v>75</v>
      </c>
      <c r="E385" s="23" t="s">
        <v>35</v>
      </c>
      <c r="F385" s="23">
        <v>2</v>
      </c>
      <c r="G385" s="4" t="str">
        <f>IF(F385=0,"CREATE TABLE "&amp;A385&amp;" ( ",IF(F385=100,C385&amp;" );",IF(F385=200,"ALTER TABLE "&amp;A385&amp;" ADD INDEX "&amp;A385&amp;"_IDX"&amp;C385&amp;"("&amp;D385&amp;");",C385&amp;" "&amp;D385&amp;", ")))</f>
        <v xml:space="preserve">USER_ID VARCHAR(15), </v>
      </c>
      <c r="H385" s="4"/>
      <c r="I385" s="4"/>
    </row>
    <row r="386" spans="1:9" x14ac:dyDescent="0.3">
      <c r="A386" s="75" t="s">
        <v>894</v>
      </c>
      <c r="B386" s="67" t="s">
        <v>1010</v>
      </c>
      <c r="C386" s="45" t="s">
        <v>49</v>
      </c>
      <c r="D386" s="23" t="s">
        <v>179</v>
      </c>
      <c r="E386" s="23" t="s">
        <v>45</v>
      </c>
      <c r="F386" s="23">
        <v>3</v>
      </c>
      <c r="G386" s="4" t="str">
        <f>IF(F386=0,"CREATE TABLE "&amp;A386&amp;" ( ",IF(F386=100,C386&amp;" );",IF(F386=200,"ALTER TABLE "&amp;A386&amp;" ADD INDEX "&amp;A386&amp;"_IDX"&amp;C386&amp;"("&amp;D386&amp;");",C386&amp;" "&amp;D386&amp;", ")))</f>
        <v xml:space="preserve">CONTENTS TEXT, </v>
      </c>
      <c r="H386" s="4"/>
      <c r="I386" s="4"/>
    </row>
    <row r="387" spans="1:9" x14ac:dyDescent="0.3">
      <c r="A387" s="75" t="s">
        <v>894</v>
      </c>
      <c r="B387" s="67" t="s">
        <v>1010</v>
      </c>
      <c r="C387" s="45" t="s">
        <v>585</v>
      </c>
      <c r="D387" s="23" t="s">
        <v>586</v>
      </c>
      <c r="E387" s="23" t="s">
        <v>587</v>
      </c>
      <c r="F387" s="23">
        <v>4</v>
      </c>
      <c r="G387" s="4" t="str">
        <f>IF(F387=0,"CREATE TABLE "&amp;A387&amp;" ( ",IF(F387=100,C387&amp;" );",IF(F387=200,"ALTER TABLE "&amp;A387&amp;" ADD INDEX "&amp;A387&amp;"_IDX"&amp;C387&amp;"("&amp;D387&amp;");",C387&amp;" "&amp;D387&amp;", ")))</f>
        <v xml:space="preserve">EVAL INT, </v>
      </c>
      <c r="H387" s="4"/>
      <c r="I387" s="4"/>
    </row>
    <row r="388" spans="1:9" x14ac:dyDescent="0.3">
      <c r="A388" s="75" t="s">
        <v>894</v>
      </c>
      <c r="B388" s="67" t="s">
        <v>1010</v>
      </c>
      <c r="C388" s="45" t="s">
        <v>117</v>
      </c>
      <c r="D388" s="23" t="s">
        <v>78</v>
      </c>
      <c r="E388" s="23" t="s">
        <v>43</v>
      </c>
      <c r="F388" s="23">
        <v>5</v>
      </c>
      <c r="G388" s="4" t="str">
        <f>IF(F388=0,"CREATE TABLE "&amp;A388&amp;" ( ",IF(F388=100,C388&amp;" );",IF(F388=200,"ALTER TABLE "&amp;A388&amp;" ADD INDEX "&amp;A388&amp;"_IDX"&amp;C388&amp;"("&amp;D388&amp;");",C388&amp;" "&amp;D388&amp;", ")))</f>
        <v xml:space="preserve">CREATE_DATE DATETIME, </v>
      </c>
      <c r="H388" s="4"/>
      <c r="I388" s="4"/>
    </row>
    <row r="389" spans="1:9" x14ac:dyDescent="0.3">
      <c r="A389" s="75" t="s">
        <v>894</v>
      </c>
      <c r="B389" s="67" t="s">
        <v>1010</v>
      </c>
      <c r="C389" s="45" t="s">
        <v>68</v>
      </c>
      <c r="D389" s="23" t="s">
        <v>78</v>
      </c>
      <c r="E389" s="23" t="s">
        <v>54</v>
      </c>
      <c r="F389" s="23">
        <v>6</v>
      </c>
      <c r="G389" s="4" t="str">
        <f>IF(F389=0,"CREATE TABLE "&amp;A389&amp;" ( ",IF(F389=100,C389&amp;" );",IF(F389=200,"ALTER TABLE "&amp;A389&amp;" ADD INDEX "&amp;A389&amp;"_IDX"&amp;C389&amp;"("&amp;D389&amp;");",C389&amp;" "&amp;D389&amp;", ")))</f>
        <v xml:space="preserve">UPDATE_DATE DATETIME, </v>
      </c>
      <c r="H389" s="4"/>
      <c r="I389" s="4"/>
    </row>
    <row r="390" spans="1:9" x14ac:dyDescent="0.3">
      <c r="A390" s="75" t="s">
        <v>894</v>
      </c>
      <c r="B390" s="67" t="s">
        <v>1010</v>
      </c>
      <c r="C390" s="45" t="s">
        <v>840</v>
      </c>
      <c r="D390" s="23"/>
      <c r="E390" s="23"/>
      <c r="F390" s="23">
        <v>100</v>
      </c>
      <c r="G390" s="4" t="str">
        <f>IF(F390=0,"CREATE TABLE "&amp;A390&amp;" ( ",IF(F390=100,C390&amp;" );",IF(F390=200,"ALTER TABLE "&amp;A390&amp;" ADD INDEX "&amp;A390&amp;"_IDX"&amp;C390&amp;"("&amp;D390&amp;");",C390&amp;" "&amp;D390&amp;", ")))</f>
        <v>PRIMARY KEY(COURSE_ID,USER_ID) );</v>
      </c>
      <c r="H390" s="4"/>
      <c r="I390" s="4"/>
    </row>
    <row r="391" spans="1:9" x14ac:dyDescent="0.3">
      <c r="A391" s="11" t="s">
        <v>824</v>
      </c>
      <c r="B391" s="59" t="s">
        <v>994</v>
      </c>
      <c r="C391" s="44"/>
      <c r="D391" s="4"/>
      <c r="E391" s="14"/>
      <c r="F391" s="14">
        <v>0</v>
      </c>
      <c r="G391" s="4" t="str">
        <f>IF(F391=0,"CREATE TABLE "&amp;A391&amp;" ( ",IF(F391=100,C391&amp;" );",IF(F391=200,"ALTER TABLE "&amp;A391&amp;" ADD INDEX "&amp;A391&amp;"_IDX"&amp;C391&amp;"("&amp;D391&amp;");",C391&amp;" "&amp;D391&amp;", ")))</f>
        <v xml:space="preserve">CREATE TABLE QUEST ( </v>
      </c>
      <c r="H391" s="4"/>
      <c r="I391" s="4"/>
    </row>
    <row r="392" spans="1:9" x14ac:dyDescent="0.3">
      <c r="A392" s="11" t="s">
        <v>824</v>
      </c>
      <c r="B392" s="59" t="s">
        <v>994</v>
      </c>
      <c r="C392" s="44" t="s">
        <v>825</v>
      </c>
      <c r="D392" s="4" t="s">
        <v>529</v>
      </c>
      <c r="E392" s="4" t="s">
        <v>548</v>
      </c>
      <c r="F392" s="14">
        <v>1</v>
      </c>
      <c r="G392" s="4" t="str">
        <f>IF(F392=0,"CREATE TABLE "&amp;A392&amp;" ( ",IF(F392=100,C392&amp;" );",IF(F392=200,"ALTER TABLE "&amp;A392&amp;" ADD INDEX "&amp;A392&amp;"_IDX"&amp;C392&amp;"("&amp;D392&amp;");",C392&amp;" "&amp;D392&amp;", ")))</f>
        <v xml:space="preserve">QG_ID INT, </v>
      </c>
      <c r="H392" s="4"/>
      <c r="I392" s="4"/>
    </row>
    <row r="393" spans="1:9" x14ac:dyDescent="0.3">
      <c r="A393" s="11" t="s">
        <v>824</v>
      </c>
      <c r="B393" s="59" t="s">
        <v>994</v>
      </c>
      <c r="C393" s="44" t="s">
        <v>552</v>
      </c>
      <c r="D393" s="4" t="s">
        <v>553</v>
      </c>
      <c r="E393" s="4" t="s">
        <v>643</v>
      </c>
      <c r="F393" s="14">
        <v>2</v>
      </c>
      <c r="G393" s="4" t="str">
        <f>IF(F393=0,"CREATE TABLE "&amp;A393&amp;" ( ",IF(F393=100,C393&amp;" );",IF(F393=200,"ALTER TABLE "&amp;A393&amp;" ADD INDEX "&amp;A393&amp;"_IDX"&amp;C393&amp;"("&amp;D393&amp;");",C393&amp;" "&amp;D393&amp;", ")))</f>
        <v xml:space="preserve">SEQ INT, </v>
      </c>
      <c r="H393" s="4"/>
      <c r="I393" s="4"/>
    </row>
    <row r="394" spans="1:9" x14ac:dyDescent="0.3">
      <c r="A394" s="11" t="s">
        <v>824</v>
      </c>
      <c r="B394" s="59" t="s">
        <v>994</v>
      </c>
      <c r="C394" s="44" t="s">
        <v>522</v>
      </c>
      <c r="D394" s="4" t="s">
        <v>530</v>
      </c>
      <c r="E394" s="10" t="s">
        <v>535</v>
      </c>
      <c r="F394" s="14">
        <v>3</v>
      </c>
      <c r="G394" s="4" t="str">
        <f>IF(F394=0,"CREATE TABLE "&amp;A394&amp;" ( ",IF(F394=100,C394&amp;" );",IF(F394=200,"ALTER TABLE "&amp;A394&amp;" ADD INDEX "&amp;A394&amp;"_IDX"&amp;C394&amp;"("&amp;D394&amp;");",C394&amp;" "&amp;D394&amp;", ")))</f>
        <v xml:space="preserve">TYPE CHAR(1), </v>
      </c>
      <c r="H394" s="4"/>
      <c r="I394" s="4"/>
    </row>
    <row r="395" spans="1:9" x14ac:dyDescent="0.3">
      <c r="A395" s="11" t="s">
        <v>824</v>
      </c>
      <c r="B395" s="59" t="s">
        <v>994</v>
      </c>
      <c r="C395" s="44" t="s">
        <v>521</v>
      </c>
      <c r="D395" s="4" t="s">
        <v>532</v>
      </c>
      <c r="E395" s="10" t="s">
        <v>537</v>
      </c>
      <c r="F395" s="14">
        <v>4</v>
      </c>
      <c r="G395" s="4" t="str">
        <f>IF(F395=0,"CREATE TABLE "&amp;A395&amp;" ( ",IF(F395=100,C395&amp;" );",IF(F395=200,"ALTER TABLE "&amp;A395&amp;" ADD INDEX "&amp;A395&amp;"_IDX"&amp;C395&amp;"("&amp;D395&amp;");",C395&amp;" "&amp;D395&amp;", ")))</f>
        <v xml:space="preserve">QUESTION VARCHAR(400), </v>
      </c>
      <c r="H395" s="4"/>
      <c r="I395" s="4"/>
    </row>
    <row r="396" spans="1:9" x14ac:dyDescent="0.3">
      <c r="A396" s="11" t="s">
        <v>824</v>
      </c>
      <c r="B396" s="59" t="s">
        <v>994</v>
      </c>
      <c r="C396" s="44" t="s">
        <v>523</v>
      </c>
      <c r="D396" s="4" t="s">
        <v>531</v>
      </c>
      <c r="E396" s="10" t="s">
        <v>538</v>
      </c>
      <c r="F396" s="14">
        <v>5</v>
      </c>
      <c r="G396" s="4" t="str">
        <f>IF(F396=0,"CREATE TABLE "&amp;A396&amp;" ( ",IF(F396=100,C396&amp;" );",IF(F396=200,"ALTER TABLE "&amp;A396&amp;" ADD INDEX "&amp;A396&amp;"_IDX"&amp;C396&amp;"("&amp;D396&amp;");",C396&amp;" "&amp;D396&amp;", ")))</f>
        <v xml:space="preserve">QA1 VARCHAR(200), </v>
      </c>
      <c r="H396" s="4"/>
      <c r="I396" s="4"/>
    </row>
    <row r="397" spans="1:9" x14ac:dyDescent="0.3">
      <c r="A397" s="11" t="s">
        <v>824</v>
      </c>
      <c r="B397" s="59" t="s">
        <v>994</v>
      </c>
      <c r="C397" s="44" t="s">
        <v>524</v>
      </c>
      <c r="D397" s="4" t="s">
        <v>531</v>
      </c>
      <c r="E397" s="10" t="s">
        <v>539</v>
      </c>
      <c r="F397" s="14">
        <v>6</v>
      </c>
      <c r="G397" s="4" t="str">
        <f>IF(F397=0,"CREATE TABLE "&amp;A397&amp;" ( ",IF(F397=100,C397&amp;" );",IF(F397=200,"ALTER TABLE "&amp;A397&amp;" ADD INDEX "&amp;A397&amp;"_IDX"&amp;C397&amp;"("&amp;D397&amp;");",C397&amp;" "&amp;D397&amp;", ")))</f>
        <v xml:space="preserve">QA2 VARCHAR(200), </v>
      </c>
      <c r="H397" s="4"/>
      <c r="I397" s="4"/>
    </row>
    <row r="398" spans="1:9" x14ac:dyDescent="0.3">
      <c r="A398" s="11" t="s">
        <v>824</v>
      </c>
      <c r="B398" s="59" t="s">
        <v>994</v>
      </c>
      <c r="C398" s="41" t="s">
        <v>525</v>
      </c>
      <c r="D398" s="4" t="s">
        <v>531</v>
      </c>
      <c r="E398" s="18" t="s">
        <v>540</v>
      </c>
      <c r="F398" s="14">
        <v>7</v>
      </c>
      <c r="G398" s="4" t="str">
        <f>IF(F398=0,"CREATE TABLE "&amp;A398&amp;" ( ",IF(F398=100,C398&amp;" );",IF(F398=200,"ALTER TABLE "&amp;A398&amp;" ADD INDEX "&amp;A398&amp;"_IDX"&amp;C398&amp;"("&amp;D398&amp;");",C398&amp;" "&amp;D398&amp;", ")))</f>
        <v xml:space="preserve">QA3 VARCHAR(200), </v>
      </c>
      <c r="H398" s="4"/>
      <c r="I398" s="4"/>
    </row>
    <row r="399" spans="1:9" x14ac:dyDescent="0.3">
      <c r="A399" s="11" t="s">
        <v>824</v>
      </c>
      <c r="B399" s="59" t="s">
        <v>994</v>
      </c>
      <c r="C399" s="41" t="s">
        <v>526</v>
      </c>
      <c r="D399" s="4" t="s">
        <v>531</v>
      </c>
      <c r="E399" s="18" t="s">
        <v>541</v>
      </c>
      <c r="F399" s="14">
        <v>8</v>
      </c>
      <c r="G399" s="4" t="str">
        <f>IF(F399=0,"CREATE TABLE "&amp;A399&amp;" ( ",IF(F399=100,C399&amp;" );",IF(F399=200,"ALTER TABLE "&amp;A399&amp;" ADD INDEX "&amp;A399&amp;"_IDX"&amp;C399&amp;"("&amp;D399&amp;");",C399&amp;" "&amp;D399&amp;", ")))</f>
        <v xml:space="preserve">QA4 VARCHAR(200), </v>
      </c>
      <c r="H399" s="4"/>
      <c r="I399" s="4"/>
    </row>
    <row r="400" spans="1:9" x14ac:dyDescent="0.3">
      <c r="A400" s="11" t="s">
        <v>824</v>
      </c>
      <c r="B400" s="59" t="s">
        <v>994</v>
      </c>
      <c r="C400" s="44" t="s">
        <v>67</v>
      </c>
      <c r="D400" s="4" t="s">
        <v>78</v>
      </c>
      <c r="E400" s="4" t="s">
        <v>43</v>
      </c>
      <c r="F400" s="14">
        <v>9</v>
      </c>
      <c r="G400" s="4" t="str">
        <f>IF(F400=0,"CREATE TABLE "&amp;A400&amp;" ( ",IF(F400=100,C400&amp;" );",IF(F400=200,"ALTER TABLE "&amp;A400&amp;" ADD INDEX "&amp;A400&amp;"_IDX"&amp;C400&amp;"("&amp;D400&amp;");",C400&amp;" "&amp;D400&amp;", ")))</f>
        <v xml:space="preserve">CREATE_DATE DATETIME, </v>
      </c>
      <c r="H400" s="4"/>
      <c r="I400" s="4"/>
    </row>
    <row r="401" spans="1:9" x14ac:dyDescent="0.3">
      <c r="A401" s="11" t="s">
        <v>824</v>
      </c>
      <c r="B401" s="59" t="s">
        <v>994</v>
      </c>
      <c r="C401" s="44" t="s">
        <v>69</v>
      </c>
      <c r="D401" s="4" t="s">
        <v>75</v>
      </c>
      <c r="E401" s="4" t="s">
        <v>72</v>
      </c>
      <c r="F401" s="14">
        <v>10</v>
      </c>
      <c r="G401" s="4" t="str">
        <f>IF(F401=0,"CREATE TABLE "&amp;A401&amp;" ( ",IF(F401=100,C401&amp;" );",IF(F401=200,"ALTER TABLE "&amp;A401&amp;" ADD INDEX "&amp;A401&amp;"_IDX"&amp;C401&amp;"("&amp;D401&amp;");",C401&amp;" "&amp;D401&amp;", ")))</f>
        <v xml:space="preserve">CREATE_USER VARCHAR(15), </v>
      </c>
      <c r="H401" s="4"/>
      <c r="I401" s="4"/>
    </row>
    <row r="402" spans="1:9" x14ac:dyDescent="0.3">
      <c r="A402" s="11" t="s">
        <v>824</v>
      </c>
      <c r="B402" s="59" t="s">
        <v>994</v>
      </c>
      <c r="C402" s="44" t="s">
        <v>68</v>
      </c>
      <c r="D402" s="4" t="s">
        <v>78</v>
      </c>
      <c r="E402" s="10" t="s">
        <v>54</v>
      </c>
      <c r="F402" s="14">
        <v>11</v>
      </c>
      <c r="G402" s="4" t="str">
        <f>IF(F402=0,"CREATE TABLE "&amp;A402&amp;" ( ",IF(F402=100,C402&amp;" );",IF(F402=200,"ALTER TABLE "&amp;A402&amp;" ADD INDEX "&amp;A402&amp;"_IDX"&amp;C402&amp;"("&amp;D402&amp;");",C402&amp;" "&amp;D402&amp;", ")))</f>
        <v xml:space="preserve">UPDATE_DATE DATETIME, </v>
      </c>
      <c r="H402" s="4"/>
      <c r="I402" s="4"/>
    </row>
    <row r="403" spans="1:9" x14ac:dyDescent="0.3">
      <c r="A403" s="11" t="s">
        <v>824</v>
      </c>
      <c r="B403" s="59" t="s">
        <v>994</v>
      </c>
      <c r="C403" s="44" t="s">
        <v>70</v>
      </c>
      <c r="D403" s="4" t="s">
        <v>75</v>
      </c>
      <c r="E403" s="10" t="s">
        <v>74</v>
      </c>
      <c r="F403" s="14">
        <v>12</v>
      </c>
      <c r="G403" s="4" t="str">
        <f>IF(F403=0,"CREATE TABLE "&amp;A403&amp;" ( ",IF(F403=100,C403&amp;" );",IF(F403=200,"ALTER TABLE "&amp;A403&amp;" ADD INDEX "&amp;A403&amp;"_IDX"&amp;C403&amp;"("&amp;D403&amp;");",C403&amp;" "&amp;D403&amp;", ")))</f>
        <v xml:space="preserve">UPDATE_USER VARCHAR(15), </v>
      </c>
      <c r="H403" s="4"/>
      <c r="I403" s="4"/>
    </row>
    <row r="404" spans="1:9" x14ac:dyDescent="0.3">
      <c r="A404" s="11" t="s">
        <v>824</v>
      </c>
      <c r="B404" s="59" t="s">
        <v>994</v>
      </c>
      <c r="C404" s="44" t="s">
        <v>835</v>
      </c>
      <c r="D404" s="4"/>
      <c r="E404" s="10"/>
      <c r="F404" s="14">
        <v>100</v>
      </c>
      <c r="G404" s="4" t="str">
        <f>IF(F404=0,"CREATE TABLE "&amp;A404&amp;" ( ",IF(F404=100,C404&amp;" );",IF(F404=200,"ALTER TABLE "&amp;A404&amp;" ADD INDEX "&amp;A404&amp;"_IDX"&amp;C404&amp;"("&amp;D404&amp;");",C404&amp;" "&amp;D404&amp;", ")))</f>
        <v>PRIMARY KEY(QG_ID,SEQ) );</v>
      </c>
      <c r="H404" s="4"/>
      <c r="I404" s="4"/>
    </row>
    <row r="405" spans="1:9" x14ac:dyDescent="0.3">
      <c r="A405" s="11" t="s">
        <v>837</v>
      </c>
      <c r="B405" s="59" t="s">
        <v>993</v>
      </c>
      <c r="C405" s="41"/>
      <c r="D405" s="14"/>
      <c r="E405" s="14"/>
      <c r="F405" s="14">
        <v>0</v>
      </c>
      <c r="G405" s="4" t="str">
        <f>IF(F405=0,"CREATE TABLE "&amp;A405&amp;" ( ",IF(F405=100,C405&amp;" );",IF(F405=200,"ALTER TABLE "&amp;A405&amp;" ADD INDEX "&amp;A405&amp;"_IDX"&amp;C405&amp;"("&amp;D405&amp;");",C405&amp;" "&amp;D405&amp;", ")))</f>
        <v xml:space="preserve">CREATE TABLE QUEST_GROUP ( </v>
      </c>
      <c r="H405" s="4"/>
      <c r="I405" s="4"/>
    </row>
    <row r="406" spans="1:9" x14ac:dyDescent="0.3">
      <c r="A406" s="11" t="s">
        <v>837</v>
      </c>
      <c r="B406" s="59" t="s">
        <v>993</v>
      </c>
      <c r="C406" s="44" t="s">
        <v>777</v>
      </c>
      <c r="D406" s="4" t="s">
        <v>103</v>
      </c>
      <c r="E406" s="4" t="s">
        <v>548</v>
      </c>
      <c r="F406" s="14">
        <v>1</v>
      </c>
      <c r="G406" s="4" t="str">
        <f>IF(F406=0,"CREATE TABLE "&amp;A406&amp;" ( ",IF(F406=100,C406&amp;" );",IF(F406=200,"ALTER TABLE "&amp;A406&amp;" ADD INDEX "&amp;A406&amp;"_IDX"&amp;C406&amp;"("&amp;D406&amp;");",C406&amp;" "&amp;D406&amp;", ")))</f>
        <v xml:space="preserve">QG_ID INT NOT NULL auto_increment, </v>
      </c>
      <c r="H406" s="4"/>
      <c r="I406" s="4"/>
    </row>
    <row r="407" spans="1:9" x14ac:dyDescent="0.3">
      <c r="A407" s="11" t="s">
        <v>837</v>
      </c>
      <c r="B407" s="59" t="s">
        <v>993</v>
      </c>
      <c r="C407" s="44" t="s">
        <v>546</v>
      </c>
      <c r="D407" s="4" t="s">
        <v>831</v>
      </c>
      <c r="E407" s="4" t="s">
        <v>549</v>
      </c>
      <c r="F407" s="14">
        <v>2</v>
      </c>
      <c r="G407" s="4" t="str">
        <f>IF(F407=0,"CREATE TABLE "&amp;A407&amp;" ( ",IF(F407=100,C407&amp;" );",IF(F407=200,"ALTER TABLE "&amp;A407&amp;" ADD INDEX "&amp;A407&amp;"_IDX"&amp;C407&amp;"("&amp;D407&amp;");",C407&amp;" "&amp;D407&amp;", ")))</f>
        <v xml:space="preserve">GROUP_NAME VARCHAR(200), </v>
      </c>
      <c r="H407" s="4"/>
      <c r="I407" s="4"/>
    </row>
    <row r="408" spans="1:9" x14ac:dyDescent="0.3">
      <c r="A408" s="11" t="s">
        <v>837</v>
      </c>
      <c r="B408" s="59" t="s">
        <v>993</v>
      </c>
      <c r="C408" s="44" t="s">
        <v>547</v>
      </c>
      <c r="D408" s="4" t="s">
        <v>551</v>
      </c>
      <c r="E408" s="4" t="s">
        <v>550</v>
      </c>
      <c r="F408" s="14">
        <v>3</v>
      </c>
      <c r="G408" s="4" t="str">
        <f>IF(F408=0,"CREATE TABLE "&amp;A408&amp;" ( ",IF(F408=100,C408&amp;" );",IF(F408=200,"ALTER TABLE "&amp;A408&amp;" ADD INDEX "&amp;A408&amp;"_IDX"&amp;C408&amp;"("&amp;D408&amp;");",C408&amp;" "&amp;D408&amp;", ")))</f>
        <v xml:space="preserve">USE_YN CHAR(1) DEFAULT 'Y', </v>
      </c>
      <c r="H408" s="4"/>
      <c r="I408" s="4"/>
    </row>
    <row r="409" spans="1:9" x14ac:dyDescent="0.3">
      <c r="A409" s="11" t="s">
        <v>837</v>
      </c>
      <c r="B409" s="59" t="s">
        <v>993</v>
      </c>
      <c r="C409" s="44" t="s">
        <v>823</v>
      </c>
      <c r="D409" s="4" t="s">
        <v>78</v>
      </c>
      <c r="E409" s="4" t="s">
        <v>43</v>
      </c>
      <c r="F409" s="14">
        <v>4</v>
      </c>
      <c r="G409" s="4" t="str">
        <f>IF(F409=0,"CREATE TABLE "&amp;A409&amp;" ( ",IF(F409=100,C409&amp;" );",IF(F409=200,"ALTER TABLE "&amp;A409&amp;" ADD INDEX "&amp;A409&amp;"_IDX"&amp;C409&amp;"("&amp;D409&amp;");",C409&amp;" "&amp;D409&amp;", ")))</f>
        <v xml:space="preserve">CREATE_DATE DATETIME, </v>
      </c>
      <c r="H409" s="4"/>
      <c r="I409" s="4"/>
    </row>
    <row r="410" spans="1:9" x14ac:dyDescent="0.3">
      <c r="A410" s="11" t="s">
        <v>837</v>
      </c>
      <c r="B410" s="59" t="s">
        <v>993</v>
      </c>
      <c r="C410" s="44" t="s">
        <v>69</v>
      </c>
      <c r="D410" s="4" t="s">
        <v>75</v>
      </c>
      <c r="E410" s="4" t="s">
        <v>72</v>
      </c>
      <c r="F410" s="14">
        <v>5</v>
      </c>
      <c r="G410" s="4" t="str">
        <f>IF(F410=0,"CREATE TABLE "&amp;A410&amp;" ( ",IF(F410=100,C410&amp;" );",IF(F410=200,"ALTER TABLE "&amp;A410&amp;" ADD INDEX "&amp;A410&amp;"_IDX"&amp;C410&amp;"("&amp;D410&amp;");",C410&amp;" "&amp;D410&amp;", ")))</f>
        <v xml:space="preserve">CREATE_USER VARCHAR(15), </v>
      </c>
      <c r="H410" s="4"/>
      <c r="I410" s="4"/>
    </row>
    <row r="411" spans="1:9" x14ac:dyDescent="0.3">
      <c r="A411" s="11" t="s">
        <v>837</v>
      </c>
      <c r="B411" s="59" t="s">
        <v>993</v>
      </c>
      <c r="C411" s="44" t="s">
        <v>68</v>
      </c>
      <c r="D411" s="4" t="s">
        <v>78</v>
      </c>
      <c r="E411" s="10" t="s">
        <v>54</v>
      </c>
      <c r="F411" s="14">
        <v>6</v>
      </c>
      <c r="G411" s="4" t="str">
        <f>IF(F411=0,"CREATE TABLE "&amp;A411&amp;" ( ",IF(F411=100,C411&amp;" );",IF(F411=200,"ALTER TABLE "&amp;A411&amp;" ADD INDEX "&amp;A411&amp;"_IDX"&amp;C411&amp;"("&amp;D411&amp;");",C411&amp;" "&amp;D411&amp;", ")))</f>
        <v xml:space="preserve">UPDATE_DATE DATETIME, </v>
      </c>
      <c r="H411" s="4"/>
      <c r="I411" s="4"/>
    </row>
    <row r="412" spans="1:9" x14ac:dyDescent="0.3">
      <c r="A412" s="11" t="s">
        <v>837</v>
      </c>
      <c r="B412" s="59" t="s">
        <v>993</v>
      </c>
      <c r="C412" s="44" t="s">
        <v>70</v>
      </c>
      <c r="D412" s="4" t="s">
        <v>75</v>
      </c>
      <c r="E412" s="10" t="s">
        <v>74</v>
      </c>
      <c r="F412" s="14">
        <v>7</v>
      </c>
      <c r="G412" s="4" t="str">
        <f>IF(F412=0,"CREATE TABLE "&amp;A412&amp;" ( ",IF(F412=100,C412&amp;" );",IF(F412=200,"ALTER TABLE "&amp;A412&amp;" ADD INDEX "&amp;A412&amp;"_IDX"&amp;C412&amp;"("&amp;D412&amp;");",C412&amp;" "&amp;D412&amp;", ")))</f>
        <v xml:space="preserve">UPDATE_USER VARCHAR(15), </v>
      </c>
      <c r="H412" s="4"/>
      <c r="I412" s="4"/>
    </row>
    <row r="413" spans="1:9" x14ac:dyDescent="0.3">
      <c r="A413" s="11" t="s">
        <v>837</v>
      </c>
      <c r="B413" s="59" t="s">
        <v>993</v>
      </c>
      <c r="C413" s="44" t="s">
        <v>778</v>
      </c>
      <c r="D413" s="4"/>
      <c r="E413" s="4"/>
      <c r="F413" s="14">
        <v>100</v>
      </c>
      <c r="G413" s="4" t="str">
        <f>IF(F413=0,"CREATE TABLE "&amp;A413&amp;" ( ",IF(F413=100,C413&amp;" );",IF(F413=200,"ALTER TABLE "&amp;A413&amp;" ADD INDEX "&amp;A413&amp;"_IDX"&amp;C413&amp;"("&amp;D413&amp;");",C413&amp;" "&amp;D413&amp;", ")))</f>
        <v>PRIMARY KEY(QG_ID) );</v>
      </c>
      <c r="H413" s="4"/>
      <c r="I413" s="4"/>
    </row>
    <row r="414" spans="1:9" x14ac:dyDescent="0.3">
      <c r="A414" s="21" t="s">
        <v>838</v>
      </c>
      <c r="B414" s="63" t="s">
        <v>1012</v>
      </c>
      <c r="C414" s="41"/>
      <c r="D414" s="14"/>
      <c r="E414" s="14"/>
      <c r="F414" s="14">
        <v>0</v>
      </c>
      <c r="G414" s="4" t="str">
        <f>IF(F414=0,"CREATE TABLE "&amp;A414&amp;" ( ",IF(F414=100,C414&amp;" );",IF(F414=200,"ALTER TABLE "&amp;A414&amp;" ADD INDEX "&amp;A414&amp;"_IDX"&amp;C414&amp;"("&amp;D414&amp;");",C414&amp;" "&amp;D414&amp;", ")))</f>
        <v xml:space="preserve">CREATE TABLE RECOMMENDATION ( </v>
      </c>
      <c r="H414" s="4"/>
      <c r="I414" s="4"/>
    </row>
    <row r="415" spans="1:9" x14ac:dyDescent="0.3">
      <c r="A415" s="21" t="s">
        <v>838</v>
      </c>
      <c r="B415" s="63" t="s">
        <v>1012</v>
      </c>
      <c r="C415" s="45" t="s">
        <v>50</v>
      </c>
      <c r="D415" s="23" t="s">
        <v>103</v>
      </c>
      <c r="E415" s="23" t="s">
        <v>51</v>
      </c>
      <c r="F415" s="23">
        <v>1</v>
      </c>
      <c r="G415" s="4" t="str">
        <f>IF(F415=0,"CREATE TABLE "&amp;A415&amp;" ( ",IF(F415=100,C415&amp;" );",IF(F415=200,"ALTER TABLE "&amp;A415&amp;" ADD INDEX "&amp;A415&amp;"_IDX"&amp;C415&amp;"("&amp;D415&amp;");",C415&amp;" "&amp;D415&amp;", ")))</f>
        <v xml:space="preserve">SEQ INT NOT NULL auto_increment, </v>
      </c>
      <c r="H415" s="4"/>
      <c r="I415" s="4"/>
    </row>
    <row r="416" spans="1:9" x14ac:dyDescent="0.3">
      <c r="A416" s="21" t="s">
        <v>838</v>
      </c>
      <c r="B416" s="63" t="s">
        <v>1012</v>
      </c>
      <c r="C416" s="45" t="s">
        <v>38</v>
      </c>
      <c r="D416" s="23" t="s">
        <v>79</v>
      </c>
      <c r="E416" s="23" t="s">
        <v>37</v>
      </c>
      <c r="F416" s="23">
        <v>2</v>
      </c>
      <c r="G416" s="4" t="str">
        <f>IF(F416=0,"CREATE TABLE "&amp;A416&amp;" ( ",IF(F416=100,C416&amp;" );",IF(F416=200,"ALTER TABLE "&amp;A416&amp;" ADD INDEX "&amp;A416&amp;"_IDX"&amp;C416&amp;"("&amp;D416&amp;");",C416&amp;" "&amp;D416&amp;", ")))</f>
        <v xml:space="preserve">COURSE_ID INT, </v>
      </c>
      <c r="H416" s="4"/>
      <c r="I416" s="4"/>
    </row>
    <row r="417" spans="1:9" x14ac:dyDescent="0.3">
      <c r="A417" s="21" t="s">
        <v>838</v>
      </c>
      <c r="B417" s="63" t="s">
        <v>1012</v>
      </c>
      <c r="C417" s="45" t="s">
        <v>36</v>
      </c>
      <c r="D417" s="23" t="s">
        <v>75</v>
      </c>
      <c r="E417" s="23" t="s">
        <v>35</v>
      </c>
      <c r="F417" s="23">
        <v>3</v>
      </c>
      <c r="G417" s="4" t="str">
        <f>IF(F417=0,"CREATE TABLE "&amp;A417&amp;" ( ",IF(F417=100,C417&amp;" );",IF(F417=200,"ALTER TABLE "&amp;A417&amp;" ADD INDEX "&amp;A417&amp;"_IDX"&amp;C417&amp;"("&amp;D417&amp;");",C417&amp;" "&amp;D417&amp;", ")))</f>
        <v xml:space="preserve">USER_ID VARCHAR(15), </v>
      </c>
      <c r="H417" s="4"/>
      <c r="I417" s="4"/>
    </row>
    <row r="418" spans="1:9" x14ac:dyDescent="0.3">
      <c r="A418" s="21" t="s">
        <v>838</v>
      </c>
      <c r="B418" s="63" t="s">
        <v>1012</v>
      </c>
      <c r="C418" s="45" t="s">
        <v>117</v>
      </c>
      <c r="D418" s="23" t="s">
        <v>78</v>
      </c>
      <c r="E418" s="23" t="s">
        <v>43</v>
      </c>
      <c r="F418" s="23">
        <v>4</v>
      </c>
      <c r="G418" s="4" t="str">
        <f>IF(F418=0,"CREATE TABLE "&amp;A418&amp;" ( ",IF(F418=100,C418&amp;" );",IF(F418=200,"ALTER TABLE "&amp;A418&amp;" ADD INDEX "&amp;A418&amp;"_IDX"&amp;C418&amp;"("&amp;D418&amp;");",C418&amp;" "&amp;D418&amp;", ")))</f>
        <v xml:space="preserve">CREATE_DATE DATETIME, </v>
      </c>
      <c r="H418" s="4"/>
      <c r="I418" s="4"/>
    </row>
    <row r="419" spans="1:9" x14ac:dyDescent="0.3">
      <c r="A419" s="21" t="s">
        <v>838</v>
      </c>
      <c r="B419" s="63" t="s">
        <v>1012</v>
      </c>
      <c r="C419" s="45" t="s">
        <v>127</v>
      </c>
      <c r="D419" s="23"/>
      <c r="E419" s="23"/>
      <c r="F419" s="23">
        <v>100</v>
      </c>
      <c r="G419" s="4" t="str">
        <f>IF(F419=0,"CREATE TABLE "&amp;A419&amp;" ( ",IF(F419=100,C419&amp;" );",IF(F419=200,"ALTER TABLE "&amp;A419&amp;" ADD INDEX "&amp;A419&amp;"_IDX"&amp;C419&amp;"("&amp;D419&amp;");",C419&amp;" "&amp;D419&amp;", ")))</f>
        <v>PRIMARY KEY(SEQ) );</v>
      </c>
      <c r="H419" s="4"/>
      <c r="I419" s="4"/>
    </row>
    <row r="420" spans="1:9" x14ac:dyDescent="0.3">
      <c r="A420" s="21" t="s">
        <v>838</v>
      </c>
      <c r="B420" s="63" t="s">
        <v>1012</v>
      </c>
      <c r="C420" s="45">
        <v>1</v>
      </c>
      <c r="D420" s="23" t="s">
        <v>1025</v>
      </c>
      <c r="E420" s="23"/>
      <c r="F420" s="23">
        <v>200</v>
      </c>
      <c r="G420" s="4" t="str">
        <f>IF(F420=0,"CREATE TABLE "&amp;A420&amp;" ( ",IF(F420=100,C420&amp;" );",IF(F420=200,"ALTER TABLE "&amp;A420&amp;" ADD INDEX "&amp;A420&amp;"_IDX"&amp;C420&amp;"("&amp;D420&amp;");",C420&amp;" "&amp;D420&amp;", ")))</f>
        <v>ALTER TABLE RECOMMENDATION ADD INDEX RECOMMENDATION_IDX1(COURSE_ID);</v>
      </c>
      <c r="H420" s="4"/>
      <c r="I420" s="4"/>
    </row>
    <row r="421" spans="1:9" x14ac:dyDescent="0.3">
      <c r="A421" s="75" t="s">
        <v>149</v>
      </c>
      <c r="B421" s="67" t="s">
        <v>1009</v>
      </c>
      <c r="C421" s="45"/>
      <c r="D421" s="23"/>
      <c r="E421" s="6"/>
      <c r="F421" s="6">
        <v>0</v>
      </c>
      <c r="G421" s="4" t="str">
        <f>IF(F421=0,"CREATE TABLE "&amp;A421&amp;" ( ",IF(F421=100,C421&amp;" );",IF(F421=200,"ALTER TABLE "&amp;A421&amp;" ADD INDEX "&amp;A421&amp;"_IDX"&amp;C421&amp;"("&amp;D421&amp;");",C421&amp;" "&amp;D421&amp;", ")))</f>
        <v xml:space="preserve">CREATE TABLE REPLY ( </v>
      </c>
      <c r="H421" s="4"/>
      <c r="I421" s="4"/>
    </row>
    <row r="422" spans="1:9" x14ac:dyDescent="0.3">
      <c r="A422" s="75" t="s">
        <v>149</v>
      </c>
      <c r="B422" s="67" t="s">
        <v>1009</v>
      </c>
      <c r="C422" s="45" t="s">
        <v>50</v>
      </c>
      <c r="D422" s="23" t="s">
        <v>103</v>
      </c>
      <c r="E422" s="23" t="s">
        <v>51</v>
      </c>
      <c r="F422" s="6">
        <v>1</v>
      </c>
      <c r="G422" s="4" t="str">
        <f>IF(F422=0,"CREATE TABLE "&amp;A422&amp;" ( ",IF(F422=100,C422&amp;" );",IF(F422=200,"ALTER TABLE "&amp;A422&amp;" ADD INDEX "&amp;A422&amp;"_IDX"&amp;C422&amp;"("&amp;D422&amp;");",C422&amp;" "&amp;D422&amp;", ")))</f>
        <v xml:space="preserve">SEQ INT NOT NULL auto_increment, </v>
      </c>
      <c r="H422" s="4"/>
      <c r="I422" s="4"/>
    </row>
    <row r="423" spans="1:9" x14ac:dyDescent="0.3">
      <c r="A423" s="75" t="s">
        <v>149</v>
      </c>
      <c r="B423" s="67" t="s">
        <v>1009</v>
      </c>
      <c r="C423" s="45" t="s">
        <v>506</v>
      </c>
      <c r="D423" s="23" t="s">
        <v>508</v>
      </c>
      <c r="E423" s="23" t="s">
        <v>507</v>
      </c>
      <c r="F423" s="6">
        <v>2</v>
      </c>
      <c r="G423" s="4" t="str">
        <f>IF(F423=0,"CREATE TABLE "&amp;A423&amp;" ( ",IF(F423=100,C423&amp;" );",IF(F423=200,"ALTER TABLE "&amp;A423&amp;" ADD INDEX "&amp;A423&amp;"_IDX"&amp;C423&amp;"("&amp;D423&amp;");",C423&amp;" "&amp;D423&amp;", ")))</f>
        <v xml:space="preserve">KIND VARCHAR(10), </v>
      </c>
      <c r="H423" s="4"/>
      <c r="I423" s="4"/>
    </row>
    <row r="424" spans="1:9" x14ac:dyDescent="0.3">
      <c r="A424" s="75" t="s">
        <v>149</v>
      </c>
      <c r="B424" s="67" t="s">
        <v>1009</v>
      </c>
      <c r="C424" s="45" t="s">
        <v>63</v>
      </c>
      <c r="D424" s="23" t="s">
        <v>79</v>
      </c>
      <c r="E424" s="23" t="s">
        <v>137</v>
      </c>
      <c r="F424" s="6">
        <v>3</v>
      </c>
      <c r="G424" s="4" t="str">
        <f>IF(F424=0,"CREATE TABLE "&amp;A424&amp;" ( ",IF(F424=100,C424&amp;" );",IF(F424=200,"ALTER TABLE "&amp;A424&amp;" ADD INDEX "&amp;A424&amp;"_IDX"&amp;C424&amp;"("&amp;D424&amp;");",C424&amp;" "&amp;D424&amp;", ")))</f>
        <v xml:space="preserve">P_SEQ INT, </v>
      </c>
      <c r="H424" s="4"/>
      <c r="I424" s="4"/>
    </row>
    <row r="425" spans="1:9" x14ac:dyDescent="0.3">
      <c r="A425" s="75" t="s">
        <v>149</v>
      </c>
      <c r="B425" s="67" t="s">
        <v>1009</v>
      </c>
      <c r="C425" s="45" t="s">
        <v>49</v>
      </c>
      <c r="D425" s="23" t="s">
        <v>179</v>
      </c>
      <c r="E425" s="23" t="s">
        <v>45</v>
      </c>
      <c r="F425" s="6">
        <v>4</v>
      </c>
      <c r="G425" s="4" t="str">
        <f>IF(F425=0,"CREATE TABLE "&amp;A425&amp;" ( ",IF(F425=100,C425&amp;" );",IF(F425=200,"ALTER TABLE "&amp;A425&amp;" ADD INDEX "&amp;A425&amp;"_IDX"&amp;C425&amp;"("&amp;D425&amp;");",C425&amp;" "&amp;D425&amp;", ")))</f>
        <v xml:space="preserve">CONTENTS TEXT, </v>
      </c>
      <c r="H425" s="4"/>
      <c r="I425" s="4"/>
    </row>
    <row r="426" spans="1:9" x14ac:dyDescent="0.3">
      <c r="A426" s="75" t="s">
        <v>149</v>
      </c>
      <c r="B426" s="67" t="s">
        <v>1009</v>
      </c>
      <c r="C426" s="45" t="s">
        <v>36</v>
      </c>
      <c r="D426" s="23" t="s">
        <v>75</v>
      </c>
      <c r="E426" s="23" t="s">
        <v>35</v>
      </c>
      <c r="F426" s="6">
        <v>5</v>
      </c>
      <c r="G426" s="4" t="str">
        <f>IF(F426=0,"CREATE TABLE "&amp;A426&amp;" ( ",IF(F426=100,C426&amp;" );",IF(F426=200,"ALTER TABLE "&amp;A426&amp;" ADD INDEX "&amp;A426&amp;"_IDX"&amp;C426&amp;"("&amp;D426&amp;");",C426&amp;" "&amp;D426&amp;", ")))</f>
        <v xml:space="preserve">USER_ID VARCHAR(15), </v>
      </c>
      <c r="H426" s="4"/>
      <c r="I426" s="4"/>
    </row>
    <row r="427" spans="1:9" x14ac:dyDescent="0.3">
      <c r="A427" s="75" t="s">
        <v>149</v>
      </c>
      <c r="B427" s="67" t="s">
        <v>1009</v>
      </c>
      <c r="C427" s="45" t="s">
        <v>136</v>
      </c>
      <c r="D427" s="23" t="s">
        <v>75</v>
      </c>
      <c r="E427" s="23" t="s">
        <v>46</v>
      </c>
      <c r="F427" s="6">
        <v>6</v>
      </c>
      <c r="G427" s="4" t="str">
        <f>IF(F427=0,"CREATE TABLE "&amp;A427&amp;" ( ",IF(F427=100,C427&amp;" );",IF(F427=200,"ALTER TABLE "&amp;A427&amp;" ADD INDEX "&amp;A427&amp;"_IDX"&amp;C427&amp;"("&amp;D427&amp;");",C427&amp;" "&amp;D427&amp;", ")))</f>
        <v xml:space="preserve">USER_IP VARCHAR(15), </v>
      </c>
      <c r="H427" s="4"/>
      <c r="I427" s="4"/>
    </row>
    <row r="428" spans="1:9" x14ac:dyDescent="0.3">
      <c r="A428" s="75" t="s">
        <v>149</v>
      </c>
      <c r="B428" s="67" t="s">
        <v>1009</v>
      </c>
      <c r="C428" s="45" t="s">
        <v>117</v>
      </c>
      <c r="D428" s="23" t="s">
        <v>78</v>
      </c>
      <c r="E428" s="23" t="s">
        <v>43</v>
      </c>
      <c r="F428" s="6">
        <v>7</v>
      </c>
      <c r="G428" s="4" t="str">
        <f>IF(F428=0,"CREATE TABLE "&amp;A428&amp;" ( ",IF(F428=100,C428&amp;" );",IF(F428=200,"ALTER TABLE "&amp;A428&amp;" ADD INDEX "&amp;A428&amp;"_IDX"&amp;C428&amp;"("&amp;D428&amp;");",C428&amp;" "&amp;D428&amp;", ")))</f>
        <v xml:space="preserve">CREATE_DATE DATETIME, </v>
      </c>
      <c r="H428" s="4"/>
      <c r="I428" s="4"/>
    </row>
    <row r="429" spans="1:9" x14ac:dyDescent="0.3">
      <c r="A429" s="75" t="s">
        <v>149</v>
      </c>
      <c r="B429" s="67" t="s">
        <v>1009</v>
      </c>
      <c r="C429" s="45" t="s">
        <v>68</v>
      </c>
      <c r="D429" s="23" t="s">
        <v>78</v>
      </c>
      <c r="E429" s="23" t="s">
        <v>54</v>
      </c>
      <c r="F429" s="6">
        <v>8</v>
      </c>
      <c r="G429" s="4" t="str">
        <f>IF(F429=0,"CREATE TABLE "&amp;A429&amp;" ( ",IF(F429=100,C429&amp;" );",IF(F429=200,"ALTER TABLE "&amp;A429&amp;" ADD INDEX "&amp;A429&amp;"_IDX"&amp;C429&amp;"("&amp;D429&amp;");",C429&amp;" "&amp;D429&amp;", ")))</f>
        <v xml:space="preserve">UPDATE_DATE DATETIME, </v>
      </c>
      <c r="H429" s="4"/>
      <c r="I429" s="4"/>
    </row>
    <row r="430" spans="1:9" x14ac:dyDescent="0.3">
      <c r="A430" s="75" t="s">
        <v>149</v>
      </c>
      <c r="B430" s="67" t="s">
        <v>1009</v>
      </c>
      <c r="C430" s="45" t="s">
        <v>127</v>
      </c>
      <c r="D430" s="23"/>
      <c r="E430" s="23"/>
      <c r="F430" s="6">
        <v>100</v>
      </c>
      <c r="G430" s="4" t="str">
        <f>IF(F430=0,"CREATE TABLE "&amp;A430&amp;" ( ",IF(F430=100,C430&amp;" );",IF(F430=200,"ALTER TABLE "&amp;A430&amp;" ADD INDEX "&amp;A430&amp;"_IDX"&amp;C430&amp;"("&amp;D430&amp;");",C430&amp;" "&amp;D430&amp;", ")))</f>
        <v>PRIMARY KEY(SEQ) );</v>
      </c>
      <c r="H430" s="4"/>
      <c r="I430" s="4"/>
    </row>
    <row r="431" spans="1:9" x14ac:dyDescent="0.3">
      <c r="A431" s="75" t="s">
        <v>149</v>
      </c>
      <c r="B431" s="67" t="s">
        <v>1009</v>
      </c>
      <c r="C431" s="45">
        <v>1</v>
      </c>
      <c r="D431" s="23" t="s">
        <v>1026</v>
      </c>
      <c r="E431" s="23"/>
      <c r="F431" s="6">
        <v>200</v>
      </c>
      <c r="G431" s="4" t="str">
        <f>IF(F431=0,"CREATE TABLE "&amp;A431&amp;" ( ",IF(F431=100,C431&amp;" );",IF(F431=200,"ALTER TABLE "&amp;A431&amp;" ADD INDEX "&amp;A431&amp;"_IDX"&amp;C431&amp;"("&amp;D431&amp;");",C431&amp;" "&amp;D431&amp;", ")))</f>
        <v>ALTER TABLE REPLY ADD INDEX REPLY_IDX1(KIND,P_SEQ);</v>
      </c>
      <c r="H431" s="4"/>
      <c r="I431" s="4"/>
    </row>
    <row r="432" spans="1:9" x14ac:dyDescent="0.3">
      <c r="A432" s="21" t="s">
        <v>800</v>
      </c>
      <c r="B432" s="63" t="s">
        <v>1013</v>
      </c>
      <c r="C432" s="41"/>
      <c r="D432" s="14"/>
      <c r="E432" s="14"/>
      <c r="F432" s="14">
        <v>0</v>
      </c>
      <c r="G432" s="4" t="str">
        <f>IF(F432=0,"CREATE TABLE "&amp;A432&amp;" ( ",IF(F432=100,C432&amp;" );",IF(F432=200,"ALTER TABLE "&amp;A432&amp;" ADD INDEX "&amp;A432&amp;"_IDX"&amp;C432&amp;"("&amp;D432&amp;");",C432&amp;" "&amp;D432&amp;", ")))</f>
        <v xml:space="preserve">CREATE TABLE REQUEST_LOG ( </v>
      </c>
      <c r="H432" s="4"/>
      <c r="I432" s="4"/>
    </row>
    <row r="433" spans="1:9" x14ac:dyDescent="0.3">
      <c r="A433" s="21" t="s">
        <v>800</v>
      </c>
      <c r="B433" s="63" t="s">
        <v>1013</v>
      </c>
      <c r="C433" s="45" t="s">
        <v>50</v>
      </c>
      <c r="D433" s="23" t="s">
        <v>877</v>
      </c>
      <c r="E433" s="23" t="s">
        <v>51</v>
      </c>
      <c r="F433" s="14">
        <v>1</v>
      </c>
      <c r="G433" s="4" t="str">
        <f>IF(F433=0,"CREATE TABLE "&amp;A433&amp;" ( ",IF(F433=100,C433&amp;" );",IF(F433=200,"ALTER TABLE "&amp;A433&amp;" ADD INDEX "&amp;A433&amp;"_IDX"&amp;C433&amp;"("&amp;D433&amp;");",C433&amp;" "&amp;D433&amp;", ")))</f>
        <v xml:space="preserve">SEQ INT NOT NULL auto_increment, </v>
      </c>
      <c r="H433" s="4"/>
      <c r="I433" s="4"/>
    </row>
    <row r="434" spans="1:9" x14ac:dyDescent="0.3">
      <c r="A434" s="21" t="s">
        <v>800</v>
      </c>
      <c r="B434" s="63" t="s">
        <v>1013</v>
      </c>
      <c r="C434" s="41" t="s">
        <v>36</v>
      </c>
      <c r="D434" s="14" t="s">
        <v>75</v>
      </c>
      <c r="E434" s="14" t="s">
        <v>35</v>
      </c>
      <c r="F434" s="14">
        <v>2</v>
      </c>
      <c r="G434" s="4" t="str">
        <f>IF(F434=0,"CREATE TABLE "&amp;A434&amp;" ( ",IF(F434=100,C434&amp;" );",IF(F434=200,"ALTER TABLE "&amp;A434&amp;" ADD INDEX "&amp;A434&amp;"_IDX"&amp;C434&amp;"("&amp;D434&amp;");",C434&amp;" "&amp;D434&amp;", ")))</f>
        <v xml:space="preserve">USER_ID VARCHAR(15), </v>
      </c>
      <c r="H434" s="4"/>
      <c r="I434" s="4"/>
    </row>
    <row r="435" spans="1:9" x14ac:dyDescent="0.3">
      <c r="A435" s="21" t="s">
        <v>800</v>
      </c>
      <c r="B435" s="63" t="s">
        <v>1013</v>
      </c>
      <c r="C435" s="45" t="s">
        <v>801</v>
      </c>
      <c r="D435" s="23" t="s">
        <v>806</v>
      </c>
      <c r="E435" s="23" t="s">
        <v>801</v>
      </c>
      <c r="F435" s="14">
        <v>3</v>
      </c>
      <c r="G435" s="4" t="str">
        <f>IF(F435=0,"CREATE TABLE "&amp;A435&amp;" ( ",IF(F435=100,C435&amp;" );",IF(F435=200,"ALTER TABLE "&amp;A435&amp;" ADD INDEX "&amp;A435&amp;"_IDX"&amp;C435&amp;"("&amp;D435&amp;");",C435&amp;" "&amp;D435&amp;", ")))</f>
        <v xml:space="preserve">IP VARCHAR(30), </v>
      </c>
      <c r="H435" s="4"/>
      <c r="I435" s="4"/>
    </row>
    <row r="436" spans="1:9" x14ac:dyDescent="0.3">
      <c r="A436" s="21" t="s">
        <v>800</v>
      </c>
      <c r="B436" s="63" t="s">
        <v>1013</v>
      </c>
      <c r="C436" s="45" t="s">
        <v>802</v>
      </c>
      <c r="D436" s="23" t="s">
        <v>805</v>
      </c>
      <c r="E436" s="23" t="s">
        <v>802</v>
      </c>
      <c r="F436" s="14">
        <v>4</v>
      </c>
      <c r="G436" s="4" t="str">
        <f>IF(F436=0,"CREATE TABLE "&amp;A436&amp;" ( ",IF(F436=100,C436&amp;" );",IF(F436=200,"ALTER TABLE "&amp;A436&amp;" ADD INDEX "&amp;A436&amp;"_IDX"&amp;C436&amp;"("&amp;D436&amp;");",C436&amp;" "&amp;D436&amp;", ")))</f>
        <v xml:space="preserve">URL VARCHAR(100), </v>
      </c>
      <c r="H436" s="4"/>
      <c r="I436" s="4"/>
    </row>
    <row r="437" spans="1:9" x14ac:dyDescent="0.3">
      <c r="A437" s="21" t="s">
        <v>800</v>
      </c>
      <c r="B437" s="63" t="s">
        <v>1013</v>
      </c>
      <c r="C437" s="45" t="s">
        <v>803</v>
      </c>
      <c r="D437" s="23" t="s">
        <v>804</v>
      </c>
      <c r="E437" s="23" t="s">
        <v>807</v>
      </c>
      <c r="F437" s="14">
        <v>5</v>
      </c>
      <c r="G437" s="4" t="str">
        <f>IF(F437=0,"CREATE TABLE "&amp;A437&amp;" ( ",IF(F437=100,C437&amp;" );",IF(F437=200,"ALTER TABLE "&amp;A437&amp;" ADD INDEX "&amp;A437&amp;"_IDX"&amp;C437&amp;"("&amp;D437&amp;");",C437&amp;" "&amp;D437&amp;", ")))</f>
        <v xml:space="preserve">PARAMETER VARCHAR(4000), </v>
      </c>
      <c r="H437" s="4"/>
      <c r="I437" s="4"/>
    </row>
    <row r="438" spans="1:9" x14ac:dyDescent="0.3">
      <c r="A438" s="21" t="s">
        <v>800</v>
      </c>
      <c r="B438" s="63" t="s">
        <v>1013</v>
      </c>
      <c r="C438" s="41" t="s">
        <v>117</v>
      </c>
      <c r="D438" s="14" t="s">
        <v>78</v>
      </c>
      <c r="E438" s="14" t="s">
        <v>43</v>
      </c>
      <c r="F438" s="14">
        <v>6</v>
      </c>
      <c r="G438" s="4" t="str">
        <f>IF(F438=0,"CREATE TABLE "&amp;A438&amp;" ( ",IF(F438=100,C438&amp;" );",IF(F438=200,"ALTER TABLE "&amp;A438&amp;" ADD INDEX "&amp;A438&amp;"_IDX"&amp;C438&amp;"("&amp;D438&amp;");",C438&amp;" "&amp;D438&amp;", ")))</f>
        <v xml:space="preserve">CREATE_DATE DATETIME, </v>
      </c>
      <c r="H438" s="4"/>
      <c r="I438" s="4"/>
    </row>
    <row r="439" spans="1:9" x14ac:dyDescent="0.3">
      <c r="A439" s="21" t="s">
        <v>800</v>
      </c>
      <c r="B439" s="63" t="s">
        <v>1013</v>
      </c>
      <c r="C439" s="45" t="s">
        <v>127</v>
      </c>
      <c r="D439" s="23"/>
      <c r="E439" s="23"/>
      <c r="F439" s="14">
        <v>100</v>
      </c>
      <c r="G439" s="4" t="str">
        <f>IF(F439=0,"CREATE TABLE "&amp;A439&amp;" ( ",IF(F439=100,C439&amp;" );",IF(F439=200,"ALTER TABLE "&amp;A439&amp;" ADD INDEX "&amp;A439&amp;"_IDX"&amp;C439&amp;"("&amp;D439&amp;");",C439&amp;" "&amp;D439&amp;", ")))</f>
        <v>PRIMARY KEY(SEQ) );</v>
      </c>
      <c r="H439" s="4"/>
      <c r="I439" s="4"/>
    </row>
    <row r="440" spans="1:9" x14ac:dyDescent="0.3">
      <c r="A440" s="21" t="s">
        <v>800</v>
      </c>
      <c r="B440" s="63" t="s">
        <v>1013</v>
      </c>
      <c r="C440" s="41">
        <v>1</v>
      </c>
      <c r="D440" s="14" t="s">
        <v>1024</v>
      </c>
      <c r="E440" s="14"/>
      <c r="F440" s="14">
        <v>200</v>
      </c>
      <c r="G440" s="4" t="str">
        <f>IF(F440=0,"CREATE TABLE "&amp;A440&amp;" ( ",IF(F440=100,C440&amp;" );",IF(F440=200,"ALTER TABLE "&amp;A440&amp;" ADD INDEX "&amp;A440&amp;"_IDX"&amp;C440&amp;"("&amp;D440&amp;");",C440&amp;" "&amp;D440&amp;", ")))</f>
        <v>ALTER TABLE REQUEST_LOG ADD INDEX REQUEST_LOG_IDX1(USER_ID,CREATE_DATE);</v>
      </c>
      <c r="H440" s="4"/>
      <c r="I440" s="4"/>
    </row>
    <row r="441" spans="1:9" x14ac:dyDescent="0.3">
      <c r="A441" s="21" t="s">
        <v>886</v>
      </c>
      <c r="B441" s="63" t="s">
        <v>1015</v>
      </c>
      <c r="C441" s="41"/>
      <c r="D441" s="14"/>
      <c r="E441" s="14"/>
      <c r="F441" s="14">
        <v>0</v>
      </c>
      <c r="G441" s="4" t="str">
        <f>IF(F441=0,"CREATE TABLE "&amp;A441&amp;" ( ",IF(F441=100,C441&amp;" );",IF(F441=200,"ALTER TABLE "&amp;A441&amp;" ADD INDEX "&amp;A441&amp;"_IDX"&amp;C441&amp;"("&amp;D441&amp;");",C441&amp;" "&amp;D441&amp;", ")))</f>
        <v xml:space="preserve">CREATE TABLE SETTING ( </v>
      </c>
      <c r="H441" s="4"/>
      <c r="I441" s="4"/>
    </row>
    <row r="442" spans="1:9" x14ac:dyDescent="0.3">
      <c r="A442" s="21" t="s">
        <v>886</v>
      </c>
      <c r="B442" s="63" t="s">
        <v>1015</v>
      </c>
      <c r="C442" s="45" t="s">
        <v>1028</v>
      </c>
      <c r="D442" s="23" t="s">
        <v>878</v>
      </c>
      <c r="E442" s="23" t="s">
        <v>888</v>
      </c>
      <c r="F442" s="23">
        <v>1</v>
      </c>
      <c r="G442" s="4" t="str">
        <f>IF(F442=0,"CREATE TABLE "&amp;A442&amp;" ( ",IF(F442=100,C442&amp;" );",IF(F442=200,"ALTER TABLE "&amp;A442&amp;" ADD INDEX "&amp;A442&amp;"_IDX"&amp;C442&amp;"("&amp;D442&amp;");",C442&amp;" "&amp;D442&amp;", ")))</f>
        <v xml:space="preserve">OPTION_KEY VARCHAR(20), </v>
      </c>
      <c r="H442" s="4"/>
      <c r="I442" s="4"/>
    </row>
    <row r="443" spans="1:9" x14ac:dyDescent="0.3">
      <c r="A443" s="21" t="s">
        <v>886</v>
      </c>
      <c r="B443" s="63" t="s">
        <v>1015</v>
      </c>
      <c r="C443" s="44" t="s">
        <v>938</v>
      </c>
      <c r="D443" s="23" t="s">
        <v>887</v>
      </c>
      <c r="E443" s="14" t="s">
        <v>889</v>
      </c>
      <c r="F443" s="14">
        <v>2</v>
      </c>
      <c r="G443" s="4" t="str">
        <f>IF(F443=0,"CREATE TABLE "&amp;A443&amp;" ( ",IF(F443=100,C443&amp;" );",IF(F443=200,"ALTER TABLE "&amp;A443&amp;" ADD INDEX "&amp;A443&amp;"_IDX"&amp;C443&amp;"("&amp;D443&amp;");",C443&amp;" "&amp;D443&amp;", ")))</f>
        <v xml:space="preserve">OPTION_VALUE VARCHAR(100), </v>
      </c>
      <c r="H443" s="4"/>
      <c r="I443" s="4"/>
    </row>
    <row r="444" spans="1:9" x14ac:dyDescent="0.3">
      <c r="A444" s="21" t="s">
        <v>886</v>
      </c>
      <c r="B444" s="63" t="s">
        <v>1015</v>
      </c>
      <c r="C444" s="45" t="s">
        <v>1029</v>
      </c>
      <c r="D444" s="23"/>
      <c r="E444" s="14"/>
      <c r="F444" s="14">
        <v>100</v>
      </c>
      <c r="G444" s="4" t="str">
        <f>IF(F444=0,"CREATE TABLE "&amp;A444&amp;" ( ",IF(F444=100,C444&amp;" );",IF(F444=200,"ALTER TABLE "&amp;A444&amp;" ADD INDEX "&amp;A444&amp;"_IDX"&amp;C444&amp;"("&amp;D444&amp;");",C444&amp;" "&amp;D444&amp;", ")))</f>
        <v>PRIMARY KEY(OPTION_KEY) );</v>
      </c>
      <c r="H444" s="4"/>
      <c r="I444" s="4"/>
    </row>
    <row r="445" spans="1:9" x14ac:dyDescent="0.3">
      <c r="A445" s="21" t="s">
        <v>758</v>
      </c>
      <c r="B445" s="64" t="s">
        <v>1011</v>
      </c>
      <c r="C445" s="41"/>
      <c r="D445" s="14"/>
      <c r="E445" s="14"/>
      <c r="F445" s="14">
        <v>0</v>
      </c>
      <c r="G445" s="4" t="str">
        <f>IF(F445=0,"CREATE TABLE "&amp;A445&amp;" ( ",IF(F445=100,C445&amp;" );",IF(F445=200,"ALTER TABLE "&amp;A445&amp;" ADD INDEX "&amp;A445&amp;"_IDX"&amp;C445&amp;"("&amp;D445&amp;");",C445&amp;" "&amp;D445&amp;", ")))</f>
        <v xml:space="preserve">CREATE TABLE UPLOAD_USER ( </v>
      </c>
      <c r="H445" s="4"/>
      <c r="I445" s="4"/>
    </row>
    <row r="446" spans="1:9" x14ac:dyDescent="0.3">
      <c r="A446" s="21" t="s">
        <v>758</v>
      </c>
      <c r="B446" s="64" t="s">
        <v>1011</v>
      </c>
      <c r="C446" s="41" t="s">
        <v>759</v>
      </c>
      <c r="D446" s="14" t="s">
        <v>75</v>
      </c>
      <c r="E446" s="14" t="s">
        <v>35</v>
      </c>
      <c r="F446" s="14">
        <v>1</v>
      </c>
      <c r="G446" s="4" t="str">
        <f>IF(F446=0,"CREATE TABLE "&amp;A446&amp;" ( ",IF(F446=100,C446&amp;" );",IF(F446=200,"ALTER TABLE "&amp;A446&amp;" ADD INDEX "&amp;A446&amp;"_IDX"&amp;C446&amp;"("&amp;D446&amp;");",C446&amp;" "&amp;D446&amp;", ")))</f>
        <v xml:space="preserve">WORKER_ID VARCHAR(15), </v>
      </c>
      <c r="H446" s="4"/>
      <c r="I446" s="4"/>
    </row>
    <row r="447" spans="1:9" x14ac:dyDescent="0.3">
      <c r="A447" s="21" t="s">
        <v>758</v>
      </c>
      <c r="B447" s="64" t="s">
        <v>1011</v>
      </c>
      <c r="C447" s="41" t="s">
        <v>258</v>
      </c>
      <c r="D447" s="14" t="s">
        <v>75</v>
      </c>
      <c r="E447" s="14" t="s">
        <v>35</v>
      </c>
      <c r="F447" s="14">
        <v>2</v>
      </c>
      <c r="G447" s="4" t="str">
        <f>IF(F447=0,"CREATE TABLE "&amp;A447&amp;" ( ",IF(F447=100,C447&amp;" );",IF(F447=200,"ALTER TABLE "&amp;A447&amp;" ADD INDEX "&amp;A447&amp;"_IDX"&amp;C447&amp;"("&amp;D447&amp;");",C447&amp;" "&amp;D447&amp;", ")))</f>
        <v xml:space="preserve">USER_ID VARCHAR(15), </v>
      </c>
      <c r="H447" s="4"/>
      <c r="I447" s="4"/>
    </row>
    <row r="448" spans="1:9" x14ac:dyDescent="0.3">
      <c r="A448" s="21" t="s">
        <v>758</v>
      </c>
      <c r="B448" s="64" t="s">
        <v>1011</v>
      </c>
      <c r="C448" s="41" t="s">
        <v>113</v>
      </c>
      <c r="D448" s="14" t="s">
        <v>85</v>
      </c>
      <c r="E448" s="14" t="s">
        <v>55</v>
      </c>
      <c r="F448" s="14">
        <v>3</v>
      </c>
      <c r="G448" s="4" t="str">
        <f>IF(F448=0,"CREATE TABLE "&amp;A448&amp;" ( ",IF(F448=100,C448&amp;" );",IF(F448=200,"ALTER TABLE "&amp;A448&amp;" ADD INDEX "&amp;A448&amp;"_IDX"&amp;C448&amp;"("&amp;D448&amp;");",C448&amp;" "&amp;D448&amp;", ")))</f>
        <v xml:space="preserve">USER_NAME VARCHAR(20), </v>
      </c>
      <c r="H448" s="4"/>
      <c r="I448" s="4"/>
    </row>
    <row r="449" spans="1:9" x14ac:dyDescent="0.3">
      <c r="A449" s="21" t="s">
        <v>758</v>
      </c>
      <c r="B449" s="64" t="s">
        <v>1011</v>
      </c>
      <c r="C449" s="41" t="s">
        <v>114</v>
      </c>
      <c r="D449" s="14" t="s">
        <v>118</v>
      </c>
      <c r="E449" s="14" t="s">
        <v>56</v>
      </c>
      <c r="F449" s="14">
        <v>4</v>
      </c>
      <c r="G449" s="4" t="str">
        <f>IF(F449=0,"CREATE TABLE "&amp;A449&amp;" ( ",IF(F449=100,C449&amp;" );",IF(F449=200,"ALTER TABLE "&amp;A449&amp;" ADD INDEX "&amp;A449&amp;"_IDX"&amp;C449&amp;"("&amp;D449&amp;");",C449&amp;" "&amp;D449&amp;", ")))</f>
        <v xml:space="preserve">EMAIL VARCHAR(50), </v>
      </c>
      <c r="H449" s="4"/>
      <c r="I449" s="4"/>
    </row>
    <row r="450" spans="1:9" x14ac:dyDescent="0.3">
      <c r="A450" s="21" t="s">
        <v>758</v>
      </c>
      <c r="B450" s="64" t="s">
        <v>1011</v>
      </c>
      <c r="C450" s="41" t="s">
        <v>786</v>
      </c>
      <c r="D450" s="14" t="s">
        <v>782</v>
      </c>
      <c r="E450" s="14" t="s">
        <v>783</v>
      </c>
      <c r="F450" s="14">
        <v>5</v>
      </c>
      <c r="G450" s="4" t="str">
        <f>IF(F450=0,"CREATE TABLE "&amp;A450&amp;" ( ",IF(F450=100,C450&amp;" );",IF(F450=200,"ALTER TABLE "&amp;A450&amp;" ADD INDEX "&amp;A450&amp;"_IDX"&amp;C450&amp;"("&amp;D450&amp;");",C450&amp;" "&amp;D450&amp;", ")))</f>
        <v xml:space="preserve">BIRTH_DAY VARCHAR(10), </v>
      </c>
      <c r="H450" s="4"/>
      <c r="I450" s="4"/>
    </row>
    <row r="451" spans="1:9" x14ac:dyDescent="0.3">
      <c r="A451" s="21" t="s">
        <v>758</v>
      </c>
      <c r="B451" s="64" t="s">
        <v>1011</v>
      </c>
      <c r="C451" s="41" t="s">
        <v>781</v>
      </c>
      <c r="D451" s="4" t="s">
        <v>514</v>
      </c>
      <c r="E451" s="14" t="s">
        <v>784</v>
      </c>
      <c r="F451" s="14">
        <v>6</v>
      </c>
      <c r="G451" s="4" t="str">
        <f>IF(F451=0,"CREATE TABLE "&amp;A451&amp;" ( ",IF(F451=100,C451&amp;" );",IF(F451=200,"ALTER TABLE "&amp;A451&amp;" ADD INDEX "&amp;A451&amp;"_IDX"&amp;C451&amp;"("&amp;D451&amp;");",C451&amp;" "&amp;D451&amp;", ")))</f>
        <v xml:space="preserve">SEX CHAR(1), </v>
      </c>
      <c r="H451" s="4" t="s">
        <v>785</v>
      </c>
      <c r="I451" s="4"/>
    </row>
    <row r="452" spans="1:9" x14ac:dyDescent="0.3">
      <c r="A452" s="21" t="s">
        <v>758</v>
      </c>
      <c r="B452" s="64" t="s">
        <v>1011</v>
      </c>
      <c r="C452" s="41" t="s">
        <v>123</v>
      </c>
      <c r="D452" s="14" t="s">
        <v>118</v>
      </c>
      <c r="E452" s="14" t="s">
        <v>57</v>
      </c>
      <c r="F452" s="14">
        <v>7</v>
      </c>
      <c r="G452" s="4" t="str">
        <f>IF(F452=0,"CREATE TABLE "&amp;A452&amp;" ( ",IF(F452=100,C452&amp;" );",IF(F452=200,"ALTER TABLE "&amp;A452&amp;" ADD INDEX "&amp;A452&amp;"_IDX"&amp;C452&amp;"("&amp;D452&amp;");",C452&amp;" "&amp;D452&amp;", ")))</f>
        <v xml:space="preserve">USER_PASSWORD VARCHAR(50), </v>
      </c>
      <c r="H452" s="4"/>
      <c r="I452" s="4"/>
    </row>
    <row r="453" spans="1:9" x14ac:dyDescent="0.3">
      <c r="A453" s="21" t="s">
        <v>758</v>
      </c>
      <c r="B453" s="64" t="s">
        <v>1011</v>
      </c>
      <c r="C453" s="41" t="s">
        <v>129</v>
      </c>
      <c r="D453" s="14" t="s">
        <v>591</v>
      </c>
      <c r="E453" s="14" t="s">
        <v>59</v>
      </c>
      <c r="F453" s="14">
        <v>8</v>
      </c>
      <c r="G453" s="4" t="str">
        <f>IF(F453=0,"CREATE TABLE "&amp;A453&amp;" ( ",IF(F453=100,C453&amp;" );",IF(F453=200,"ALTER TABLE "&amp;A453&amp;" ADD INDEX "&amp;A453&amp;"_IDX"&amp;C453&amp;"("&amp;D453&amp;");",C453&amp;" "&amp;D453&amp;", ")))</f>
        <v xml:space="preserve">HOME_TEL VARCHAR(14), </v>
      </c>
      <c r="H453" s="4"/>
      <c r="I453" s="4"/>
    </row>
    <row r="454" spans="1:9" x14ac:dyDescent="0.3">
      <c r="A454" s="21" t="s">
        <v>758</v>
      </c>
      <c r="B454" s="64" t="s">
        <v>1011</v>
      </c>
      <c r="C454" s="41" t="s">
        <v>588</v>
      </c>
      <c r="D454" s="14" t="s">
        <v>592</v>
      </c>
      <c r="E454" s="14" t="s">
        <v>59</v>
      </c>
      <c r="F454" s="14">
        <v>9</v>
      </c>
      <c r="G454" s="4" t="str">
        <f>IF(F454=0,"CREATE TABLE "&amp;A454&amp;" ( ",IF(F454=100,C454&amp;" );",IF(F454=200,"ALTER TABLE "&amp;A454&amp;" ADD INDEX "&amp;A454&amp;"_IDX"&amp;C454&amp;"("&amp;D454&amp;");",C454&amp;" "&amp;D454&amp;", ")))</f>
        <v xml:space="preserve">HOME_TEL1 VARCHAR(3), </v>
      </c>
      <c r="H454" s="4"/>
      <c r="I454" s="4"/>
    </row>
    <row r="455" spans="1:9" x14ac:dyDescent="0.3">
      <c r="A455" s="21" t="s">
        <v>758</v>
      </c>
      <c r="B455" s="64" t="s">
        <v>1011</v>
      </c>
      <c r="C455" s="41" t="s">
        <v>589</v>
      </c>
      <c r="D455" s="14" t="s">
        <v>593</v>
      </c>
      <c r="E455" s="14" t="s">
        <v>59</v>
      </c>
      <c r="F455" s="14">
        <v>10</v>
      </c>
      <c r="G455" s="4" t="str">
        <f>IF(F455=0,"CREATE TABLE "&amp;A455&amp;" ( ",IF(F455=100,C455&amp;" );",IF(F455=200,"ALTER TABLE "&amp;A455&amp;" ADD INDEX "&amp;A455&amp;"_IDX"&amp;C455&amp;"("&amp;D455&amp;");",C455&amp;" "&amp;D455&amp;", ")))</f>
        <v xml:space="preserve">HOME_TEL2 VARCHAR(4), </v>
      </c>
      <c r="H455" s="4"/>
      <c r="I455" s="4"/>
    </row>
    <row r="456" spans="1:9" x14ac:dyDescent="0.3">
      <c r="A456" s="21" t="s">
        <v>758</v>
      </c>
      <c r="B456" s="64" t="s">
        <v>1011</v>
      </c>
      <c r="C456" s="41" t="s">
        <v>590</v>
      </c>
      <c r="D456" s="14" t="s">
        <v>593</v>
      </c>
      <c r="E456" s="14" t="s">
        <v>59</v>
      </c>
      <c r="F456" s="14">
        <v>11</v>
      </c>
      <c r="G456" s="4" t="str">
        <f>IF(F456=0,"CREATE TABLE "&amp;A456&amp;" ( ",IF(F456=100,C456&amp;" );",IF(F456=200,"ALTER TABLE "&amp;A456&amp;" ADD INDEX "&amp;A456&amp;"_IDX"&amp;C456&amp;"("&amp;D456&amp;");",C456&amp;" "&amp;D456&amp;", ")))</f>
        <v xml:space="preserve">HOME_TEL3 VARCHAR(4), </v>
      </c>
      <c r="H456" s="4"/>
      <c r="I456" s="4"/>
    </row>
    <row r="457" spans="1:9" x14ac:dyDescent="0.3">
      <c r="A457" s="21" t="s">
        <v>758</v>
      </c>
      <c r="B457" s="64" t="s">
        <v>1011</v>
      </c>
      <c r="C457" s="41" t="s">
        <v>122</v>
      </c>
      <c r="D457" s="14" t="s">
        <v>591</v>
      </c>
      <c r="E457" s="14" t="s">
        <v>60</v>
      </c>
      <c r="F457" s="14">
        <v>12</v>
      </c>
      <c r="G457" s="4" t="str">
        <f>IF(F457=0,"CREATE TABLE "&amp;A457&amp;" ( ",IF(F457=100,C457&amp;" );",IF(F457=200,"ALTER TABLE "&amp;A457&amp;" ADD INDEX "&amp;A457&amp;"_IDX"&amp;C457&amp;"("&amp;D457&amp;");",C457&amp;" "&amp;D457&amp;", ")))</f>
        <v xml:space="preserve">MOBILE VARCHAR(14), </v>
      </c>
      <c r="H457" s="4"/>
      <c r="I457" s="4"/>
    </row>
    <row r="458" spans="1:9" x14ac:dyDescent="0.3">
      <c r="A458" s="21" t="s">
        <v>758</v>
      </c>
      <c r="B458" s="64" t="s">
        <v>1011</v>
      </c>
      <c r="C458" s="41" t="s">
        <v>594</v>
      </c>
      <c r="D458" s="14" t="s">
        <v>592</v>
      </c>
      <c r="E458" s="14" t="s">
        <v>60</v>
      </c>
      <c r="F458" s="14">
        <v>13</v>
      </c>
      <c r="G458" s="4" t="str">
        <f>IF(F458=0,"CREATE TABLE "&amp;A458&amp;" ( ",IF(F458=100,C458&amp;" );",IF(F458=200,"ALTER TABLE "&amp;A458&amp;" ADD INDEX "&amp;A458&amp;"_IDX"&amp;C458&amp;"("&amp;D458&amp;");",C458&amp;" "&amp;D458&amp;", ")))</f>
        <v xml:space="preserve">MOBILE1 VARCHAR(3), </v>
      </c>
      <c r="H458" s="4"/>
      <c r="I458" s="4"/>
    </row>
    <row r="459" spans="1:9" x14ac:dyDescent="0.3">
      <c r="A459" s="21" t="s">
        <v>758</v>
      </c>
      <c r="B459" s="64" t="s">
        <v>1011</v>
      </c>
      <c r="C459" s="41" t="s">
        <v>595</v>
      </c>
      <c r="D459" s="14" t="s">
        <v>593</v>
      </c>
      <c r="E459" s="14" t="s">
        <v>60</v>
      </c>
      <c r="F459" s="14">
        <v>14</v>
      </c>
      <c r="G459" s="4" t="str">
        <f>IF(F459=0,"CREATE TABLE "&amp;A459&amp;" ( ",IF(F459=100,C459&amp;" );",IF(F459=200,"ALTER TABLE "&amp;A459&amp;" ADD INDEX "&amp;A459&amp;"_IDX"&amp;C459&amp;"("&amp;D459&amp;");",C459&amp;" "&amp;D459&amp;", ")))</f>
        <v xml:space="preserve">MOBILE2 VARCHAR(4), </v>
      </c>
      <c r="H459" s="4"/>
      <c r="I459" s="4"/>
    </row>
    <row r="460" spans="1:9" x14ac:dyDescent="0.3">
      <c r="A460" s="21" t="s">
        <v>758</v>
      </c>
      <c r="B460" s="64" t="s">
        <v>1011</v>
      </c>
      <c r="C460" s="41" t="s">
        <v>596</v>
      </c>
      <c r="D460" s="14" t="s">
        <v>593</v>
      </c>
      <c r="E460" s="14" t="s">
        <v>60</v>
      </c>
      <c r="F460" s="14">
        <v>15</v>
      </c>
      <c r="G460" s="4" t="str">
        <f>IF(F460=0,"CREATE TABLE "&amp;A460&amp;" ( ",IF(F460=100,C460&amp;" );",IF(F460=200,"ALTER TABLE "&amp;A460&amp;" ADD INDEX "&amp;A460&amp;"_IDX"&amp;C460&amp;"("&amp;D460&amp;");",C460&amp;" "&amp;D460&amp;", ")))</f>
        <v xml:space="preserve">MOBILE3 VARCHAR(4), </v>
      </c>
      <c r="H460" s="4"/>
      <c r="I460" s="4"/>
    </row>
    <row r="461" spans="1:9" x14ac:dyDescent="0.3">
      <c r="A461" s="21" t="s">
        <v>758</v>
      </c>
      <c r="B461" s="64" t="s">
        <v>1011</v>
      </c>
      <c r="C461" s="45" t="s">
        <v>380</v>
      </c>
      <c r="D461" s="6" t="s">
        <v>75</v>
      </c>
      <c r="E461" s="23" t="s">
        <v>391</v>
      </c>
      <c r="F461" s="14">
        <v>16</v>
      </c>
      <c r="G461" s="4" t="str">
        <f>IF(F461=0,"CREATE TABLE "&amp;A461&amp;" ( ",IF(F461=100,C461&amp;" );",IF(F461=200,"ALTER TABLE "&amp;A461&amp;" ADD INDEX "&amp;A461&amp;"_IDX"&amp;C461&amp;"("&amp;D461&amp;");",C461&amp;" "&amp;D461&amp;", ")))</f>
        <v xml:space="preserve">COMP_CD VARCHAR(15), </v>
      </c>
      <c r="H461" s="4"/>
      <c r="I461" s="4"/>
    </row>
    <row r="462" spans="1:9" x14ac:dyDescent="0.3">
      <c r="A462" s="21" t="s">
        <v>758</v>
      </c>
      <c r="B462" s="64" t="s">
        <v>1011</v>
      </c>
      <c r="C462" s="41" t="s">
        <v>117</v>
      </c>
      <c r="D462" s="14" t="s">
        <v>78</v>
      </c>
      <c r="E462" s="14" t="s">
        <v>43</v>
      </c>
      <c r="F462" s="14">
        <v>17</v>
      </c>
      <c r="G462" s="4" t="str">
        <f>IF(F462=0,"CREATE TABLE "&amp;A462&amp;" ( ",IF(F462=100,C462&amp;" );",IF(F462=200,"ALTER TABLE "&amp;A462&amp;" ADD INDEX "&amp;A462&amp;"_IDX"&amp;C462&amp;"("&amp;D462&amp;");",C462&amp;" "&amp;D462&amp;", ")))</f>
        <v xml:space="preserve">CREATE_DATE DATETIME, </v>
      </c>
      <c r="H462" s="4"/>
      <c r="I462" s="4"/>
    </row>
    <row r="463" spans="1:9" x14ac:dyDescent="0.3">
      <c r="A463" s="21" t="s">
        <v>758</v>
      </c>
      <c r="B463" s="64" t="s">
        <v>1011</v>
      </c>
      <c r="C463" s="41" t="s">
        <v>761</v>
      </c>
      <c r="D463" s="6" t="s">
        <v>760</v>
      </c>
      <c r="E463" s="23" t="s">
        <v>391</v>
      </c>
      <c r="F463" s="14">
        <v>18</v>
      </c>
      <c r="G463" s="4" t="str">
        <f>IF(F463=0,"CREATE TABLE "&amp;A463&amp;" ( ",IF(F463=100,C463&amp;" );",IF(F463=200,"ALTER TABLE "&amp;A463&amp;" ADD INDEX "&amp;A463&amp;"_IDX"&amp;C463&amp;"("&amp;D463&amp;");",C463&amp;" "&amp;D463&amp;", ")))</f>
        <v xml:space="preserve">ERROR VARCHAR(300), </v>
      </c>
      <c r="H463" s="4"/>
      <c r="I463" s="4"/>
    </row>
    <row r="464" spans="1:9" x14ac:dyDescent="0.3">
      <c r="A464" s="21" t="s">
        <v>758</v>
      </c>
      <c r="B464" s="64" t="s">
        <v>1011</v>
      </c>
      <c r="C464" s="41" t="s">
        <v>390</v>
      </c>
      <c r="D464" s="14"/>
      <c r="E464" s="14"/>
      <c r="F464" s="14">
        <v>100</v>
      </c>
      <c r="G464" s="4" t="str">
        <f>IF(F464=0,"CREATE TABLE "&amp;A464&amp;" ( ",IF(F464=100,C464&amp;" );",IF(F464=200,"ALTER TABLE "&amp;A464&amp;" ADD INDEX "&amp;A464&amp;"_IDX"&amp;C464&amp;"("&amp;D464&amp;");",C464&amp;" "&amp;D464&amp;", ")))</f>
        <v>PRIMARY KEY(USER_ID) );</v>
      </c>
      <c r="H464" s="4"/>
      <c r="I464" s="4"/>
    </row>
    <row r="465" spans="1:9" x14ac:dyDescent="0.3">
      <c r="A465" s="21" t="s">
        <v>987</v>
      </c>
      <c r="B465" s="64" t="s">
        <v>996</v>
      </c>
      <c r="C465" s="41"/>
      <c r="D465" s="14"/>
      <c r="E465" s="14"/>
      <c r="F465" s="14">
        <v>0</v>
      </c>
      <c r="G465" s="4" t="str">
        <f>IF(F465=0,"CREATE TABLE "&amp;A465&amp;" ( ",IF(F465=100,C465&amp;" );",IF(F465=200,"ALTER TABLE "&amp;A465&amp;" ADD INDEX "&amp;A465&amp;"_IDX"&amp;C465&amp;"("&amp;D465&amp;");",C465&amp;" "&amp;D465&amp;", ")))</f>
        <v xml:space="preserve">CREATE TABLE USER ( </v>
      </c>
      <c r="H465" s="4"/>
      <c r="I465" s="4"/>
    </row>
    <row r="466" spans="1:9" x14ac:dyDescent="0.3">
      <c r="A466" s="21" t="s">
        <v>987</v>
      </c>
      <c r="B466" s="64" t="s">
        <v>996</v>
      </c>
      <c r="C466" s="41" t="s">
        <v>258</v>
      </c>
      <c r="D466" s="14" t="s">
        <v>75</v>
      </c>
      <c r="E466" s="14" t="s">
        <v>35</v>
      </c>
      <c r="F466" s="14">
        <v>1</v>
      </c>
      <c r="G466" s="4" t="str">
        <f>IF(F466=0,"CREATE TABLE "&amp;A466&amp;" ( ",IF(F466=100,C466&amp;" );",IF(F466=200,"ALTER TABLE "&amp;A466&amp;" ADD INDEX "&amp;A466&amp;"_IDX"&amp;C466&amp;"("&amp;D466&amp;");",C466&amp;" "&amp;D466&amp;", ")))</f>
        <v xml:space="preserve">USER_ID VARCHAR(15), </v>
      </c>
      <c r="H466" s="4"/>
      <c r="I466" s="4"/>
    </row>
    <row r="467" spans="1:9" x14ac:dyDescent="0.3">
      <c r="A467" s="21" t="s">
        <v>987</v>
      </c>
      <c r="B467" s="64" t="s">
        <v>996</v>
      </c>
      <c r="C467" s="41" t="s">
        <v>113</v>
      </c>
      <c r="D467" s="14" t="s">
        <v>85</v>
      </c>
      <c r="E467" s="14" t="s">
        <v>55</v>
      </c>
      <c r="F467" s="14">
        <v>2</v>
      </c>
      <c r="G467" s="4" t="str">
        <f>IF(F467=0,"CREATE TABLE "&amp;A467&amp;" ( ",IF(F467=100,C467&amp;" );",IF(F467=200,"ALTER TABLE "&amp;A467&amp;" ADD INDEX "&amp;A467&amp;"_IDX"&amp;C467&amp;"("&amp;D467&amp;");",C467&amp;" "&amp;D467&amp;", ")))</f>
        <v xml:space="preserve">USER_NAME VARCHAR(20), </v>
      </c>
      <c r="H467" s="4"/>
      <c r="I467" s="4"/>
    </row>
    <row r="468" spans="1:9" x14ac:dyDescent="0.3">
      <c r="A468" s="21" t="s">
        <v>987</v>
      </c>
      <c r="B468" s="64" t="s">
        <v>996</v>
      </c>
      <c r="C468" s="41" t="s">
        <v>187</v>
      </c>
      <c r="D468" s="14" t="s">
        <v>768</v>
      </c>
      <c r="E468" s="14" t="s">
        <v>190</v>
      </c>
      <c r="F468" s="14">
        <v>3</v>
      </c>
      <c r="G468" s="4" t="str">
        <f>IF(F468=0,"CREATE TABLE "&amp;A468&amp;" ( ",IF(F468=100,C468&amp;" );",IF(F468=200,"ALTER TABLE "&amp;A468&amp;" ADD INDEX "&amp;A468&amp;"_IDX"&amp;C468&amp;"("&amp;D468&amp;");",C468&amp;" "&amp;D468&amp;", ")))</f>
        <v xml:space="preserve">ADMIN_YN CHAR(1) DEFAULT 'N', </v>
      </c>
      <c r="H468" s="4"/>
      <c r="I468" s="4"/>
    </row>
    <row r="469" spans="1:9" x14ac:dyDescent="0.3">
      <c r="A469" s="21" t="s">
        <v>987</v>
      </c>
      <c r="B469" s="64" t="s">
        <v>996</v>
      </c>
      <c r="C469" s="41" t="s">
        <v>188</v>
      </c>
      <c r="D469" s="14" t="s">
        <v>768</v>
      </c>
      <c r="E469" s="14" t="s">
        <v>191</v>
      </c>
      <c r="F469" s="14">
        <v>4</v>
      </c>
      <c r="G469" s="4" t="str">
        <f>IF(F469=0,"CREATE TABLE "&amp;A469&amp;" ( ",IF(F469=100,C469&amp;" );",IF(F469=200,"ALTER TABLE "&amp;A469&amp;" ADD INDEX "&amp;A469&amp;"_IDX"&amp;C469&amp;"("&amp;D469&amp;");",C469&amp;" "&amp;D469&amp;", ")))</f>
        <v xml:space="preserve">TUTOR_YN CHAR(1) DEFAULT 'N', </v>
      </c>
      <c r="H469" s="4"/>
      <c r="I469" s="4"/>
    </row>
    <row r="470" spans="1:9" x14ac:dyDescent="0.3">
      <c r="A470" s="21" t="s">
        <v>987</v>
      </c>
      <c r="B470" s="64" t="s">
        <v>996</v>
      </c>
      <c r="C470" s="41" t="s">
        <v>189</v>
      </c>
      <c r="D470" s="14" t="s">
        <v>768</v>
      </c>
      <c r="E470" s="14" t="s">
        <v>192</v>
      </c>
      <c r="F470" s="14">
        <v>5</v>
      </c>
      <c r="G470" s="4" t="str">
        <f>IF(F470=0,"CREATE TABLE "&amp;A470&amp;" ( ",IF(F470=100,C470&amp;" );",IF(F470=200,"ALTER TABLE "&amp;A470&amp;" ADD INDEX "&amp;A470&amp;"_IDX"&amp;C470&amp;"("&amp;D470&amp;");",C470&amp;" "&amp;D470&amp;", ")))</f>
        <v xml:space="preserve">TEACHER_YN CHAR(1) DEFAULT 'N', </v>
      </c>
      <c r="H470" s="4"/>
      <c r="I470" s="4"/>
    </row>
    <row r="471" spans="1:9" x14ac:dyDescent="0.3">
      <c r="A471" s="21" t="s">
        <v>987</v>
      </c>
      <c r="B471" s="64" t="s">
        <v>996</v>
      </c>
      <c r="C471" s="41" t="s">
        <v>114</v>
      </c>
      <c r="D471" s="14" t="s">
        <v>118</v>
      </c>
      <c r="E471" s="14" t="s">
        <v>56</v>
      </c>
      <c r="F471" s="14">
        <v>6</v>
      </c>
      <c r="G471" s="4" t="str">
        <f>IF(F471=0,"CREATE TABLE "&amp;A471&amp;" ( ",IF(F471=100,C471&amp;" );",IF(F471=200,"ALTER TABLE "&amp;A471&amp;" ADD INDEX "&amp;A471&amp;"_IDX"&amp;C471&amp;"("&amp;D471&amp;");",C471&amp;" "&amp;D471&amp;", ")))</f>
        <v xml:space="preserve">EMAIL VARCHAR(50), </v>
      </c>
      <c r="H471" s="4"/>
      <c r="I471" s="4"/>
    </row>
    <row r="472" spans="1:9" x14ac:dyDescent="0.3">
      <c r="A472" s="21" t="s">
        <v>987</v>
      </c>
      <c r="B472" s="64" t="s">
        <v>996</v>
      </c>
      <c r="C472" s="41" t="s">
        <v>787</v>
      </c>
      <c r="D472" s="14" t="s">
        <v>782</v>
      </c>
      <c r="E472" s="14" t="s">
        <v>783</v>
      </c>
      <c r="F472" s="14">
        <v>7</v>
      </c>
      <c r="G472" s="4" t="str">
        <f>IF(F472=0,"CREATE TABLE "&amp;A472&amp;" ( ",IF(F472=100,C472&amp;" );",IF(F472=200,"ALTER TABLE "&amp;A472&amp;" ADD INDEX "&amp;A472&amp;"_IDX"&amp;C472&amp;"("&amp;D472&amp;");",C472&amp;" "&amp;D472&amp;", ")))</f>
        <v xml:space="preserve">BIRTH_DAY VARCHAR(10), </v>
      </c>
      <c r="H472" s="4"/>
      <c r="I472" s="4"/>
    </row>
    <row r="473" spans="1:9" x14ac:dyDescent="0.3">
      <c r="A473" s="21" t="s">
        <v>987</v>
      </c>
      <c r="B473" s="64" t="s">
        <v>996</v>
      </c>
      <c r="C473" s="41" t="s">
        <v>781</v>
      </c>
      <c r="D473" s="4" t="s">
        <v>514</v>
      </c>
      <c r="E473" s="14" t="s">
        <v>784</v>
      </c>
      <c r="F473" s="14">
        <v>8</v>
      </c>
      <c r="G473" s="4" t="str">
        <f>IF(F473=0,"CREATE TABLE "&amp;A473&amp;" ( ",IF(F473=100,C473&amp;" );",IF(F473=200,"ALTER TABLE "&amp;A473&amp;" ADD INDEX "&amp;A473&amp;"_IDX"&amp;C473&amp;"("&amp;D473&amp;");",C473&amp;" "&amp;D473&amp;", ")))</f>
        <v xml:space="preserve">SEX CHAR(1), </v>
      </c>
      <c r="H473" s="4" t="s">
        <v>785</v>
      </c>
      <c r="I473" s="4"/>
    </row>
    <row r="474" spans="1:9" x14ac:dyDescent="0.3">
      <c r="A474" s="21" t="s">
        <v>987</v>
      </c>
      <c r="B474" s="64" t="s">
        <v>996</v>
      </c>
      <c r="C474" s="41" t="s">
        <v>123</v>
      </c>
      <c r="D474" s="14" t="s">
        <v>118</v>
      </c>
      <c r="E474" s="14" t="s">
        <v>57</v>
      </c>
      <c r="F474" s="14">
        <v>9</v>
      </c>
      <c r="G474" s="4" t="str">
        <f>IF(F474=0,"CREATE TABLE "&amp;A474&amp;" ( ",IF(F474=100,C474&amp;" );",IF(F474=200,"ALTER TABLE "&amp;A474&amp;" ADD INDEX "&amp;A474&amp;"_IDX"&amp;C474&amp;"("&amp;D474&amp;");",C474&amp;" "&amp;D474&amp;", ")))</f>
        <v xml:space="preserve">USER_PASSWORD VARCHAR(50), </v>
      </c>
      <c r="H474" s="4"/>
      <c r="I474" s="4"/>
    </row>
    <row r="475" spans="1:9" x14ac:dyDescent="0.3">
      <c r="A475" s="21" t="s">
        <v>987</v>
      </c>
      <c r="B475" s="64" t="s">
        <v>996</v>
      </c>
      <c r="C475" s="41" t="s">
        <v>131</v>
      </c>
      <c r="D475" s="14" t="s">
        <v>79</v>
      </c>
      <c r="E475" s="14" t="s">
        <v>115</v>
      </c>
      <c r="F475" s="14">
        <v>10</v>
      </c>
      <c r="G475" s="4" t="str">
        <f>IF(F475=0,"CREATE TABLE "&amp;A475&amp;" ( ",IF(F475=100,C475&amp;" );",IF(F475=200,"ALTER TABLE "&amp;A475&amp;" ADD INDEX "&amp;A475&amp;"_IDX"&amp;C475&amp;"("&amp;D475&amp;");",C475&amp;" "&amp;D475&amp;", ")))</f>
        <v xml:space="preserve">HOME_ZIPCODE_SEQ INT, </v>
      </c>
      <c r="H475" s="4"/>
      <c r="I475" s="4"/>
    </row>
    <row r="476" spans="1:9" x14ac:dyDescent="0.3">
      <c r="A476" s="21" t="s">
        <v>987</v>
      </c>
      <c r="B476" s="64" t="s">
        <v>996</v>
      </c>
      <c r="C476" s="41" t="s">
        <v>128</v>
      </c>
      <c r="D476" s="14" t="s">
        <v>119</v>
      </c>
      <c r="E476" s="14" t="s">
        <v>58</v>
      </c>
      <c r="F476" s="14">
        <v>11</v>
      </c>
      <c r="G476" s="4" t="str">
        <f>IF(F476=0,"CREATE TABLE "&amp;A476&amp;" ( ",IF(F476=100,C476&amp;" );",IF(F476=200,"ALTER TABLE "&amp;A476&amp;" ADD INDEX "&amp;A476&amp;"_IDX"&amp;C476&amp;"("&amp;D476&amp;");",C476&amp;" "&amp;D476&amp;", ")))</f>
        <v xml:space="preserve">HOME_ADDR VARCHAR(40), </v>
      </c>
      <c r="H476" s="4"/>
      <c r="I476" s="4"/>
    </row>
    <row r="477" spans="1:9" x14ac:dyDescent="0.3">
      <c r="A477" s="21" t="s">
        <v>987</v>
      </c>
      <c r="B477" s="64" t="s">
        <v>996</v>
      </c>
      <c r="C477" s="41" t="s">
        <v>757</v>
      </c>
      <c r="D477" s="14" t="s">
        <v>591</v>
      </c>
      <c r="E477" s="14" t="s">
        <v>59</v>
      </c>
      <c r="F477" s="14">
        <v>12</v>
      </c>
      <c r="G477" s="4" t="str">
        <f>IF(F477=0,"CREATE TABLE "&amp;A477&amp;" ( ",IF(F477=100,C477&amp;" );",IF(F477=200,"ALTER TABLE "&amp;A477&amp;" ADD INDEX "&amp;A477&amp;"_IDX"&amp;C477&amp;"("&amp;D477&amp;");",C477&amp;" "&amp;D477&amp;", ")))</f>
        <v xml:space="preserve">HOME_TEL VARCHAR(14), </v>
      </c>
      <c r="H477" s="4"/>
      <c r="I477" s="4"/>
    </row>
    <row r="478" spans="1:9" x14ac:dyDescent="0.3">
      <c r="A478" s="21" t="s">
        <v>987</v>
      </c>
      <c r="B478" s="64" t="s">
        <v>996</v>
      </c>
      <c r="C478" s="41" t="s">
        <v>588</v>
      </c>
      <c r="D478" s="14" t="s">
        <v>592</v>
      </c>
      <c r="E478" s="14" t="s">
        <v>59</v>
      </c>
      <c r="F478" s="14">
        <v>13</v>
      </c>
      <c r="G478" s="4" t="str">
        <f>IF(F478=0,"CREATE TABLE "&amp;A478&amp;" ( ",IF(F478=100,C478&amp;" );",IF(F478=200,"ALTER TABLE "&amp;A478&amp;" ADD INDEX "&amp;A478&amp;"_IDX"&amp;C478&amp;"("&amp;D478&amp;");",C478&amp;" "&amp;D478&amp;", ")))</f>
        <v xml:space="preserve">HOME_TEL1 VARCHAR(3), </v>
      </c>
      <c r="H478" s="4"/>
      <c r="I478" s="4"/>
    </row>
    <row r="479" spans="1:9" x14ac:dyDescent="0.3">
      <c r="A479" s="21" t="s">
        <v>987</v>
      </c>
      <c r="B479" s="64" t="s">
        <v>996</v>
      </c>
      <c r="C479" s="41" t="s">
        <v>589</v>
      </c>
      <c r="D479" s="14" t="s">
        <v>593</v>
      </c>
      <c r="E479" s="14" t="s">
        <v>59</v>
      </c>
      <c r="F479" s="14">
        <v>14</v>
      </c>
      <c r="G479" s="4" t="str">
        <f>IF(F479=0,"CREATE TABLE "&amp;A479&amp;" ( ",IF(F479=100,C479&amp;" );",IF(F479=200,"ALTER TABLE "&amp;A479&amp;" ADD INDEX "&amp;A479&amp;"_IDX"&amp;C479&amp;"("&amp;D479&amp;");",C479&amp;" "&amp;D479&amp;", ")))</f>
        <v xml:space="preserve">HOME_TEL2 VARCHAR(4), </v>
      </c>
      <c r="H479" s="4"/>
      <c r="I479" s="4"/>
    </row>
    <row r="480" spans="1:9" x14ac:dyDescent="0.3">
      <c r="A480" s="21" t="s">
        <v>987</v>
      </c>
      <c r="B480" s="64" t="s">
        <v>996</v>
      </c>
      <c r="C480" s="41" t="s">
        <v>590</v>
      </c>
      <c r="D480" s="14" t="s">
        <v>593</v>
      </c>
      <c r="E480" s="14" t="s">
        <v>59</v>
      </c>
      <c r="F480" s="14">
        <v>15</v>
      </c>
      <c r="G480" s="4" t="str">
        <f>IF(F480=0,"CREATE TABLE "&amp;A480&amp;" ( ",IF(F480=100,C480&amp;" );",IF(F480=200,"ALTER TABLE "&amp;A480&amp;" ADD INDEX "&amp;A480&amp;"_IDX"&amp;C480&amp;"("&amp;D480&amp;");",C480&amp;" "&amp;D480&amp;", ")))</f>
        <v xml:space="preserve">HOME_TEL3 VARCHAR(4), </v>
      </c>
      <c r="H480" s="4"/>
      <c r="I480" s="4"/>
    </row>
    <row r="481" spans="1:9" x14ac:dyDescent="0.3">
      <c r="A481" s="21" t="s">
        <v>987</v>
      </c>
      <c r="B481" s="64" t="s">
        <v>996</v>
      </c>
      <c r="C481" s="41" t="s">
        <v>597</v>
      </c>
      <c r="D481" s="14" t="s">
        <v>591</v>
      </c>
      <c r="E481" s="14" t="s">
        <v>60</v>
      </c>
      <c r="F481" s="14">
        <v>16</v>
      </c>
      <c r="G481" s="4" t="str">
        <f>IF(F481=0,"CREATE TABLE "&amp;A481&amp;" ( ",IF(F481=100,C481&amp;" );",IF(F481=200,"ALTER TABLE "&amp;A481&amp;" ADD INDEX "&amp;A481&amp;"_IDX"&amp;C481&amp;"("&amp;D481&amp;");",C481&amp;" "&amp;D481&amp;", ")))</f>
        <v xml:space="preserve">MOBILE VARCHAR(14), </v>
      </c>
      <c r="H481" s="4"/>
      <c r="I481" s="4"/>
    </row>
    <row r="482" spans="1:9" x14ac:dyDescent="0.3">
      <c r="A482" s="21" t="s">
        <v>987</v>
      </c>
      <c r="B482" s="64" t="s">
        <v>996</v>
      </c>
      <c r="C482" s="41" t="s">
        <v>594</v>
      </c>
      <c r="D482" s="14" t="s">
        <v>592</v>
      </c>
      <c r="E482" s="14" t="s">
        <v>60</v>
      </c>
      <c r="F482" s="14">
        <v>17</v>
      </c>
      <c r="G482" s="4" t="str">
        <f>IF(F482=0,"CREATE TABLE "&amp;A482&amp;" ( ",IF(F482=100,C482&amp;" );",IF(F482=200,"ALTER TABLE "&amp;A482&amp;" ADD INDEX "&amp;A482&amp;"_IDX"&amp;C482&amp;"("&amp;D482&amp;");",C482&amp;" "&amp;D482&amp;", ")))</f>
        <v xml:space="preserve">MOBILE1 VARCHAR(3), </v>
      </c>
      <c r="H482" s="4"/>
      <c r="I482" s="4"/>
    </row>
    <row r="483" spans="1:9" x14ac:dyDescent="0.3">
      <c r="A483" s="21" t="s">
        <v>987</v>
      </c>
      <c r="B483" s="64" t="s">
        <v>996</v>
      </c>
      <c r="C483" s="41" t="s">
        <v>595</v>
      </c>
      <c r="D483" s="14" t="s">
        <v>593</v>
      </c>
      <c r="E483" s="14" t="s">
        <v>60</v>
      </c>
      <c r="F483" s="14">
        <v>18</v>
      </c>
      <c r="G483" s="4" t="str">
        <f>IF(F483=0,"CREATE TABLE "&amp;A483&amp;" ( ",IF(F483=100,C483&amp;" );",IF(F483=200,"ALTER TABLE "&amp;A483&amp;" ADD INDEX "&amp;A483&amp;"_IDX"&amp;C483&amp;"("&amp;D483&amp;");",C483&amp;" "&amp;D483&amp;", ")))</f>
        <v xml:space="preserve">MOBILE2 VARCHAR(4), </v>
      </c>
      <c r="H483" s="4"/>
      <c r="I483" s="4"/>
    </row>
    <row r="484" spans="1:9" x14ac:dyDescent="0.3">
      <c r="A484" s="21" t="s">
        <v>987</v>
      </c>
      <c r="B484" s="64" t="s">
        <v>996</v>
      </c>
      <c r="C484" s="41" t="s">
        <v>596</v>
      </c>
      <c r="D484" s="14" t="s">
        <v>593</v>
      </c>
      <c r="E484" s="14" t="s">
        <v>60</v>
      </c>
      <c r="F484" s="14">
        <v>19</v>
      </c>
      <c r="G484" s="4" t="str">
        <f>IF(F484=0,"CREATE TABLE "&amp;A484&amp;" ( ",IF(F484=100,C484&amp;" );",IF(F484=200,"ALTER TABLE "&amp;A484&amp;" ADD INDEX "&amp;A484&amp;"_IDX"&amp;C484&amp;"("&amp;D484&amp;");",C484&amp;" "&amp;D484&amp;", ")))</f>
        <v xml:space="preserve">MOBILE3 VARCHAR(4), </v>
      </c>
      <c r="H484" s="4"/>
      <c r="I484" s="4"/>
    </row>
    <row r="485" spans="1:9" x14ac:dyDescent="0.3">
      <c r="A485" s="21" t="s">
        <v>987</v>
      </c>
      <c r="B485" s="64" t="s">
        <v>996</v>
      </c>
      <c r="C485" s="41" t="s">
        <v>121</v>
      </c>
      <c r="D485" s="14" t="s">
        <v>75</v>
      </c>
      <c r="E485" s="14" t="s">
        <v>116</v>
      </c>
      <c r="F485" s="14">
        <v>20</v>
      </c>
      <c r="G485" s="4" t="str">
        <f>IF(F485=0,"CREATE TABLE "&amp;A485&amp;" ( ",IF(F485=100,C485&amp;" );",IF(F485=200,"ALTER TABLE "&amp;A485&amp;" ADD INDEX "&amp;A485&amp;"_IDX"&amp;C485&amp;"("&amp;D485&amp;");",C485&amp;" "&amp;D485&amp;", ")))</f>
        <v xml:space="preserve">JOB VARCHAR(15), </v>
      </c>
      <c r="H485" s="4"/>
      <c r="I485" s="4"/>
    </row>
    <row r="486" spans="1:9" x14ac:dyDescent="0.3">
      <c r="A486" s="21" t="s">
        <v>987</v>
      </c>
      <c r="B486" s="64" t="s">
        <v>996</v>
      </c>
      <c r="C486" s="45" t="s">
        <v>380</v>
      </c>
      <c r="D486" s="6" t="s">
        <v>75</v>
      </c>
      <c r="E486" s="23" t="s">
        <v>391</v>
      </c>
      <c r="F486" s="14">
        <v>21</v>
      </c>
      <c r="G486" s="4" t="str">
        <f>IF(F486=0,"CREATE TABLE "&amp;A486&amp;" ( ",IF(F486=100,C486&amp;" );",IF(F486=200,"ALTER TABLE "&amp;A486&amp;" ADD INDEX "&amp;A486&amp;"_IDX"&amp;C486&amp;"("&amp;D486&amp;");",C486&amp;" "&amp;D486&amp;", ")))</f>
        <v xml:space="preserve">COMP_CD VARCHAR(15), </v>
      </c>
      <c r="H486" s="4"/>
      <c r="I486" s="4"/>
    </row>
    <row r="487" spans="1:9" x14ac:dyDescent="0.3">
      <c r="A487" s="21" t="s">
        <v>987</v>
      </c>
      <c r="B487" s="64" t="s">
        <v>996</v>
      </c>
      <c r="C487" s="41" t="s">
        <v>125</v>
      </c>
      <c r="D487" s="14" t="s">
        <v>601</v>
      </c>
      <c r="E487" s="14" t="s">
        <v>124</v>
      </c>
      <c r="F487" s="14">
        <v>22</v>
      </c>
      <c r="G487" s="4" t="str">
        <f>IF(F487=0,"CREATE TABLE "&amp;A487&amp;" ( ",IF(F487=100,C487&amp;" );",IF(F487=200,"ALTER TABLE "&amp;A487&amp;" ADD INDEX "&amp;A487&amp;"_IDX"&amp;C487&amp;"("&amp;D487&amp;");",C487&amp;" "&amp;D487&amp;", ")))</f>
        <v xml:space="preserve">RETIRED_YN CHAR(1) DEFAULT 'N', </v>
      </c>
      <c r="H487" s="4"/>
      <c r="I487" s="4"/>
    </row>
    <row r="488" spans="1:9" x14ac:dyDescent="0.3">
      <c r="A488" s="21" t="s">
        <v>987</v>
      </c>
      <c r="B488" s="64" t="s">
        <v>996</v>
      </c>
      <c r="C488" s="41" t="s">
        <v>599</v>
      </c>
      <c r="D488" s="6" t="s">
        <v>179</v>
      </c>
      <c r="E488" s="14" t="s">
        <v>600</v>
      </c>
      <c r="F488" s="14">
        <v>23</v>
      </c>
      <c r="G488" s="4" t="str">
        <f>IF(F488=0,"CREATE TABLE "&amp;A488&amp;" ( ",IF(F488=100,C488&amp;" );",IF(F488=200,"ALTER TABLE "&amp;A488&amp;" ADD INDEX "&amp;A488&amp;"_IDX"&amp;C488&amp;"("&amp;D488&amp;");",C488&amp;" "&amp;D488&amp;", ")))</f>
        <v xml:space="preserve">RETIRED_REASON TEXT, </v>
      </c>
      <c r="H488" s="4"/>
      <c r="I488" s="4"/>
    </row>
    <row r="489" spans="1:9" x14ac:dyDescent="0.3">
      <c r="A489" s="21" t="s">
        <v>987</v>
      </c>
      <c r="B489" s="64" t="s">
        <v>996</v>
      </c>
      <c r="C489" s="47" t="s">
        <v>581</v>
      </c>
      <c r="D489" s="14" t="s">
        <v>85</v>
      </c>
      <c r="E489" s="14" t="s">
        <v>583</v>
      </c>
      <c r="F489" s="14">
        <v>24</v>
      </c>
      <c r="G489" s="4" t="str">
        <f>IF(F489=0,"CREATE TABLE "&amp;A489&amp;" ( ",IF(F489=100,C489&amp;" );",IF(F489=200,"ALTER TABLE "&amp;A489&amp;" ADD INDEX "&amp;A489&amp;"_IDX"&amp;C489&amp;"("&amp;D489&amp;");",C489&amp;" "&amp;D489&amp;", ")))</f>
        <v xml:space="preserve">BANK VARCHAR(20), </v>
      </c>
      <c r="H489" s="4"/>
      <c r="I489" s="4"/>
    </row>
    <row r="490" spans="1:9" x14ac:dyDescent="0.3">
      <c r="A490" s="21" t="s">
        <v>987</v>
      </c>
      <c r="B490" s="64" t="s">
        <v>996</v>
      </c>
      <c r="C490" s="47" t="s">
        <v>582</v>
      </c>
      <c r="D490" s="14" t="s">
        <v>85</v>
      </c>
      <c r="E490" s="14" t="s">
        <v>584</v>
      </c>
      <c r="F490" s="14">
        <v>25</v>
      </c>
      <c r="G490" s="4" t="str">
        <f>IF(F490=0,"CREATE TABLE "&amp;A490&amp;" ( ",IF(F490=100,C490&amp;" );",IF(F490=200,"ALTER TABLE "&amp;A490&amp;" ADD INDEX "&amp;A490&amp;"_IDX"&amp;C490&amp;"("&amp;D490&amp;");",C490&amp;" "&amp;D490&amp;", ")))</f>
        <v xml:space="preserve">ACC_NUM VARCHAR(20), </v>
      </c>
      <c r="H490" s="4"/>
      <c r="I490" s="4"/>
    </row>
    <row r="491" spans="1:9" x14ac:dyDescent="0.3">
      <c r="A491" s="21" t="s">
        <v>987</v>
      </c>
      <c r="B491" s="64" t="s">
        <v>996</v>
      </c>
      <c r="C491" s="47" t="s">
        <v>852</v>
      </c>
      <c r="D491" s="14" t="s">
        <v>851</v>
      </c>
      <c r="E491" s="14" t="s">
        <v>847</v>
      </c>
      <c r="F491" s="14">
        <v>26</v>
      </c>
      <c r="G491" s="4" t="str">
        <f>IF(F491=0,"CREATE TABLE "&amp;A491&amp;" ( ",IF(F491=100,C491&amp;" );",IF(F491=200,"ALTER TABLE "&amp;A491&amp;" ADD INDEX "&amp;A491&amp;"_IDX"&amp;C491&amp;"("&amp;D491&amp;");",C491&amp;" "&amp;D491&amp;", ")))</f>
        <v xml:space="preserve">CERTIFICATION_YN CHAR(1) DEFAULT 'Y', </v>
      </c>
      <c r="H491" s="4"/>
      <c r="I491" s="4"/>
    </row>
    <row r="492" spans="1:9" x14ac:dyDescent="0.3">
      <c r="A492" s="21" t="s">
        <v>987</v>
      </c>
      <c r="B492" s="64" t="s">
        <v>996</v>
      </c>
      <c r="C492" s="47" t="s">
        <v>848</v>
      </c>
      <c r="D492" s="14" t="s">
        <v>849</v>
      </c>
      <c r="E492" s="14" t="s">
        <v>850</v>
      </c>
      <c r="F492" s="14">
        <v>27</v>
      </c>
      <c r="G492" s="4" t="str">
        <f>IF(F492=0,"CREATE TABLE "&amp;A492&amp;" ( ",IF(F492=100,C492&amp;" );",IF(F492=200,"ALTER TABLE "&amp;A492&amp;" ADD INDEX "&amp;A492&amp;"_IDX"&amp;C492&amp;"("&amp;D492&amp;");",C492&amp;" "&amp;D492&amp;", ")))</f>
        <v xml:space="preserve">CERTIFICATION_KEY VARCHAR(20), </v>
      </c>
      <c r="H492" s="4"/>
      <c r="I492" s="4"/>
    </row>
    <row r="493" spans="1:9" x14ac:dyDescent="0.3">
      <c r="A493" s="21" t="s">
        <v>987</v>
      </c>
      <c r="B493" s="64" t="s">
        <v>996</v>
      </c>
      <c r="C493" s="47" t="s">
        <v>903</v>
      </c>
      <c r="D493" s="6" t="s">
        <v>904</v>
      </c>
      <c r="E493" s="14" t="s">
        <v>905</v>
      </c>
      <c r="F493" s="14">
        <v>28</v>
      </c>
      <c r="G493" s="4" t="str">
        <f>IF(F493=0,"CREATE TABLE "&amp;A493&amp;" ( ",IF(F493=100,C493&amp;" );",IF(F493=200,"ALTER TABLE "&amp;A493&amp;" ADD INDEX "&amp;A493&amp;"_IDX"&amp;C493&amp;"("&amp;D493&amp;");",C493&amp;" "&amp;D493&amp;", ")))</f>
        <v xml:space="preserve">PICTURE VARCHAR(30), </v>
      </c>
      <c r="H493" s="4"/>
      <c r="I493" s="4"/>
    </row>
    <row r="494" spans="1:9" x14ac:dyDescent="0.3">
      <c r="A494" s="21" t="s">
        <v>987</v>
      </c>
      <c r="B494" s="64" t="s">
        <v>996</v>
      </c>
      <c r="C494" s="41" t="s">
        <v>900</v>
      </c>
      <c r="D494" s="6" t="s">
        <v>179</v>
      </c>
      <c r="E494" s="14" t="s">
        <v>901</v>
      </c>
      <c r="F494" s="14">
        <v>29</v>
      </c>
      <c r="G494" s="4" t="str">
        <f>IF(F494=0,"CREATE TABLE "&amp;A494&amp;" ( ",IF(F494=100,C494&amp;" );",IF(F494=200,"ALTER TABLE "&amp;A494&amp;" ADD INDEX "&amp;A494&amp;"_IDX"&amp;C494&amp;"("&amp;D494&amp;");",C494&amp;" "&amp;D494&amp;", ")))</f>
        <v xml:space="preserve">CAREER TEXT, </v>
      </c>
      <c r="H494" s="4"/>
      <c r="I494" s="4"/>
    </row>
    <row r="495" spans="1:9" x14ac:dyDescent="0.3">
      <c r="A495" s="21" t="s">
        <v>987</v>
      </c>
      <c r="B495" s="64" t="s">
        <v>996</v>
      </c>
      <c r="C495" s="47" t="s">
        <v>69</v>
      </c>
      <c r="D495" s="12" t="s">
        <v>75</v>
      </c>
      <c r="E495" s="12" t="s">
        <v>72</v>
      </c>
      <c r="F495" s="14">
        <v>30</v>
      </c>
      <c r="G495" s="4" t="str">
        <f>IF(F495=0,"CREATE TABLE "&amp;A495&amp;" ( ",IF(F495=100,C495&amp;" );",IF(F495=200,"ALTER TABLE "&amp;A495&amp;" ADD INDEX "&amp;A495&amp;"_IDX"&amp;C495&amp;"("&amp;D495&amp;");",C495&amp;" "&amp;D495&amp;", ")))</f>
        <v xml:space="preserve">CREATE_USER VARCHAR(15), </v>
      </c>
      <c r="H495" s="4"/>
      <c r="I495" s="4"/>
    </row>
    <row r="496" spans="1:9" x14ac:dyDescent="0.3">
      <c r="A496" s="21" t="s">
        <v>987</v>
      </c>
      <c r="B496" s="64" t="s">
        <v>996</v>
      </c>
      <c r="C496" s="41" t="s">
        <v>117</v>
      </c>
      <c r="D496" s="14" t="s">
        <v>78</v>
      </c>
      <c r="E496" s="14" t="s">
        <v>180</v>
      </c>
      <c r="F496" s="14">
        <v>31</v>
      </c>
      <c r="G496" s="4" t="str">
        <f>IF(F496=0,"CREATE TABLE "&amp;A496&amp;" ( ",IF(F496=100,C496&amp;" );",IF(F496=200,"ALTER TABLE "&amp;A496&amp;" ADD INDEX "&amp;A496&amp;"_IDX"&amp;C496&amp;"("&amp;D496&amp;");",C496&amp;" "&amp;D496&amp;", ")))</f>
        <v xml:space="preserve">CREATE_DATE DATETIME, </v>
      </c>
      <c r="H496" s="4"/>
      <c r="I496" s="4"/>
    </row>
    <row r="497" spans="1:9" x14ac:dyDescent="0.3">
      <c r="A497" s="21" t="s">
        <v>987</v>
      </c>
      <c r="B497" s="64" t="s">
        <v>996</v>
      </c>
      <c r="C497" s="47" t="s">
        <v>182</v>
      </c>
      <c r="D497" s="12" t="s">
        <v>75</v>
      </c>
      <c r="E497" s="12" t="s">
        <v>74</v>
      </c>
      <c r="F497" s="14">
        <v>32</v>
      </c>
      <c r="G497" s="4" t="str">
        <f>IF(F497=0,"CREATE TABLE "&amp;A497&amp;" ( ",IF(F497=100,C497&amp;" );",IF(F497=200,"ALTER TABLE "&amp;A497&amp;" ADD INDEX "&amp;A497&amp;"_IDX"&amp;C497&amp;"("&amp;D497&amp;");",C497&amp;" "&amp;D497&amp;", ")))</f>
        <v xml:space="preserve">UPDATE_USER VARCHAR(15), </v>
      </c>
      <c r="H497" s="4"/>
      <c r="I497" s="4"/>
    </row>
    <row r="498" spans="1:9" x14ac:dyDescent="0.3">
      <c r="A498" s="21" t="s">
        <v>987</v>
      </c>
      <c r="B498" s="64" t="s">
        <v>996</v>
      </c>
      <c r="C498" s="41" t="s">
        <v>181</v>
      </c>
      <c r="D498" s="14" t="s">
        <v>78</v>
      </c>
      <c r="E498" s="14" t="s">
        <v>54</v>
      </c>
      <c r="F498" s="14">
        <v>33</v>
      </c>
      <c r="G498" s="4" t="str">
        <f>IF(F498=0,"CREATE TABLE "&amp;A498&amp;" ( ",IF(F498=100,C498&amp;" );",IF(F498=200,"ALTER TABLE "&amp;A498&amp;" ADD INDEX "&amp;A498&amp;"_IDX"&amp;C498&amp;"("&amp;D498&amp;");",C498&amp;" "&amp;D498&amp;", ")))</f>
        <v xml:space="preserve">UPDATE_DATE DATETIME, </v>
      </c>
      <c r="H498" s="4"/>
      <c r="I498" s="4"/>
    </row>
    <row r="499" spans="1:9" x14ac:dyDescent="0.3">
      <c r="A499" s="21" t="s">
        <v>987</v>
      </c>
      <c r="B499" s="64" t="s">
        <v>996</v>
      </c>
      <c r="C499" s="41" t="s">
        <v>390</v>
      </c>
      <c r="D499" s="14"/>
      <c r="E499" s="14"/>
      <c r="F499" s="14">
        <v>100</v>
      </c>
      <c r="G499" s="4" t="str">
        <f>IF(F499=0,"CREATE TABLE "&amp;A499&amp;" ( ",IF(F499=100,C499&amp;" );",IF(F499=200,"ALTER TABLE "&amp;A499&amp;" ADD INDEX "&amp;A499&amp;"_IDX"&amp;C499&amp;"("&amp;D499&amp;");",C499&amp;" "&amp;D499&amp;", ")))</f>
        <v>PRIMARY KEY(USER_ID) );</v>
      </c>
      <c r="H499" s="4"/>
      <c r="I499" s="4"/>
    </row>
    <row r="500" spans="1:9" x14ac:dyDescent="0.3">
      <c r="A500" s="21" t="s">
        <v>987</v>
      </c>
      <c r="B500" s="64" t="s">
        <v>996</v>
      </c>
      <c r="C500" s="47">
        <v>1</v>
      </c>
      <c r="D500" s="14" t="s">
        <v>113</v>
      </c>
      <c r="E500" s="12"/>
      <c r="F500" s="14">
        <v>200</v>
      </c>
      <c r="G500" s="4" t="str">
        <f>IF(F500=0,"CREATE TABLE "&amp;A500&amp;" ( ",IF(F500=100,C500&amp;" );",IF(F500=200,"ALTER TABLE "&amp;A500&amp;" ADD INDEX "&amp;A500&amp;"_IDX"&amp;C500&amp;"("&amp;D500&amp;");",C500&amp;" "&amp;D500&amp;", ")))</f>
        <v>ALTER TABLE USER ADD INDEX USER_IDX1(USER_NAME);</v>
      </c>
      <c r="H500" s="4"/>
      <c r="I500" s="4"/>
    </row>
    <row r="501" spans="1:9" x14ac:dyDescent="0.3">
      <c r="A501" s="70" t="s">
        <v>843</v>
      </c>
      <c r="B501" s="61" t="s">
        <v>995</v>
      </c>
      <c r="C501" s="13"/>
      <c r="D501" s="2"/>
      <c r="E501" s="14"/>
      <c r="F501" s="14">
        <v>0</v>
      </c>
      <c r="G501" s="4" t="str">
        <f>IF(F501=0,"CREATE TABLE "&amp;A501&amp;" ( ",IF(F501=100,C501&amp;" );",IF(F501=200,"ALTER TABLE "&amp;A501&amp;" ADD INDEX "&amp;A501&amp;"_IDX"&amp;C501&amp;"("&amp;D501&amp;");",C501&amp;" "&amp;D501&amp;", ")))</f>
        <v xml:space="preserve">CREATE TABLE USER_EXAM ( </v>
      </c>
      <c r="H501" s="4"/>
      <c r="I501" s="4"/>
    </row>
    <row r="502" spans="1:9" x14ac:dyDescent="0.3">
      <c r="A502" s="70" t="s">
        <v>843</v>
      </c>
      <c r="B502" s="61" t="s">
        <v>995</v>
      </c>
      <c r="C502" s="13" t="s">
        <v>38</v>
      </c>
      <c r="D502" s="2" t="s">
        <v>79</v>
      </c>
      <c r="E502" s="2" t="s">
        <v>37</v>
      </c>
      <c r="F502" s="14">
        <v>1</v>
      </c>
      <c r="G502" s="4" t="str">
        <f>IF(F502=0,"CREATE TABLE "&amp;A502&amp;" ( ",IF(F502=100,C502&amp;" );",IF(F502=200,"ALTER TABLE "&amp;A502&amp;" ADD INDEX "&amp;A502&amp;"_IDX"&amp;C502&amp;"("&amp;D502&amp;");",C502&amp;" "&amp;D502&amp;", ")))</f>
        <v xml:space="preserve">COURSE_ID INT, </v>
      </c>
      <c r="H502" s="4"/>
      <c r="I502" s="4"/>
    </row>
    <row r="503" spans="1:9" x14ac:dyDescent="0.3">
      <c r="A503" s="70" t="s">
        <v>843</v>
      </c>
      <c r="B503" s="61" t="s">
        <v>995</v>
      </c>
      <c r="C503" s="13" t="s">
        <v>36</v>
      </c>
      <c r="D503" s="2" t="s">
        <v>75</v>
      </c>
      <c r="E503" s="2" t="s">
        <v>35</v>
      </c>
      <c r="F503" s="14">
        <v>2</v>
      </c>
      <c r="G503" s="4" t="str">
        <f>IF(F503=0,"CREATE TABLE "&amp;A503&amp;" ( ",IF(F503=100,C503&amp;" );",IF(F503=200,"ALTER TABLE "&amp;A503&amp;" ADD INDEX "&amp;A503&amp;"_IDX"&amp;C503&amp;"("&amp;D503&amp;");",C503&amp;" "&amp;D503&amp;", ")))</f>
        <v xml:space="preserve">USER_ID VARCHAR(15), </v>
      </c>
      <c r="H503" s="4"/>
      <c r="I503" s="4"/>
    </row>
    <row r="504" spans="1:9" x14ac:dyDescent="0.3">
      <c r="A504" s="70" t="s">
        <v>843</v>
      </c>
      <c r="B504" s="61" t="s">
        <v>995</v>
      </c>
      <c r="C504" s="13" t="s">
        <v>520</v>
      </c>
      <c r="D504" s="2" t="s">
        <v>79</v>
      </c>
      <c r="E504" s="2" t="s">
        <v>534</v>
      </c>
      <c r="F504" s="14">
        <v>3</v>
      </c>
      <c r="G504" s="4" t="str">
        <f>IF(F504=0,"CREATE TABLE "&amp;A504&amp;" ( ",IF(F504=100,C504&amp;" );",IF(F504=200,"ALTER TABLE "&amp;A504&amp;" ADD INDEX "&amp;A504&amp;"_IDX"&amp;C504&amp;"("&amp;D504&amp;");",C504&amp;" "&amp;D504&amp;", ")))</f>
        <v xml:space="preserve">SEQ INT, </v>
      </c>
      <c r="H504" s="4"/>
      <c r="I504" s="4"/>
    </row>
    <row r="505" spans="1:9" x14ac:dyDescent="0.3">
      <c r="A505" s="70" t="s">
        <v>843</v>
      </c>
      <c r="B505" s="61" t="s">
        <v>995</v>
      </c>
      <c r="C505" s="13" t="s">
        <v>527</v>
      </c>
      <c r="D505" s="4" t="s">
        <v>533</v>
      </c>
      <c r="E505" s="2" t="s">
        <v>542</v>
      </c>
      <c r="F505" s="14">
        <v>4</v>
      </c>
      <c r="G505" s="4" t="str">
        <f>IF(F505=0,"CREATE TABLE "&amp;A505&amp;" ( ",IF(F505=100,C505&amp;" );",IF(F505=200,"ALTER TABLE "&amp;A505&amp;" ADD INDEX "&amp;A505&amp;"_IDX"&amp;C505&amp;"("&amp;D505&amp;");",C505&amp;" "&amp;D505&amp;", ")))</f>
        <v xml:space="preserve">ANSWER VARCHAR(100), </v>
      </c>
      <c r="H505" s="4"/>
      <c r="I505" s="4"/>
    </row>
    <row r="506" spans="1:9" x14ac:dyDescent="0.3">
      <c r="A506" s="70" t="s">
        <v>843</v>
      </c>
      <c r="B506" s="61" t="s">
        <v>995</v>
      </c>
      <c r="C506" s="44" t="s">
        <v>67</v>
      </c>
      <c r="D506" s="4" t="s">
        <v>78</v>
      </c>
      <c r="E506" s="4" t="s">
        <v>43</v>
      </c>
      <c r="F506" s="14">
        <v>6</v>
      </c>
      <c r="G506" s="4" t="str">
        <f>IF(F506=0,"CREATE TABLE "&amp;A506&amp;" ( ",IF(F506=100,C506&amp;" );",IF(F506=200,"ALTER TABLE "&amp;A506&amp;" ADD INDEX "&amp;A506&amp;"_IDX"&amp;C506&amp;"("&amp;D506&amp;");",C506&amp;" "&amp;D506&amp;", ")))</f>
        <v xml:space="preserve">CREATE_DATE DATETIME, </v>
      </c>
      <c r="H506" s="4"/>
      <c r="I506" s="4"/>
    </row>
    <row r="507" spans="1:9" x14ac:dyDescent="0.3">
      <c r="A507" s="70" t="s">
        <v>843</v>
      </c>
      <c r="B507" s="61" t="s">
        <v>995</v>
      </c>
      <c r="C507" s="13" t="s">
        <v>544</v>
      </c>
      <c r="D507" s="2"/>
      <c r="E507" s="2"/>
      <c r="F507" s="14">
        <v>100</v>
      </c>
      <c r="G507" s="4" t="str">
        <f>IF(F507=0,"CREATE TABLE "&amp;A507&amp;" ( ",IF(F507=100,C507&amp;" );",IF(F507=200,"ALTER TABLE "&amp;A507&amp;" ADD INDEX "&amp;A507&amp;"_IDX"&amp;C507&amp;"("&amp;D507&amp;");",C507&amp;" "&amp;D507&amp;", ")))</f>
        <v>PRIMARY KEY(COURSE_ID,USER_ID,SEQ) );</v>
      </c>
      <c r="H507" s="4"/>
      <c r="I507" s="4"/>
    </row>
    <row r="508" spans="1:9" x14ac:dyDescent="0.3">
      <c r="A508" s="70" t="s">
        <v>834</v>
      </c>
      <c r="B508" s="61" t="s">
        <v>994</v>
      </c>
      <c r="C508" s="13"/>
      <c r="D508" s="2"/>
      <c r="E508" s="14"/>
      <c r="F508" s="14">
        <v>0</v>
      </c>
      <c r="G508" s="4" t="str">
        <f>IF(F508=0,"CREATE TABLE "&amp;A508&amp;" ( ",IF(F508=100,C508&amp;" );",IF(F508=200,"ALTER TABLE "&amp;A508&amp;" ADD INDEX "&amp;A508&amp;"_IDX"&amp;C508&amp;"("&amp;D508&amp;");",C508&amp;" "&amp;D508&amp;", ")))</f>
        <v xml:space="preserve">CREATE TABLE USER_QUEST ( </v>
      </c>
      <c r="H508" s="4"/>
      <c r="I508" s="4"/>
    </row>
    <row r="509" spans="1:9" x14ac:dyDescent="0.3">
      <c r="A509" s="70" t="s">
        <v>834</v>
      </c>
      <c r="B509" s="61" t="s">
        <v>994</v>
      </c>
      <c r="C509" s="13" t="s">
        <v>826</v>
      </c>
      <c r="D509" s="2" t="s">
        <v>79</v>
      </c>
      <c r="E509" s="2" t="s">
        <v>37</v>
      </c>
      <c r="F509" s="14">
        <v>1</v>
      </c>
      <c r="G509" s="4" t="str">
        <f>IF(F509=0,"CREATE TABLE "&amp;A509&amp;" ( ",IF(F509=100,C509&amp;" );",IF(F509=200,"ALTER TABLE "&amp;A509&amp;" ADD INDEX "&amp;A509&amp;"_IDX"&amp;C509&amp;"("&amp;D509&amp;");",C509&amp;" "&amp;D509&amp;", ")))</f>
        <v xml:space="preserve">COURSE_ID INT, </v>
      </c>
      <c r="H509" s="4"/>
      <c r="I509" s="4"/>
    </row>
    <row r="510" spans="1:9" x14ac:dyDescent="0.3">
      <c r="A510" s="70" t="s">
        <v>834</v>
      </c>
      <c r="B510" s="61" t="s">
        <v>994</v>
      </c>
      <c r="C510" s="13" t="s">
        <v>36</v>
      </c>
      <c r="D510" s="2" t="s">
        <v>75</v>
      </c>
      <c r="E510" s="2" t="s">
        <v>35</v>
      </c>
      <c r="F510" s="14">
        <v>2</v>
      </c>
      <c r="G510" s="4" t="str">
        <f>IF(F510=0,"CREATE TABLE "&amp;A510&amp;" ( ",IF(F510=100,C510&amp;" );",IF(F510=200,"ALTER TABLE "&amp;A510&amp;" ADD INDEX "&amp;A510&amp;"_IDX"&amp;C510&amp;"("&amp;D510&amp;");",C510&amp;" "&amp;D510&amp;", ")))</f>
        <v xml:space="preserve">USER_ID VARCHAR(15), </v>
      </c>
      <c r="H510" s="4"/>
      <c r="I510" s="4"/>
    </row>
    <row r="511" spans="1:9" x14ac:dyDescent="0.3">
      <c r="A511" s="70" t="s">
        <v>834</v>
      </c>
      <c r="B511" s="61" t="s">
        <v>994</v>
      </c>
      <c r="C511" s="44" t="s">
        <v>777</v>
      </c>
      <c r="D511" s="4" t="s">
        <v>79</v>
      </c>
      <c r="E511" s="4" t="s">
        <v>548</v>
      </c>
      <c r="F511" s="14">
        <v>3</v>
      </c>
      <c r="G511" s="4" t="str">
        <f>IF(F511=0,"CREATE TABLE "&amp;A511&amp;" ( ",IF(F511=100,C511&amp;" );",IF(F511=200,"ALTER TABLE "&amp;A511&amp;" ADD INDEX "&amp;A511&amp;"_IDX"&amp;C511&amp;"("&amp;D511&amp;");",C511&amp;" "&amp;D511&amp;", ")))</f>
        <v xml:space="preserve">QG_ID INT, </v>
      </c>
      <c r="H511" s="4"/>
      <c r="I511" s="4"/>
    </row>
    <row r="512" spans="1:9" x14ac:dyDescent="0.3">
      <c r="A512" s="70" t="s">
        <v>834</v>
      </c>
      <c r="B512" s="61" t="s">
        <v>994</v>
      </c>
      <c r="C512" s="44" t="s">
        <v>50</v>
      </c>
      <c r="D512" s="4" t="s">
        <v>79</v>
      </c>
      <c r="E512" s="4" t="s">
        <v>51</v>
      </c>
      <c r="F512" s="14">
        <v>4</v>
      </c>
      <c r="G512" s="4" t="str">
        <f>IF(F512=0,"CREATE TABLE "&amp;A512&amp;" ( ",IF(F512=100,C512&amp;" );",IF(F512=200,"ALTER TABLE "&amp;A512&amp;" ADD INDEX "&amp;A512&amp;"_IDX"&amp;C512&amp;"("&amp;D512&amp;");",C512&amp;" "&amp;D512&amp;", ")))</f>
        <v xml:space="preserve">SEQ INT, </v>
      </c>
      <c r="H512" s="4"/>
      <c r="I512" s="4"/>
    </row>
    <row r="513" spans="1:9" x14ac:dyDescent="0.3">
      <c r="A513" s="70" t="s">
        <v>834</v>
      </c>
      <c r="B513" s="61" t="s">
        <v>994</v>
      </c>
      <c r="C513" s="13" t="s">
        <v>527</v>
      </c>
      <c r="D513" s="4" t="s">
        <v>533</v>
      </c>
      <c r="E513" s="2" t="s">
        <v>542</v>
      </c>
      <c r="F513" s="14">
        <v>5</v>
      </c>
      <c r="G513" s="4" t="str">
        <f>IF(F513=0,"CREATE TABLE "&amp;A513&amp;" ( ",IF(F513=100,C513&amp;" );",IF(F513=200,"ALTER TABLE "&amp;A513&amp;" ADD INDEX "&amp;A513&amp;"_IDX"&amp;C513&amp;"("&amp;D513&amp;");",C513&amp;" "&amp;D513&amp;", ")))</f>
        <v xml:space="preserve">ANSWER VARCHAR(100), </v>
      </c>
      <c r="H513" s="4"/>
      <c r="I513" s="4"/>
    </row>
    <row r="514" spans="1:9" x14ac:dyDescent="0.3">
      <c r="A514" s="70" t="s">
        <v>834</v>
      </c>
      <c r="B514" s="61" t="s">
        <v>994</v>
      </c>
      <c r="C514" s="44" t="s">
        <v>67</v>
      </c>
      <c r="D514" s="4" t="s">
        <v>78</v>
      </c>
      <c r="E514" s="4" t="s">
        <v>43</v>
      </c>
      <c r="F514" s="14">
        <v>6</v>
      </c>
      <c r="G514" s="4" t="str">
        <f>IF(F514=0,"CREATE TABLE "&amp;A514&amp;" ( ",IF(F514=100,C514&amp;" );",IF(F514=200,"ALTER TABLE "&amp;A514&amp;" ADD INDEX "&amp;A514&amp;"_IDX"&amp;C514&amp;"("&amp;D514&amp;");",C514&amp;" "&amp;D514&amp;", ")))</f>
        <v xml:space="preserve">CREATE_DATE DATETIME, </v>
      </c>
      <c r="H514" s="4"/>
      <c r="I514" s="4"/>
    </row>
    <row r="515" spans="1:9" x14ac:dyDescent="0.3">
      <c r="A515" s="70" t="s">
        <v>834</v>
      </c>
      <c r="B515" s="61" t="s">
        <v>994</v>
      </c>
      <c r="C515" s="44" t="s">
        <v>69</v>
      </c>
      <c r="D515" s="4" t="s">
        <v>75</v>
      </c>
      <c r="E515" s="4" t="s">
        <v>72</v>
      </c>
      <c r="F515" s="14">
        <v>7</v>
      </c>
      <c r="G515" s="4" t="str">
        <f>IF(F515=0,"CREATE TABLE "&amp;A515&amp;" ( ",IF(F515=100,C515&amp;" );",IF(F515=200,"ALTER TABLE "&amp;A515&amp;" ADD INDEX "&amp;A515&amp;"_IDX"&amp;C515&amp;"("&amp;D515&amp;");",C515&amp;" "&amp;D515&amp;", ")))</f>
        <v xml:space="preserve">CREATE_USER VARCHAR(15), </v>
      </c>
      <c r="H515" s="4"/>
      <c r="I515" s="4"/>
    </row>
    <row r="516" spans="1:9" x14ac:dyDescent="0.3">
      <c r="A516" s="70" t="s">
        <v>834</v>
      </c>
      <c r="B516" s="61" t="s">
        <v>994</v>
      </c>
      <c r="C516" s="13" t="s">
        <v>836</v>
      </c>
      <c r="D516" s="2"/>
      <c r="E516" s="2"/>
      <c r="F516" s="14">
        <v>100</v>
      </c>
      <c r="G516" s="4" t="str">
        <f>IF(F516=0,"CREATE TABLE "&amp;A516&amp;" ( ",IF(F516=100,C516&amp;" );",IF(F516=200,"ALTER TABLE "&amp;A516&amp;" ADD INDEX "&amp;A516&amp;"_IDX"&amp;C516&amp;"("&amp;D516&amp;");",C516&amp;" "&amp;D516&amp;", ")))</f>
        <v>PRIMARY KEY(COURSE_ID,USER_ID,QG_ID,SEQ) );</v>
      </c>
      <c r="H516" s="4"/>
      <c r="I516" s="4"/>
    </row>
    <row r="517" spans="1:9" x14ac:dyDescent="0.3">
      <c r="A517" s="71" t="s">
        <v>646</v>
      </c>
      <c r="B517" s="66" t="s">
        <v>998</v>
      </c>
      <c r="C517" s="46"/>
      <c r="D517" s="6"/>
      <c r="E517" s="6"/>
      <c r="F517" s="6">
        <v>0</v>
      </c>
      <c r="G517" s="4" t="str">
        <f>IF(F517=0,"CREATE TABLE "&amp;A517&amp;" ( ",IF(F517=100,C517&amp;" );",IF(F517=200,"ALTER TABLE "&amp;A517&amp;" ADD INDEX "&amp;A517&amp;"_IDX"&amp;C517&amp;"("&amp;D517&amp;");",C517&amp;" "&amp;D517&amp;", ")))</f>
        <v xml:space="preserve">CREATE TABLE ZIPCODE ( </v>
      </c>
      <c r="H517" s="4"/>
      <c r="I517" s="4"/>
    </row>
    <row r="518" spans="1:9" x14ac:dyDescent="0.3">
      <c r="A518" s="71" t="s">
        <v>646</v>
      </c>
      <c r="B518" s="66" t="s">
        <v>998</v>
      </c>
      <c r="C518" s="46" t="s">
        <v>647</v>
      </c>
      <c r="D518" s="6" t="s">
        <v>648</v>
      </c>
      <c r="E518" s="6" t="s">
        <v>649</v>
      </c>
      <c r="F518" s="6">
        <v>1</v>
      </c>
      <c r="G518" s="4" t="str">
        <f>IF(F518=0,"CREATE TABLE "&amp;A518&amp;" ( ",IF(F518=100,C518&amp;" );",IF(F518=200,"ALTER TABLE "&amp;A518&amp;" ADD INDEX "&amp;A518&amp;"_IDX"&amp;C518&amp;"("&amp;D518&amp;");",C518&amp;" "&amp;D518&amp;", ")))</f>
        <v xml:space="preserve">SEQ INT, </v>
      </c>
      <c r="H518" s="4"/>
      <c r="I518" s="4"/>
    </row>
    <row r="519" spans="1:9" x14ac:dyDescent="0.3">
      <c r="A519" s="71" t="s">
        <v>646</v>
      </c>
      <c r="B519" s="66" t="s">
        <v>998</v>
      </c>
      <c r="C519" s="46" t="s">
        <v>650</v>
      </c>
      <c r="D519" s="6" t="s">
        <v>651</v>
      </c>
      <c r="E519" s="6" t="s">
        <v>652</v>
      </c>
      <c r="F519" s="6">
        <v>2</v>
      </c>
      <c r="G519" s="4" t="str">
        <f>IF(F519=0,"CREATE TABLE "&amp;A519&amp;" ( ",IF(F519=100,C519&amp;" );",IF(F519=200,"ALTER TABLE "&amp;A519&amp;" ADD INDEX "&amp;A519&amp;"_IDX"&amp;C519&amp;"("&amp;D519&amp;");",C519&amp;" "&amp;D519&amp;", ")))</f>
        <v xml:space="preserve">ZIPCODE VARCHAR(7), </v>
      </c>
      <c r="H519" s="4"/>
      <c r="I519" s="4"/>
    </row>
    <row r="520" spans="1:9" x14ac:dyDescent="0.3">
      <c r="A520" s="71" t="s">
        <v>646</v>
      </c>
      <c r="B520" s="66" t="s">
        <v>998</v>
      </c>
      <c r="C520" s="46" t="s">
        <v>653</v>
      </c>
      <c r="D520" s="6" t="s">
        <v>654</v>
      </c>
      <c r="E520" s="6" t="s">
        <v>655</v>
      </c>
      <c r="F520" s="6">
        <v>3</v>
      </c>
      <c r="G520" s="4" t="str">
        <f>IF(F520=0,"CREATE TABLE "&amp;A520&amp;" ( ",IF(F520=100,C520&amp;" );",IF(F520=200,"ALTER TABLE "&amp;A520&amp;" ADD INDEX "&amp;A520&amp;"_IDX"&amp;C520&amp;"("&amp;D520&amp;");",C520&amp;" "&amp;D520&amp;", ")))</f>
        <v xml:space="preserve">SIDO VARCHAR(4), </v>
      </c>
      <c r="H520" s="4"/>
      <c r="I520" s="4"/>
    </row>
    <row r="521" spans="1:9" x14ac:dyDescent="0.3">
      <c r="A521" s="71" t="s">
        <v>646</v>
      </c>
      <c r="B521" s="66" t="s">
        <v>998</v>
      </c>
      <c r="C521" s="46" t="s">
        <v>656</v>
      </c>
      <c r="D521" s="6" t="s">
        <v>657</v>
      </c>
      <c r="E521" s="6" t="s">
        <v>658</v>
      </c>
      <c r="F521" s="6">
        <v>4</v>
      </c>
      <c r="G521" s="4" t="str">
        <f>IF(F521=0,"CREATE TABLE "&amp;A521&amp;" ( ",IF(F521=100,C521&amp;" );",IF(F521=200,"ALTER TABLE "&amp;A521&amp;" ADD INDEX "&amp;A521&amp;"_IDX"&amp;C521&amp;"("&amp;D521&amp;");",C521&amp;" "&amp;D521&amp;", ")))</f>
        <v xml:space="preserve">GUGUN VARCHAR(17), </v>
      </c>
      <c r="H521" s="4"/>
      <c r="I521" s="4"/>
    </row>
    <row r="522" spans="1:9" x14ac:dyDescent="0.3">
      <c r="A522" s="71" t="s">
        <v>646</v>
      </c>
      <c r="B522" s="66" t="s">
        <v>998</v>
      </c>
      <c r="C522" s="46" t="s">
        <v>659</v>
      </c>
      <c r="D522" s="6" t="s">
        <v>660</v>
      </c>
      <c r="E522" s="6" t="s">
        <v>661</v>
      </c>
      <c r="F522" s="6">
        <v>5</v>
      </c>
      <c r="G522" s="4" t="str">
        <f>IF(F522=0,"CREATE TABLE "&amp;A522&amp;" ( ",IF(F522=100,C522&amp;" );",IF(F522=200,"ALTER TABLE "&amp;A522&amp;" ADD INDEX "&amp;A522&amp;"_IDX"&amp;C522&amp;"("&amp;D522&amp;");",C522&amp;" "&amp;D522&amp;", ")))</f>
        <v xml:space="preserve">DONG VARCHAR(26), </v>
      </c>
      <c r="H522" s="4"/>
      <c r="I522" s="4"/>
    </row>
    <row r="523" spans="1:9" x14ac:dyDescent="0.3">
      <c r="A523" s="71" t="s">
        <v>646</v>
      </c>
      <c r="B523" s="66" t="s">
        <v>998</v>
      </c>
      <c r="C523" s="46" t="s">
        <v>662</v>
      </c>
      <c r="D523" s="6" t="s">
        <v>663</v>
      </c>
      <c r="E523" s="6" t="s">
        <v>664</v>
      </c>
      <c r="F523" s="6">
        <v>6</v>
      </c>
      <c r="G523" s="4" t="str">
        <f>IF(F523=0,"CREATE TABLE "&amp;A523&amp;" ( ",IF(F523=100,C523&amp;" );",IF(F523=200,"ALTER TABLE "&amp;A523&amp;" ADD INDEX "&amp;A523&amp;"_IDX"&amp;C523&amp;"("&amp;D523&amp;");",C523&amp;" "&amp;D523&amp;", ")))</f>
        <v xml:space="preserve">RI VARCHAR(15), </v>
      </c>
      <c r="H523" s="4"/>
      <c r="I523" s="4"/>
    </row>
    <row r="524" spans="1:9" x14ac:dyDescent="0.3">
      <c r="A524" s="71" t="s">
        <v>646</v>
      </c>
      <c r="B524" s="66" t="s">
        <v>998</v>
      </c>
      <c r="C524" s="46" t="s">
        <v>665</v>
      </c>
      <c r="D524" s="6" t="s">
        <v>666</v>
      </c>
      <c r="E524" s="6" t="s">
        <v>667</v>
      </c>
      <c r="F524" s="6">
        <v>7</v>
      </c>
      <c r="G524" s="4" t="str">
        <f>IF(F524=0,"CREATE TABLE "&amp;A524&amp;" ( ",IF(F524=100,C524&amp;" );",IF(F524=200,"ALTER TABLE "&amp;A524&amp;" ADD INDEX "&amp;A524&amp;"_IDX"&amp;C524&amp;"("&amp;D524&amp;");",C524&amp;" "&amp;D524&amp;", ")))</f>
        <v xml:space="preserve">BLDG VARCHAR(42), </v>
      </c>
      <c r="H524" s="4"/>
      <c r="I524" s="4"/>
    </row>
    <row r="525" spans="1:9" x14ac:dyDescent="0.3">
      <c r="A525" s="71" t="s">
        <v>646</v>
      </c>
      <c r="B525" s="66" t="s">
        <v>998</v>
      </c>
      <c r="C525" s="46" t="s">
        <v>668</v>
      </c>
      <c r="D525" s="6" t="s">
        <v>669</v>
      </c>
      <c r="E525" s="6" t="s">
        <v>670</v>
      </c>
      <c r="F525" s="6">
        <v>8</v>
      </c>
      <c r="G525" s="4" t="str">
        <f>IF(F525=0,"CREATE TABLE "&amp;A525&amp;" ( ",IF(F525=100,C525&amp;" );",IF(F525=200,"ALTER TABLE "&amp;A525&amp;" ADD INDEX "&amp;A525&amp;"_IDX"&amp;C525&amp;"("&amp;D525&amp;");",C525&amp;" "&amp;D525&amp;", ")))</f>
        <v xml:space="preserve">ST_BUNJI VARCHAR(9), </v>
      </c>
      <c r="H525" s="4"/>
      <c r="I525" s="4"/>
    </row>
    <row r="526" spans="1:9" x14ac:dyDescent="0.3">
      <c r="A526" s="71" t="s">
        <v>646</v>
      </c>
      <c r="B526" s="66" t="s">
        <v>998</v>
      </c>
      <c r="C526" s="46" t="s">
        <v>671</v>
      </c>
      <c r="D526" s="6" t="s">
        <v>669</v>
      </c>
      <c r="E526" s="6" t="s">
        <v>672</v>
      </c>
      <c r="F526" s="6">
        <v>9</v>
      </c>
      <c r="G526" s="4" t="str">
        <f>IF(F526=0,"CREATE TABLE "&amp;A526&amp;" ( ",IF(F526=100,C526&amp;" );",IF(F526=200,"ALTER TABLE "&amp;A526&amp;" ADD INDEX "&amp;A526&amp;"_IDX"&amp;C526&amp;"("&amp;D526&amp;");",C526&amp;" "&amp;D526&amp;", ")))</f>
        <v xml:space="preserve">ED_BUNJI VARCHAR(9), </v>
      </c>
      <c r="H526" s="4"/>
      <c r="I526" s="4"/>
    </row>
    <row r="527" spans="1:9" x14ac:dyDescent="0.3">
      <c r="A527" s="71" t="s">
        <v>646</v>
      </c>
      <c r="B527" s="66" t="s">
        <v>998</v>
      </c>
      <c r="C527" s="46" t="s">
        <v>673</v>
      </c>
      <c r="D527" s="6"/>
      <c r="E527" s="6"/>
      <c r="F527" s="6">
        <v>100</v>
      </c>
      <c r="G527" s="4" t="str">
        <f>IF(F527=0,"CREATE TABLE "&amp;A527&amp;" ( ",IF(F527=100,C527&amp;" );",IF(F527=200,"ALTER TABLE "&amp;A527&amp;" ADD INDEX "&amp;A527&amp;"_IDX"&amp;C527&amp;"("&amp;D527&amp;");",C527&amp;" "&amp;D527&amp;", ")))</f>
        <v>PRIMARY KEY(SEQ) );</v>
      </c>
      <c r="H527" s="4"/>
      <c r="I527" s="4"/>
    </row>
    <row r="528" spans="1:9" x14ac:dyDescent="0.3">
      <c r="A528" s="71" t="s">
        <v>646</v>
      </c>
      <c r="B528" s="66" t="s">
        <v>998</v>
      </c>
      <c r="C528" s="46">
        <v>1</v>
      </c>
      <c r="D528" s="6" t="s">
        <v>646</v>
      </c>
      <c r="E528" s="6"/>
      <c r="F528" s="6">
        <v>200</v>
      </c>
      <c r="G528" s="4" t="str">
        <f>IF(F528=0,"CREATE TABLE "&amp;A528&amp;" ( ",IF(F528=100,C528&amp;" );",IF(F528=200,"ALTER TABLE "&amp;A528&amp;" ADD INDEX "&amp;A528&amp;"_IDX"&amp;C528&amp;"("&amp;D528&amp;");",C528&amp;" "&amp;D528&amp;", ")))</f>
        <v>ALTER TABLE ZIPCODE ADD INDEX ZIPCODE_IDX1(ZIPCODE);</v>
      </c>
      <c r="H528" s="4"/>
      <c r="I528" s="4"/>
    </row>
    <row r="529" spans="1:2" x14ac:dyDescent="0.3">
      <c r="A529" s="38"/>
      <c r="B529" s="68"/>
    </row>
    <row r="530" spans="1:2" x14ac:dyDescent="0.3">
      <c r="A530" s="38"/>
      <c r="B530" s="68"/>
    </row>
    <row r="531" spans="1:2" x14ac:dyDescent="0.3">
      <c r="A531" s="38"/>
      <c r="B531" s="68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30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I53" sqref="I53"/>
    </sheetView>
  </sheetViews>
  <sheetFormatPr defaultRowHeight="12" x14ac:dyDescent="0.3"/>
  <cols>
    <col min="1" max="1" width="14.375" style="1" bestFit="1" customWidth="1"/>
    <col min="2" max="2" width="47.75" style="29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2" t="s">
        <v>674</v>
      </c>
      <c r="B1" s="22" t="s">
        <v>675</v>
      </c>
      <c r="C1" s="22" t="s">
        <v>676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3">
      <c r="A2" s="52" t="s">
        <v>642</v>
      </c>
      <c r="B2" s="2"/>
      <c r="C2" s="27" t="s">
        <v>95</v>
      </c>
      <c r="D2" s="27" t="s">
        <v>108</v>
      </c>
      <c r="E2" s="27" t="s">
        <v>110</v>
      </c>
      <c r="F2" s="27" t="s">
        <v>185</v>
      </c>
      <c r="G2" s="27" t="s">
        <v>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s="26" customFormat="1" x14ac:dyDescent="0.3">
      <c r="A3" s="52"/>
      <c r="B3" s="33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5" t="s">
        <v>198</v>
      </c>
      <c r="D3" s="25" t="s">
        <v>199</v>
      </c>
      <c r="E3" s="24"/>
      <c r="F3" s="24">
        <v>1</v>
      </c>
      <c r="G3" s="24" t="s">
        <v>200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19" s="26" customFormat="1" x14ac:dyDescent="0.3">
      <c r="A4" s="52"/>
      <c r="B4" s="33" t="str">
        <f t="shared" si="0"/>
        <v>INSERT INTO CATEGORY(CODE,CODE_NAME,PARENT_CODE,DEPTH,USE_YN,CREATE_DATE,CREATE_USER) VALUES('C02','자격대비','','1','Y',NOW(),'ADMIN');</v>
      </c>
      <c r="C4" s="25" t="s">
        <v>201</v>
      </c>
      <c r="D4" s="25" t="s">
        <v>202</v>
      </c>
      <c r="E4" s="24"/>
      <c r="F4" s="24">
        <v>1</v>
      </c>
      <c r="G4" s="24" t="s">
        <v>200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19" s="26" customFormat="1" x14ac:dyDescent="0.3">
      <c r="A5" s="52"/>
      <c r="B5" s="33" t="str">
        <f t="shared" si="0"/>
        <v>INSERT INTO CATEGORY(CODE,CODE_NAME,PARENT_CODE,DEPTH,USE_YN,CREATE_DATE,CREATE_USER) VALUES('C03','경영/비즈니스','','1','Y',NOW(),'ADMIN');</v>
      </c>
      <c r="C5" s="25" t="s">
        <v>203</v>
      </c>
      <c r="D5" s="25" t="s">
        <v>204</v>
      </c>
      <c r="E5" s="24"/>
      <c r="F5" s="24">
        <v>1</v>
      </c>
      <c r="G5" s="24" t="s">
        <v>200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pans="1:19" s="26" customFormat="1" x14ac:dyDescent="0.3">
      <c r="A6" s="52"/>
      <c r="B6" s="33" t="str">
        <f t="shared" si="0"/>
        <v>INSERT INTO CATEGORY(CODE,CODE_NAME,PARENT_CODE,DEPTH,USE_YN,CREATE_DATE,CREATE_USER) VALUES('C04','아카데미 시리즈','','1','Y',NOW(),'ADMIN');</v>
      </c>
      <c r="C6" s="25" t="s">
        <v>205</v>
      </c>
      <c r="D6" s="25" t="s">
        <v>206</v>
      </c>
      <c r="E6" s="24"/>
      <c r="F6" s="24">
        <v>1</v>
      </c>
      <c r="G6" s="24" t="s">
        <v>200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1:19" s="26" customFormat="1" x14ac:dyDescent="0.3">
      <c r="A7" s="52"/>
      <c r="B7" s="33" t="str">
        <f t="shared" si="0"/>
        <v>INSERT INTO CATEGORY(CODE,CODE_NAME,PARENT_CODE,DEPTH,USE_YN,CREATE_DATE,CREATE_USER) VALUES('C0101','보안','C01','2','Y',NOW(),'ADMIN');</v>
      </c>
      <c r="C7" s="25" t="s">
        <v>207</v>
      </c>
      <c r="D7" s="25" t="s">
        <v>208</v>
      </c>
      <c r="E7" s="24" t="str">
        <f>LEFT(C7,3)</f>
        <v>C01</v>
      </c>
      <c r="F7" s="24">
        <v>2</v>
      </c>
      <c r="G7" s="24" t="s">
        <v>200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</row>
    <row r="8" spans="1:19" s="26" customFormat="1" x14ac:dyDescent="0.3">
      <c r="A8" s="52"/>
      <c r="B8" s="33" t="str">
        <f t="shared" si="0"/>
        <v>INSERT INTO CATEGORY(CODE,CODE_NAME,PARENT_CODE,DEPTH,USE_YN,CREATE_DATE,CREATE_USER) VALUES('C0102','프로그래밍','C01','2','Y',NOW(),'ADMIN');</v>
      </c>
      <c r="C8" s="25" t="s">
        <v>209</v>
      </c>
      <c r="D8" s="25" t="s">
        <v>210</v>
      </c>
      <c r="E8" s="24" t="str">
        <f t="shared" ref="E8:E17" si="1">LEFT(C8,3)</f>
        <v>C01</v>
      </c>
      <c r="F8" s="24">
        <v>2</v>
      </c>
      <c r="G8" s="24" t="s">
        <v>200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1:19" s="26" customFormat="1" x14ac:dyDescent="0.3">
      <c r="A9" s="52"/>
      <c r="B9" s="33" t="str">
        <f t="shared" si="0"/>
        <v>INSERT INTO CATEGORY(CODE,CODE_NAME,PARENT_CODE,DEPTH,USE_YN,CREATE_DATE,CREATE_USER) VALUES('C0103','모바일','C01','2','Y',NOW(),'ADMIN');</v>
      </c>
      <c r="C9" s="25" t="s">
        <v>211</v>
      </c>
      <c r="D9" s="25" t="s">
        <v>212</v>
      </c>
      <c r="E9" s="24" t="str">
        <f t="shared" si="1"/>
        <v>C01</v>
      </c>
      <c r="F9" s="24">
        <v>2</v>
      </c>
      <c r="G9" s="24" t="s">
        <v>200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1:19" s="26" customFormat="1" x14ac:dyDescent="0.3">
      <c r="A10" s="52"/>
      <c r="B10" s="33" t="str">
        <f t="shared" si="0"/>
        <v>INSERT INTO CATEGORY(CODE,CODE_NAME,PARENT_CODE,DEPTH,USE_YN,CREATE_DATE,CREATE_USER) VALUES('C0104','OS','C01','2','Y',NOW(),'ADMIN');</v>
      </c>
      <c r="C10" s="25" t="s">
        <v>213</v>
      </c>
      <c r="D10" s="25" t="s">
        <v>214</v>
      </c>
      <c r="E10" s="24" t="str">
        <f t="shared" si="1"/>
        <v>C01</v>
      </c>
      <c r="F10" s="24">
        <v>2</v>
      </c>
      <c r="G10" s="24" t="s">
        <v>200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1:19" s="26" customFormat="1" x14ac:dyDescent="0.3">
      <c r="A11" s="52"/>
      <c r="B11" s="33" t="str">
        <f t="shared" si="0"/>
        <v>INSERT INTO CATEGORY(CODE,CODE_NAME,PARENT_CODE,DEPTH,USE_YN,CREATE_DATE,CREATE_USER) VALUES('C0105','DB','C01','2','Y',NOW(),'ADMIN');</v>
      </c>
      <c r="C11" s="25" t="s">
        <v>215</v>
      </c>
      <c r="D11" s="25" t="s">
        <v>216</v>
      </c>
      <c r="E11" s="24" t="str">
        <f t="shared" si="1"/>
        <v>C01</v>
      </c>
      <c r="F11" s="24">
        <v>2</v>
      </c>
      <c r="G11" s="24" t="s">
        <v>200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spans="1:19" s="26" customFormat="1" x14ac:dyDescent="0.3">
      <c r="A12" s="52"/>
      <c r="B12" s="33" t="str">
        <f t="shared" si="0"/>
        <v>INSERT INTO CATEGORY(CODE,CODE_NAME,PARENT_CODE,DEPTH,USE_YN,CREATE_DATE,CREATE_USER) VALUES('C0106','네트워크','C01','2','Y',NOW(),'ADMIN');</v>
      </c>
      <c r="C12" s="25" t="s">
        <v>217</v>
      </c>
      <c r="D12" s="25" t="s">
        <v>218</v>
      </c>
      <c r="E12" s="24" t="str">
        <f t="shared" si="1"/>
        <v>C01</v>
      </c>
      <c r="F12" s="24">
        <v>2</v>
      </c>
      <c r="G12" s="24" t="s">
        <v>200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spans="1:19" s="26" customFormat="1" x14ac:dyDescent="0.3">
      <c r="A13" s="52"/>
      <c r="B13" s="33" t="str">
        <f t="shared" si="0"/>
        <v>INSERT INTO CATEGORY(CODE,CODE_NAME,PARENT_CODE,DEPTH,USE_YN,CREATE_DATE,CREATE_USER) VALUES('C0201','경영 자격증','C02','2','Y',NOW(),'ADMIN');</v>
      </c>
      <c r="C13" s="25" t="s">
        <v>219</v>
      </c>
      <c r="D13" s="25" t="s">
        <v>220</v>
      </c>
      <c r="E13" s="24" t="str">
        <f t="shared" si="1"/>
        <v>C02</v>
      </c>
      <c r="F13" s="24">
        <v>2</v>
      </c>
      <c r="G13" s="24" t="s">
        <v>200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spans="1:19" s="26" customFormat="1" x14ac:dyDescent="0.3">
      <c r="A14" s="52"/>
      <c r="B14" s="33" t="str">
        <f t="shared" si="0"/>
        <v>INSERT INTO CATEGORY(CODE,CODE_NAME,PARENT_CODE,DEPTH,USE_YN,CREATE_DATE,CREATE_USER) VALUES('C0202','IT 자격증','C02','2','Y',NOW(),'ADMIN');</v>
      </c>
      <c r="C14" s="25" t="s">
        <v>221</v>
      </c>
      <c r="D14" s="25" t="s">
        <v>222</v>
      </c>
      <c r="E14" s="24" t="str">
        <f t="shared" si="1"/>
        <v>C02</v>
      </c>
      <c r="F14" s="24">
        <v>2</v>
      </c>
      <c r="G14" s="24" t="s">
        <v>200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19" s="26" customFormat="1" x14ac:dyDescent="0.3">
      <c r="A15" s="52"/>
      <c r="B15" s="33" t="str">
        <f t="shared" si="0"/>
        <v>INSERT INTO CATEGORY(CODE,CODE_NAME,PARENT_CODE,DEPTH,USE_YN,CREATE_DATE,CREATE_USER) VALUES('C0301','경영직무','C03','2','Y',NOW(),'ADMIN');</v>
      </c>
      <c r="C15" s="25" t="s">
        <v>223</v>
      </c>
      <c r="D15" s="25" t="s">
        <v>224</v>
      </c>
      <c r="E15" s="24" t="str">
        <f t="shared" si="1"/>
        <v>C03</v>
      </c>
      <c r="F15" s="24">
        <v>2</v>
      </c>
      <c r="G15" s="24" t="s">
        <v>200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spans="1:19" s="26" customFormat="1" x14ac:dyDescent="0.3">
      <c r="A16" s="52"/>
      <c r="B16" s="33" t="str">
        <f t="shared" si="0"/>
        <v>INSERT INTO CATEGORY(CODE,CODE_NAME,PARENT_CODE,DEPTH,USE_YN,CREATE_DATE,CREATE_USER) VALUES('C0302','Biz 스킬','C03','2','Y',NOW(),'ADMIN');</v>
      </c>
      <c r="C16" s="25" t="s">
        <v>225</v>
      </c>
      <c r="D16" s="25" t="s">
        <v>226</v>
      </c>
      <c r="E16" s="24" t="str">
        <f t="shared" si="1"/>
        <v>C03</v>
      </c>
      <c r="F16" s="24">
        <v>2</v>
      </c>
      <c r="G16" s="24" t="s">
        <v>200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1:19" s="26" customFormat="1" x14ac:dyDescent="0.3">
      <c r="A17" s="52"/>
      <c r="B17" s="33" t="str">
        <f t="shared" si="0"/>
        <v>INSERT INTO CATEGORY(CODE,CODE_NAME,PARENT_CODE,DEPTH,USE_YN,CREATE_DATE,CREATE_USER) VALUES('C0303','리더쉽','C03','2','Y',NOW(),'ADMIN');</v>
      </c>
      <c r="C17" s="25" t="s">
        <v>227</v>
      </c>
      <c r="D17" s="25" t="s">
        <v>228</v>
      </c>
      <c r="E17" s="24" t="str">
        <f t="shared" si="1"/>
        <v>C03</v>
      </c>
      <c r="F17" s="24">
        <v>2</v>
      </c>
      <c r="G17" s="24" t="s">
        <v>200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s="26" customFormat="1" x14ac:dyDescent="0.3">
      <c r="A18" s="52"/>
      <c r="B18" s="33" t="str">
        <f t="shared" si="0"/>
        <v>INSERT INTO CATEGORY(CODE,CODE_NAME,PARENT_CODE,DEPTH,USE_YN,CREATE_DATE,CREATE_USER) VALUES('C010201','HTML','C0102','3','Y',NOW(),'ADMIN');</v>
      </c>
      <c r="C18" s="25" t="s">
        <v>229</v>
      </c>
      <c r="D18" s="25" t="s">
        <v>230</v>
      </c>
      <c r="E18" s="24" t="str">
        <f>LEFT(C18,5)</f>
        <v>C0102</v>
      </c>
      <c r="F18" s="24">
        <v>3</v>
      </c>
      <c r="G18" s="24" t="s">
        <v>200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s="26" customFormat="1" x14ac:dyDescent="0.3">
      <c r="A19" s="52"/>
      <c r="B19" s="33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5" t="s">
        <v>231</v>
      </c>
      <c r="D19" s="25" t="s">
        <v>232</v>
      </c>
      <c r="E19" s="24" t="str">
        <f t="shared" ref="E19:E24" si="2">LEFT(C19,5)</f>
        <v>C0102</v>
      </c>
      <c r="F19" s="24">
        <v>3</v>
      </c>
      <c r="G19" s="24" t="s">
        <v>200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s="26" customFormat="1" x14ac:dyDescent="0.3">
      <c r="A20" s="52"/>
      <c r="B20" s="33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5" t="s">
        <v>233</v>
      </c>
      <c r="D20" s="25" t="s">
        <v>234</v>
      </c>
      <c r="E20" s="24" t="str">
        <f t="shared" si="2"/>
        <v>C0102</v>
      </c>
      <c r="F20" s="24">
        <v>3</v>
      </c>
      <c r="G20" s="24" t="s">
        <v>200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s="26" customFormat="1" x14ac:dyDescent="0.3">
      <c r="A21" s="52"/>
      <c r="B21" s="33" t="str">
        <f t="shared" si="3"/>
        <v>INSERT INTO CATEGORY(CODE,CODE_NAME,PARENT_CODE,DEPTH,USE_YN,CREATE_DATE,CREATE_USER) VALUES('C010204','Web Programming','C0102','3','Y',NOW(),'ADMIN');</v>
      </c>
      <c r="C21" s="25" t="s">
        <v>235</v>
      </c>
      <c r="D21" s="25" t="s">
        <v>236</v>
      </c>
      <c r="E21" s="24" t="str">
        <f t="shared" si="2"/>
        <v>C0102</v>
      </c>
      <c r="F21" s="24">
        <v>3</v>
      </c>
      <c r="G21" s="24" t="s">
        <v>200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1:19" s="26" customFormat="1" x14ac:dyDescent="0.3">
      <c r="A22" s="52"/>
      <c r="B22" s="33" t="str">
        <f t="shared" si="3"/>
        <v>INSERT INTO CATEGORY(CODE,CODE_NAME,PARENT_CODE,DEPTH,USE_YN,CREATE_DATE,CREATE_USER) VALUES('C010205','Visual Basic','C0102','3','Y',NOW(),'ADMIN');</v>
      </c>
      <c r="C22" s="25" t="s">
        <v>237</v>
      </c>
      <c r="D22" s="25" t="s">
        <v>238</v>
      </c>
      <c r="E22" s="24" t="str">
        <f t="shared" si="2"/>
        <v>C0102</v>
      </c>
      <c r="F22" s="24">
        <v>3</v>
      </c>
      <c r="G22" s="24" t="s">
        <v>200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6" customFormat="1" x14ac:dyDescent="0.3">
      <c r="A23" s="52"/>
      <c r="B23" s="33" t="str">
        <f t="shared" si="3"/>
        <v>INSERT INTO CATEGORY(CODE,CODE_NAME,PARENT_CODE,DEPTH,USE_YN,CREATE_DATE,CREATE_USER) VALUES('C010501','Oracle','C0105','3','Y',NOW(),'ADMIN');</v>
      </c>
      <c r="C23" s="25" t="s">
        <v>239</v>
      </c>
      <c r="D23" s="25" t="s">
        <v>240</v>
      </c>
      <c r="E23" s="24" t="str">
        <f t="shared" si="2"/>
        <v>C0105</v>
      </c>
      <c r="F23" s="24">
        <v>3</v>
      </c>
      <c r="G23" s="24" t="s">
        <v>200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1:19" s="26" customFormat="1" x14ac:dyDescent="0.3">
      <c r="A24" s="52"/>
      <c r="B24" s="33" t="str">
        <f t="shared" si="3"/>
        <v>INSERT INTO CATEGORY(CODE,CODE_NAME,PARENT_CODE,DEPTH,USE_YN,CREATE_DATE,CREATE_USER) VALUES('C010502','Ms Sql','C0105','3','Y',NOW(),'ADMIN');</v>
      </c>
      <c r="C24" s="25" t="s">
        <v>241</v>
      </c>
      <c r="D24" s="25" t="s">
        <v>242</v>
      </c>
      <c r="E24" s="24" t="str">
        <f t="shared" si="2"/>
        <v>C0105</v>
      </c>
      <c r="F24" s="24">
        <v>3</v>
      </c>
      <c r="G24" s="24" t="s">
        <v>200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6" customFormat="1" x14ac:dyDescent="0.3">
      <c r="A25" s="52"/>
      <c r="B25" s="33" t="str">
        <f t="shared" si="3"/>
        <v>INSERT INTO CATEGORY(CODE,CODE_NAME,PARENT_CODE,DEPTH,USE_YN,CREATE_DATE,CREATE_USER) VALUES('C05','대분류1','','1','Y',NOW(),'ADMIN');</v>
      </c>
      <c r="C25" s="25" t="s">
        <v>243</v>
      </c>
      <c r="D25" s="25" t="s">
        <v>244</v>
      </c>
      <c r="E25" s="24"/>
      <c r="F25" s="24">
        <v>1</v>
      </c>
      <c r="G25" s="24" t="s">
        <v>200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1:19" s="26" customFormat="1" x14ac:dyDescent="0.3">
      <c r="A26" s="52"/>
      <c r="B26" s="33" t="str">
        <f t="shared" si="3"/>
        <v>INSERT INTO CATEGORY(CODE,CODE_NAME,PARENT_CODE,DEPTH,USE_YN,CREATE_DATE,CREATE_USER) VALUES('C06','대분류2','','1','Y',NOW(),'ADMIN');</v>
      </c>
      <c r="C26" s="25" t="s">
        <v>245</v>
      </c>
      <c r="D26" s="25" t="s">
        <v>246</v>
      </c>
      <c r="E26" s="24"/>
      <c r="F26" s="24">
        <v>1</v>
      </c>
      <c r="G26" s="24" t="s">
        <v>200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 s="26" customFormat="1" x14ac:dyDescent="0.3">
      <c r="A27" s="52"/>
      <c r="B27" s="33" t="str">
        <f t="shared" si="3"/>
        <v>INSERT INTO CATEGORY(CODE,CODE_NAME,PARENT_CODE,DEPTH,USE_YN,CREATE_DATE,CREATE_USER) VALUES('C0601','대분류2-1','C06','2','Y',NOW(),'ADMIN');</v>
      </c>
      <c r="C27" s="25" t="s">
        <v>247</v>
      </c>
      <c r="D27" s="25" t="s">
        <v>248</v>
      </c>
      <c r="E27" s="25" t="s">
        <v>245</v>
      </c>
      <c r="F27" s="24">
        <v>2</v>
      </c>
      <c r="G27" s="24" t="s">
        <v>200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1:19" s="26" customFormat="1" x14ac:dyDescent="0.3">
      <c r="A28" s="52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1:19" s="26" customFormat="1" x14ac:dyDescent="0.3">
      <c r="A29" s="52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pans="1:19" s="26" customFormat="1" x14ac:dyDescent="0.3">
      <c r="A30" s="52" t="s">
        <v>1</v>
      </c>
      <c r="B30" s="4" t="s">
        <v>1</v>
      </c>
      <c r="C30" s="27" t="s">
        <v>1</v>
      </c>
      <c r="D30" s="27" t="s">
        <v>11</v>
      </c>
      <c r="E30" s="27" t="s">
        <v>779</v>
      </c>
      <c r="F30" s="27" t="s">
        <v>8</v>
      </c>
      <c r="G30" s="27" t="s">
        <v>10</v>
      </c>
      <c r="H30" s="27" t="s">
        <v>95</v>
      </c>
      <c r="I30" s="27" t="s">
        <v>0</v>
      </c>
      <c r="J30" s="27" t="s">
        <v>18</v>
      </c>
      <c r="K30" s="17" t="s">
        <v>477</v>
      </c>
      <c r="L30" s="17" t="s">
        <v>478</v>
      </c>
      <c r="M30" s="17" t="s">
        <v>479</v>
      </c>
      <c r="N30" s="24" t="s">
        <v>554</v>
      </c>
      <c r="O30" s="24"/>
      <c r="P30" s="24"/>
      <c r="Q30" s="24"/>
      <c r="R30" s="24"/>
      <c r="S30" s="24"/>
    </row>
    <row r="31" spans="1:19" s="26" customFormat="1" x14ac:dyDescent="0.3">
      <c r="A31" s="52"/>
      <c r="B31" s="31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7" t="s">
        <v>249</v>
      </c>
      <c r="D31" s="27" t="s">
        <v>250</v>
      </c>
      <c r="E31" s="27" t="s">
        <v>251</v>
      </c>
      <c r="F31" s="27">
        <v>1000</v>
      </c>
      <c r="G31" s="27">
        <v>900</v>
      </c>
      <c r="H31" s="27" t="s">
        <v>231</v>
      </c>
      <c r="I31" s="27" t="s">
        <v>200</v>
      </c>
      <c r="J31" s="27" t="s">
        <v>249</v>
      </c>
      <c r="K31" s="24">
        <v>80</v>
      </c>
      <c r="L31" s="24">
        <v>10</v>
      </c>
      <c r="M31" s="24">
        <v>10</v>
      </c>
      <c r="N31" s="24">
        <v>0</v>
      </c>
      <c r="O31" s="24"/>
      <c r="P31" s="24"/>
      <c r="Q31" s="24"/>
      <c r="R31" s="24"/>
      <c r="S31" s="24"/>
    </row>
    <row r="32" spans="1:19" s="26" customFormat="1" x14ac:dyDescent="0.3">
      <c r="A32" s="52"/>
      <c r="B32" s="31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7" t="s">
        <v>252</v>
      </c>
      <c r="D32" s="27" t="s">
        <v>253</v>
      </c>
      <c r="E32" s="27" t="s">
        <v>254</v>
      </c>
      <c r="F32" s="27">
        <v>1000</v>
      </c>
      <c r="G32" s="27">
        <v>900</v>
      </c>
      <c r="H32" s="27" t="s">
        <v>231</v>
      </c>
      <c r="I32" s="27" t="s">
        <v>200</v>
      </c>
      <c r="J32" s="27" t="s">
        <v>249</v>
      </c>
      <c r="K32" s="24">
        <v>80</v>
      </c>
      <c r="L32" s="24">
        <v>10</v>
      </c>
      <c r="M32" s="24">
        <v>10</v>
      </c>
      <c r="N32" s="24">
        <v>0</v>
      </c>
      <c r="O32" s="24"/>
      <c r="P32" s="24"/>
      <c r="Q32" s="24"/>
      <c r="R32" s="24"/>
      <c r="S32" s="24"/>
    </row>
    <row r="33" spans="1:19" s="26" customFormat="1" x14ac:dyDescent="0.3">
      <c r="A33" s="52"/>
      <c r="B33" s="31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7" t="s">
        <v>255</v>
      </c>
      <c r="D33" s="27" t="s">
        <v>256</v>
      </c>
      <c r="E33" s="27" t="s">
        <v>257</v>
      </c>
      <c r="F33" s="27">
        <v>1000</v>
      </c>
      <c r="G33" s="27">
        <v>900</v>
      </c>
      <c r="H33" s="27" t="s">
        <v>231</v>
      </c>
      <c r="I33" s="27" t="s">
        <v>200</v>
      </c>
      <c r="J33" s="27" t="s">
        <v>249</v>
      </c>
      <c r="K33" s="24">
        <v>80</v>
      </c>
      <c r="L33" s="24">
        <v>10</v>
      </c>
      <c r="M33" s="24">
        <v>10</v>
      </c>
      <c r="N33" s="24">
        <v>0</v>
      </c>
      <c r="O33" s="24"/>
      <c r="P33" s="24"/>
      <c r="Q33" s="24"/>
      <c r="R33" s="24"/>
      <c r="S33" s="24"/>
    </row>
    <row r="34" spans="1:19" s="26" customFormat="1" x14ac:dyDescent="0.3">
      <c r="A34" s="52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4"/>
      <c r="M34" s="24"/>
      <c r="N34" s="24"/>
      <c r="O34" s="24"/>
      <c r="P34" s="24"/>
      <c r="Q34" s="24"/>
      <c r="R34" s="24"/>
      <c r="S34" s="24"/>
    </row>
    <row r="35" spans="1:19" s="26" customFormat="1" x14ac:dyDescent="0.3">
      <c r="A35" s="52"/>
      <c r="B35" s="23"/>
      <c r="C35" s="24"/>
      <c r="D35" s="24"/>
      <c r="E35" s="24"/>
      <c r="F35" s="24"/>
      <c r="G35" s="24"/>
      <c r="H35" s="24"/>
      <c r="I35" s="24"/>
      <c r="J35" s="17"/>
      <c r="K35" s="17"/>
      <c r="L35" s="24"/>
      <c r="M35" s="24"/>
      <c r="N35" s="24"/>
      <c r="O35" s="24"/>
      <c r="P35" s="24"/>
      <c r="Q35" s="24"/>
      <c r="R35" s="24"/>
      <c r="S35" s="24"/>
    </row>
    <row r="36" spans="1:19" s="26" customFormat="1" x14ac:dyDescent="0.3">
      <c r="A36" s="53" t="s">
        <v>598</v>
      </c>
      <c r="B36" s="24" t="s">
        <v>598</v>
      </c>
      <c r="C36" s="4" t="s">
        <v>1</v>
      </c>
      <c r="D36" s="4" t="s">
        <v>184</v>
      </c>
      <c r="E36" s="6" t="s">
        <v>513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423</v>
      </c>
      <c r="K36" s="14" t="s">
        <v>493</v>
      </c>
      <c r="L36" s="4" t="s">
        <v>31</v>
      </c>
      <c r="M36" s="4" t="s">
        <v>32</v>
      </c>
      <c r="N36" s="4" t="s">
        <v>33</v>
      </c>
      <c r="O36" s="4" t="s">
        <v>34</v>
      </c>
      <c r="P36" s="24"/>
      <c r="Q36" s="24"/>
      <c r="R36" s="24"/>
      <c r="S36" s="24"/>
    </row>
    <row r="37" spans="1:19" s="26" customFormat="1" x14ac:dyDescent="0.2">
      <c r="A37" s="53"/>
      <c r="B37" s="31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249</v>
      </c>
      <c r="D37" s="32" t="s">
        <v>304</v>
      </c>
      <c r="E37" s="23" t="s">
        <v>677</v>
      </c>
      <c r="F37" s="27" t="s">
        <v>27</v>
      </c>
      <c r="G37" s="27" t="s">
        <v>28</v>
      </c>
      <c r="H37" s="27" t="s">
        <v>29</v>
      </c>
      <c r="I37" s="27" t="s">
        <v>30</v>
      </c>
      <c r="J37" s="28" t="s">
        <v>423</v>
      </c>
      <c r="K37" s="28">
        <v>50000</v>
      </c>
      <c r="L37" s="24">
        <v>0</v>
      </c>
      <c r="M37" s="24">
        <v>0</v>
      </c>
      <c r="N37" s="24">
        <v>0</v>
      </c>
      <c r="O37" s="27">
        <v>100</v>
      </c>
      <c r="P37" s="24"/>
      <c r="Q37" s="24"/>
      <c r="R37" s="24"/>
      <c r="S37" s="24"/>
    </row>
    <row r="38" spans="1:19" s="26" customFormat="1" x14ac:dyDescent="0.2">
      <c r="A38" s="53"/>
      <c r="B38" s="31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252</v>
      </c>
      <c r="D38" s="32" t="s">
        <v>306</v>
      </c>
      <c r="E38" s="23" t="s">
        <v>677</v>
      </c>
      <c r="F38" s="27" t="s">
        <v>27</v>
      </c>
      <c r="G38" s="27" t="s">
        <v>28</v>
      </c>
      <c r="H38" s="27" t="s">
        <v>29</v>
      </c>
      <c r="I38" s="27" t="s">
        <v>30</v>
      </c>
      <c r="J38" s="28" t="s">
        <v>423</v>
      </c>
      <c r="K38" s="28">
        <v>50000</v>
      </c>
      <c r="L38" s="24">
        <v>0</v>
      </c>
      <c r="M38" s="24">
        <v>0</v>
      </c>
      <c r="N38" s="24">
        <v>0</v>
      </c>
      <c r="O38" s="27">
        <v>100</v>
      </c>
      <c r="P38" s="24"/>
      <c r="Q38" s="24"/>
      <c r="R38" s="24"/>
      <c r="S38" s="24"/>
    </row>
    <row r="39" spans="1:19" s="26" customFormat="1" x14ac:dyDescent="0.2">
      <c r="A39" s="53"/>
      <c r="B39" s="31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255</v>
      </c>
      <c r="D39" s="32" t="s">
        <v>308</v>
      </c>
      <c r="E39" s="23" t="s">
        <v>677</v>
      </c>
      <c r="F39" s="27" t="s">
        <v>27</v>
      </c>
      <c r="G39" s="27" t="s">
        <v>28</v>
      </c>
      <c r="H39" s="27" t="s">
        <v>29</v>
      </c>
      <c r="I39" s="27" t="s">
        <v>30</v>
      </c>
      <c r="J39" s="28" t="s">
        <v>423</v>
      </c>
      <c r="K39" s="28">
        <v>50000</v>
      </c>
      <c r="L39" s="24">
        <v>0</v>
      </c>
      <c r="M39" s="24">
        <v>0</v>
      </c>
      <c r="N39" s="24">
        <v>0</v>
      </c>
      <c r="O39" s="27">
        <v>100</v>
      </c>
      <c r="P39" s="24"/>
      <c r="Q39" s="24"/>
      <c r="R39" s="24"/>
      <c r="S39" s="24"/>
    </row>
    <row r="40" spans="1:19" s="26" customFormat="1" x14ac:dyDescent="0.2">
      <c r="A40" s="53"/>
      <c r="B40" s="4"/>
      <c r="C40" s="32"/>
      <c r="D40" s="27"/>
      <c r="E40" s="27"/>
      <c r="F40" s="27"/>
      <c r="G40" s="27"/>
      <c r="H40" s="28"/>
      <c r="I40" s="28"/>
      <c r="J40" s="27"/>
      <c r="K40" s="27"/>
      <c r="L40" s="24"/>
      <c r="M40" s="24"/>
      <c r="N40" s="24"/>
      <c r="O40" s="24"/>
      <c r="P40" s="24"/>
      <c r="Q40" s="24"/>
      <c r="R40" s="24"/>
      <c r="S40" s="24"/>
    </row>
    <row r="41" spans="1:19" s="26" customFormat="1" x14ac:dyDescent="0.2">
      <c r="A41" s="53"/>
      <c r="B41" s="4"/>
      <c r="C41" s="32"/>
      <c r="D41" s="27"/>
      <c r="E41" s="27"/>
      <c r="F41" s="27"/>
      <c r="G41" s="27"/>
      <c r="H41" s="28"/>
      <c r="I41" s="28"/>
      <c r="J41" s="27"/>
      <c r="K41" s="27"/>
      <c r="L41" s="24"/>
      <c r="M41" s="24"/>
      <c r="N41" s="24"/>
      <c r="O41" s="24"/>
      <c r="P41" s="24"/>
      <c r="Q41" s="24"/>
      <c r="R41" s="24"/>
      <c r="S41" s="24"/>
    </row>
    <row r="42" spans="1:19" s="26" customFormat="1" x14ac:dyDescent="0.3">
      <c r="A42" s="49" t="s">
        <v>64</v>
      </c>
      <c r="B42" s="4" t="s">
        <v>64</v>
      </c>
      <c r="C42" s="4" t="s">
        <v>38</v>
      </c>
      <c r="D42" s="4" t="s">
        <v>1</v>
      </c>
      <c r="E42" s="4" t="s">
        <v>419</v>
      </c>
      <c r="F42" s="12" t="s">
        <v>493</v>
      </c>
      <c r="G42" s="4" t="s">
        <v>184</v>
      </c>
      <c r="H42" s="12" t="s">
        <v>380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637</v>
      </c>
      <c r="N42" s="14" t="s">
        <v>780</v>
      </c>
      <c r="O42" s="24"/>
      <c r="P42" s="24"/>
      <c r="Q42" s="24"/>
      <c r="R42" s="24"/>
      <c r="S42" s="24"/>
    </row>
    <row r="43" spans="1:19" s="26" customFormat="1" x14ac:dyDescent="0.2">
      <c r="A43" s="50"/>
      <c r="B43" s="31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249</v>
      </c>
      <c r="E43" s="2" t="s">
        <v>420</v>
      </c>
      <c r="F43" s="2">
        <v>50000</v>
      </c>
      <c r="G43" s="2">
        <v>50000</v>
      </c>
      <c r="H43" s="8"/>
      <c r="I43" s="2">
        <v>0</v>
      </c>
      <c r="J43" s="2">
        <v>0</v>
      </c>
      <c r="K43" s="24">
        <v>0</v>
      </c>
      <c r="L43" s="24">
        <v>100</v>
      </c>
      <c r="M43" s="24" t="s">
        <v>678</v>
      </c>
      <c r="N43" s="24">
        <v>40</v>
      </c>
      <c r="O43" s="24"/>
      <c r="P43" s="24"/>
      <c r="Q43" s="24"/>
      <c r="R43" s="24"/>
      <c r="S43" s="24"/>
    </row>
    <row r="44" spans="1:19" s="26" customFormat="1" x14ac:dyDescent="0.2">
      <c r="A44" s="50"/>
      <c r="B44" s="31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249</v>
      </c>
      <c r="E44" s="2" t="s">
        <v>420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4">
        <v>100</v>
      </c>
      <c r="M44" s="24" t="s">
        <v>678</v>
      </c>
      <c r="N44" s="24">
        <v>40</v>
      </c>
      <c r="O44" s="24"/>
      <c r="P44" s="24"/>
      <c r="Q44" s="24"/>
      <c r="R44" s="24"/>
      <c r="S44" s="24"/>
    </row>
    <row r="45" spans="1:19" s="26" customFormat="1" x14ac:dyDescent="0.2">
      <c r="A45" s="50"/>
      <c r="B45" s="31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252</v>
      </c>
      <c r="E45" s="2" t="s">
        <v>420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4">
        <v>100</v>
      </c>
      <c r="M45" s="24" t="s">
        <v>678</v>
      </c>
      <c r="N45" s="24">
        <v>40</v>
      </c>
      <c r="O45" s="24"/>
      <c r="P45" s="24"/>
      <c r="Q45" s="24"/>
      <c r="R45" s="24"/>
      <c r="S45" s="24"/>
    </row>
    <row r="46" spans="1:19" s="26" customFormat="1" x14ac:dyDescent="0.2">
      <c r="A46" s="50"/>
      <c r="B46" s="31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252</v>
      </c>
      <c r="E46" s="2" t="s">
        <v>420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4">
        <v>100</v>
      </c>
      <c r="M46" s="24" t="s">
        <v>678</v>
      </c>
      <c r="N46" s="24">
        <v>40</v>
      </c>
      <c r="O46" s="24"/>
      <c r="P46" s="24"/>
      <c r="Q46" s="24"/>
      <c r="R46" s="24"/>
      <c r="S46" s="24"/>
    </row>
    <row r="47" spans="1:19" s="26" customFormat="1" x14ac:dyDescent="0.3">
      <c r="A47" s="50"/>
      <c r="B47" s="31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255</v>
      </c>
      <c r="E47" s="2" t="s">
        <v>120</v>
      </c>
      <c r="F47" s="2">
        <v>50000</v>
      </c>
      <c r="G47" s="2">
        <v>50000</v>
      </c>
      <c r="H47" s="2" t="s">
        <v>444</v>
      </c>
      <c r="I47" s="2">
        <v>0</v>
      </c>
      <c r="J47" s="2">
        <v>0</v>
      </c>
      <c r="K47" s="2">
        <v>0</v>
      </c>
      <c r="L47" s="24">
        <v>100</v>
      </c>
      <c r="M47" s="24" t="s">
        <v>678</v>
      </c>
      <c r="N47" s="24">
        <v>40</v>
      </c>
      <c r="O47" s="24"/>
      <c r="P47" s="24"/>
      <c r="Q47" s="24"/>
      <c r="R47" s="24"/>
      <c r="S47" s="24"/>
    </row>
    <row r="48" spans="1:19" s="26" customFormat="1" x14ac:dyDescent="0.3">
      <c r="A48" s="50"/>
      <c r="B48" s="31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255</v>
      </c>
      <c r="E48" s="2" t="s">
        <v>120</v>
      </c>
      <c r="F48" s="2">
        <v>50000</v>
      </c>
      <c r="G48" s="2">
        <v>50000</v>
      </c>
      <c r="H48" s="2" t="s">
        <v>469</v>
      </c>
      <c r="I48" s="2">
        <v>0</v>
      </c>
      <c r="J48" s="2">
        <v>0</v>
      </c>
      <c r="K48" s="2">
        <v>0</v>
      </c>
      <c r="L48" s="24">
        <v>100</v>
      </c>
      <c r="M48" s="24" t="s">
        <v>678</v>
      </c>
      <c r="N48" s="24">
        <v>40</v>
      </c>
      <c r="O48" s="24"/>
      <c r="P48" s="24"/>
      <c r="Q48" s="24"/>
      <c r="R48" s="24"/>
      <c r="S48" s="24"/>
    </row>
    <row r="49" spans="1:19" s="26" customFormat="1" x14ac:dyDescent="0.3">
      <c r="A49" s="50"/>
      <c r="B49" s="31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255</v>
      </c>
      <c r="E49" s="2" t="s">
        <v>120</v>
      </c>
      <c r="F49" s="2">
        <v>50000</v>
      </c>
      <c r="G49" s="2">
        <v>50000</v>
      </c>
      <c r="H49" s="2" t="s">
        <v>470</v>
      </c>
      <c r="I49" s="2">
        <v>0</v>
      </c>
      <c r="J49" s="2">
        <v>0</v>
      </c>
      <c r="K49" s="2">
        <v>0</v>
      </c>
      <c r="L49" s="24">
        <v>100</v>
      </c>
      <c r="M49" s="24" t="s">
        <v>678</v>
      </c>
      <c r="N49" s="24">
        <v>40</v>
      </c>
      <c r="O49" s="24"/>
      <c r="P49" s="24"/>
      <c r="Q49" s="24"/>
      <c r="R49" s="24"/>
      <c r="S49" s="24"/>
    </row>
    <row r="50" spans="1:19" s="26" customFormat="1" x14ac:dyDescent="0.3">
      <c r="A50" s="50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</row>
    <row r="51" spans="1:19" s="26" customFormat="1" x14ac:dyDescent="0.3">
      <c r="A51" s="51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1:19" x14ac:dyDescent="0.3">
      <c r="A52" s="49" t="s">
        <v>623</v>
      </c>
      <c r="B52" s="30"/>
      <c r="C52" s="27" t="s">
        <v>38</v>
      </c>
      <c r="D52" s="27" t="s">
        <v>36</v>
      </c>
      <c r="E52" s="27" t="s">
        <v>104</v>
      </c>
      <c r="F52" s="28" t="s">
        <v>493</v>
      </c>
      <c r="G52" s="28" t="s">
        <v>401</v>
      </c>
      <c r="H52" s="28" t="s">
        <v>402</v>
      </c>
      <c r="I52" s="28" t="s">
        <v>403</v>
      </c>
      <c r="J52" s="28" t="s">
        <v>602</v>
      </c>
      <c r="K52" s="27" t="s">
        <v>627</v>
      </c>
      <c r="L52" s="28" t="s">
        <v>518</v>
      </c>
      <c r="M52" s="27"/>
      <c r="N52" s="27"/>
      <c r="O52" s="4"/>
      <c r="P52" s="4"/>
      <c r="Q52" s="2"/>
      <c r="R52" s="2"/>
      <c r="S52" s="2"/>
    </row>
    <row r="53" spans="1:19" ht="10.5" customHeight="1" x14ac:dyDescent="0.2">
      <c r="A53" s="50"/>
      <c r="B53" s="31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7">
        <v>1</v>
      </c>
      <c r="D53" s="32" t="s">
        <v>264</v>
      </c>
      <c r="E53" s="27" t="s">
        <v>496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50"/>
      <c r="B54" s="31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7">
        <v>1</v>
      </c>
      <c r="D54" s="32" t="s">
        <v>266</v>
      </c>
      <c r="E54" s="27" t="s">
        <v>496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50"/>
      <c r="B55" s="31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7">
        <v>1</v>
      </c>
      <c r="D55" s="32" t="s">
        <v>268</v>
      </c>
      <c r="E55" s="27" t="s">
        <v>200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50"/>
      <c r="B56" s="31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7">
        <v>2</v>
      </c>
      <c r="D56" s="32" t="s">
        <v>266</v>
      </c>
      <c r="E56" s="27" t="s">
        <v>473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50"/>
      <c r="B57" s="31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7">
        <v>3</v>
      </c>
      <c r="D57" s="32" t="s">
        <v>268</v>
      </c>
      <c r="E57" s="27" t="s">
        <v>473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50"/>
      <c r="B58" s="31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7">
        <v>4</v>
      </c>
      <c r="D58" s="32" t="s">
        <v>270</v>
      </c>
      <c r="E58" s="27" t="s">
        <v>473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50"/>
      <c r="B59" s="31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7">
        <v>5</v>
      </c>
      <c r="D59" s="32" t="s">
        <v>272</v>
      </c>
      <c r="E59" s="27" t="s">
        <v>473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50"/>
      <c r="B60" s="31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7">
        <v>6</v>
      </c>
      <c r="D60" s="27" t="s">
        <v>444</v>
      </c>
      <c r="E60" s="27" t="s">
        <v>474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50"/>
      <c r="B61" s="31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7">
        <v>6</v>
      </c>
      <c r="D61" s="27" t="s">
        <v>453</v>
      </c>
      <c r="E61" s="27" t="s">
        <v>200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50"/>
      <c r="B62" s="31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7">
        <v>6</v>
      </c>
      <c r="D62" s="27" t="s">
        <v>454</v>
      </c>
      <c r="E62" s="27" t="s">
        <v>200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50"/>
      <c r="B63" s="31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7">
        <v>6</v>
      </c>
      <c r="D63" s="27" t="s">
        <v>455</v>
      </c>
      <c r="E63" s="27" t="s">
        <v>200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50"/>
      <c r="B64" s="31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7">
        <v>6</v>
      </c>
      <c r="D64" s="27" t="s">
        <v>456</v>
      </c>
      <c r="E64" s="27" t="s">
        <v>200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50"/>
      <c r="B65" s="31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7">
        <v>7</v>
      </c>
      <c r="D65" s="27" t="s">
        <v>469</v>
      </c>
      <c r="E65" s="27" t="s">
        <v>503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50"/>
      <c r="B66" s="31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7">
        <v>8</v>
      </c>
      <c r="D66" s="27" t="s">
        <v>470</v>
      </c>
      <c r="E66" s="27" t="s">
        <v>503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50"/>
      <c r="B67" s="31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7">
        <v>1</v>
      </c>
      <c r="D67" s="32" t="s">
        <v>560</v>
      </c>
      <c r="E67" s="27" t="s">
        <v>200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50"/>
      <c r="B68" s="31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7">
        <v>13</v>
      </c>
      <c r="D68" s="32" t="s">
        <v>570</v>
      </c>
      <c r="E68" s="27" t="s">
        <v>200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50"/>
      <c r="B69" s="31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7">
        <v>13</v>
      </c>
      <c r="D69" s="32" t="s">
        <v>571</v>
      </c>
      <c r="E69" s="27" t="s">
        <v>200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50"/>
      <c r="B70" s="31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7">
        <v>13</v>
      </c>
      <c r="D70" s="32" t="s">
        <v>572</v>
      </c>
      <c r="E70" s="27" t="s">
        <v>200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50"/>
      <c r="B71" s="31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51"/>
      <c r="B72" s="31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54" t="s">
        <v>66</v>
      </c>
      <c r="B73" s="14" t="s">
        <v>66</v>
      </c>
      <c r="C73" s="14" t="s">
        <v>36</v>
      </c>
      <c r="D73" s="14" t="s">
        <v>113</v>
      </c>
      <c r="E73" s="14" t="s">
        <v>187</v>
      </c>
      <c r="F73" s="14" t="s">
        <v>188</v>
      </c>
      <c r="G73" s="14" t="s">
        <v>189</v>
      </c>
      <c r="H73" s="14" t="s">
        <v>114</v>
      </c>
      <c r="I73" s="14" t="s">
        <v>123</v>
      </c>
      <c r="J73" s="14" t="s">
        <v>131</v>
      </c>
      <c r="K73" s="14" t="s">
        <v>128</v>
      </c>
      <c r="L73" s="14" t="s">
        <v>129</v>
      </c>
      <c r="M73" s="14" t="s">
        <v>588</v>
      </c>
      <c r="N73" s="14" t="s">
        <v>589</v>
      </c>
      <c r="O73" s="14" t="s">
        <v>590</v>
      </c>
      <c r="P73" s="14" t="s">
        <v>122</v>
      </c>
      <c r="Q73" s="14" t="s">
        <v>594</v>
      </c>
      <c r="R73" s="14" t="s">
        <v>595</v>
      </c>
      <c r="S73" s="14" t="s">
        <v>596</v>
      </c>
      <c r="T73" s="14" t="s">
        <v>121</v>
      </c>
      <c r="U73" s="23" t="s">
        <v>380</v>
      </c>
      <c r="V73" s="14" t="s">
        <v>125</v>
      </c>
      <c r="W73" s="14" t="s">
        <v>599</v>
      </c>
      <c r="X73" s="12" t="s">
        <v>487</v>
      </c>
      <c r="Y73" s="12" t="s">
        <v>582</v>
      </c>
    </row>
    <row r="74" spans="1:25" x14ac:dyDescent="0.2">
      <c r="A74" s="55"/>
      <c r="B74" s="31" t="str">
        <f>"INSERT INTO US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USER(USER_ID,USER_NAME,ADMIN_YN,TUTOR_YN,TEACHER_YN,EMAIL,USER_PASSWORD,HOME_ZIPCODE_SEQ,HOME_ADDR,HOME_TEL,HOME_TEL1,HOME_TEL2,HOME_TEL3,MOBILE,MOBILE1,MOBILE2,MOBILE3,JOB,COMP_CD,RETIRED_YN,RETIRED_REASON,BANK,ACC_NUM,CREATE_DATE,CREATE_USER) VALUES('admin','어드민','A','N','N','limsm9449@naver.com',PASSWORD(1),'','','','','','','','010','1111','0001','','','N','','','',NOW(),'ADMIN');</v>
      </c>
      <c r="C74" s="8" t="s">
        <v>259</v>
      </c>
      <c r="D74" s="8" t="s">
        <v>260</v>
      </c>
      <c r="E74" s="4" t="s">
        <v>853</v>
      </c>
      <c r="F74" s="4" t="s">
        <v>261</v>
      </c>
      <c r="G74" s="4" t="s">
        <v>261</v>
      </c>
      <c r="H74" s="2" t="s">
        <v>262</v>
      </c>
      <c r="I74" s="8" t="s">
        <v>263</v>
      </c>
      <c r="J74" s="17"/>
      <c r="K74" s="17"/>
      <c r="L74" s="2"/>
      <c r="M74" s="2"/>
      <c r="N74" s="2"/>
      <c r="O74" s="2"/>
      <c r="P74" s="13"/>
      <c r="Q74" s="15" t="s">
        <v>699</v>
      </c>
      <c r="R74" s="15" t="s">
        <v>700</v>
      </c>
      <c r="S74" s="15" t="s">
        <v>702</v>
      </c>
      <c r="V74" s="1" t="s">
        <v>677</v>
      </c>
    </row>
    <row r="75" spans="1:25" x14ac:dyDescent="0.2">
      <c r="A75" s="55"/>
      <c r="B75" s="31" t="str">
        <f t="shared" ref="B75:B114" si="8">"INSERT INTO US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J75&amp;"'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VALUES('USER001','USER001','N','N','N','limsm1@naver.com',PASSWORD(1),'','','','','','','','010','1111','0002','','','N','','','',NOW(),'ADMIN');</v>
      </c>
      <c r="C75" s="8" t="s">
        <v>264</v>
      </c>
      <c r="D75" s="8" t="s">
        <v>264</v>
      </c>
      <c r="E75" s="8" t="s">
        <v>261</v>
      </c>
      <c r="F75" s="8" t="s">
        <v>261</v>
      </c>
      <c r="G75" s="8" t="s">
        <v>261</v>
      </c>
      <c r="H75" s="4" t="s">
        <v>265</v>
      </c>
      <c r="I75" s="8" t="s">
        <v>263</v>
      </c>
      <c r="J75" s="17"/>
      <c r="K75" s="17"/>
      <c r="L75" s="2"/>
      <c r="M75" s="2"/>
      <c r="N75" s="2"/>
      <c r="O75" s="2"/>
      <c r="P75" s="13"/>
      <c r="Q75" s="15" t="s">
        <v>699</v>
      </c>
      <c r="R75" s="15" t="s">
        <v>700</v>
      </c>
      <c r="S75" s="15" t="s">
        <v>701</v>
      </c>
      <c r="V75" s="1" t="s">
        <v>677</v>
      </c>
    </row>
    <row r="76" spans="1:25" x14ac:dyDescent="0.2">
      <c r="A76" s="55"/>
      <c r="B76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VALUES('USER002','USER002','N','N','N','limsm2@naver.com',PASSWORD(1),'','','','','','','','010','1111','0003','','','N','','','',NOW(),'ADMIN');</v>
      </c>
      <c r="C76" s="8" t="s">
        <v>266</v>
      </c>
      <c r="D76" s="8" t="s">
        <v>266</v>
      </c>
      <c r="E76" s="8" t="s">
        <v>261</v>
      </c>
      <c r="F76" s="8" t="s">
        <v>261</v>
      </c>
      <c r="G76" s="8" t="s">
        <v>261</v>
      </c>
      <c r="H76" s="4" t="s">
        <v>267</v>
      </c>
      <c r="I76" s="8" t="s">
        <v>263</v>
      </c>
      <c r="J76" s="17"/>
      <c r="K76" s="17"/>
      <c r="L76" s="2"/>
      <c r="M76" s="2"/>
      <c r="N76" s="2"/>
      <c r="O76" s="2"/>
      <c r="P76" s="13"/>
      <c r="Q76" s="15" t="s">
        <v>699</v>
      </c>
      <c r="R76" s="15" t="s">
        <v>700</v>
      </c>
      <c r="S76" s="15" t="s">
        <v>703</v>
      </c>
      <c r="V76" s="1" t="s">
        <v>677</v>
      </c>
    </row>
    <row r="77" spans="1:25" x14ac:dyDescent="0.2">
      <c r="A77" s="55"/>
      <c r="B77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VALUES('USER003','USER003','N','N','N','limsm3@naver.com',PASSWORD(1),'','','','','','','','010','1111','0004','','','N','','','',NOW(),'ADMIN');</v>
      </c>
      <c r="C77" s="8" t="s">
        <v>268</v>
      </c>
      <c r="D77" s="8" t="s">
        <v>268</v>
      </c>
      <c r="E77" s="8" t="s">
        <v>261</v>
      </c>
      <c r="F77" s="8" t="s">
        <v>261</v>
      </c>
      <c r="G77" s="8" t="s">
        <v>261</v>
      </c>
      <c r="H77" s="4" t="s">
        <v>269</v>
      </c>
      <c r="I77" s="8" t="s">
        <v>263</v>
      </c>
      <c r="J77" s="17"/>
      <c r="K77" s="17"/>
      <c r="L77" s="2"/>
      <c r="M77" s="2"/>
      <c r="N77" s="2"/>
      <c r="O77" s="2"/>
      <c r="P77" s="13"/>
      <c r="Q77" s="15" t="s">
        <v>699</v>
      </c>
      <c r="R77" s="15" t="s">
        <v>700</v>
      </c>
      <c r="S77" s="15" t="s">
        <v>704</v>
      </c>
      <c r="V77" s="1" t="s">
        <v>677</v>
      </c>
    </row>
    <row r="78" spans="1:25" x14ac:dyDescent="0.2">
      <c r="A78" s="55"/>
      <c r="B78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VALUES('USER004','USER004','N','N','N','limsm4@naver.com',PASSWORD(1),'','','','','','','','010','1111','0005','','','N','','','',NOW(),'ADMIN');</v>
      </c>
      <c r="C78" s="8" t="s">
        <v>270</v>
      </c>
      <c r="D78" s="8" t="s">
        <v>270</v>
      </c>
      <c r="E78" s="8" t="s">
        <v>261</v>
      </c>
      <c r="F78" s="8" t="s">
        <v>261</v>
      </c>
      <c r="G78" s="8" t="s">
        <v>261</v>
      </c>
      <c r="H78" s="4" t="s">
        <v>271</v>
      </c>
      <c r="I78" s="8" t="s">
        <v>263</v>
      </c>
      <c r="J78" s="17"/>
      <c r="K78" s="17"/>
      <c r="L78" s="2"/>
      <c r="M78" s="2"/>
      <c r="N78" s="2"/>
      <c r="O78" s="2"/>
      <c r="P78" s="13"/>
      <c r="Q78" s="15" t="s">
        <v>699</v>
      </c>
      <c r="R78" s="15" t="s">
        <v>700</v>
      </c>
      <c r="S78" s="15" t="s">
        <v>705</v>
      </c>
      <c r="V78" s="1" t="s">
        <v>677</v>
      </c>
    </row>
    <row r="79" spans="1:25" x14ac:dyDescent="0.2">
      <c r="A79" s="55"/>
      <c r="B79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VALUES('USER005','USER005','N','N','N','limsm5@naver.com',PASSWORD(1),'','','','','','','','010','1111','0006','','','N','','','',NOW(),'ADMIN');</v>
      </c>
      <c r="C79" s="8" t="s">
        <v>272</v>
      </c>
      <c r="D79" s="8" t="s">
        <v>272</v>
      </c>
      <c r="E79" s="8" t="s">
        <v>261</v>
      </c>
      <c r="F79" s="8" t="s">
        <v>261</v>
      </c>
      <c r="G79" s="8" t="s">
        <v>261</v>
      </c>
      <c r="H79" s="4" t="s">
        <v>273</v>
      </c>
      <c r="I79" s="8" t="s">
        <v>263</v>
      </c>
      <c r="J79" s="17"/>
      <c r="K79" s="17"/>
      <c r="L79" s="2"/>
      <c r="M79" s="2"/>
      <c r="N79" s="2"/>
      <c r="O79" s="2"/>
      <c r="P79" s="13"/>
      <c r="Q79" s="15" t="s">
        <v>699</v>
      </c>
      <c r="R79" s="15" t="s">
        <v>700</v>
      </c>
      <c r="S79" s="15" t="s">
        <v>706</v>
      </c>
      <c r="V79" s="1" t="s">
        <v>677</v>
      </c>
    </row>
    <row r="80" spans="1:25" x14ac:dyDescent="0.2">
      <c r="A80" s="55"/>
      <c r="B80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VALUES('USER006','USER006','N','N','N','limsm6@naver.com',PASSWORD(1),'','','','','','','','010','1111','0007','','','N','','','',NOW(),'ADMIN');</v>
      </c>
      <c r="C80" s="8" t="s">
        <v>274</v>
      </c>
      <c r="D80" s="8" t="s">
        <v>274</v>
      </c>
      <c r="E80" s="8" t="s">
        <v>261</v>
      </c>
      <c r="F80" s="8" t="s">
        <v>261</v>
      </c>
      <c r="G80" s="8" t="s">
        <v>261</v>
      </c>
      <c r="H80" s="4" t="s">
        <v>275</v>
      </c>
      <c r="I80" s="8" t="s">
        <v>263</v>
      </c>
      <c r="J80" s="17"/>
      <c r="K80" s="17"/>
      <c r="L80" s="2"/>
      <c r="M80" s="2"/>
      <c r="N80" s="2"/>
      <c r="O80" s="2"/>
      <c r="P80" s="13"/>
      <c r="Q80" s="15" t="s">
        <v>699</v>
      </c>
      <c r="R80" s="15" t="s">
        <v>700</v>
      </c>
      <c r="S80" s="15" t="s">
        <v>707</v>
      </c>
      <c r="V80" s="1" t="s">
        <v>677</v>
      </c>
    </row>
    <row r="81" spans="1:22" x14ac:dyDescent="0.2">
      <c r="A81" s="55"/>
      <c r="B81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VALUES('USER007','USER007','N','N','N','limsm7@naver.com',PASSWORD(1),'','','','','','','','010','1111','0008','','','N','','','',NOW(),'ADMIN');</v>
      </c>
      <c r="C81" s="8" t="s">
        <v>276</v>
      </c>
      <c r="D81" s="8" t="s">
        <v>276</v>
      </c>
      <c r="E81" s="8" t="s">
        <v>261</v>
      </c>
      <c r="F81" s="8" t="s">
        <v>261</v>
      </c>
      <c r="G81" s="8" t="s">
        <v>261</v>
      </c>
      <c r="H81" s="4" t="s">
        <v>277</v>
      </c>
      <c r="I81" s="8" t="s">
        <v>263</v>
      </c>
      <c r="J81" s="17"/>
      <c r="K81" s="17"/>
      <c r="L81" s="2"/>
      <c r="M81" s="2"/>
      <c r="N81" s="2"/>
      <c r="O81" s="2"/>
      <c r="P81" s="13"/>
      <c r="Q81" s="15" t="s">
        <v>699</v>
      </c>
      <c r="R81" s="15" t="s">
        <v>700</v>
      </c>
      <c r="S81" s="15" t="s">
        <v>708</v>
      </c>
      <c r="V81" s="1" t="s">
        <v>677</v>
      </c>
    </row>
    <row r="82" spans="1:22" x14ac:dyDescent="0.2">
      <c r="A82" s="55"/>
      <c r="B82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VALUES('USER008','USER008','N','N','N','limsm8@naver.com',PASSWORD(1),'','','','','','','','010','1111','0009','','','N','','','',NOW(),'ADMIN');</v>
      </c>
      <c r="C82" s="8" t="s">
        <v>278</v>
      </c>
      <c r="D82" s="8" t="s">
        <v>278</v>
      </c>
      <c r="E82" s="8" t="s">
        <v>261</v>
      </c>
      <c r="F82" s="8" t="s">
        <v>261</v>
      </c>
      <c r="G82" s="8" t="s">
        <v>261</v>
      </c>
      <c r="H82" s="4" t="s">
        <v>279</v>
      </c>
      <c r="I82" s="8" t="s">
        <v>263</v>
      </c>
      <c r="J82" s="17"/>
      <c r="K82" s="17"/>
      <c r="L82" s="2"/>
      <c r="M82" s="2"/>
      <c r="N82" s="2"/>
      <c r="O82" s="2"/>
      <c r="P82" s="13"/>
      <c r="Q82" s="15" t="s">
        <v>699</v>
      </c>
      <c r="R82" s="15" t="s">
        <v>700</v>
      </c>
      <c r="S82" s="15" t="s">
        <v>709</v>
      </c>
      <c r="V82" s="1" t="s">
        <v>677</v>
      </c>
    </row>
    <row r="83" spans="1:22" x14ac:dyDescent="0.2">
      <c r="A83" s="55"/>
      <c r="B83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VALUES('USER009','USER009','N','N','N','limsm9@naver.com',PASSWORD(1),'','','','','','','','010','1111','0010','','','N','','','',NOW(),'ADMIN');</v>
      </c>
      <c r="C83" s="8" t="s">
        <v>280</v>
      </c>
      <c r="D83" s="8" t="s">
        <v>280</v>
      </c>
      <c r="E83" s="8" t="s">
        <v>261</v>
      </c>
      <c r="F83" s="8" t="s">
        <v>261</v>
      </c>
      <c r="G83" s="8" t="s">
        <v>261</v>
      </c>
      <c r="H83" s="4" t="s">
        <v>281</v>
      </c>
      <c r="I83" s="8" t="s">
        <v>263</v>
      </c>
      <c r="J83" s="17"/>
      <c r="K83" s="17"/>
      <c r="L83" s="2"/>
      <c r="M83" s="2"/>
      <c r="N83" s="2"/>
      <c r="O83" s="2"/>
      <c r="P83" s="13"/>
      <c r="Q83" s="15" t="s">
        <v>699</v>
      </c>
      <c r="R83" s="15" t="s">
        <v>700</v>
      </c>
      <c r="S83" s="15" t="s">
        <v>710</v>
      </c>
      <c r="V83" s="1" t="s">
        <v>677</v>
      </c>
    </row>
    <row r="84" spans="1:22" x14ac:dyDescent="0.2">
      <c r="A84" s="55"/>
      <c r="B84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VALUES('USER010','USER010','N','N','N','limsm10@naver.com',PASSWORD(1),'','','','','','','','010','1111','0011','','','N','','','',NOW(),'ADMIN');</v>
      </c>
      <c r="C84" s="8" t="s">
        <v>282</v>
      </c>
      <c r="D84" s="8" t="s">
        <v>282</v>
      </c>
      <c r="E84" s="8" t="s">
        <v>261</v>
      </c>
      <c r="F84" s="8" t="s">
        <v>261</v>
      </c>
      <c r="G84" s="8" t="s">
        <v>261</v>
      </c>
      <c r="H84" s="4" t="s">
        <v>283</v>
      </c>
      <c r="I84" s="8" t="s">
        <v>263</v>
      </c>
      <c r="J84" s="17"/>
      <c r="K84" s="17"/>
      <c r="L84" s="2"/>
      <c r="M84" s="2"/>
      <c r="N84" s="2"/>
      <c r="O84" s="2"/>
      <c r="P84" s="13"/>
      <c r="Q84" s="15" t="s">
        <v>699</v>
      </c>
      <c r="R84" s="15" t="s">
        <v>700</v>
      </c>
      <c r="S84" s="15" t="s">
        <v>711</v>
      </c>
      <c r="V84" s="1" t="s">
        <v>677</v>
      </c>
    </row>
    <row r="85" spans="1:22" x14ac:dyDescent="0.2">
      <c r="A85" s="55"/>
      <c r="B85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VALUES('TEACHER1','TEACHER1','N','N','Y','limsm11@naver.com',PASSWORD(1),'','','','','','','','010','1111','0012','','','N','','','',NOW(),'ADMIN');</v>
      </c>
      <c r="C85" s="8" t="s">
        <v>284</v>
      </c>
      <c r="D85" s="8" t="s">
        <v>284</v>
      </c>
      <c r="E85" s="8" t="s">
        <v>261</v>
      </c>
      <c r="F85" s="8" t="s">
        <v>261</v>
      </c>
      <c r="G85" s="8" t="s">
        <v>200</v>
      </c>
      <c r="H85" s="4" t="s">
        <v>285</v>
      </c>
      <c r="I85" s="8" t="s">
        <v>263</v>
      </c>
      <c r="J85" s="17"/>
      <c r="K85" s="17"/>
      <c r="L85" s="2"/>
      <c r="M85" s="2"/>
      <c r="N85" s="2"/>
      <c r="O85" s="2"/>
      <c r="P85" s="13"/>
      <c r="Q85" s="15" t="s">
        <v>699</v>
      </c>
      <c r="R85" s="15" t="s">
        <v>700</v>
      </c>
      <c r="S85" s="15" t="s">
        <v>712</v>
      </c>
      <c r="V85" s="1" t="s">
        <v>677</v>
      </c>
    </row>
    <row r="86" spans="1:22" x14ac:dyDescent="0.2">
      <c r="A86" s="55"/>
      <c r="B86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VALUES('TEACHER2','TEACHER2','N','N','Y','limsm12@naver.com',PASSWORD(1),'','','','','','','','010','1111','0013','','','N','','','',NOW(),'ADMIN');</v>
      </c>
      <c r="C86" s="8" t="s">
        <v>286</v>
      </c>
      <c r="D86" s="8" t="s">
        <v>286</v>
      </c>
      <c r="E86" s="8" t="s">
        <v>261</v>
      </c>
      <c r="F86" s="8" t="s">
        <v>261</v>
      </c>
      <c r="G86" s="8" t="s">
        <v>200</v>
      </c>
      <c r="H86" s="4" t="s">
        <v>287</v>
      </c>
      <c r="I86" s="8" t="s">
        <v>263</v>
      </c>
      <c r="J86" s="17"/>
      <c r="K86" s="17"/>
      <c r="L86" s="2"/>
      <c r="M86" s="2"/>
      <c r="N86" s="2"/>
      <c r="O86" s="2"/>
      <c r="P86" s="13"/>
      <c r="Q86" s="15" t="s">
        <v>699</v>
      </c>
      <c r="R86" s="15" t="s">
        <v>700</v>
      </c>
      <c r="S86" s="15" t="s">
        <v>713</v>
      </c>
      <c r="V86" s="1" t="s">
        <v>677</v>
      </c>
    </row>
    <row r="87" spans="1:22" x14ac:dyDescent="0.2">
      <c r="A87" s="55"/>
      <c r="B87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VALUES('TEACHER3','TEACHER3','N','N','Y','limsm13@naver.com',PASSWORD(1),'','','','','','','','010','1111','0014','','','N','','','',NOW(),'ADMIN');</v>
      </c>
      <c r="C87" s="8" t="s">
        <v>288</v>
      </c>
      <c r="D87" s="8" t="s">
        <v>288</v>
      </c>
      <c r="E87" s="8" t="s">
        <v>261</v>
      </c>
      <c r="F87" s="8" t="s">
        <v>261</v>
      </c>
      <c r="G87" s="8" t="s">
        <v>200</v>
      </c>
      <c r="H87" s="4" t="s">
        <v>289</v>
      </c>
      <c r="I87" s="8" t="s">
        <v>263</v>
      </c>
      <c r="J87" s="17"/>
      <c r="K87" s="17"/>
      <c r="L87" s="2"/>
      <c r="M87" s="2"/>
      <c r="N87" s="2"/>
      <c r="O87" s="2"/>
      <c r="P87" s="13"/>
      <c r="Q87" s="15" t="s">
        <v>699</v>
      </c>
      <c r="R87" s="15" t="s">
        <v>700</v>
      </c>
      <c r="S87" s="15" t="s">
        <v>714</v>
      </c>
      <c r="V87" s="1" t="s">
        <v>677</v>
      </c>
    </row>
    <row r="88" spans="1:22" x14ac:dyDescent="0.2">
      <c r="A88" s="55"/>
      <c r="B88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VALUES('TEACHER4','TEACHER4','N','N','Y','limsm14@naver.com',PASSWORD(1),'','','','','','','','010','1111','0015','','','N','','','',NOW(),'ADMIN');</v>
      </c>
      <c r="C88" s="8" t="s">
        <v>290</v>
      </c>
      <c r="D88" s="8" t="s">
        <v>290</v>
      </c>
      <c r="E88" s="8" t="s">
        <v>261</v>
      </c>
      <c r="F88" s="8" t="s">
        <v>261</v>
      </c>
      <c r="G88" s="8" t="s">
        <v>200</v>
      </c>
      <c r="H88" s="4" t="s">
        <v>291</v>
      </c>
      <c r="I88" s="8" t="s">
        <v>263</v>
      </c>
      <c r="J88" s="17"/>
      <c r="K88" s="17"/>
      <c r="L88" s="2"/>
      <c r="M88" s="2"/>
      <c r="N88" s="2"/>
      <c r="O88" s="2"/>
      <c r="P88" s="13"/>
      <c r="Q88" s="15" t="s">
        <v>699</v>
      </c>
      <c r="R88" s="15" t="s">
        <v>700</v>
      </c>
      <c r="S88" s="15" t="s">
        <v>715</v>
      </c>
      <c r="V88" s="1" t="s">
        <v>677</v>
      </c>
    </row>
    <row r="89" spans="1:22" x14ac:dyDescent="0.2">
      <c r="A89" s="55"/>
      <c r="B89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VALUES('TEACHER5','TEACHER5','N','N','Y','limsm15@naver.com',PASSWORD(1),'','','','','','','','010','1111','0016','','','N','','','',NOW(),'ADMIN');</v>
      </c>
      <c r="C89" s="8" t="s">
        <v>292</v>
      </c>
      <c r="D89" s="8" t="s">
        <v>292</v>
      </c>
      <c r="E89" s="8" t="s">
        <v>261</v>
      </c>
      <c r="F89" s="8" t="s">
        <v>261</v>
      </c>
      <c r="G89" s="8" t="s">
        <v>200</v>
      </c>
      <c r="H89" s="4" t="s">
        <v>293</v>
      </c>
      <c r="I89" s="8" t="s">
        <v>263</v>
      </c>
      <c r="J89" s="17"/>
      <c r="K89" s="17"/>
      <c r="L89" s="2"/>
      <c r="M89" s="2"/>
      <c r="N89" s="2"/>
      <c r="O89" s="2"/>
      <c r="P89" s="13"/>
      <c r="Q89" s="15" t="s">
        <v>699</v>
      </c>
      <c r="R89" s="15" t="s">
        <v>700</v>
      </c>
      <c r="S89" s="15" t="s">
        <v>716</v>
      </c>
      <c r="V89" s="1" t="s">
        <v>677</v>
      </c>
    </row>
    <row r="90" spans="1:22" x14ac:dyDescent="0.2">
      <c r="A90" s="55"/>
      <c r="B90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VALUES('TEACHER6','TEACHER6','N','N','Y','limsm16@naver.com',PASSWORD(1),'','','','','','','','010','1111','0017','','','N','','','',NOW(),'ADMIN');</v>
      </c>
      <c r="C90" s="8" t="s">
        <v>294</v>
      </c>
      <c r="D90" s="8" t="s">
        <v>294</v>
      </c>
      <c r="E90" s="8" t="s">
        <v>261</v>
      </c>
      <c r="F90" s="8" t="s">
        <v>261</v>
      </c>
      <c r="G90" s="8" t="s">
        <v>200</v>
      </c>
      <c r="H90" s="4" t="s">
        <v>295</v>
      </c>
      <c r="I90" s="8" t="s">
        <v>263</v>
      </c>
      <c r="J90" s="17"/>
      <c r="K90" s="17"/>
      <c r="L90" s="2"/>
      <c r="M90" s="2"/>
      <c r="N90" s="2"/>
      <c r="O90" s="2"/>
      <c r="P90" s="13"/>
      <c r="Q90" s="15" t="s">
        <v>699</v>
      </c>
      <c r="R90" s="15" t="s">
        <v>700</v>
      </c>
      <c r="S90" s="15" t="s">
        <v>717</v>
      </c>
      <c r="V90" s="1" t="s">
        <v>677</v>
      </c>
    </row>
    <row r="91" spans="1:22" x14ac:dyDescent="0.2">
      <c r="A91" s="55"/>
      <c r="B91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VALUES('TEACHER7','TEACHER7','N','N','Y','limsm17@naver.com',PASSWORD(1),'','','','','','','','010','1111','0018','','','N','','','',NOW(),'ADMIN');</v>
      </c>
      <c r="C91" s="8" t="s">
        <v>296</v>
      </c>
      <c r="D91" s="8" t="s">
        <v>296</v>
      </c>
      <c r="E91" s="8" t="s">
        <v>261</v>
      </c>
      <c r="F91" s="8" t="s">
        <v>261</v>
      </c>
      <c r="G91" s="8" t="s">
        <v>200</v>
      </c>
      <c r="H91" s="4" t="s">
        <v>297</v>
      </c>
      <c r="I91" s="8" t="s">
        <v>263</v>
      </c>
      <c r="L91" s="1"/>
      <c r="M91" s="1"/>
      <c r="N91" s="1"/>
      <c r="P91" s="15"/>
      <c r="Q91" s="15" t="s">
        <v>699</v>
      </c>
      <c r="R91" s="15" t="s">
        <v>700</v>
      </c>
      <c r="S91" s="15" t="s">
        <v>718</v>
      </c>
      <c r="V91" s="1" t="s">
        <v>677</v>
      </c>
    </row>
    <row r="92" spans="1:22" x14ac:dyDescent="0.2">
      <c r="A92" s="55"/>
      <c r="B92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VALUES('TEACHER8','TEACHER8','N','N','Y','limsm18@naver.com',PASSWORD(1),'','','','','','','','010','1111','0019','','','N','','','',NOW(),'ADMIN');</v>
      </c>
      <c r="C92" s="8" t="s">
        <v>298</v>
      </c>
      <c r="D92" s="8" t="s">
        <v>298</v>
      </c>
      <c r="E92" s="8" t="s">
        <v>261</v>
      </c>
      <c r="F92" s="8" t="s">
        <v>261</v>
      </c>
      <c r="G92" s="8" t="s">
        <v>200</v>
      </c>
      <c r="H92" s="4" t="s">
        <v>299</v>
      </c>
      <c r="I92" s="8" t="s">
        <v>263</v>
      </c>
      <c r="L92" s="1"/>
      <c r="M92" s="1"/>
      <c r="N92" s="1"/>
      <c r="P92" s="15"/>
      <c r="Q92" s="15" t="s">
        <v>699</v>
      </c>
      <c r="R92" s="15" t="s">
        <v>700</v>
      </c>
      <c r="S92" s="15" t="s">
        <v>719</v>
      </c>
      <c r="V92" s="1" t="s">
        <v>677</v>
      </c>
    </row>
    <row r="93" spans="1:22" x14ac:dyDescent="0.2">
      <c r="A93" s="55"/>
      <c r="B93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VALUES('TEACHER9','TEACHER9','N','N','Y','limsm19@naver.com',PASSWORD(1),'','','','','','','','010','1111','0020','','','N','','','',NOW(),'ADMIN');</v>
      </c>
      <c r="C93" s="8" t="s">
        <v>300</v>
      </c>
      <c r="D93" s="8" t="s">
        <v>300</v>
      </c>
      <c r="E93" s="8" t="s">
        <v>261</v>
      </c>
      <c r="F93" s="8" t="s">
        <v>261</v>
      </c>
      <c r="G93" s="8" t="s">
        <v>200</v>
      </c>
      <c r="H93" s="4" t="s">
        <v>301</v>
      </c>
      <c r="I93" s="8" t="s">
        <v>263</v>
      </c>
      <c r="L93" s="1"/>
      <c r="M93" s="1"/>
      <c r="N93" s="1"/>
      <c r="P93" s="15"/>
      <c r="Q93" s="15" t="s">
        <v>699</v>
      </c>
      <c r="R93" s="15" t="s">
        <v>700</v>
      </c>
      <c r="S93" s="15" t="s">
        <v>720</v>
      </c>
      <c r="V93" s="1" t="s">
        <v>677</v>
      </c>
    </row>
    <row r="94" spans="1:22" x14ac:dyDescent="0.2">
      <c r="A94" s="55"/>
      <c r="B94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VALUES('TEACHER10','TEACHER10','N','N','Y','limsm20@naver.com',PASSWORD(1),'','','','','','','','010','1111','0021','','','N','','','',NOW(),'ADMIN');</v>
      </c>
      <c r="C94" s="8" t="s">
        <v>302</v>
      </c>
      <c r="D94" s="8" t="s">
        <v>302</v>
      </c>
      <c r="E94" s="8" t="s">
        <v>261</v>
      </c>
      <c r="F94" s="8" t="s">
        <v>261</v>
      </c>
      <c r="G94" s="8" t="s">
        <v>200</v>
      </c>
      <c r="H94" s="4" t="s">
        <v>303</v>
      </c>
      <c r="I94" s="8" t="s">
        <v>263</v>
      </c>
      <c r="L94" s="1"/>
      <c r="M94" s="1"/>
      <c r="N94" s="1"/>
      <c r="P94" s="15"/>
      <c r="Q94" s="15" t="s">
        <v>699</v>
      </c>
      <c r="R94" s="15" t="s">
        <v>700</v>
      </c>
      <c r="S94" s="15" t="s">
        <v>721</v>
      </c>
      <c r="V94" s="1" t="s">
        <v>677</v>
      </c>
    </row>
    <row r="95" spans="1:22" x14ac:dyDescent="0.2">
      <c r="A95" s="55"/>
      <c r="B95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VALUES('TUTOR1','TUTOR1','N','Y','N','limsm21@naver.com',PASSWORD(1),'','','','','','','','010','1111','0022','','','N','','','',NOW(),'ADMIN');</v>
      </c>
      <c r="C95" s="8" t="s">
        <v>304</v>
      </c>
      <c r="D95" s="8" t="s">
        <v>304</v>
      </c>
      <c r="E95" s="8" t="s">
        <v>261</v>
      </c>
      <c r="F95" s="8" t="s">
        <v>200</v>
      </c>
      <c r="G95" s="8" t="s">
        <v>261</v>
      </c>
      <c r="H95" s="4" t="s">
        <v>305</v>
      </c>
      <c r="I95" s="8" t="s">
        <v>263</v>
      </c>
      <c r="L95" s="1"/>
      <c r="M95" s="1"/>
      <c r="N95" s="1"/>
      <c r="P95" s="15"/>
      <c r="Q95" s="15" t="s">
        <v>699</v>
      </c>
      <c r="R95" s="15" t="s">
        <v>700</v>
      </c>
      <c r="S95" s="15" t="s">
        <v>722</v>
      </c>
      <c r="V95" s="1" t="s">
        <v>677</v>
      </c>
    </row>
    <row r="96" spans="1:22" x14ac:dyDescent="0.2">
      <c r="A96" s="55"/>
      <c r="B96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VALUES('TUTOR2','TUTOR2','N','Y','N','limsm22@naver.com',PASSWORD(1),'','','','','','','','010','1111','0023','','','N','','','',NOW(),'ADMIN');</v>
      </c>
      <c r="C96" s="8" t="s">
        <v>306</v>
      </c>
      <c r="D96" s="8" t="s">
        <v>306</v>
      </c>
      <c r="E96" s="8" t="s">
        <v>261</v>
      </c>
      <c r="F96" s="8" t="s">
        <v>200</v>
      </c>
      <c r="G96" s="8" t="s">
        <v>261</v>
      </c>
      <c r="H96" s="4" t="s">
        <v>307</v>
      </c>
      <c r="I96" s="8" t="s">
        <v>263</v>
      </c>
      <c r="L96" s="1"/>
      <c r="M96" s="1"/>
      <c r="N96" s="1"/>
      <c r="P96" s="15"/>
      <c r="Q96" s="15" t="s">
        <v>699</v>
      </c>
      <c r="R96" s="15" t="s">
        <v>700</v>
      </c>
      <c r="S96" s="15" t="s">
        <v>723</v>
      </c>
      <c r="V96" s="1" t="s">
        <v>677</v>
      </c>
    </row>
    <row r="97" spans="1:22" x14ac:dyDescent="0.2">
      <c r="A97" s="55"/>
      <c r="B97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VALUES('TUTOR3','TUTOR3','N','Y','N','limsm23@naver.com',PASSWORD(1),'','','','','','','','010','1111','0024','','','N','','','',NOW(),'ADMIN');</v>
      </c>
      <c r="C97" s="8" t="s">
        <v>308</v>
      </c>
      <c r="D97" s="8" t="s">
        <v>308</v>
      </c>
      <c r="E97" s="8" t="s">
        <v>261</v>
      </c>
      <c r="F97" s="8" t="s">
        <v>200</v>
      </c>
      <c r="G97" s="8" t="s">
        <v>261</v>
      </c>
      <c r="H97" s="4" t="s">
        <v>309</v>
      </c>
      <c r="I97" s="8" t="s">
        <v>263</v>
      </c>
      <c r="L97" s="1"/>
      <c r="M97" s="1"/>
      <c r="N97" s="1"/>
      <c r="P97" s="15"/>
      <c r="Q97" s="15" t="s">
        <v>699</v>
      </c>
      <c r="R97" s="15" t="s">
        <v>700</v>
      </c>
      <c r="S97" s="15" t="s">
        <v>724</v>
      </c>
      <c r="V97" s="1" t="s">
        <v>677</v>
      </c>
    </row>
    <row r="98" spans="1:22" x14ac:dyDescent="0.2">
      <c r="A98" s="55"/>
      <c r="B98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VALUES('TUTOR4','TUTOR4','N','Y','N','limsm24@naver.com',PASSWORD(1),'','','','','','','','010','1111','0025','','COMP1','N','','','',NOW(),'ADMIN');</v>
      </c>
      <c r="C98" s="8" t="s">
        <v>310</v>
      </c>
      <c r="D98" s="8" t="s">
        <v>310</v>
      </c>
      <c r="E98" s="8" t="s">
        <v>261</v>
      </c>
      <c r="F98" s="8" t="s">
        <v>200</v>
      </c>
      <c r="G98" s="8" t="s">
        <v>261</v>
      </c>
      <c r="H98" s="4" t="s">
        <v>311</v>
      </c>
      <c r="I98" s="8" t="s">
        <v>263</v>
      </c>
      <c r="L98" s="1"/>
      <c r="M98" s="1"/>
      <c r="N98" s="1"/>
      <c r="P98" s="15"/>
      <c r="Q98" s="15" t="s">
        <v>699</v>
      </c>
      <c r="R98" s="15" t="s">
        <v>700</v>
      </c>
      <c r="S98" s="15" t="s">
        <v>725</v>
      </c>
      <c r="U98" s="1" t="s">
        <v>696</v>
      </c>
      <c r="V98" s="1" t="s">
        <v>677</v>
      </c>
    </row>
    <row r="99" spans="1:22" x14ac:dyDescent="0.2">
      <c r="A99" s="55"/>
      <c r="B99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VALUES('TUTOR5','TUTOR5','N','Y','N','limsm25@naver.com',PASSWORD(1),'','','','','','','','010','1111','0026','','COMP2','N','','','',NOW(),'ADMIN');</v>
      </c>
      <c r="C99" s="8" t="s">
        <v>312</v>
      </c>
      <c r="D99" s="8" t="s">
        <v>312</v>
      </c>
      <c r="E99" s="8" t="s">
        <v>261</v>
      </c>
      <c r="F99" s="8" t="s">
        <v>200</v>
      </c>
      <c r="G99" s="8" t="s">
        <v>261</v>
      </c>
      <c r="H99" s="4" t="s">
        <v>313</v>
      </c>
      <c r="I99" s="8" t="s">
        <v>263</v>
      </c>
      <c r="L99" s="1"/>
      <c r="M99" s="1"/>
      <c r="N99" s="1"/>
      <c r="P99" s="15"/>
      <c r="Q99" s="15" t="s">
        <v>699</v>
      </c>
      <c r="R99" s="15" t="s">
        <v>700</v>
      </c>
      <c r="S99" s="15" t="s">
        <v>726</v>
      </c>
      <c r="U99" s="1" t="s">
        <v>697</v>
      </c>
      <c r="V99" s="1" t="s">
        <v>677</v>
      </c>
    </row>
    <row r="100" spans="1:22" x14ac:dyDescent="0.2">
      <c r="A100" s="55"/>
      <c r="B100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VALUES('TUTOR6','TUTOR6','N','Y','N','limsm26@naver.com',PASSWORD(1),'','','','','','','','010','1111','0027','','COMP3','N','','','',NOW(),'ADMIN');</v>
      </c>
      <c r="C100" s="8" t="s">
        <v>314</v>
      </c>
      <c r="D100" s="8" t="s">
        <v>314</v>
      </c>
      <c r="E100" s="8" t="s">
        <v>261</v>
      </c>
      <c r="F100" s="8" t="s">
        <v>200</v>
      </c>
      <c r="G100" s="8" t="s">
        <v>261</v>
      </c>
      <c r="H100" s="4" t="s">
        <v>315</v>
      </c>
      <c r="I100" s="8" t="s">
        <v>263</v>
      </c>
      <c r="L100" s="1"/>
      <c r="M100" s="1"/>
      <c r="N100" s="1"/>
      <c r="P100" s="15"/>
      <c r="Q100" s="15" t="s">
        <v>699</v>
      </c>
      <c r="R100" s="15" t="s">
        <v>700</v>
      </c>
      <c r="S100" s="15" t="s">
        <v>727</v>
      </c>
      <c r="U100" s="1" t="s">
        <v>698</v>
      </c>
      <c r="V100" s="1" t="s">
        <v>677</v>
      </c>
    </row>
    <row r="101" spans="1:22" x14ac:dyDescent="0.2">
      <c r="A101" s="55"/>
      <c r="B101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VALUES('TUTOR7','TUTOR7','N','Y','N','limsm27@naver.com',PASSWORD(1),'','','','','','','','010','1111','0028','','','N','','','',NOW(),'ADMIN');</v>
      </c>
      <c r="C101" s="8" t="s">
        <v>316</v>
      </c>
      <c r="D101" s="8" t="s">
        <v>316</v>
      </c>
      <c r="E101" s="8" t="s">
        <v>261</v>
      </c>
      <c r="F101" s="8" t="s">
        <v>200</v>
      </c>
      <c r="G101" s="8" t="s">
        <v>261</v>
      </c>
      <c r="H101" s="4" t="s">
        <v>317</v>
      </c>
      <c r="I101" s="8" t="s">
        <v>263</v>
      </c>
      <c r="L101" s="1"/>
      <c r="M101" s="1"/>
      <c r="N101" s="1"/>
      <c r="P101" s="15"/>
      <c r="Q101" s="15" t="s">
        <v>699</v>
      </c>
      <c r="R101" s="15" t="s">
        <v>700</v>
      </c>
      <c r="S101" s="15" t="s">
        <v>728</v>
      </c>
      <c r="V101" s="1" t="s">
        <v>677</v>
      </c>
    </row>
    <row r="102" spans="1:22" x14ac:dyDescent="0.2">
      <c r="A102" s="55"/>
      <c r="B102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VALUES('TUTOR8','TUTOR8','N','Y','N','limsm28@naver.com',PASSWORD(1),'','','','','','','','010','1111','0029','','','N','','','',NOW(),'ADMIN');</v>
      </c>
      <c r="C102" s="8" t="s">
        <v>318</v>
      </c>
      <c r="D102" s="8" t="s">
        <v>318</v>
      </c>
      <c r="E102" s="8" t="s">
        <v>261</v>
      </c>
      <c r="F102" s="8" t="s">
        <v>200</v>
      </c>
      <c r="G102" s="8" t="s">
        <v>261</v>
      </c>
      <c r="H102" s="4" t="s">
        <v>319</v>
      </c>
      <c r="I102" s="8" t="s">
        <v>263</v>
      </c>
      <c r="L102" s="1"/>
      <c r="M102" s="1"/>
      <c r="N102" s="1"/>
      <c r="P102" s="15"/>
      <c r="Q102" s="15" t="s">
        <v>699</v>
      </c>
      <c r="R102" s="15" t="s">
        <v>700</v>
      </c>
      <c r="S102" s="15" t="s">
        <v>729</v>
      </c>
      <c r="V102" s="1" t="s">
        <v>677</v>
      </c>
    </row>
    <row r="103" spans="1:22" x14ac:dyDescent="0.2">
      <c r="A103" s="55"/>
      <c r="B103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VALUES('TUTOR9','TUTOR9','N','Y','N','limsm29@naver.com',PASSWORD(1),'','','','','','','','010','1111','0030','','','N','','','',NOW(),'ADMIN');</v>
      </c>
      <c r="C103" s="8" t="s">
        <v>320</v>
      </c>
      <c r="D103" s="8" t="s">
        <v>320</v>
      </c>
      <c r="E103" s="8" t="s">
        <v>261</v>
      </c>
      <c r="F103" s="8" t="s">
        <v>200</v>
      </c>
      <c r="G103" s="8" t="s">
        <v>261</v>
      </c>
      <c r="H103" s="4" t="s">
        <v>321</v>
      </c>
      <c r="I103" s="8" t="s">
        <v>263</v>
      </c>
      <c r="L103" s="1"/>
      <c r="M103" s="1"/>
      <c r="N103" s="1"/>
      <c r="P103" s="15"/>
      <c r="Q103" s="15" t="s">
        <v>699</v>
      </c>
      <c r="R103" s="15" t="s">
        <v>700</v>
      </c>
      <c r="S103" s="15" t="s">
        <v>730</v>
      </c>
      <c r="V103" s="1" t="s">
        <v>677</v>
      </c>
    </row>
    <row r="104" spans="1:22" x14ac:dyDescent="0.2">
      <c r="A104" s="55"/>
      <c r="B104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VALUES('TUTOR10','TUTOR10','N','Y','N','limsm30@naver.com',PASSWORD(1),'','','','','','','','010','1111','0031','','','N','','','',NOW(),'ADMIN');</v>
      </c>
      <c r="C104" s="8" t="s">
        <v>322</v>
      </c>
      <c r="D104" s="8" t="s">
        <v>322</v>
      </c>
      <c r="E104" s="8" t="s">
        <v>261</v>
      </c>
      <c r="F104" s="8" t="s">
        <v>200</v>
      </c>
      <c r="G104" s="8" t="s">
        <v>261</v>
      </c>
      <c r="H104" s="4" t="s">
        <v>323</v>
      </c>
      <c r="I104" s="8" t="s">
        <v>263</v>
      </c>
      <c r="L104" s="1"/>
      <c r="M104" s="1"/>
      <c r="N104" s="1"/>
      <c r="P104" s="15"/>
      <c r="Q104" s="15" t="s">
        <v>699</v>
      </c>
      <c r="R104" s="15" t="s">
        <v>700</v>
      </c>
      <c r="S104" s="15" t="s">
        <v>731</v>
      </c>
      <c r="V104" s="1" t="s">
        <v>677</v>
      </c>
    </row>
    <row r="105" spans="1:22" x14ac:dyDescent="0.2">
      <c r="A105" s="55"/>
      <c r="B105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VALUES('COMP_T_1','COMP_T_1','N','Y','N','limsm30@naver.com',PASSWORD(1),'','','','','','','','010','1111','0032','','COMP1','N','','','',NOW(),'ADMIN');</v>
      </c>
      <c r="C105" s="4" t="s">
        <v>446</v>
      </c>
      <c r="D105" s="4" t="s">
        <v>446</v>
      </c>
      <c r="E105" s="8" t="s">
        <v>261</v>
      </c>
      <c r="F105" s="8" t="s">
        <v>200</v>
      </c>
      <c r="G105" s="8" t="s">
        <v>261</v>
      </c>
      <c r="H105" s="4" t="s">
        <v>323</v>
      </c>
      <c r="I105" s="8" t="s">
        <v>263</v>
      </c>
      <c r="L105" s="1"/>
      <c r="M105" s="1"/>
      <c r="N105" s="1"/>
      <c r="P105" s="15"/>
      <c r="Q105" s="15" t="s">
        <v>699</v>
      </c>
      <c r="R105" s="15" t="s">
        <v>700</v>
      </c>
      <c r="S105" s="15" t="s">
        <v>732</v>
      </c>
      <c r="U105" s="4" t="s">
        <v>444</v>
      </c>
      <c r="V105" s="1" t="s">
        <v>677</v>
      </c>
    </row>
    <row r="106" spans="1:22" x14ac:dyDescent="0.2">
      <c r="A106" s="55"/>
      <c r="B106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VALUES('COMP_T_2','COMP_T_2','N','Y','N','limsm30@naver.com',PASSWORD(1),'','','','','','','','010','1111','0033','','COMP2','N','','','',NOW(),'ADMIN');</v>
      </c>
      <c r="C106" s="4" t="s">
        <v>448</v>
      </c>
      <c r="D106" s="4" t="s">
        <v>448</v>
      </c>
      <c r="E106" s="8" t="s">
        <v>261</v>
      </c>
      <c r="F106" s="8" t="s">
        <v>200</v>
      </c>
      <c r="G106" s="8" t="s">
        <v>261</v>
      </c>
      <c r="H106" s="4" t="s">
        <v>323</v>
      </c>
      <c r="I106" s="8" t="s">
        <v>263</v>
      </c>
      <c r="L106" s="1"/>
      <c r="M106" s="1"/>
      <c r="N106" s="1"/>
      <c r="P106" s="15"/>
      <c r="Q106" s="15" t="s">
        <v>699</v>
      </c>
      <c r="R106" s="15" t="s">
        <v>700</v>
      </c>
      <c r="S106" s="15" t="s">
        <v>733</v>
      </c>
      <c r="U106" s="4" t="s">
        <v>426</v>
      </c>
      <c r="V106" s="1" t="s">
        <v>677</v>
      </c>
    </row>
    <row r="107" spans="1:22" x14ac:dyDescent="0.2">
      <c r="A107" s="55"/>
      <c r="B107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VALUES('COMP_T_3','COMP_T_3','N','Y','N','limsm30@naver.com',PASSWORD(1),'','','','','','','','010','1111','0034','','COMP3','N','','','',NOW(),'ADMIN');</v>
      </c>
      <c r="C107" s="4" t="s">
        <v>449</v>
      </c>
      <c r="D107" s="4" t="s">
        <v>449</v>
      </c>
      <c r="E107" s="8" t="s">
        <v>261</v>
      </c>
      <c r="F107" s="8" t="s">
        <v>200</v>
      </c>
      <c r="G107" s="8" t="s">
        <v>261</v>
      </c>
      <c r="H107" s="4" t="s">
        <v>323</v>
      </c>
      <c r="I107" s="8" t="s">
        <v>263</v>
      </c>
      <c r="L107" s="1"/>
      <c r="M107" s="1"/>
      <c r="N107" s="1"/>
      <c r="P107" s="15"/>
      <c r="Q107" s="15" t="s">
        <v>699</v>
      </c>
      <c r="R107" s="15" t="s">
        <v>700</v>
      </c>
      <c r="S107" s="15" t="s">
        <v>734</v>
      </c>
      <c r="U107" s="4" t="s">
        <v>427</v>
      </c>
      <c r="V107" s="1" t="s">
        <v>677</v>
      </c>
    </row>
    <row r="108" spans="1:22" x14ac:dyDescent="0.2">
      <c r="A108" s="55"/>
      <c r="B108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VALUES('COMP_T_4','COMP_T_4','N','Y','N','limsm30@naver.com',PASSWORD(1),'','','','','','','','010','1111','0035','','COMP4','N','','','',NOW(),'ADMIN');</v>
      </c>
      <c r="C108" s="4" t="s">
        <v>450</v>
      </c>
      <c r="D108" s="4" t="s">
        <v>450</v>
      </c>
      <c r="E108" s="8" t="s">
        <v>261</v>
      </c>
      <c r="F108" s="8" t="s">
        <v>200</v>
      </c>
      <c r="G108" s="8" t="s">
        <v>261</v>
      </c>
      <c r="H108" s="4" t="s">
        <v>323</v>
      </c>
      <c r="I108" s="8" t="s">
        <v>263</v>
      </c>
      <c r="L108" s="1"/>
      <c r="M108" s="1"/>
      <c r="N108" s="1"/>
      <c r="P108" s="15"/>
      <c r="Q108" s="15" t="s">
        <v>699</v>
      </c>
      <c r="R108" s="15" t="s">
        <v>700</v>
      </c>
      <c r="S108" s="15" t="s">
        <v>735</v>
      </c>
      <c r="U108" s="4" t="s">
        <v>428</v>
      </c>
      <c r="V108" s="1" t="s">
        <v>677</v>
      </c>
    </row>
    <row r="109" spans="1:22" x14ac:dyDescent="0.2">
      <c r="A109" s="55"/>
      <c r="B109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VALUES('COMP_T_5','COMP_T_5','N','Y','N','limsm30@naver.com',PASSWORD(1),'','','','','','','','010','1111','0036','','COMP5','N','','','',NOW(),'ADMIN');</v>
      </c>
      <c r="C109" s="4" t="s">
        <v>451</v>
      </c>
      <c r="D109" s="4" t="s">
        <v>451</v>
      </c>
      <c r="E109" s="8" t="s">
        <v>261</v>
      </c>
      <c r="F109" s="8" t="s">
        <v>200</v>
      </c>
      <c r="G109" s="8" t="s">
        <v>261</v>
      </c>
      <c r="H109" s="4" t="s">
        <v>323</v>
      </c>
      <c r="I109" s="8" t="s">
        <v>263</v>
      </c>
      <c r="L109" s="1"/>
      <c r="M109" s="1"/>
      <c r="N109" s="1"/>
      <c r="P109" s="15"/>
      <c r="Q109" s="15" t="s">
        <v>699</v>
      </c>
      <c r="R109" s="15" t="s">
        <v>700</v>
      </c>
      <c r="S109" s="15" t="s">
        <v>736</v>
      </c>
      <c r="U109" s="4" t="s">
        <v>429</v>
      </c>
      <c r="V109" s="1" t="s">
        <v>677</v>
      </c>
    </row>
    <row r="110" spans="1:22" x14ac:dyDescent="0.2">
      <c r="A110" s="55"/>
      <c r="B110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VALUES('COMP_T_6','COMP_T_6','N','Y','N','limsm30@naver.com',PASSWORD(1),'','','','','','','','010','1111','0037','','COMP6','N','','','',NOW(),'ADMIN');</v>
      </c>
      <c r="C110" s="4" t="s">
        <v>452</v>
      </c>
      <c r="D110" s="4" t="s">
        <v>452</v>
      </c>
      <c r="E110" s="8" t="s">
        <v>261</v>
      </c>
      <c r="F110" s="8" t="s">
        <v>200</v>
      </c>
      <c r="G110" s="8" t="s">
        <v>261</v>
      </c>
      <c r="H110" s="4" t="s">
        <v>323</v>
      </c>
      <c r="I110" s="8" t="s">
        <v>263</v>
      </c>
      <c r="L110" s="1"/>
      <c r="M110" s="1"/>
      <c r="N110" s="1"/>
      <c r="P110" s="15"/>
      <c r="Q110" s="15" t="s">
        <v>699</v>
      </c>
      <c r="R110" s="15" t="s">
        <v>700</v>
      </c>
      <c r="S110" s="15" t="s">
        <v>737</v>
      </c>
      <c r="U110" s="4" t="s">
        <v>430</v>
      </c>
      <c r="V110" s="1" t="s">
        <v>677</v>
      </c>
    </row>
    <row r="111" spans="1:22" x14ac:dyDescent="0.2">
      <c r="A111" s="55"/>
      <c r="B111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VALUES('COMP_T_7','COMP_T_7','N','Y','N','limsm30@naver.com',PASSWORD(1),'','','','','','','','010','1111','0038','','COMP7','N','','','',NOW(),'ADMIN');</v>
      </c>
      <c r="C111" s="4" t="s">
        <v>453</v>
      </c>
      <c r="D111" s="4" t="s">
        <v>453</v>
      </c>
      <c r="E111" s="8" t="s">
        <v>261</v>
      </c>
      <c r="F111" s="8" t="s">
        <v>200</v>
      </c>
      <c r="G111" s="8" t="s">
        <v>261</v>
      </c>
      <c r="H111" s="4" t="s">
        <v>323</v>
      </c>
      <c r="I111" s="8" t="s">
        <v>263</v>
      </c>
      <c r="L111" s="1"/>
      <c r="M111" s="1"/>
      <c r="N111" s="1"/>
      <c r="P111" s="15"/>
      <c r="Q111" s="15" t="s">
        <v>699</v>
      </c>
      <c r="R111" s="15" t="s">
        <v>700</v>
      </c>
      <c r="S111" s="15" t="s">
        <v>738</v>
      </c>
      <c r="U111" s="4" t="s">
        <v>431</v>
      </c>
      <c r="V111" s="1" t="s">
        <v>677</v>
      </c>
    </row>
    <row r="112" spans="1:22" x14ac:dyDescent="0.2">
      <c r="A112" s="55"/>
      <c r="B112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VALUES('COMP_T_8','COMP_T_8','N','Y','N','limsm30@naver.com',PASSWORD(1),'','','','','','','','010','1111','0039','','COMP8','N','','','',NOW(),'ADMIN');</v>
      </c>
      <c r="C112" s="4" t="s">
        <v>454</v>
      </c>
      <c r="D112" s="4" t="s">
        <v>454</v>
      </c>
      <c r="E112" s="8" t="s">
        <v>261</v>
      </c>
      <c r="F112" s="8" t="s">
        <v>200</v>
      </c>
      <c r="G112" s="8" t="s">
        <v>261</v>
      </c>
      <c r="H112" s="4" t="s">
        <v>323</v>
      </c>
      <c r="I112" s="8" t="s">
        <v>263</v>
      </c>
      <c r="L112" s="1"/>
      <c r="M112" s="1"/>
      <c r="N112" s="1"/>
      <c r="P112" s="15"/>
      <c r="Q112" s="15" t="s">
        <v>699</v>
      </c>
      <c r="R112" s="15" t="s">
        <v>700</v>
      </c>
      <c r="S112" s="15" t="s">
        <v>739</v>
      </c>
      <c r="U112" s="4" t="s">
        <v>432</v>
      </c>
      <c r="V112" s="1" t="s">
        <v>677</v>
      </c>
    </row>
    <row r="113" spans="1:22" x14ac:dyDescent="0.2">
      <c r="A113" s="55"/>
      <c r="B113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VALUES('COMP_T_9','COMP_T_9','N','Y','N','limsm30@naver.com',PASSWORD(1),'','','','','','','','010','1111','0040','','COMP9','N','','','',NOW(),'ADMIN');</v>
      </c>
      <c r="C113" s="4" t="s">
        <v>455</v>
      </c>
      <c r="D113" s="4" t="s">
        <v>455</v>
      </c>
      <c r="E113" s="8" t="s">
        <v>261</v>
      </c>
      <c r="F113" s="8" t="s">
        <v>200</v>
      </c>
      <c r="G113" s="8" t="s">
        <v>261</v>
      </c>
      <c r="H113" s="4" t="s">
        <v>323</v>
      </c>
      <c r="I113" s="8" t="s">
        <v>263</v>
      </c>
      <c r="L113" s="1"/>
      <c r="M113" s="1"/>
      <c r="N113" s="1"/>
      <c r="P113" s="15"/>
      <c r="Q113" s="15" t="s">
        <v>699</v>
      </c>
      <c r="R113" s="15" t="s">
        <v>700</v>
      </c>
      <c r="S113" s="15" t="s">
        <v>740</v>
      </c>
      <c r="U113" s="4" t="s">
        <v>433</v>
      </c>
      <c r="V113" s="1" t="s">
        <v>677</v>
      </c>
    </row>
    <row r="114" spans="1:22" x14ac:dyDescent="0.2">
      <c r="A114" s="55"/>
      <c r="B114" s="31" t="str">
        <f t="shared" si="8"/>
        <v>INSERT INTO USER(USER_ID,USER_NAME,ADMIN_YN,TUTOR_YN,TEACHER_YN,EMAIL,USER_PASSWORD,HOME_ZIPCODE_SEQ,HOME_ADDR,HOME_TEL,HOME_TEL1,HOME_TEL2,HOME_TEL3,MOBILE,MOBILE1,MOBILE2,MOBILE3,JOB,COMP_CD,RETIRED_YN,RETIRED_REASON,BANK,ACC_NUM,CREATE_DATE,CREATE_USER) VALUES('COMP_T_10','COMP_T_10','N','Y','N','limsm30@naver.com',PASSWORD(1),'','','','','','','','010','1111','0041','','COMP10','N','','','',NOW(),'ADMIN');</v>
      </c>
      <c r="C114" s="4" t="s">
        <v>456</v>
      </c>
      <c r="D114" s="4" t="s">
        <v>456</v>
      </c>
      <c r="E114" s="8" t="s">
        <v>261</v>
      </c>
      <c r="F114" s="8" t="s">
        <v>200</v>
      </c>
      <c r="G114" s="8" t="s">
        <v>261</v>
      </c>
      <c r="H114" s="4" t="s">
        <v>323</v>
      </c>
      <c r="I114" s="8" t="s">
        <v>263</v>
      </c>
      <c r="L114" s="1"/>
      <c r="M114" s="1"/>
      <c r="N114" s="1"/>
      <c r="P114" s="15"/>
      <c r="Q114" s="15" t="s">
        <v>699</v>
      </c>
      <c r="R114" s="15" t="s">
        <v>700</v>
      </c>
      <c r="S114" s="15" t="s">
        <v>741</v>
      </c>
      <c r="U114" s="4" t="s">
        <v>434</v>
      </c>
      <c r="V114" s="1" t="s">
        <v>677</v>
      </c>
    </row>
    <row r="115" spans="1:22" x14ac:dyDescent="0.2">
      <c r="A115" s="55"/>
      <c r="B115" s="34"/>
      <c r="C115" s="16"/>
      <c r="D115" s="16"/>
      <c r="E115" s="16"/>
      <c r="F115" s="16"/>
      <c r="G115" s="16"/>
      <c r="H115" s="7"/>
      <c r="I115" s="16"/>
      <c r="S115" s="15"/>
      <c r="T115" s="15"/>
      <c r="U115" s="15"/>
      <c r="V115" s="15"/>
    </row>
    <row r="117" spans="1:22" x14ac:dyDescent="0.3">
      <c r="A117" s="6" t="s">
        <v>645</v>
      </c>
      <c r="B117" s="6" t="s">
        <v>645</v>
      </c>
      <c r="C117" s="23" t="s">
        <v>380</v>
      </c>
      <c r="D117" s="23" t="s">
        <v>468</v>
      </c>
      <c r="E117" s="6" t="s">
        <v>382</v>
      </c>
      <c r="F117" s="6" t="s">
        <v>383</v>
      </c>
      <c r="G117" s="6" t="s">
        <v>466</v>
      </c>
      <c r="H117" s="6" t="s">
        <v>475</v>
      </c>
      <c r="I117" s="6" t="s">
        <v>184</v>
      </c>
      <c r="J117" s="6" t="s">
        <v>387</v>
      </c>
      <c r="K117" s="6" t="s">
        <v>389</v>
      </c>
    </row>
    <row r="118" spans="1:22" x14ac:dyDescent="0.3">
      <c r="B118" s="31" t="str">
        <f>"INSERT INTO COMPANY("&amp;$C$117&amp;","&amp;$D$117&amp;","&amp;$E$117&amp;","&amp;$F$117&amp;","&amp;$G$117&amp;","&amp;$H$117&amp;","&amp;$I$117&amp;","&amp;$J$117&amp;","&amp;$K$117&amp;",CREATE_DATE,CREATE_USER) VALUES('"&amp;C118&amp;"','"&amp;D118&amp;"','"&amp;I118&amp;"','"&amp;K118&amp;"','"&amp;G118&amp;"','"&amp;H118&amp;"','"&amp;I118&amp;"','"&amp;J118&amp;"','"&amp;J118&amp;"',NOW(),'ADMIN');"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18" s="4" t="s">
        <v>444</v>
      </c>
      <c r="D118" s="4" t="s">
        <v>445</v>
      </c>
      <c r="I118" s="4" t="s">
        <v>446</v>
      </c>
      <c r="K118" s="4" t="s">
        <v>447</v>
      </c>
    </row>
    <row r="119" spans="1:22" x14ac:dyDescent="0.3">
      <c r="B119" s="31" t="str">
        <f t="shared" ref="B119:B127" si="9">"INSERT INTO COMPANY("&amp;$C$117&amp;","&amp;$D$117&amp;","&amp;$E$117&amp;","&amp;$F$117&amp;","&amp;$G$117&amp;","&amp;$H$117&amp;","&amp;$I$117&amp;","&amp;$J$117&amp;","&amp;$K$117&amp;",CREATE_DATE,CREATE_USER) VALUES('"&amp;C119&amp;"','"&amp;D119&amp;"','"&amp;I119&amp;"','"&amp;K119&amp;"','"&amp;G119&amp;"','"&amp;H119&amp;"','"&amp;I119&amp;"','"&amp;J119&amp;"','"&amp;J119&amp;"',NOW(),'ADMIN');"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19" s="4" t="s">
        <v>426</v>
      </c>
      <c r="D119" s="4" t="s">
        <v>435</v>
      </c>
      <c r="I119" s="4" t="s">
        <v>448</v>
      </c>
      <c r="K119" s="4" t="s">
        <v>457</v>
      </c>
    </row>
    <row r="120" spans="1:22" x14ac:dyDescent="0.3">
      <c r="B120" s="31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0" s="4" t="s">
        <v>427</v>
      </c>
      <c r="D120" s="4" t="s">
        <v>436</v>
      </c>
      <c r="I120" s="4" t="s">
        <v>449</v>
      </c>
      <c r="K120" s="4" t="s">
        <v>458</v>
      </c>
    </row>
    <row r="121" spans="1:22" x14ac:dyDescent="0.3">
      <c r="B121" s="31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1" s="4" t="s">
        <v>428</v>
      </c>
      <c r="D121" s="4" t="s">
        <v>437</v>
      </c>
      <c r="I121" s="4" t="s">
        <v>450</v>
      </c>
      <c r="K121" s="4" t="s">
        <v>459</v>
      </c>
    </row>
    <row r="122" spans="1:22" x14ac:dyDescent="0.3">
      <c r="B122" s="31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2" s="4" t="s">
        <v>429</v>
      </c>
      <c r="D122" s="4" t="s">
        <v>438</v>
      </c>
      <c r="I122" s="4" t="s">
        <v>451</v>
      </c>
      <c r="K122" s="4" t="s">
        <v>460</v>
      </c>
    </row>
    <row r="123" spans="1:22" x14ac:dyDescent="0.3">
      <c r="B123" s="31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3" s="4" t="s">
        <v>430</v>
      </c>
      <c r="D123" s="4" t="s">
        <v>439</v>
      </c>
      <c r="I123" s="4" t="s">
        <v>452</v>
      </c>
      <c r="K123" s="4" t="s">
        <v>461</v>
      </c>
    </row>
    <row r="124" spans="1:22" x14ac:dyDescent="0.3">
      <c r="B124" s="31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4" s="4" t="s">
        <v>431</v>
      </c>
      <c r="D124" s="4" t="s">
        <v>440</v>
      </c>
      <c r="I124" s="4" t="s">
        <v>453</v>
      </c>
      <c r="K124" s="4" t="s">
        <v>462</v>
      </c>
    </row>
    <row r="125" spans="1:22" x14ac:dyDescent="0.3">
      <c r="B125" s="31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5" s="4" t="s">
        <v>432</v>
      </c>
      <c r="D125" s="4" t="s">
        <v>441</v>
      </c>
      <c r="I125" s="4" t="s">
        <v>454</v>
      </c>
      <c r="K125" s="4" t="s">
        <v>463</v>
      </c>
    </row>
    <row r="126" spans="1:22" x14ac:dyDescent="0.3">
      <c r="B126" s="31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6" s="4" t="s">
        <v>433</v>
      </c>
      <c r="D126" s="4" t="s">
        <v>442</v>
      </c>
      <c r="I126" s="4" t="s">
        <v>455</v>
      </c>
      <c r="K126" s="4" t="s">
        <v>464</v>
      </c>
    </row>
    <row r="127" spans="1:22" x14ac:dyDescent="0.3">
      <c r="B127" s="31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7" s="4" t="s">
        <v>434</v>
      </c>
      <c r="D127" s="4" t="s">
        <v>443</v>
      </c>
      <c r="I127" s="4" t="s">
        <v>456</v>
      </c>
      <c r="K127" s="4" t="s">
        <v>465</v>
      </c>
    </row>
    <row r="130" spans="1:7" x14ac:dyDescent="0.3">
      <c r="A130" s="48" t="s">
        <v>95</v>
      </c>
      <c r="B130" s="3" t="s">
        <v>95</v>
      </c>
      <c r="C130" s="2" t="s">
        <v>96</v>
      </c>
      <c r="D130" s="2" t="s">
        <v>97</v>
      </c>
      <c r="E130" s="2" t="s">
        <v>98</v>
      </c>
      <c r="F130" s="2" t="s">
        <v>99</v>
      </c>
    </row>
    <row r="131" spans="1:7" x14ac:dyDescent="0.3">
      <c r="A131" s="48"/>
      <c r="B131" s="29" t="str">
        <f>"INSERT INTO CODE("&amp;$C$130&amp;","&amp;$D$130&amp;","&amp;$E$130&amp;","&amp;$F$130&amp;") VALUES('"&amp;C131&amp;"','"&amp;D131&amp;"','"&amp;E131&amp;"','"&amp;F131&amp;"');"</f>
        <v>INSERT INTO CODE(DD_MAIN,DD_KEY,DD_VALUE,ORD) VALUES('COURSE_KIND','NORMAL','일반 강좌','1');</v>
      </c>
      <c r="C131" s="3" t="s">
        <v>419</v>
      </c>
      <c r="D131" s="1" t="s">
        <v>420</v>
      </c>
      <c r="E131" s="1" t="s">
        <v>567</v>
      </c>
      <c r="F131" s="3">
        <v>1</v>
      </c>
      <c r="G131" s="3" t="str">
        <f t="shared" ref="G131:G132" si="10">"INSERT INTO CODE VALUES('"&amp;C131&amp;"','"&amp;D131&amp;"','"&amp;E131&amp;"',"&amp;F131&amp;");"</f>
        <v>INSERT INTO CODE VALUES('COURSE_KIND','NORMAL','일반 강좌',1);</v>
      </c>
    </row>
    <row r="132" spans="1:7" x14ac:dyDescent="0.3">
      <c r="A132" s="48"/>
      <c r="B132" s="29" t="str">
        <f t="shared" ref="B132" si="11">"INSERT INTO CODE("&amp;$C$130&amp;","&amp;$D$130&amp;","&amp;$E$130&amp;","&amp;$F$130&amp;") VALUES('"&amp;C132&amp;"','"&amp;D132&amp;"','"&amp;E132&amp;"','"&amp;F132&amp;"');"</f>
        <v>INSERT INTO CODE(DD_MAIN,DD_KEY,DD_VALUE,ORD) VALUES('COURSE_KIND','COMPANY','회사 강좌','3');</v>
      </c>
      <c r="C132" s="3" t="s">
        <v>419</v>
      </c>
      <c r="D132" s="1" t="s">
        <v>120</v>
      </c>
      <c r="E132" s="1" t="s">
        <v>568</v>
      </c>
      <c r="F132" s="1">
        <v>3</v>
      </c>
      <c r="G132" s="3" t="str">
        <f t="shared" si="10"/>
        <v>INSERT INTO CODE VALUES('COURSE_KIND','COMPANY','회사 강좌',3);</v>
      </c>
    </row>
    <row r="133" spans="1:7" x14ac:dyDescent="0.3">
      <c r="A133" s="48"/>
      <c r="C133" s="3"/>
      <c r="D133" s="1"/>
      <c r="E133" s="1"/>
      <c r="F133" s="1"/>
      <c r="G133" s="3"/>
    </row>
    <row r="134" spans="1:7" x14ac:dyDescent="0.3">
      <c r="A134" s="48"/>
      <c r="C134" s="3"/>
      <c r="D134" s="1"/>
      <c r="E134" s="1"/>
      <c r="F134" s="3"/>
      <c r="G134" s="3"/>
    </row>
    <row r="135" spans="1:7" x14ac:dyDescent="0.3">
      <c r="A135" s="48"/>
      <c r="C135" s="3"/>
      <c r="D135" s="1"/>
      <c r="E135" s="19"/>
      <c r="F135" s="1"/>
      <c r="G135" s="3"/>
    </row>
    <row r="136" spans="1:7" x14ac:dyDescent="0.3">
      <c r="A136" s="48"/>
      <c r="C136" s="3"/>
      <c r="D136" s="1"/>
      <c r="E136" s="19"/>
      <c r="F136" s="1"/>
      <c r="G136" s="3"/>
    </row>
    <row r="137" spans="1:7" x14ac:dyDescent="0.3">
      <c r="A137" s="48"/>
      <c r="B137" s="29" t="str">
        <f t="shared" ref="B137:B147" si="12">"INSERT INTO CODE("&amp;$C$130&amp;","&amp;$D$130&amp;","&amp;$E$130&amp;","&amp;$F$130&amp;") VALUES('"&amp;C137&amp;"','"&amp;D137&amp;"','"&amp;E137&amp;"','"&amp;F137&amp;"');"</f>
        <v>INSERT INTO CODE(DD_MAIN,DD_KEY,DD_VALUE,ORD) VALUES('AUTH','ADMIN','Admin','1');</v>
      </c>
      <c r="C137" s="3" t="s">
        <v>378</v>
      </c>
      <c r="D137" s="9" t="s">
        <v>764</v>
      </c>
      <c r="E137" s="3" t="s">
        <v>379</v>
      </c>
      <c r="F137" s="3">
        <v>1</v>
      </c>
      <c r="G137" s="3" t="str">
        <f>"INSERT INTO CODE VALUES('"&amp;C137&amp;"','"&amp;D137&amp;"','"&amp;E137&amp;"',"&amp;F137&amp;");"</f>
        <v>INSERT INTO CODE VALUES('AUTH','ADMIN','Admin',1);</v>
      </c>
    </row>
    <row r="138" spans="1:7" x14ac:dyDescent="0.3">
      <c r="A138" s="48"/>
      <c r="B138" s="29" t="str">
        <f t="shared" si="12"/>
        <v>INSERT INTO CODE(DD_MAIN,DD_KEY,DD_VALUE,ORD) VALUES('AUTH','TEACHER','강사','2');</v>
      </c>
      <c r="C138" s="3" t="s">
        <v>378</v>
      </c>
      <c r="D138" s="9" t="s">
        <v>765</v>
      </c>
      <c r="E138" s="3" t="s">
        <v>763</v>
      </c>
      <c r="F138" s="3">
        <v>2</v>
      </c>
      <c r="G138" s="3" t="str">
        <f>"INSERT INTO CODE VALUES('"&amp;C138&amp;"','"&amp;D138&amp;"','"&amp;E138&amp;"',"&amp;F138&amp;");"</f>
        <v>INSERT INTO CODE VALUES('AUTH','TEACHER','강사',2);</v>
      </c>
    </row>
    <row r="139" spans="1:7" x14ac:dyDescent="0.3">
      <c r="A139" s="48"/>
      <c r="B139" s="29" t="str">
        <f t="shared" si="12"/>
        <v>INSERT INTO CODE(DD_MAIN,DD_KEY,DD_VALUE,ORD) VALUES('AUTH','TUTOR','튜터','3');</v>
      </c>
      <c r="C139" s="3" t="s">
        <v>378</v>
      </c>
      <c r="D139" s="9" t="s">
        <v>766</v>
      </c>
      <c r="E139" s="3" t="s">
        <v>762</v>
      </c>
      <c r="F139" s="3">
        <v>3</v>
      </c>
      <c r="G139" s="3" t="str">
        <f>"INSERT INTO CODE VALUES('"&amp;C139&amp;"','"&amp;D139&amp;"','"&amp;E139&amp;"',"&amp;F139&amp;");"</f>
        <v>INSERT INTO CODE VALUES('AUTH','TUTOR','튜터',3);</v>
      </c>
    </row>
    <row r="140" spans="1:7" x14ac:dyDescent="0.3">
      <c r="A140" s="48"/>
      <c r="B140" s="29" t="str">
        <f t="shared" si="12"/>
        <v>INSERT INTO CODE(DD_MAIN,DD_KEY,DD_VALUE,ORD) VALUES('AUTH','USER','사용자','4');</v>
      </c>
      <c r="C140" s="3" t="s">
        <v>378</v>
      </c>
      <c r="D140" s="9" t="s">
        <v>767</v>
      </c>
      <c r="E140" s="3" t="s">
        <v>324</v>
      </c>
      <c r="F140" s="3">
        <v>4</v>
      </c>
      <c r="G140" s="3" t="str">
        <f>"INSERT INTO CODE VALUES('"&amp;C140&amp;"','"&amp;D140&amp;"','"&amp;E140&amp;"',"&amp;F140&amp;");"</f>
        <v>INSERT INTO CODE VALUES('AUTH','USER','사용자',4);</v>
      </c>
    </row>
    <row r="141" spans="1:7" x14ac:dyDescent="0.3">
      <c r="A141" s="48"/>
      <c r="B141" s="29" t="str">
        <f t="shared" si="12"/>
        <v>INSERT INTO CODE(DD_MAIN,DD_KEY,DD_VALUE,ORD) VALUES('REG_STATUS','Y','승인요청','1');</v>
      </c>
      <c r="C141" s="3" t="s">
        <v>326</v>
      </c>
      <c r="D141" s="9" t="s">
        <v>200</v>
      </c>
      <c r="E141" s="3" t="s">
        <v>327</v>
      </c>
      <c r="F141" s="3">
        <v>1</v>
      </c>
      <c r="G141" s="3" t="str">
        <f t="shared" ref="G141:G145" si="13">"INSERT INTO CODE VALUES('"&amp;C141&amp;"','"&amp;D141&amp;"','"&amp;E141&amp;"',"&amp;F141&amp;");"</f>
        <v>INSERT INTO CODE VALUES('REG_STATUS','Y','승인요청',1);</v>
      </c>
    </row>
    <row r="142" spans="1:7" x14ac:dyDescent="0.3">
      <c r="A142" s="48"/>
      <c r="B142" s="29" t="str">
        <f t="shared" si="12"/>
        <v>INSERT INTO CODE(DD_MAIN,DD_KEY,DD_VALUE,ORD) VALUES('REG_STATUS','B','현금입금','1');</v>
      </c>
      <c r="C142" s="3" t="s">
        <v>326</v>
      </c>
      <c r="D142" s="9" t="s">
        <v>770</v>
      </c>
      <c r="E142" s="3" t="s">
        <v>771</v>
      </c>
      <c r="F142" s="3">
        <v>1</v>
      </c>
      <c r="G142" s="3" t="str">
        <f t="shared" ref="G142" si="14">"INSERT INTO CODE VALUES('"&amp;C142&amp;"','"&amp;D142&amp;"','"&amp;E142&amp;"',"&amp;F142&amp;");"</f>
        <v>INSERT INTO CODE VALUES('REG_STATUS','B','현금입금',1);</v>
      </c>
    </row>
    <row r="143" spans="1:7" x14ac:dyDescent="0.3">
      <c r="A143" s="48"/>
      <c r="B143" s="29" t="str">
        <f t="shared" si="12"/>
        <v>INSERT INTO CODE(DD_MAIN,DD_KEY,DD_VALUE,ORD) VALUES('REG_STATUS','A','승인','2');</v>
      </c>
      <c r="C143" s="3" t="s">
        <v>326</v>
      </c>
      <c r="D143" s="9" t="s">
        <v>328</v>
      </c>
      <c r="E143" s="3" t="s">
        <v>329</v>
      </c>
      <c r="F143" s="3">
        <v>2</v>
      </c>
      <c r="G143" s="3" t="str">
        <f t="shared" si="13"/>
        <v>INSERT INTO CODE VALUES('REG_STATUS','A','승인',2);</v>
      </c>
    </row>
    <row r="144" spans="1:7" x14ac:dyDescent="0.3">
      <c r="A144" s="48"/>
      <c r="B144" s="29" t="str">
        <f t="shared" si="12"/>
        <v>INSERT INTO CODE(DD_MAIN,DD_KEY,DD_VALUE,ORD) VALUES('REG_STATUS','C','거절','3');</v>
      </c>
      <c r="C144" s="3" t="s">
        <v>326</v>
      </c>
      <c r="D144" s="9" t="s">
        <v>501</v>
      </c>
      <c r="E144" s="3" t="s">
        <v>330</v>
      </c>
      <c r="F144" s="3">
        <v>3</v>
      </c>
      <c r="G144" s="3" t="str">
        <f t="shared" si="13"/>
        <v>INSERT INTO CODE VALUES('REG_STATUS','C','거절',3);</v>
      </c>
    </row>
    <row r="145" spans="1:7" x14ac:dyDescent="0.3">
      <c r="A145" s="48"/>
      <c r="B145" s="29" t="str">
        <f t="shared" si="12"/>
        <v>INSERT INTO CODE(DD_MAIN,DD_KEY,DD_VALUE,ORD) VALUES('REG_STATUS','R','환불','4');</v>
      </c>
      <c r="C145" s="3" t="s">
        <v>326</v>
      </c>
      <c r="D145" s="9" t="s">
        <v>512</v>
      </c>
      <c r="E145" s="3" t="s">
        <v>417</v>
      </c>
      <c r="F145" s="3">
        <v>4</v>
      </c>
      <c r="G145" s="3" t="str">
        <f t="shared" si="13"/>
        <v>INSERT INTO CODE VALUES('REG_STATUS','R','환불',4);</v>
      </c>
    </row>
    <row r="146" spans="1:7" x14ac:dyDescent="0.3">
      <c r="A146" s="48"/>
      <c r="B146" s="29" t="str">
        <f t="shared" si="12"/>
        <v>INSERT INTO CODE(DD_MAIN,DD_KEY,DD_VALUE,ORD) VALUES('PAYMENT_KIND','CARD','카드','3');</v>
      </c>
      <c r="C146" s="3" t="s">
        <v>772</v>
      </c>
      <c r="D146" s="9" t="s">
        <v>773</v>
      </c>
      <c r="E146" s="3" t="s">
        <v>775</v>
      </c>
      <c r="F146" s="3">
        <v>3</v>
      </c>
      <c r="G146" s="3" t="str">
        <f t="shared" ref="G146:G147" si="15">"INSERT INTO CODE VALUES('"&amp;C146&amp;"','"&amp;D146&amp;"','"&amp;E146&amp;"',"&amp;F146&amp;");"</f>
        <v>INSERT INTO CODE VALUES('PAYMENT_KIND','CARD','카드',3);</v>
      </c>
    </row>
    <row r="147" spans="1:7" x14ac:dyDescent="0.3">
      <c r="A147" s="48"/>
      <c r="B147" s="29" t="str">
        <f t="shared" si="12"/>
        <v>INSERT INTO CODE(DD_MAIN,DD_KEY,DD_VALUE,ORD) VALUES('PAYMENT_KIND','CASH','은행','4');</v>
      </c>
      <c r="C147" s="3" t="s">
        <v>772</v>
      </c>
      <c r="D147" s="9" t="s">
        <v>776</v>
      </c>
      <c r="E147" s="3" t="s">
        <v>774</v>
      </c>
      <c r="F147" s="3">
        <v>4</v>
      </c>
      <c r="G147" s="3" t="str">
        <f t="shared" si="15"/>
        <v>INSERT INTO CODE VALUES('PAYMENT_KIND','CASH','은행',4);</v>
      </c>
    </row>
    <row r="148" spans="1:7" x14ac:dyDescent="0.3">
      <c r="A148" s="48"/>
      <c r="C148" s="3"/>
      <c r="D148" s="9"/>
      <c r="E148" s="3"/>
      <c r="F148" s="3"/>
      <c r="G148" s="3"/>
    </row>
    <row r="149" spans="1:7" x14ac:dyDescent="0.3">
      <c r="A149" s="48"/>
      <c r="B149" s="29" t="str">
        <f t="shared" ref="B149" si="16">"INSERT INTO CODE("&amp;$C$130&amp;","&amp;$D$130&amp;","&amp;$E$130&amp;","&amp;$F$130&amp;") VALUES('"&amp;C149&amp;"','"&amp;D149&amp;"','"&amp;E149&amp;"','"&amp;F149&amp;"');"</f>
        <v>INSERT INTO CODE(DD_MAIN,DD_KEY,DD_VALUE,ORD) VALUES('PAYMENT_KIND2','100000000000','신용카드','1');</v>
      </c>
      <c r="C149" s="3" t="s">
        <v>875</v>
      </c>
      <c r="D149" s="9" t="s">
        <v>862</v>
      </c>
      <c r="E149" s="3" t="s">
        <v>860</v>
      </c>
      <c r="F149" s="3">
        <v>1</v>
      </c>
      <c r="G149" s="3" t="str">
        <f t="shared" ref="G149:G155" si="17">"INSERT INTO CODE VALUES('"&amp;C149&amp;"','"&amp;D149&amp;"','"&amp;E149&amp;"',"&amp;F149&amp;");"</f>
        <v>INSERT INTO CODE VALUES('PAYMENT_KIND2','100000000000','신용카드',1);</v>
      </c>
    </row>
    <row r="150" spans="1:7" x14ac:dyDescent="0.3">
      <c r="A150" s="48"/>
      <c r="B150" s="29" t="str">
        <f t="shared" ref="B150:B155" si="18">"INSERT INTO CODE("&amp;$C$130&amp;","&amp;$D$130&amp;","&amp;$E$130&amp;","&amp;$F$130&amp;") VALUES('"&amp;C150&amp;"','"&amp;D150&amp;"','"&amp;E150&amp;"','"&amp;F150&amp;"');"</f>
        <v>INSERT INTO CODE(DD_MAIN,DD_KEY,DD_VALUE,ORD) VALUES('PAYMENT_KIND2','010000000000','계좌이체','2');</v>
      </c>
      <c r="C150" s="3" t="s">
        <v>861</v>
      </c>
      <c r="D150" s="9" t="s">
        <v>863</v>
      </c>
      <c r="E150" s="3" t="s">
        <v>864</v>
      </c>
      <c r="F150" s="3">
        <v>2</v>
      </c>
      <c r="G150" s="3" t="str">
        <f t="shared" si="17"/>
        <v>INSERT INTO CODE VALUES('PAYMENT_KIND2','010000000000','계좌이체',2);</v>
      </c>
    </row>
    <row r="151" spans="1:7" x14ac:dyDescent="0.3">
      <c r="A151" s="48"/>
      <c r="B151" s="29" t="str">
        <f t="shared" si="18"/>
        <v>INSERT INTO CODE(DD_MAIN,DD_KEY,DD_VALUE,ORD) VALUES('PAYMENT_KIND2','001000000000','가상계좌','3');</v>
      </c>
      <c r="C151" s="3" t="s">
        <v>861</v>
      </c>
      <c r="D151" s="9" t="s">
        <v>865</v>
      </c>
      <c r="E151" s="3" t="s">
        <v>866</v>
      </c>
      <c r="F151" s="3">
        <v>3</v>
      </c>
      <c r="G151" s="3" t="str">
        <f t="shared" si="17"/>
        <v>INSERT INTO CODE VALUES('PAYMENT_KIND2','001000000000','가상계좌',3);</v>
      </c>
    </row>
    <row r="152" spans="1:7" x14ac:dyDescent="0.3">
      <c r="A152" s="48"/>
      <c r="B152" s="29" t="str">
        <f t="shared" si="18"/>
        <v>INSERT INTO CODE(DD_MAIN,DD_KEY,DD_VALUE,ORD) VALUES('PAYMENT_KIND2','000100000000','포인트','4');</v>
      </c>
      <c r="C152" s="3" t="s">
        <v>861</v>
      </c>
      <c r="D152" s="9" t="s">
        <v>867</v>
      </c>
      <c r="E152" s="3" t="s">
        <v>868</v>
      </c>
      <c r="F152" s="3">
        <v>4</v>
      </c>
      <c r="G152" s="3" t="str">
        <f t="shared" si="17"/>
        <v>INSERT INTO CODE VALUES('PAYMENT_KIND2','000100000000','포인트',4);</v>
      </c>
    </row>
    <row r="153" spans="1:7" x14ac:dyDescent="0.3">
      <c r="A153" s="48"/>
      <c r="B153" s="29" t="str">
        <f t="shared" si="18"/>
        <v>INSERT INTO CODE(DD_MAIN,DD_KEY,DD_VALUE,ORD) VALUES('PAYMENT_KIND2','000010000000','휴대폰','5');</v>
      </c>
      <c r="C153" s="3" t="s">
        <v>861</v>
      </c>
      <c r="D153" s="9" t="s">
        <v>869</v>
      </c>
      <c r="E153" s="3" t="s">
        <v>870</v>
      </c>
      <c r="F153" s="3">
        <v>5</v>
      </c>
      <c r="G153" s="3" t="str">
        <f t="shared" si="17"/>
        <v>INSERT INTO CODE VALUES('PAYMENT_KIND2','000010000000','휴대폰',5);</v>
      </c>
    </row>
    <row r="154" spans="1:7" x14ac:dyDescent="0.3">
      <c r="A154" s="48"/>
      <c r="B154" s="29" t="str">
        <f t="shared" si="18"/>
        <v>INSERT INTO CODE(DD_MAIN,DD_KEY,DD_VALUE,ORD) VALUES('PAYMENT_KIND2','000000001000','상품권','6');</v>
      </c>
      <c r="C154" s="3" t="s">
        <v>861</v>
      </c>
      <c r="D154" s="9" t="s">
        <v>871</v>
      </c>
      <c r="E154" s="3" t="s">
        <v>872</v>
      </c>
      <c r="F154" s="3">
        <v>6</v>
      </c>
      <c r="G154" s="3" t="str">
        <f t="shared" si="17"/>
        <v>INSERT INTO CODE VALUES('PAYMENT_KIND2','000000001000','상품권',6);</v>
      </c>
    </row>
    <row r="155" spans="1:7" x14ac:dyDescent="0.3">
      <c r="A155" s="48"/>
      <c r="B155" s="29" t="str">
        <f t="shared" si="18"/>
        <v>INSERT INTO CODE(DD_MAIN,DD_KEY,DD_VALUE,ORD) VALUES('PAYMENT_KIND2','000000000010','ARS','7');</v>
      </c>
      <c r="C155" s="3" t="s">
        <v>861</v>
      </c>
      <c r="D155" s="9" t="s">
        <v>873</v>
      </c>
      <c r="E155" s="3" t="s">
        <v>874</v>
      </c>
      <c r="F155" s="3">
        <v>7</v>
      </c>
      <c r="G155" s="3" t="str">
        <f t="shared" si="17"/>
        <v>INSERT INTO CODE VALUES('PAYMENT_KIND2','000000000010','ARS',7);</v>
      </c>
    </row>
    <row r="156" spans="1:7" x14ac:dyDescent="0.3">
      <c r="A156" s="48"/>
      <c r="B156" s="29" t="str">
        <f t="shared" ref="B156:B157" si="19">"INSERT INTO CODE("&amp;$C$130&amp;","&amp;$D$130&amp;","&amp;$E$130&amp;","&amp;$F$130&amp;") VALUES('"&amp;C156&amp;"','"&amp;D156&amp;"','"&amp;E156&amp;"','"&amp;F156&amp;"');"</f>
        <v>INSERT INTO CODE(DD_MAIN,DD_KEY,DD_VALUE,ORD) VALUES('PAYMENT_KIND2','CARD','카드','8');</v>
      </c>
      <c r="C156" s="3" t="s">
        <v>861</v>
      </c>
      <c r="D156" s="9" t="s">
        <v>773</v>
      </c>
      <c r="E156" s="3" t="s">
        <v>775</v>
      </c>
      <c r="F156" s="3">
        <v>8</v>
      </c>
      <c r="G156" s="3"/>
    </row>
    <row r="157" spans="1:7" x14ac:dyDescent="0.3">
      <c r="A157" s="48"/>
      <c r="B157" s="29" t="str">
        <f t="shared" si="19"/>
        <v>INSERT INTO CODE(DD_MAIN,DD_KEY,DD_VALUE,ORD) VALUES('PAYMENT_KIND2','CASH','은행','9');</v>
      </c>
      <c r="C157" s="3" t="s">
        <v>861</v>
      </c>
      <c r="D157" s="9" t="s">
        <v>776</v>
      </c>
      <c r="E157" s="3" t="s">
        <v>485</v>
      </c>
      <c r="F157" s="3">
        <v>9</v>
      </c>
      <c r="G157" s="3"/>
    </row>
    <row r="158" spans="1:7" x14ac:dyDescent="0.3">
      <c r="A158" s="48"/>
      <c r="C158" s="3"/>
      <c r="D158" s="9"/>
      <c r="E158" s="3"/>
      <c r="F158" s="3"/>
      <c r="G158" s="3"/>
    </row>
    <row r="159" spans="1:7" x14ac:dyDescent="0.3">
      <c r="A159" s="48"/>
      <c r="C159" s="3"/>
      <c r="D159" s="1"/>
      <c r="E159" s="19"/>
      <c r="F159" s="1"/>
      <c r="G159" s="3"/>
    </row>
    <row r="160" spans="1:7" x14ac:dyDescent="0.3">
      <c r="A160" s="48"/>
      <c r="C160" s="3" t="s">
        <v>325</v>
      </c>
      <c r="D160" s="9" t="s">
        <v>422</v>
      </c>
      <c r="E160" s="3" t="s">
        <v>421</v>
      </c>
      <c r="F160" s="3">
        <v>1</v>
      </c>
      <c r="G160" s="3" t="str">
        <f t="shared" ref="G160:G162" si="20">"INSERT INTO CODE VALUES('"&amp;C160&amp;"','"&amp;D160&amp;"','"&amp;E160&amp;"',"&amp;F160&amp;");"</f>
        <v>INSERT INTO CODE VALUES('COURSE_STATUS','G_BEFORE','모집전',1);</v>
      </c>
    </row>
    <row r="161" spans="1:7" x14ac:dyDescent="0.3">
      <c r="A161" s="48"/>
      <c r="C161" s="3" t="s">
        <v>325</v>
      </c>
      <c r="D161" s="9" t="s">
        <v>415</v>
      </c>
      <c r="E161" s="3" t="s">
        <v>407</v>
      </c>
      <c r="F161" s="3">
        <v>2</v>
      </c>
      <c r="G161" s="3" t="str">
        <f t="shared" si="20"/>
        <v>INSERT INTO CODE VALUES('COURSE_STATUS','G_ING','모집중',2);</v>
      </c>
    </row>
    <row r="162" spans="1:7" x14ac:dyDescent="0.3">
      <c r="A162" s="48"/>
      <c r="C162" s="3" t="s">
        <v>325</v>
      </c>
      <c r="D162" s="9" t="s">
        <v>471</v>
      </c>
      <c r="E162" s="3" t="s">
        <v>472</v>
      </c>
      <c r="F162" s="3">
        <v>3</v>
      </c>
      <c r="G162" s="3" t="str">
        <f t="shared" si="20"/>
        <v>INSERT INTO CODE VALUES('COURSE_STATUS','P_BEFORE','강좌 진행전',3);</v>
      </c>
    </row>
    <row r="163" spans="1:7" x14ac:dyDescent="0.3">
      <c r="A163" s="48"/>
      <c r="C163" s="3" t="s">
        <v>325</v>
      </c>
      <c r="D163" s="9" t="s">
        <v>416</v>
      </c>
      <c r="E163" s="3" t="s">
        <v>408</v>
      </c>
      <c r="F163" s="3">
        <v>4</v>
      </c>
      <c r="G163" s="3" t="str">
        <f>"INSERT INTO CODE VALUES('"&amp;C163&amp;"','"&amp;D163&amp;"','"&amp;E163&amp;"',"&amp;F163&amp;");"</f>
        <v>INSERT INTO CODE VALUES('COURSE_STATUS','P_ING','강좌 진행중',4);</v>
      </c>
    </row>
    <row r="164" spans="1:7" x14ac:dyDescent="0.3">
      <c r="A164" s="48"/>
      <c r="C164" s="3" t="s">
        <v>325</v>
      </c>
      <c r="D164" s="9" t="s">
        <v>414</v>
      </c>
      <c r="E164" s="3" t="s">
        <v>411</v>
      </c>
      <c r="F164" s="3">
        <v>5</v>
      </c>
      <c r="G164" s="3" t="str">
        <f t="shared" ref="G164" si="21">"INSERT INTO CODE VALUES('"&amp;C164&amp;"','"&amp;D164&amp;"','"&amp;E164&amp;"',"&amp;F164&amp;");"</f>
        <v>INSERT INTO CODE VALUES('COURSE_STATUS','COMPLETE','강좌 완료',5);</v>
      </c>
    </row>
    <row r="165" spans="1:7" x14ac:dyDescent="0.3">
      <c r="A165" s="48"/>
      <c r="C165" s="3" t="s">
        <v>325</v>
      </c>
      <c r="D165" s="9" t="s">
        <v>412</v>
      </c>
      <c r="E165" s="3" t="s">
        <v>409</v>
      </c>
      <c r="F165" s="3">
        <v>6</v>
      </c>
      <c r="G165" s="3" t="str">
        <f>"INSERT INTO CODE VALUES('"&amp;C165&amp;"','"&amp;D165&amp;"','"&amp;E165&amp;"',"&amp;F165&amp;");"</f>
        <v>INSERT INTO CODE VALUES('COURSE_STATUS','CLOSE','강좌 종강',6);</v>
      </c>
    </row>
    <row r="166" spans="1:7" x14ac:dyDescent="0.3">
      <c r="A166" s="48"/>
      <c r="C166" s="3" t="s">
        <v>325</v>
      </c>
      <c r="D166" s="9" t="s">
        <v>413</v>
      </c>
      <c r="E166" s="3" t="s">
        <v>410</v>
      </c>
      <c r="F166" s="3">
        <v>7</v>
      </c>
      <c r="G166" s="3" t="str">
        <f>"INSERT INTO CODE VALUES('"&amp;C166&amp;"','"&amp;D166&amp;"','"&amp;E166&amp;"',"&amp;F166&amp;");"</f>
        <v>INSERT INTO CODE VALUES('COURSE_STATUS','CANCEL','강좌 취소',7);</v>
      </c>
    </row>
    <row r="167" spans="1:7" x14ac:dyDescent="0.3">
      <c r="A167" s="48"/>
      <c r="C167" s="3" t="s">
        <v>326</v>
      </c>
      <c r="D167" s="9" t="s">
        <v>200</v>
      </c>
      <c r="E167" s="3" t="s">
        <v>327</v>
      </c>
      <c r="F167" s="3">
        <v>1</v>
      </c>
      <c r="G167" s="3" t="str">
        <f t="shared" ref="G167:G170" si="22">"INSERT INTO CODE VALUES('"&amp;C167&amp;"','"&amp;D167&amp;"','"&amp;E167&amp;"',"&amp;F167&amp;");"</f>
        <v>INSERT INTO CODE VALUES('REG_STATUS','Y','승인요청',1);</v>
      </c>
    </row>
    <row r="168" spans="1:7" x14ac:dyDescent="0.3">
      <c r="A168" s="48"/>
      <c r="C168" s="3" t="s">
        <v>326</v>
      </c>
      <c r="D168" s="9" t="s">
        <v>328</v>
      </c>
      <c r="E168" s="3" t="s">
        <v>329</v>
      </c>
      <c r="F168" s="3">
        <v>2</v>
      </c>
      <c r="G168" s="3" t="str">
        <f t="shared" si="22"/>
        <v>INSERT INTO CODE VALUES('REG_STATUS','A','승인',2);</v>
      </c>
    </row>
    <row r="169" spans="1:7" x14ac:dyDescent="0.3">
      <c r="A169" s="48"/>
      <c r="C169" s="3" t="s">
        <v>326</v>
      </c>
      <c r="D169" s="9" t="s">
        <v>501</v>
      </c>
      <c r="E169" s="3" t="s">
        <v>330</v>
      </c>
      <c r="F169" s="3">
        <v>3</v>
      </c>
      <c r="G169" s="3" t="str">
        <f t="shared" si="22"/>
        <v>INSERT INTO CODE VALUES('REG_STATUS','C','거절',3);</v>
      </c>
    </row>
    <row r="170" spans="1:7" x14ac:dyDescent="0.3">
      <c r="A170" s="48"/>
      <c r="C170" s="3" t="s">
        <v>326</v>
      </c>
      <c r="D170" s="9" t="s">
        <v>512</v>
      </c>
      <c r="E170" s="3" t="s">
        <v>417</v>
      </c>
      <c r="F170" s="3">
        <v>4</v>
      </c>
      <c r="G170" s="3" t="str">
        <f t="shared" si="22"/>
        <v>INSERT INTO CODE VALUES('REG_STATUS','R','환불',4);</v>
      </c>
    </row>
    <row r="171" spans="1:7" x14ac:dyDescent="0.3">
      <c r="A171" s="48"/>
      <c r="B171" s="29" t="str">
        <f t="shared" ref="B171:B177" si="23">"INSERT INTO CODE("&amp;$C$130&amp;","&amp;$D$130&amp;","&amp;$E$130&amp;","&amp;$F$130&amp;") VALUES('"&amp;C171&amp;"','"&amp;D171&amp;"','"&amp;E171&amp;"','"&amp;F171&amp;"');"</f>
        <v>INSERT INTO CODE(DD_MAIN,DD_KEY,DD_VALUE,ORD) VALUES('FAQ','01','홈페이지 이용 문의','1');</v>
      </c>
      <c r="C171" s="3" t="s">
        <v>134</v>
      </c>
      <c r="D171" s="9" t="s">
        <v>359</v>
      </c>
      <c r="E171" s="3" t="s">
        <v>372</v>
      </c>
      <c r="F171" s="3">
        <v>1</v>
      </c>
      <c r="G171" s="3" t="str">
        <f t="shared" ref="G171:G176" si="24">"INSERT INTO CODE VALUES('"&amp;C171&amp;"','"&amp;D171&amp;"','"&amp;E171&amp;"',"&amp;F171&amp;");"</f>
        <v>INSERT INTO CODE VALUES('FAQ','01','홈페이지 이용 문의',1);</v>
      </c>
    </row>
    <row r="172" spans="1:7" x14ac:dyDescent="0.3">
      <c r="A172" s="48"/>
      <c r="B172" s="29" t="str">
        <f t="shared" si="23"/>
        <v>INSERT INTO CODE(DD_MAIN,DD_KEY,DD_VALUE,ORD) VALUES('FAQ','02','수강신청','2');</v>
      </c>
      <c r="C172" s="3" t="s">
        <v>134</v>
      </c>
      <c r="D172" s="9" t="s">
        <v>333</v>
      </c>
      <c r="E172" s="3" t="s">
        <v>373</v>
      </c>
      <c r="F172" s="3">
        <v>2</v>
      </c>
      <c r="G172" s="3" t="str">
        <f t="shared" si="24"/>
        <v>INSERT INTO CODE VALUES('FAQ','02','수강신청',2);</v>
      </c>
    </row>
    <row r="173" spans="1:7" x14ac:dyDescent="0.3">
      <c r="A173" s="48"/>
      <c r="B173" s="29" t="str">
        <f t="shared" si="23"/>
        <v>INSERT INTO CODE(DD_MAIN,DD_KEY,DD_VALUE,ORD) VALUES('FAQ','03','교육일정','3');</v>
      </c>
      <c r="C173" s="3" t="s">
        <v>134</v>
      </c>
      <c r="D173" s="9" t="s">
        <v>362</v>
      </c>
      <c r="E173" s="3" t="s">
        <v>374</v>
      </c>
      <c r="F173" s="3">
        <v>3</v>
      </c>
      <c r="G173" s="3" t="str">
        <f t="shared" si="24"/>
        <v>INSERT INTO CODE VALUES('FAQ','03','교육일정',3);</v>
      </c>
    </row>
    <row r="174" spans="1:7" x14ac:dyDescent="0.3">
      <c r="A174" s="48"/>
      <c r="B174" s="29" t="str">
        <f t="shared" si="23"/>
        <v>INSERT INTO CODE(DD_MAIN,DD_KEY,DD_VALUE,ORD) VALUES('FAQ','04','회원정보관련','4');</v>
      </c>
      <c r="C174" s="3" t="s">
        <v>134</v>
      </c>
      <c r="D174" s="9" t="s">
        <v>364</v>
      </c>
      <c r="E174" s="3" t="s">
        <v>375</v>
      </c>
      <c r="F174" s="3">
        <v>4</v>
      </c>
      <c r="G174" s="3" t="str">
        <f t="shared" si="24"/>
        <v>INSERT INTO CODE VALUES('FAQ','04','회원정보관련',4);</v>
      </c>
    </row>
    <row r="175" spans="1:7" x14ac:dyDescent="0.3">
      <c r="A175" s="48"/>
      <c r="B175" s="29" t="str">
        <f t="shared" si="23"/>
        <v>INSERT INTO CODE(DD_MAIN,DD_KEY,DD_VALUE,ORD) VALUES('FAQ','05','교육상담','5');</v>
      </c>
      <c r="C175" s="3" t="s">
        <v>134</v>
      </c>
      <c r="D175" s="9" t="s">
        <v>366</v>
      </c>
      <c r="E175" s="3" t="s">
        <v>376</v>
      </c>
      <c r="F175" s="3">
        <v>5</v>
      </c>
      <c r="G175" s="3" t="str">
        <f t="shared" si="24"/>
        <v>INSERT INTO CODE VALUES('FAQ','05','교육상담',5);</v>
      </c>
    </row>
    <row r="176" spans="1:7" x14ac:dyDescent="0.3">
      <c r="A176" s="48"/>
      <c r="B176" s="29" t="str">
        <f t="shared" si="23"/>
        <v>INSERT INTO CODE(DD_MAIN,DD_KEY,DD_VALUE,ORD) VALUES('FAQ','06','기타문의','6');</v>
      </c>
      <c r="C176" s="3" t="s">
        <v>134</v>
      </c>
      <c r="D176" s="9" t="s">
        <v>368</v>
      </c>
      <c r="E176" s="3" t="s">
        <v>377</v>
      </c>
      <c r="F176" s="3">
        <v>6</v>
      </c>
      <c r="G176" s="3" t="str">
        <f t="shared" si="24"/>
        <v>INSERT INTO CODE VALUES('FAQ','06','기타문의',6);</v>
      </c>
    </row>
    <row r="177" spans="1:7" x14ac:dyDescent="0.3">
      <c r="A177" s="48"/>
      <c r="B177" s="29" t="str">
        <f t="shared" si="23"/>
        <v>INSERT INTO CODE(DD_MAIN,DD_KEY,DD_VALUE,ORD) VALUES('POINT_KIND','COURSE','과정 수강 적립','1');</v>
      </c>
      <c r="C177" s="3" t="s">
        <v>562</v>
      </c>
      <c r="D177" s="9" t="s">
        <v>64</v>
      </c>
      <c r="E177" s="19" t="s">
        <v>563</v>
      </c>
      <c r="F177" s="3">
        <v>1</v>
      </c>
      <c r="G177" s="3" t="str">
        <f t="shared" ref="G177:G179" si="25">"INSERT INTO CODE VALUES('"&amp;C177&amp;"','"&amp;D177&amp;"','"&amp;E177&amp;"',"&amp;F177&amp;");"</f>
        <v>INSERT INTO CODE VALUES('POINT_KIND','COURSE','과정 수강 적립',1);</v>
      </c>
    </row>
    <row r="178" spans="1:7" x14ac:dyDescent="0.3">
      <c r="A178" s="48"/>
      <c r="B178" s="29" t="str">
        <f t="shared" ref="B178:B179" si="26">"INSERT INTO CODE("&amp;$C$130&amp;","&amp;$D$130&amp;","&amp;$E$130&amp;","&amp;$F$130&amp;") VALUES('"&amp;C178&amp;"','"&amp;D178&amp;"','"&amp;E178&amp;"','"&amp;F178&amp;"');"</f>
        <v>INSERT INTO CODE(DD_MAIN,DD_KEY,DD_VALUE,ORD) VALUES('POINT_KIND','COURSE_REFUND','과정 환불','2');</v>
      </c>
      <c r="C178" s="3" t="s">
        <v>562</v>
      </c>
      <c r="D178" s="9" t="s">
        <v>561</v>
      </c>
      <c r="E178" s="19" t="s">
        <v>564</v>
      </c>
      <c r="F178" s="3">
        <v>2</v>
      </c>
      <c r="G178" s="3" t="str">
        <f t="shared" si="25"/>
        <v>INSERT INTO CODE VALUES('POINT_KIND','COURSE_REFUND','과정 환불',2);</v>
      </c>
    </row>
    <row r="179" spans="1:7" x14ac:dyDescent="0.3">
      <c r="A179" s="48"/>
      <c r="B179" s="29" t="str">
        <f t="shared" si="26"/>
        <v>INSERT INTO CODE(DD_MAIN,DD_KEY,DD_VALUE,ORD) VALUES('POINT_KIND','POSTSCRIPT','수강 후기','3');</v>
      </c>
      <c r="C179" s="3" t="s">
        <v>562</v>
      </c>
      <c r="D179" s="9" t="s">
        <v>565</v>
      </c>
      <c r="E179" s="19" t="s">
        <v>566</v>
      </c>
      <c r="F179" s="3">
        <v>3</v>
      </c>
      <c r="G179" s="3" t="str">
        <f t="shared" si="25"/>
        <v>INSERT INTO CODE VALUES('POINT_KIND','POSTSCRIPT','수강 후기',3);</v>
      </c>
    </row>
    <row r="180" spans="1:7" x14ac:dyDescent="0.3">
      <c r="A180" s="48"/>
      <c r="B180" s="29" t="str">
        <f t="shared" ref="B180:B181" si="27">"INSERT INTO CODE("&amp;$C$130&amp;","&amp;$D$130&amp;","&amp;$E$130&amp;","&amp;$F$130&amp;") VALUES('"&amp;C180&amp;"','"&amp;D180&amp;"','"&amp;E180&amp;"','"&amp;F180&amp;"');"</f>
        <v>INSERT INTO CODE(DD_MAIN,DD_KEY,DD_VALUE,ORD) VALUES('UC_KIND','U','사용자','1');</v>
      </c>
      <c r="C180" s="3" t="s">
        <v>617</v>
      </c>
      <c r="D180" s="1" t="s">
        <v>331</v>
      </c>
      <c r="E180" s="1" t="s">
        <v>324</v>
      </c>
      <c r="F180" s="3">
        <v>1</v>
      </c>
      <c r="G180" s="3" t="str">
        <f t="shared" ref="G180:G181" si="28">"INSERT INTO CODE VALUES('"&amp;C180&amp;"','"&amp;D180&amp;"','"&amp;E180&amp;"',"&amp;F180&amp;");"</f>
        <v>INSERT INTO CODE VALUES('UC_KIND','U','사용자',1);</v>
      </c>
    </row>
    <row r="181" spans="1:7" x14ac:dyDescent="0.3">
      <c r="A181" s="48"/>
      <c r="B181" s="29" t="str">
        <f t="shared" si="27"/>
        <v>INSERT INTO CODE(DD_MAIN,DD_KEY,DD_VALUE,ORD) VALUES('UC_KIND','C','회사','2');</v>
      </c>
      <c r="C181" s="3" t="s">
        <v>617</v>
      </c>
      <c r="D181" s="1" t="s">
        <v>501</v>
      </c>
      <c r="E181" s="19" t="s">
        <v>193</v>
      </c>
      <c r="F181" s="1">
        <v>2</v>
      </c>
      <c r="G181" s="3" t="str">
        <f t="shared" si="28"/>
        <v>INSERT INTO CODE VALUES('UC_KIND','C','회사',2);</v>
      </c>
    </row>
    <row r="182" spans="1:7" x14ac:dyDescent="0.3">
      <c r="A182" s="48"/>
      <c r="B182" s="29" t="str">
        <f t="shared" ref="B182:B201" si="29">"INSERT INTO CODE("&amp;$C$130&amp;","&amp;$D$130&amp;","&amp;$E$130&amp;","&amp;$F$130&amp;") VALUES('"&amp;C182&amp;"','"&amp;D182&amp;"','"&amp;E182&amp;"','"&amp;F182&amp;"');"</f>
        <v>INSERT INTO CODE(DD_MAIN,DD_KEY,DD_VALUE,ORD) VALUES('TEL','02','02','1');</v>
      </c>
      <c r="C182" s="3" t="s">
        <v>332</v>
      </c>
      <c r="D182" s="9" t="s">
        <v>333</v>
      </c>
      <c r="E182" s="9" t="s">
        <v>333</v>
      </c>
      <c r="F182" s="3">
        <v>1</v>
      </c>
      <c r="G182" s="3" t="str">
        <f t="shared" ref="G182:G214" si="30">"INSERT INTO CODE VALUES('"&amp;C182&amp;"','"&amp;D182&amp;"','"&amp;E182&amp;"',"&amp;F182&amp;");"</f>
        <v>INSERT INTO CODE VALUES('TEL','02','02',1);</v>
      </c>
    </row>
    <row r="183" spans="1:7" x14ac:dyDescent="0.3">
      <c r="A183" s="48"/>
      <c r="B183" s="29" t="str">
        <f t="shared" si="29"/>
        <v>INSERT INTO CODE(DD_MAIN,DD_KEY,DD_VALUE,ORD) VALUES('TEL','031','031','2');</v>
      </c>
      <c r="C183" s="3" t="s">
        <v>332</v>
      </c>
      <c r="D183" s="9" t="s">
        <v>334</v>
      </c>
      <c r="E183" s="9" t="s">
        <v>334</v>
      </c>
      <c r="F183" s="3">
        <v>2</v>
      </c>
      <c r="G183" s="3" t="str">
        <f t="shared" si="30"/>
        <v>INSERT INTO CODE VALUES('TEL','031','031',2);</v>
      </c>
    </row>
    <row r="184" spans="1:7" x14ac:dyDescent="0.3">
      <c r="A184" s="48"/>
      <c r="B184" s="29" t="str">
        <f t="shared" si="29"/>
        <v>INSERT INTO CODE(DD_MAIN,DD_KEY,DD_VALUE,ORD) VALUES('TEL','032','032','3');</v>
      </c>
      <c r="C184" s="3" t="s">
        <v>332</v>
      </c>
      <c r="D184" s="9" t="s">
        <v>335</v>
      </c>
      <c r="E184" s="9" t="s">
        <v>335</v>
      </c>
      <c r="F184" s="3">
        <v>3</v>
      </c>
      <c r="G184" s="3" t="str">
        <f t="shared" si="30"/>
        <v>INSERT INTO CODE VALUES('TEL','032','032',3);</v>
      </c>
    </row>
    <row r="185" spans="1:7" x14ac:dyDescent="0.3">
      <c r="A185" s="48"/>
      <c r="B185" s="29" t="str">
        <f t="shared" si="29"/>
        <v>INSERT INTO CODE(DD_MAIN,DD_KEY,DD_VALUE,ORD) VALUES('TEL','033','033','4');</v>
      </c>
      <c r="C185" s="3" t="s">
        <v>332</v>
      </c>
      <c r="D185" s="9" t="s">
        <v>336</v>
      </c>
      <c r="E185" s="9" t="s">
        <v>336</v>
      </c>
      <c r="F185" s="3">
        <v>4</v>
      </c>
      <c r="G185" s="3" t="str">
        <f t="shared" si="30"/>
        <v>INSERT INTO CODE VALUES('TEL','033','033',4);</v>
      </c>
    </row>
    <row r="186" spans="1:7" x14ac:dyDescent="0.3">
      <c r="A186" s="48"/>
      <c r="B186" s="29" t="str">
        <f t="shared" si="29"/>
        <v>INSERT INTO CODE(DD_MAIN,DD_KEY,DD_VALUE,ORD) VALUES('TEL','041','041','5');</v>
      </c>
      <c r="C186" s="3" t="s">
        <v>332</v>
      </c>
      <c r="D186" s="9" t="s">
        <v>337</v>
      </c>
      <c r="E186" s="9" t="s">
        <v>337</v>
      </c>
      <c r="F186" s="3">
        <v>5</v>
      </c>
      <c r="G186" s="3" t="str">
        <f t="shared" si="30"/>
        <v>INSERT INTO CODE VALUES('TEL','041','041',5);</v>
      </c>
    </row>
    <row r="187" spans="1:7" x14ac:dyDescent="0.3">
      <c r="A187" s="48"/>
      <c r="B187" s="29" t="str">
        <f t="shared" si="29"/>
        <v>INSERT INTO CODE(DD_MAIN,DD_KEY,DD_VALUE,ORD) VALUES('TEL','042','042','6');</v>
      </c>
      <c r="C187" s="3" t="s">
        <v>332</v>
      </c>
      <c r="D187" s="9" t="s">
        <v>338</v>
      </c>
      <c r="E187" s="9" t="s">
        <v>338</v>
      </c>
      <c r="F187" s="3">
        <v>6</v>
      </c>
      <c r="G187" s="3" t="str">
        <f t="shared" si="30"/>
        <v>INSERT INTO CODE VALUES('TEL','042','042',6);</v>
      </c>
    </row>
    <row r="188" spans="1:7" x14ac:dyDescent="0.3">
      <c r="A188" s="48"/>
      <c r="B188" s="29" t="str">
        <f t="shared" si="29"/>
        <v>INSERT INTO CODE(DD_MAIN,DD_KEY,DD_VALUE,ORD) VALUES('TEL','043','043','7');</v>
      </c>
      <c r="C188" s="3" t="s">
        <v>332</v>
      </c>
      <c r="D188" s="9" t="s">
        <v>339</v>
      </c>
      <c r="E188" s="9" t="s">
        <v>339</v>
      </c>
      <c r="F188" s="3">
        <v>7</v>
      </c>
      <c r="G188" s="3" t="str">
        <f t="shared" si="30"/>
        <v>INSERT INTO CODE VALUES('TEL','043','043',7);</v>
      </c>
    </row>
    <row r="189" spans="1:7" x14ac:dyDescent="0.3">
      <c r="A189" s="48"/>
      <c r="B189" s="29" t="str">
        <f t="shared" si="29"/>
        <v>INSERT INTO CODE(DD_MAIN,DD_KEY,DD_VALUE,ORD) VALUES('TEL','0502','0502','8');</v>
      </c>
      <c r="C189" s="3" t="s">
        <v>332</v>
      </c>
      <c r="D189" s="9" t="s">
        <v>340</v>
      </c>
      <c r="E189" s="9" t="s">
        <v>340</v>
      </c>
      <c r="F189" s="3">
        <v>8</v>
      </c>
      <c r="G189" s="3" t="str">
        <f t="shared" si="30"/>
        <v>INSERT INTO CODE VALUES('TEL','0502','0502',8);</v>
      </c>
    </row>
    <row r="190" spans="1:7" x14ac:dyDescent="0.3">
      <c r="A190" s="48"/>
      <c r="B190" s="29" t="str">
        <f t="shared" si="29"/>
        <v>INSERT INTO CODE(DD_MAIN,DD_KEY,DD_VALUE,ORD) VALUES('TEL','0505','0505','9');</v>
      </c>
      <c r="C190" s="3" t="s">
        <v>332</v>
      </c>
      <c r="D190" s="9" t="s">
        <v>341</v>
      </c>
      <c r="E190" s="9" t="s">
        <v>341</v>
      </c>
      <c r="F190" s="3">
        <v>9</v>
      </c>
      <c r="G190" s="3" t="str">
        <f t="shared" si="30"/>
        <v>INSERT INTO CODE VALUES('TEL','0505','0505',9);</v>
      </c>
    </row>
    <row r="191" spans="1:7" x14ac:dyDescent="0.3">
      <c r="A191" s="48"/>
      <c r="B191" s="29" t="str">
        <f t="shared" si="29"/>
        <v>INSERT INTO CODE(DD_MAIN,DD_KEY,DD_VALUE,ORD) VALUES('TEL','0506','0506','10');</v>
      </c>
      <c r="C191" s="3" t="s">
        <v>332</v>
      </c>
      <c r="D191" s="9" t="s">
        <v>342</v>
      </c>
      <c r="E191" s="9" t="s">
        <v>342</v>
      </c>
      <c r="F191" s="3">
        <v>10</v>
      </c>
      <c r="G191" s="3" t="str">
        <f t="shared" si="30"/>
        <v>INSERT INTO CODE VALUES('TEL','0506','0506',10);</v>
      </c>
    </row>
    <row r="192" spans="1:7" x14ac:dyDescent="0.3">
      <c r="A192" s="48"/>
      <c r="B192" s="29" t="str">
        <f t="shared" si="29"/>
        <v>INSERT INTO CODE(DD_MAIN,DD_KEY,DD_VALUE,ORD) VALUES('TEL','051','051','11');</v>
      </c>
      <c r="C192" s="3" t="s">
        <v>332</v>
      </c>
      <c r="D192" s="9" t="s">
        <v>343</v>
      </c>
      <c r="E192" s="9" t="s">
        <v>343</v>
      </c>
      <c r="F192" s="3">
        <v>11</v>
      </c>
      <c r="G192" s="3" t="str">
        <f t="shared" si="30"/>
        <v>INSERT INTO CODE VALUES('TEL','051','051',11);</v>
      </c>
    </row>
    <row r="193" spans="1:7" x14ac:dyDescent="0.3">
      <c r="A193" s="48"/>
      <c r="B193" s="29" t="str">
        <f t="shared" si="29"/>
        <v>INSERT INTO CODE(DD_MAIN,DD_KEY,DD_VALUE,ORD) VALUES('TEL','052','052','12');</v>
      </c>
      <c r="C193" s="3" t="s">
        <v>332</v>
      </c>
      <c r="D193" s="9" t="s">
        <v>344</v>
      </c>
      <c r="E193" s="9" t="s">
        <v>344</v>
      </c>
      <c r="F193" s="3">
        <v>12</v>
      </c>
      <c r="G193" s="3" t="str">
        <f t="shared" si="30"/>
        <v>INSERT INTO CODE VALUES('TEL','052','052',12);</v>
      </c>
    </row>
    <row r="194" spans="1:7" x14ac:dyDescent="0.3">
      <c r="A194" s="48"/>
      <c r="B194" s="29" t="str">
        <f t="shared" si="29"/>
        <v>INSERT INTO CODE(DD_MAIN,DD_KEY,DD_VALUE,ORD) VALUES('TEL','053','053','13');</v>
      </c>
      <c r="C194" s="3" t="s">
        <v>332</v>
      </c>
      <c r="D194" s="9" t="s">
        <v>345</v>
      </c>
      <c r="E194" s="9" t="s">
        <v>345</v>
      </c>
      <c r="F194" s="3">
        <v>13</v>
      </c>
      <c r="G194" s="3" t="str">
        <f t="shared" si="30"/>
        <v>INSERT INTO CODE VALUES('TEL','053','053',13);</v>
      </c>
    </row>
    <row r="195" spans="1:7" x14ac:dyDescent="0.3">
      <c r="A195" s="48"/>
      <c r="B195" s="29" t="str">
        <f t="shared" si="29"/>
        <v>INSERT INTO CODE(DD_MAIN,DD_KEY,DD_VALUE,ORD) VALUES('TEL','054','054','14');</v>
      </c>
      <c r="C195" s="3" t="s">
        <v>332</v>
      </c>
      <c r="D195" s="9" t="s">
        <v>346</v>
      </c>
      <c r="E195" s="9" t="s">
        <v>346</v>
      </c>
      <c r="F195" s="3">
        <v>14</v>
      </c>
      <c r="G195" s="3" t="str">
        <f t="shared" si="30"/>
        <v>INSERT INTO CODE VALUES('TEL','054','054',14);</v>
      </c>
    </row>
    <row r="196" spans="1:7" x14ac:dyDescent="0.3">
      <c r="A196" s="48"/>
      <c r="B196" s="29" t="str">
        <f t="shared" si="29"/>
        <v>INSERT INTO CODE(DD_MAIN,DD_KEY,DD_VALUE,ORD) VALUES('TEL','055','055','15');</v>
      </c>
      <c r="C196" s="3" t="s">
        <v>332</v>
      </c>
      <c r="D196" s="9" t="s">
        <v>347</v>
      </c>
      <c r="E196" s="9" t="s">
        <v>347</v>
      </c>
      <c r="F196" s="3">
        <v>15</v>
      </c>
      <c r="G196" s="3" t="str">
        <f t="shared" si="30"/>
        <v>INSERT INTO CODE VALUES('TEL','055','055',15);</v>
      </c>
    </row>
    <row r="197" spans="1:7" x14ac:dyDescent="0.3">
      <c r="A197" s="48"/>
      <c r="B197" s="29" t="str">
        <f t="shared" si="29"/>
        <v>INSERT INTO CODE(DD_MAIN,DD_KEY,DD_VALUE,ORD) VALUES('TEL','061','061','16');</v>
      </c>
      <c r="C197" s="3" t="s">
        <v>332</v>
      </c>
      <c r="D197" s="9" t="s">
        <v>348</v>
      </c>
      <c r="E197" s="9" t="s">
        <v>348</v>
      </c>
      <c r="F197" s="3">
        <v>16</v>
      </c>
      <c r="G197" s="3" t="str">
        <f t="shared" si="30"/>
        <v>INSERT INTO CODE VALUES('TEL','061','061',16);</v>
      </c>
    </row>
    <row r="198" spans="1:7" x14ac:dyDescent="0.3">
      <c r="A198" s="48"/>
      <c r="B198" s="29" t="str">
        <f t="shared" si="29"/>
        <v>INSERT INTO CODE(DD_MAIN,DD_KEY,DD_VALUE,ORD) VALUES('TEL','062','062','17');</v>
      </c>
      <c r="C198" s="3" t="s">
        <v>332</v>
      </c>
      <c r="D198" s="9" t="s">
        <v>349</v>
      </c>
      <c r="E198" s="9" t="s">
        <v>349</v>
      </c>
      <c r="F198" s="3">
        <v>17</v>
      </c>
      <c r="G198" s="3" t="str">
        <f t="shared" si="30"/>
        <v>INSERT INTO CODE VALUES('TEL','062','062',17);</v>
      </c>
    </row>
    <row r="199" spans="1:7" x14ac:dyDescent="0.3">
      <c r="A199" s="48"/>
      <c r="B199" s="29" t="str">
        <f t="shared" si="29"/>
        <v>INSERT INTO CODE(DD_MAIN,DD_KEY,DD_VALUE,ORD) VALUES('TEL','063','063','18');</v>
      </c>
      <c r="C199" s="3" t="s">
        <v>332</v>
      </c>
      <c r="D199" s="9" t="s">
        <v>350</v>
      </c>
      <c r="E199" s="9" t="s">
        <v>350</v>
      </c>
      <c r="F199" s="3">
        <v>18</v>
      </c>
      <c r="G199" s="3" t="str">
        <f t="shared" si="30"/>
        <v>INSERT INTO CODE VALUES('TEL','063','063',18);</v>
      </c>
    </row>
    <row r="200" spans="1:7" x14ac:dyDescent="0.3">
      <c r="A200" s="48"/>
      <c r="B200" s="29" t="str">
        <f t="shared" si="29"/>
        <v>INSERT INTO CODE(DD_MAIN,DD_KEY,DD_VALUE,ORD) VALUES('TEL','064','064','19');</v>
      </c>
      <c r="C200" s="3" t="s">
        <v>332</v>
      </c>
      <c r="D200" s="9" t="s">
        <v>351</v>
      </c>
      <c r="E200" s="9" t="s">
        <v>351</v>
      </c>
      <c r="F200" s="3">
        <v>19</v>
      </c>
      <c r="G200" s="3" t="str">
        <f t="shared" si="30"/>
        <v>INSERT INTO CODE VALUES('TEL','064','064',19);</v>
      </c>
    </row>
    <row r="201" spans="1:7" x14ac:dyDescent="0.3">
      <c r="A201" s="48"/>
      <c r="B201" s="29" t="str">
        <f t="shared" si="29"/>
        <v>INSERT INTO CODE(DD_MAIN,DD_KEY,DD_VALUE,ORD) VALUES('TEL','070','070','20');</v>
      </c>
      <c r="C201" s="3" t="s">
        <v>332</v>
      </c>
      <c r="D201" s="9" t="s">
        <v>352</v>
      </c>
      <c r="E201" s="9" t="s">
        <v>352</v>
      </c>
      <c r="F201" s="3">
        <v>20</v>
      </c>
      <c r="G201" s="3" t="str">
        <f t="shared" si="30"/>
        <v>INSERT INTO CODE VALUES('TEL','070','070',20);</v>
      </c>
    </row>
    <row r="202" spans="1:7" x14ac:dyDescent="0.3">
      <c r="A202" s="48"/>
      <c r="B202" s="29" t="str">
        <f t="shared" ref="B202:B207" si="31">"INSERT INTO CODE("&amp;$C$130&amp;","&amp;$D$130&amp;","&amp;$E$130&amp;","&amp;$F$130&amp;") VALUES('"&amp;C202&amp;"','"&amp;D202&amp;"','"&amp;E202&amp;"','"&amp;F202&amp;"');"</f>
        <v>INSERT INTO CODE(DD_MAIN,DD_KEY,DD_VALUE,ORD) VALUES('MOBILE','010','010','1');</v>
      </c>
      <c r="C202" s="3" t="s">
        <v>122</v>
      </c>
      <c r="D202" s="9" t="s">
        <v>353</v>
      </c>
      <c r="E202" s="9" t="s">
        <v>353</v>
      </c>
      <c r="F202" s="3">
        <v>1</v>
      </c>
      <c r="G202" s="3" t="str">
        <f t="shared" si="30"/>
        <v>INSERT INTO CODE VALUES('MOBILE','010','010',1);</v>
      </c>
    </row>
    <row r="203" spans="1:7" x14ac:dyDescent="0.3">
      <c r="A203" s="48"/>
      <c r="B203" s="29" t="str">
        <f t="shared" si="31"/>
        <v>INSERT INTO CODE(DD_MAIN,DD_KEY,DD_VALUE,ORD) VALUES('MOBILE','011','011','2');</v>
      </c>
      <c r="C203" s="3" t="s">
        <v>122</v>
      </c>
      <c r="D203" s="9" t="s">
        <v>354</v>
      </c>
      <c r="E203" s="9" t="s">
        <v>354</v>
      </c>
      <c r="F203" s="3">
        <v>2</v>
      </c>
      <c r="G203" s="3" t="str">
        <f t="shared" si="30"/>
        <v>INSERT INTO CODE VALUES('MOBILE','011','011',2);</v>
      </c>
    </row>
    <row r="204" spans="1:7" x14ac:dyDescent="0.3">
      <c r="A204" s="48"/>
      <c r="B204" s="29" t="str">
        <f t="shared" si="31"/>
        <v>INSERT INTO CODE(DD_MAIN,DD_KEY,DD_VALUE,ORD) VALUES('MOBILE','016','016','3');</v>
      </c>
      <c r="C204" s="3" t="s">
        <v>122</v>
      </c>
      <c r="D204" s="9" t="s">
        <v>355</v>
      </c>
      <c r="E204" s="9" t="s">
        <v>355</v>
      </c>
      <c r="F204" s="3">
        <v>3</v>
      </c>
      <c r="G204" s="3" t="str">
        <f t="shared" si="30"/>
        <v>INSERT INTO CODE VALUES('MOBILE','016','016',3);</v>
      </c>
    </row>
    <row r="205" spans="1:7" x14ac:dyDescent="0.3">
      <c r="A205" s="48"/>
      <c r="B205" s="29" t="str">
        <f t="shared" si="31"/>
        <v>INSERT INTO CODE(DD_MAIN,DD_KEY,DD_VALUE,ORD) VALUES('MOBILE','017','017','4');</v>
      </c>
      <c r="C205" s="3" t="s">
        <v>122</v>
      </c>
      <c r="D205" s="9" t="s">
        <v>356</v>
      </c>
      <c r="E205" s="9" t="s">
        <v>356</v>
      </c>
      <c r="F205" s="3">
        <v>4</v>
      </c>
      <c r="G205" s="3" t="str">
        <f t="shared" si="30"/>
        <v>INSERT INTO CODE VALUES('MOBILE','017','017',4);</v>
      </c>
    </row>
    <row r="206" spans="1:7" x14ac:dyDescent="0.3">
      <c r="A206" s="48"/>
      <c r="B206" s="29" t="str">
        <f t="shared" si="31"/>
        <v>INSERT INTO CODE(DD_MAIN,DD_KEY,DD_VALUE,ORD) VALUES('MOBILE','018','018','5');</v>
      </c>
      <c r="C206" s="3" t="s">
        <v>122</v>
      </c>
      <c r="D206" s="9" t="s">
        <v>357</v>
      </c>
      <c r="E206" s="9" t="s">
        <v>357</v>
      </c>
      <c r="F206" s="3">
        <v>5</v>
      </c>
      <c r="G206" s="3" t="str">
        <f t="shared" si="30"/>
        <v>INSERT INTO CODE VALUES('MOBILE','018','018',5);</v>
      </c>
    </row>
    <row r="207" spans="1:7" x14ac:dyDescent="0.3">
      <c r="A207" s="48"/>
      <c r="B207" s="29" t="str">
        <f t="shared" si="31"/>
        <v>INSERT INTO CODE(DD_MAIN,DD_KEY,DD_VALUE,ORD) VALUES('MOBILE','019','019','6');</v>
      </c>
      <c r="C207" s="3" t="s">
        <v>122</v>
      </c>
      <c r="D207" s="9" t="s">
        <v>358</v>
      </c>
      <c r="E207" s="9" t="s">
        <v>358</v>
      </c>
      <c r="F207" s="3">
        <v>6</v>
      </c>
      <c r="G207" s="3" t="str">
        <f t="shared" si="30"/>
        <v>INSERT INTO CODE VALUES('MOBILE','019','019',6);</v>
      </c>
    </row>
    <row r="208" spans="1:7" x14ac:dyDescent="0.3">
      <c r="A208" s="48"/>
      <c r="B208" s="29" t="str">
        <f t="shared" ref="B208:B214" si="32">"INSERT INTO CODE("&amp;$C$130&amp;","&amp;$D$130&amp;","&amp;$E$130&amp;","&amp;$F$130&amp;") VALUES('"&amp;C208&amp;"','"&amp;D208&amp;"','"&amp;E208&amp;"','"&amp;F208&amp;"');"</f>
        <v>INSERT INTO CODE(DD_MAIN,DD_KEY,DD_VALUE,ORD) VALUES('JOB','01','사원','1');</v>
      </c>
      <c r="C208" s="3" t="s">
        <v>121</v>
      </c>
      <c r="D208" s="9" t="s">
        <v>359</v>
      </c>
      <c r="E208" s="3" t="s">
        <v>360</v>
      </c>
      <c r="F208" s="3">
        <v>1</v>
      </c>
      <c r="G208" s="3" t="str">
        <f t="shared" si="30"/>
        <v>INSERT INTO CODE VALUES('JOB','01','사원',1);</v>
      </c>
    </row>
    <row r="209" spans="1:7" x14ac:dyDescent="0.3">
      <c r="A209" s="48"/>
      <c r="B209" s="29" t="str">
        <f t="shared" si="32"/>
        <v>INSERT INTO CODE(DD_MAIN,DD_KEY,DD_VALUE,ORD) VALUES('JOB','02','대리','2');</v>
      </c>
      <c r="C209" s="3" t="s">
        <v>121</v>
      </c>
      <c r="D209" s="9" t="s">
        <v>333</v>
      </c>
      <c r="E209" s="3" t="s">
        <v>361</v>
      </c>
      <c r="F209" s="3">
        <v>2</v>
      </c>
      <c r="G209" s="3" t="str">
        <f t="shared" si="30"/>
        <v>INSERT INTO CODE VALUES('JOB','02','대리',2);</v>
      </c>
    </row>
    <row r="210" spans="1:7" x14ac:dyDescent="0.3">
      <c r="A210" s="48"/>
      <c r="B210" s="29" t="str">
        <f t="shared" si="32"/>
        <v>INSERT INTO CODE(DD_MAIN,DD_KEY,DD_VALUE,ORD) VALUES('JOB','03','과장','3');</v>
      </c>
      <c r="C210" s="3" t="s">
        <v>121</v>
      </c>
      <c r="D210" s="9" t="s">
        <v>362</v>
      </c>
      <c r="E210" s="3" t="s">
        <v>363</v>
      </c>
      <c r="F210" s="3">
        <v>3</v>
      </c>
      <c r="G210" s="3" t="str">
        <f t="shared" si="30"/>
        <v>INSERT INTO CODE VALUES('JOB','03','과장',3);</v>
      </c>
    </row>
    <row r="211" spans="1:7" x14ac:dyDescent="0.3">
      <c r="A211" s="48"/>
      <c r="B211" s="29" t="str">
        <f t="shared" si="32"/>
        <v>INSERT INTO CODE(DD_MAIN,DD_KEY,DD_VALUE,ORD) VALUES('JOB','04','차장','4');</v>
      </c>
      <c r="C211" s="3" t="s">
        <v>121</v>
      </c>
      <c r="D211" s="9" t="s">
        <v>364</v>
      </c>
      <c r="E211" s="3" t="s">
        <v>365</v>
      </c>
      <c r="F211" s="3">
        <v>4</v>
      </c>
      <c r="G211" s="3" t="str">
        <f t="shared" si="30"/>
        <v>INSERT INTO CODE VALUES('JOB','04','차장',4);</v>
      </c>
    </row>
    <row r="212" spans="1:7" x14ac:dyDescent="0.3">
      <c r="A212" s="48"/>
      <c r="B212" s="29" t="str">
        <f t="shared" si="32"/>
        <v>INSERT INTO CODE(DD_MAIN,DD_KEY,DD_VALUE,ORD) VALUES('JOB','05','부장','5');</v>
      </c>
      <c r="C212" s="3" t="s">
        <v>121</v>
      </c>
      <c r="D212" s="9" t="s">
        <v>366</v>
      </c>
      <c r="E212" s="3" t="s">
        <v>367</v>
      </c>
      <c r="F212" s="3">
        <v>5</v>
      </c>
      <c r="G212" s="3" t="str">
        <f t="shared" si="30"/>
        <v>INSERT INTO CODE VALUES('JOB','05','부장',5);</v>
      </c>
    </row>
    <row r="213" spans="1:7" x14ac:dyDescent="0.3">
      <c r="A213" s="48"/>
      <c r="B213" s="29" t="str">
        <f t="shared" si="32"/>
        <v>INSERT INTO CODE(DD_MAIN,DD_KEY,DD_VALUE,ORD) VALUES('JOB','06','임원','6');</v>
      </c>
      <c r="C213" s="3" t="s">
        <v>121</v>
      </c>
      <c r="D213" s="9" t="s">
        <v>368</v>
      </c>
      <c r="E213" s="3" t="s">
        <v>369</v>
      </c>
      <c r="F213" s="3">
        <v>6</v>
      </c>
      <c r="G213" s="3" t="str">
        <f t="shared" si="30"/>
        <v>INSERT INTO CODE VALUES('JOB','06','임원',6);</v>
      </c>
    </row>
    <row r="214" spans="1:7" x14ac:dyDescent="0.3">
      <c r="A214" s="48"/>
      <c r="B214" s="29" t="str">
        <f t="shared" si="32"/>
        <v>INSERT INTO CODE(DD_MAIN,DD_KEY,DD_VALUE,ORD) VALUES('JOB','07','기타','7');</v>
      </c>
      <c r="C214" s="3" t="s">
        <v>121</v>
      </c>
      <c r="D214" s="9" t="s">
        <v>370</v>
      </c>
      <c r="E214" s="3" t="s">
        <v>371</v>
      </c>
      <c r="F214" s="3">
        <v>7</v>
      </c>
      <c r="G214" s="3" t="str">
        <f t="shared" si="30"/>
        <v>INSERT INTO CODE VALUES('JOB','07','기타',7);</v>
      </c>
    </row>
    <row r="215" spans="1:7" x14ac:dyDescent="0.3">
      <c r="A215" s="48"/>
    </row>
    <row r="216" spans="1:7" x14ac:dyDescent="0.3">
      <c r="A216" s="48"/>
      <c r="B216" s="29" t="str">
        <f t="shared" ref="B216:B218" si="33">"INSERT INTO CODE("&amp;$C$130&amp;","&amp;$D$130&amp;","&amp;$E$130&amp;","&amp;$F$130&amp;") VALUES('"&amp;C216&amp;"','"&amp;D216&amp;"','"&amp;E216&amp;"','"&amp;F216&amp;"');"</f>
        <v>INSERT INTO CODE(DD_MAIN,DD_KEY,DD_VALUE,ORD) VALUES('ADMIN_AUH','A','Admin','1');</v>
      </c>
      <c r="C216" s="3" t="s">
        <v>788</v>
      </c>
      <c r="D216" s="9" t="s">
        <v>789</v>
      </c>
      <c r="E216" s="3" t="s">
        <v>790</v>
      </c>
      <c r="F216" s="3">
        <v>1</v>
      </c>
      <c r="G216" s="3" t="str">
        <f t="shared" ref="G216" si="34">"INSERT INTO CODE VALUES('"&amp;C216&amp;"','"&amp;D216&amp;"','"&amp;E216&amp;"',"&amp;F216&amp;");"</f>
        <v>INSERT INTO CODE VALUES('ADMIN_AUH','A','Admin',1);</v>
      </c>
    </row>
    <row r="217" spans="1:7" x14ac:dyDescent="0.3">
      <c r="A217" s="48"/>
      <c r="B217" s="29" t="str">
        <f t="shared" si="33"/>
        <v>INSERT INTO CODE(DD_MAIN,DD_KEY,DD_VALUE,ORD) VALUES('ADMIN_AUH','C','Contents Admin','2');</v>
      </c>
      <c r="C217" s="3" t="s">
        <v>788</v>
      </c>
      <c r="D217" s="9" t="s">
        <v>791</v>
      </c>
      <c r="E217" s="3" t="s">
        <v>792</v>
      </c>
      <c r="F217" s="3">
        <v>2</v>
      </c>
      <c r="G217" s="3" t="str">
        <f t="shared" ref="G217:G218" si="35">"INSERT INTO CODE VALUES('"&amp;C217&amp;"','"&amp;D217&amp;"','"&amp;E217&amp;"',"&amp;F217&amp;");"</f>
        <v>INSERT INTO CODE VALUES('ADMIN_AUH','C','Contents Admin',2);</v>
      </c>
    </row>
    <row r="218" spans="1:7" x14ac:dyDescent="0.3">
      <c r="A218" s="48"/>
      <c r="B218" s="29" t="str">
        <f t="shared" si="33"/>
        <v>INSERT INTO CODE(DD_MAIN,DD_KEY,DD_VALUE,ORD) VALUES('ADMIN_AUH','M','Manage Admin','3');</v>
      </c>
      <c r="C218" s="3" t="s">
        <v>788</v>
      </c>
      <c r="D218" s="9" t="s">
        <v>793</v>
      </c>
      <c r="E218" s="3" t="s">
        <v>794</v>
      </c>
      <c r="F218" s="3">
        <v>3</v>
      </c>
      <c r="G218" s="3" t="str">
        <f t="shared" si="35"/>
        <v>INSERT INTO CODE VALUES('ADMIN_AUH','M','Manage Admin',3);</v>
      </c>
    </row>
    <row r="219" spans="1:7" x14ac:dyDescent="0.3">
      <c r="A219" s="48"/>
    </row>
    <row r="220" spans="1:7" x14ac:dyDescent="0.3">
      <c r="A220" s="48"/>
      <c r="B220" s="29" t="str">
        <f t="shared" ref="B220:B221" si="36">"INSERT INTO CODE("&amp;$C$130&amp;","&amp;$D$130&amp;","&amp;$E$130&amp;","&amp;$F$130&amp;") VALUES('"&amp;C220&amp;"','"&amp;D220&amp;"','"&amp;E220&amp;"','"&amp;F220&amp;"');"</f>
        <v>INSERT INTO CODE(DD_MAIN,DD_KEY,DD_VALUE,ORD) VALUES('SEX','M','남','1');</v>
      </c>
      <c r="C220" s="3" t="s">
        <v>795</v>
      </c>
      <c r="D220" s="9" t="s">
        <v>796</v>
      </c>
      <c r="E220" s="3" t="s">
        <v>798</v>
      </c>
      <c r="F220" s="3">
        <v>1</v>
      </c>
      <c r="G220" s="3" t="str">
        <f t="shared" ref="G220:G221" si="37">"INSERT INTO CODE VALUES('"&amp;C220&amp;"','"&amp;D220&amp;"','"&amp;E220&amp;"',"&amp;F220&amp;");"</f>
        <v>INSERT INTO CODE VALUES('SEX','M','남',1);</v>
      </c>
    </row>
    <row r="221" spans="1:7" x14ac:dyDescent="0.3">
      <c r="B221" s="29" t="str">
        <f t="shared" si="36"/>
        <v>INSERT INTO CODE(DD_MAIN,DD_KEY,DD_VALUE,ORD) VALUES('SEX','F','여','2');</v>
      </c>
      <c r="C221" s="3" t="s">
        <v>795</v>
      </c>
      <c r="D221" s="9" t="s">
        <v>797</v>
      </c>
      <c r="E221" s="3" t="s">
        <v>799</v>
      </c>
      <c r="F221" s="3">
        <v>2</v>
      </c>
      <c r="G221" s="3" t="str">
        <f t="shared" si="37"/>
        <v>INSERT INTO CODE VALUES('SEX','F','여',2);</v>
      </c>
    </row>
    <row r="223" spans="1:7" x14ac:dyDescent="0.3">
      <c r="B223" s="29" t="str">
        <f t="shared" ref="B223:B224" si="38">"INSERT INTO CODE("&amp;$C$130&amp;","&amp;$D$130&amp;","&amp;$E$130&amp;","&amp;$F$130&amp;") VALUES('"&amp;C223&amp;"','"&amp;D223&amp;"','"&amp;E223&amp;"','"&amp;F223&amp;"');"</f>
        <v>INSERT INTO CODE(DD_MAIN,DD_KEY,DD_VALUE,ORD) VALUES('WEEK_COST_YN','N','과정별','1');</v>
      </c>
      <c r="C223" s="3" t="s">
        <v>818</v>
      </c>
      <c r="D223" s="9" t="s">
        <v>819</v>
      </c>
      <c r="E223" s="3" t="s">
        <v>854</v>
      </c>
      <c r="F223" s="3">
        <v>1</v>
      </c>
      <c r="G223" s="3" t="str">
        <f t="shared" ref="G223:G224" si="39">"INSERT INTO CODE VALUES('"&amp;C223&amp;"','"&amp;D223&amp;"','"&amp;E223&amp;"',"&amp;F223&amp;");"</f>
        <v>INSERT INTO CODE VALUES('WEEK_COST_YN','N','과정별',1);</v>
      </c>
    </row>
    <row r="224" spans="1:7" x14ac:dyDescent="0.3">
      <c r="B224" s="29" t="str">
        <f t="shared" si="38"/>
        <v>INSERT INTO CODE(DD_MAIN,DD_KEY,DD_VALUE,ORD) VALUES('WEEK_COST_YN','Y','차시별','2');</v>
      </c>
      <c r="C224" s="3" t="s">
        <v>818</v>
      </c>
      <c r="D224" s="9" t="s">
        <v>820</v>
      </c>
      <c r="E224" s="3" t="s">
        <v>855</v>
      </c>
      <c r="F224" s="3">
        <v>2</v>
      </c>
      <c r="G224" s="3" t="str">
        <f t="shared" si="39"/>
        <v>INSERT INTO CODE VALUES('WEEK_COST_YN','Y','차시별',2);</v>
      </c>
    </row>
    <row r="228" spans="1:2" x14ac:dyDescent="0.3">
      <c r="A228" s="76" t="s">
        <v>1032</v>
      </c>
      <c r="B228" s="3" t="s">
        <v>897</v>
      </c>
    </row>
    <row r="229" spans="1:2" x14ac:dyDescent="0.3">
      <c r="A229" s="76"/>
      <c r="B229" s="3" t="s">
        <v>898</v>
      </c>
    </row>
    <row r="230" spans="1:2" x14ac:dyDescent="0.3">
      <c r="A230" s="76"/>
      <c r="B230" s="3" t="s">
        <v>899</v>
      </c>
    </row>
  </sheetData>
  <mergeCells count="8">
    <mergeCell ref="A228:A230"/>
    <mergeCell ref="A130:A220"/>
    <mergeCell ref="A52:A72"/>
    <mergeCell ref="A2:A29"/>
    <mergeCell ref="A30:A35"/>
    <mergeCell ref="A36:A41"/>
    <mergeCell ref="A42:A51"/>
    <mergeCell ref="A73:A115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0" workbookViewId="0">
      <selection activeCell="F22" sqref="F22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859</v>
      </c>
      <c r="B1" t="s">
        <v>857</v>
      </c>
    </row>
    <row r="2" spans="1:3" x14ac:dyDescent="0.3">
      <c r="B2" t="s">
        <v>858</v>
      </c>
    </row>
    <row r="4" spans="1:3" ht="66" x14ac:dyDescent="0.3">
      <c r="A4" t="s">
        <v>902</v>
      </c>
      <c r="B4" s="37" t="s">
        <v>906</v>
      </c>
    </row>
    <row r="6" spans="1:3" x14ac:dyDescent="0.3">
      <c r="B6" s="3" t="s">
        <v>929</v>
      </c>
      <c r="C6" s="3" t="s">
        <v>908</v>
      </c>
    </row>
    <row r="7" spans="1:3" x14ac:dyDescent="0.3">
      <c r="B7" s="3" t="s">
        <v>931</v>
      </c>
      <c r="C7" s="3" t="s">
        <v>961</v>
      </c>
    </row>
    <row r="8" spans="1:3" x14ac:dyDescent="0.3">
      <c r="B8" s="3" t="s">
        <v>907</v>
      </c>
      <c r="C8" s="3" t="s">
        <v>960</v>
      </c>
    </row>
    <row r="9" spans="1:3" x14ac:dyDescent="0.3">
      <c r="B9" s="3" t="s">
        <v>930</v>
      </c>
      <c r="C9" s="3" t="s">
        <v>959</v>
      </c>
    </row>
    <row r="10" spans="1:3" x14ac:dyDescent="0.3">
      <c r="B10" s="3"/>
      <c r="C10" s="3"/>
    </row>
    <row r="11" spans="1:3" x14ac:dyDescent="0.3">
      <c r="B11" s="3" t="s">
        <v>957</v>
      </c>
      <c r="C11" s="3" t="s">
        <v>958</v>
      </c>
    </row>
    <row r="12" spans="1:3" x14ac:dyDescent="0.3">
      <c r="A12" s="56"/>
      <c r="B12" s="3" t="s">
        <v>962</v>
      </c>
      <c r="C12" s="3" t="s">
        <v>949</v>
      </c>
    </row>
    <row r="13" spans="1:3" x14ac:dyDescent="0.3">
      <c r="A13" s="57"/>
      <c r="B13" s="3" t="s">
        <v>954</v>
      </c>
      <c r="C13" s="3" t="s">
        <v>951</v>
      </c>
    </row>
    <row r="14" spans="1:3" x14ac:dyDescent="0.3">
      <c r="A14" s="57"/>
      <c r="B14" s="3" t="s">
        <v>955</v>
      </c>
      <c r="C14" s="3" t="s">
        <v>950</v>
      </c>
    </row>
    <row r="15" spans="1:3" x14ac:dyDescent="0.3">
      <c r="A15" s="57"/>
      <c r="B15" s="3" t="s">
        <v>952</v>
      </c>
      <c r="C15" s="3" t="s">
        <v>944</v>
      </c>
    </row>
    <row r="16" spans="1:3" x14ac:dyDescent="0.3">
      <c r="A16" s="57"/>
      <c r="B16" s="3" t="s">
        <v>956</v>
      </c>
      <c r="C16" s="3" t="s">
        <v>956</v>
      </c>
    </row>
    <row r="17" spans="1:4" x14ac:dyDescent="0.3">
      <c r="A17" s="57"/>
      <c r="B17" s="3" t="s">
        <v>945</v>
      </c>
      <c r="C17" s="3" t="s">
        <v>945</v>
      </c>
      <c r="D17" t="s">
        <v>953</v>
      </c>
    </row>
    <row r="18" spans="1:4" x14ac:dyDescent="0.3">
      <c r="A18" s="57"/>
      <c r="B18" s="3" t="s">
        <v>946</v>
      </c>
      <c r="C18" s="3" t="s">
        <v>946</v>
      </c>
    </row>
    <row r="19" spans="1:4" x14ac:dyDescent="0.3">
      <c r="A19" s="57"/>
      <c r="B19" s="3" t="s">
        <v>947</v>
      </c>
      <c r="C19" s="3" t="s">
        <v>947</v>
      </c>
    </row>
    <row r="20" spans="1:4" x14ac:dyDescent="0.3">
      <c r="A20" s="57"/>
      <c r="B20" s="3" t="s">
        <v>948</v>
      </c>
      <c r="C20" s="3" t="s">
        <v>948</v>
      </c>
    </row>
    <row r="21" spans="1:4" x14ac:dyDescent="0.3">
      <c r="B21" s="3"/>
      <c r="C21" s="3"/>
    </row>
    <row r="22" spans="1:4" ht="181.5" x14ac:dyDescent="0.3">
      <c r="B22" s="37" t="s">
        <v>943</v>
      </c>
    </row>
    <row r="24" spans="1:4" x14ac:dyDescent="0.3">
      <c r="B24" t="s">
        <v>942</v>
      </c>
    </row>
    <row r="25" spans="1:4" ht="82.5" x14ac:dyDescent="0.3">
      <c r="B25" s="37" t="s">
        <v>941</v>
      </c>
    </row>
    <row r="26" spans="1:4" x14ac:dyDescent="0.3">
      <c r="B26" t="s">
        <v>935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workbookViewId="0">
      <selection sqref="A1:B2"/>
    </sheetView>
  </sheetViews>
  <sheetFormatPr defaultRowHeight="12" x14ac:dyDescent="0.3"/>
  <cols>
    <col min="1" max="1" width="11.875" style="1" bestFit="1" customWidth="1"/>
    <col min="2" max="2" width="83.625" style="1" customWidth="1"/>
    <col min="3" max="16384" width="9" style="1"/>
  </cols>
  <sheetData>
    <row r="1" spans="2:2" x14ac:dyDescent="0.3">
      <c r="B1" s="35"/>
    </row>
    <row r="2" spans="2:2" x14ac:dyDescent="0.3">
      <c r="B2" s="3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1"/>
  <sheetViews>
    <sheetView workbookViewId="0">
      <selection sqref="A1:XFD1048576"/>
    </sheetView>
  </sheetViews>
  <sheetFormatPr defaultRowHeight="16.5" x14ac:dyDescent="0.3"/>
  <cols>
    <col min="1" max="1" width="17.125" style="3" customWidth="1"/>
  </cols>
  <sheetData>
    <row r="1" spans="1:1" x14ac:dyDescent="0.3">
      <c r="A1" s="40"/>
    </row>
    <row r="2" spans="1:1" x14ac:dyDescent="0.3">
      <c r="A2" s="71"/>
    </row>
    <row r="3" spans="1:1" x14ac:dyDescent="0.3">
      <c r="A3" s="74"/>
    </row>
    <row r="4" spans="1:1" x14ac:dyDescent="0.3">
      <c r="A4" s="74"/>
    </row>
    <row r="5" spans="1:1" x14ac:dyDescent="0.3">
      <c r="A5" s="21"/>
    </row>
    <row r="6" spans="1:1" x14ac:dyDescent="0.3">
      <c r="A6" s="74"/>
    </row>
    <row r="7" spans="1:1" x14ac:dyDescent="0.3">
      <c r="A7" s="74"/>
    </row>
    <row r="8" spans="1:1" x14ac:dyDescent="0.3">
      <c r="A8" s="74"/>
    </row>
    <row r="9" spans="1:1" x14ac:dyDescent="0.3">
      <c r="A9" s="75"/>
    </row>
    <row r="10" spans="1:1" x14ac:dyDescent="0.3">
      <c r="A10" s="75"/>
    </row>
    <row r="11" spans="1:1" x14ac:dyDescent="0.3">
      <c r="A11" s="75"/>
    </row>
    <row r="12" spans="1:1" x14ac:dyDescent="0.3">
      <c r="A12" s="75"/>
    </row>
    <row r="13" spans="1:1" x14ac:dyDescent="0.3">
      <c r="A13" s="74"/>
    </row>
    <row r="14" spans="1:1" x14ac:dyDescent="0.3">
      <c r="A14" s="11"/>
    </row>
    <row r="15" spans="1:1" x14ac:dyDescent="0.3">
      <c r="A15" s="30"/>
    </row>
    <row r="16" spans="1:1" x14ac:dyDescent="0.3">
      <c r="A16" s="74"/>
    </row>
    <row r="17" spans="1:1" x14ac:dyDescent="0.3">
      <c r="A17" s="21"/>
    </row>
    <row r="18" spans="1:1" x14ac:dyDescent="0.3">
      <c r="A18" s="75"/>
    </row>
    <row r="19" spans="1:1" x14ac:dyDescent="0.3">
      <c r="A19" s="11"/>
    </row>
    <row r="20" spans="1:1" x14ac:dyDescent="0.3">
      <c r="A20" s="11"/>
    </row>
    <row r="21" spans="1:1" x14ac:dyDescent="0.3">
      <c r="A21" s="70"/>
    </row>
    <row r="22" spans="1:1" x14ac:dyDescent="0.3">
      <c r="A22" s="11"/>
    </row>
    <row r="23" spans="1:1" x14ac:dyDescent="0.3">
      <c r="A23" s="11"/>
    </row>
    <row r="24" spans="1:1" x14ac:dyDescent="0.3">
      <c r="A24" s="11"/>
    </row>
    <row r="25" spans="1:1" x14ac:dyDescent="0.3">
      <c r="A25" s="11"/>
    </row>
    <row r="26" spans="1:1" x14ac:dyDescent="0.3">
      <c r="A26" s="70"/>
    </row>
    <row r="27" spans="1:1" x14ac:dyDescent="0.3">
      <c r="A27" s="11"/>
    </row>
    <row r="28" spans="1:1" x14ac:dyDescent="0.3">
      <c r="A28" s="70"/>
    </row>
    <row r="29" spans="1:1" x14ac:dyDescent="0.3">
      <c r="A29" s="21"/>
    </row>
    <row r="30" spans="1:1" x14ac:dyDescent="0.3">
      <c r="A30" s="72"/>
    </row>
    <row r="31" spans="1:1" x14ac:dyDescent="0.3">
      <c r="A31" s="75"/>
    </row>
    <row r="32" spans="1:1" x14ac:dyDescent="0.3">
      <c r="A32" s="11"/>
    </row>
    <row r="33" spans="1:1" x14ac:dyDescent="0.3">
      <c r="A33" s="11"/>
    </row>
    <row r="34" spans="1:1" x14ac:dyDescent="0.3">
      <c r="A34" s="21"/>
    </row>
    <row r="35" spans="1:1" x14ac:dyDescent="0.3">
      <c r="A35" s="75"/>
    </row>
    <row r="36" spans="1:1" x14ac:dyDescent="0.3">
      <c r="A36" s="21"/>
    </row>
    <row r="37" spans="1:1" x14ac:dyDescent="0.3">
      <c r="A37" s="21"/>
    </row>
    <row r="38" spans="1:1" x14ac:dyDescent="0.3">
      <c r="A38" s="21"/>
    </row>
    <row r="39" spans="1:1" x14ac:dyDescent="0.3">
      <c r="A39" s="21"/>
    </row>
    <row r="40" spans="1:1" x14ac:dyDescent="0.3">
      <c r="A40" s="70"/>
    </row>
    <row r="41" spans="1:1" x14ac:dyDescent="0.3">
      <c r="A41" s="70"/>
    </row>
    <row r="42" spans="1:1" x14ac:dyDescent="0.3">
      <c r="A42" s="71"/>
    </row>
    <row r="43" spans="1:1" x14ac:dyDescent="0.3">
      <c r="A43" s="21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Drop Table</vt:lpstr>
      <vt:lpstr>Table</vt:lpstr>
      <vt:lpstr>Data</vt:lpstr>
      <vt:lpstr>테이블 변경</vt:lpstr>
      <vt:lpstr>환경설정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</cp:lastModifiedBy>
  <dcterms:created xsi:type="dcterms:W3CDTF">2013-03-20T11:22:52Z</dcterms:created>
  <dcterms:modified xsi:type="dcterms:W3CDTF">2015-05-30T08:16:18Z</dcterms:modified>
</cp:coreProperties>
</file>