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13_ncr:11_{693CABF1-9ED5-4AEB-97F8-CD7EB9039036}" xr6:coauthVersionLast="45" xr6:coauthVersionMax="45" xr10:uidLastSave="{00000000-0000-0000-0000-000000000000}"/>
  <bookViews>
    <workbookView xWindow="-120" yWindow="-120" windowWidth="29040" windowHeight="15840" xr2:uid="{00000000-000D-0000-FFFF-FFFF00000000}"/>
  </bookViews>
  <sheets>
    <sheet name="项目日程安排" sheetId="11" r:id="rId1"/>
    <sheet name="关于" sheetId="12" r:id="rId2"/>
  </sheets>
  <definedNames>
    <definedName name="_xlnm.Print_Titles" localSheetId="0">项目日程安排!$4:$6</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 name="显示周数">项目日程安排!$E$4</definedName>
    <definedName name="项目开始">项目日程安排!$E$3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E3" i="11" l="1"/>
  <c r="E9" i="11" s="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10" i="11" l="1"/>
  <c r="H27" i="11"/>
  <c r="F25" i="11"/>
  <c r="H25" i="11" s="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<sst xmlns="http://schemas.openxmlformats.org/spreadsheetml/2006/main" count="78" uniqueCount="58">
  <si>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</si>
  <si>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</si>
  <si>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</si>
  <si>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</si>
  <si>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</si>
  <si>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</si>
  <si>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</si>
  <si>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</si>
  <si>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</si>
  <si>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</si>
  <si>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</si>
  <si>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</si>
  <si>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</si>
  <si>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</si>
  <si>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</si>
  <si>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任务 1</t>
  </si>
  <si>
    <t>任务 2</t>
  </si>
  <si>
    <t>任务 3</t>
  </si>
  <si>
    <t>任务 4</t>
  </si>
  <si>
    <t>任务 5</t>
  </si>
  <si>
    <t>阶段 4 标题</t>
  </si>
  <si>
    <t>在此行上方插入新行</t>
  </si>
  <si>
    <t>项目开始：</t>
  </si>
  <si>
    <t>显示周数：</t>
  </si>
  <si>
    <t>姓名</t>
  </si>
  <si>
    <t>进度</t>
  </si>
  <si>
    <t>开始日期</t>
  </si>
  <si>
    <t>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</si>
  <si>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</si>
  <si>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</si>
  <si>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</si>
  <si>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</si>
  <si>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</si>
  <si>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</si>
  <si>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</si>
  <si>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考勤记录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</si>
  <si>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</si>
  <si>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</si>
  <si>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</si>
  <si>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</si>
  <si>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</si>
  <si>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</si>
  <si>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</si>
  <si>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</si>
  <si>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</si>
  <si>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分配到</t>
    <phoneticPr fontId="26" type="noConversion"/>
  </si>
  <si>
    <t>华中科技大学软件工程课程项目 原神2D格斗游戏</t>
    <phoneticPr fontId="26" type="noConversion"/>
  </si>
  <si>
    <t>小组名称 你说什么都队</t>
    <phoneticPr fontId="26" type="noConversion"/>
  </si>
  <si>
    <t>阶段 1 程序设计与可行性分析</t>
    <phoneticPr fontId="26" type="noConversion"/>
  </si>
  <si>
    <t>小组成员 杨兆璞</t>
    <phoneticPr fontId="26" type="noConversion"/>
  </si>
  <si>
    <t>成员 李综 唐圣奇</t>
    <phoneticPr fontId="26" type="noConversion"/>
  </si>
  <si>
    <t>任务 1  项目选题</t>
    <phoneticPr fontId="26" type="noConversion"/>
  </si>
  <si>
    <t>任务 2  可行性分析</t>
    <phoneticPr fontId="26" type="noConversion"/>
  </si>
  <si>
    <t>任务 3  需求分析</t>
    <phoneticPr fontId="26" type="noConversion"/>
  </si>
  <si>
    <t>任务 4  程序概要设计</t>
    <phoneticPr fontId="26" type="noConversion"/>
  </si>
  <si>
    <t>任务 5  程序详细设计</t>
    <phoneticPr fontId="26" type="noConversion"/>
  </si>
  <si>
    <t>阶段 2 程序实现</t>
    <phoneticPr fontId="26" type="noConversion"/>
  </si>
  <si>
    <t>阶段 3 程序测试</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</si>
</sst>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dd\,\ m/d/yyyy"/>
    <numFmt numFmtId="180" formatCode="d"/>
    <numFmt numFmtId="181" formatCode="yyyy&quot;年&quot;m&quot;月&quot;d&quot;日&quot;;@"/>
  </numFmts>
  <fonts count="36" x14ac:knownFonts="1">
    <font>
      <sz val="11"/>
      <color theme="1"/>
      <name val="Microsoft YaHei UI"/>
      <family val="2"/>
      <charset val="134"/>
    </font>
    <font>
      <sz val="10"/>
      <name val="宋体"/>
      <family val="2"/>
      <scheme val="minor"/>
    </font>
    <font>
      <b/>
      <sz val="10"/>
      <name val="宋体"/>
      <family val="2"/>
      <scheme val="minor"/>
    </font>
    <font>
      <sz val="20"/>
      <name val="宋体"/>
      <family val="2"/>
      <scheme val="major"/>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
      <b/>
      <sz val="12"/>
      <color theme="1" tint="0.34998626667073579"/>
      <name val="Microsoft YaHei UI"/>
      <family val="2"/>
      <charset val="134"/>
    </font>
    <font>
      <sz val="11"/>
      <color theme="1" tint="0.499984740745262"/>
      <name val="Microsoft YaHei UI"/>
      <family val="2"/>
      <charset val="134"/>
    </font>
    <font>
      <b/>
      <sz val="16"/>
      <color theme="4" tint="-0.249977111117893"/>
      <name val="Microsoft YaHei UI"/>
      <family val="2"/>
      <charset val="134"/>
    </font>
    <font>
      <sz val="20"/>
      <name val="Microsoft YaHei UI"/>
      <family val="2"/>
      <charset val="134"/>
    </font>
    <font>
      <sz val="11"/>
      <color rgb="FF1D2129"/>
      <name val="Microsoft YaHei UI"/>
      <family val="2"/>
      <charset val="134"/>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7" fillId="0" borderId="0" applyNumberFormat="0" applyFill="0" applyBorder="0" applyAlignment="0" applyProtection="0">
      <alignment vertical="top"/>
      <protection locked="0"/>
    </xf>
    <xf numFmtId="9" fontId="4" fillId="0" borderId="0" applyFont="0" applyFill="0" applyBorder="0" applyAlignment="0" applyProtection="0"/>
    <xf numFmtId="0" fontId="5" fillId="0" borderId="0"/>
    <xf numFmtId="177" fontId="4" fillId="0" borderId="3" applyFont="0" applyFill="0" applyAlignment="0" applyProtection="0"/>
    <xf numFmtId="0" fontId="9"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4" fillId="0" borderId="0" applyNumberFormat="0" applyFill="0" applyProtection="0">
      <alignment horizontal="right" indent="1"/>
    </xf>
    <xf numFmtId="179" fontId="4" fillId="0" borderId="3">
      <alignment horizontal="center" vertical="center"/>
    </xf>
    <xf numFmtId="178" fontId="4" fillId="0" borderId="2" applyFill="0">
      <alignment horizontal="center" vertical="center"/>
    </xf>
    <xf numFmtId="0" fontId="4" fillId="0" borderId="2" applyFill="0">
      <alignment horizontal="center" vertical="center"/>
    </xf>
    <xf numFmtId="0" fontId="4" fillId="0" borderId="2" applyFill="0">
      <alignment horizontal="left" vertical="center" indent="2"/>
    </xf>
    <xf numFmtId="0" fontId="8" fillId="0" borderId="0" applyNumberFormat="0" applyFill="0" applyBorder="0" applyAlignment="0" applyProtection="0"/>
    <xf numFmtId="176"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11" fillId="0" borderId="0" applyNumberFormat="0" applyFill="0" applyBorder="0" applyAlignment="0" applyProtection="0"/>
    <xf numFmtId="0" fontId="6" fillId="14" borderId="0" applyNumberFormat="0" applyBorder="0" applyAlignment="0" applyProtection="0"/>
    <xf numFmtId="0" fontId="7" fillId="15" borderId="0" applyNumberFormat="0" applyBorder="0" applyAlignment="0" applyProtection="0"/>
    <xf numFmtId="0" fontId="20" fillId="16" borderId="0" applyNumberFormat="0" applyBorder="0" applyAlignment="0" applyProtection="0"/>
    <xf numFmtId="0" fontId="18" fillId="17" borderId="11" applyNumberFormat="0" applyAlignment="0" applyProtection="0"/>
    <xf numFmtId="0" fontId="19" fillId="18" borderId="12" applyNumberFormat="0" applyAlignment="0" applyProtection="0"/>
    <xf numFmtId="0" fontId="16" fillId="18" borderId="11" applyNumberFormat="0" applyAlignment="0" applyProtection="0"/>
    <xf numFmtId="0" fontId="21" fillId="0" borderId="13" applyNumberFormat="0" applyFill="0" applyAlignment="0" applyProtection="0"/>
    <xf numFmtId="0" fontId="12" fillId="19" borderId="14" applyNumberFormat="0" applyAlignment="0" applyProtection="0"/>
    <xf numFmtId="0" fontId="15" fillId="0" borderId="0" applyNumberFormat="0" applyFill="0" applyBorder="0" applyAlignment="0" applyProtection="0"/>
    <xf numFmtId="0" fontId="4" fillId="20" borderId="15" applyNumberFormat="0" applyFont="0" applyAlignment="0" applyProtection="0"/>
    <xf numFmtId="0" fontId="14" fillId="0" borderId="0" applyNumberFormat="0" applyFill="0" applyBorder="0" applyAlignment="0" applyProtection="0"/>
    <xf numFmtId="0" fontId="13" fillId="0" borderId="16" applyNumberFormat="0" applyFill="0" applyAlignment="0" applyProtection="0"/>
    <xf numFmtId="0" fontId="5"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5"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5"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5"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5"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5"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4" borderId="0" applyNumberFormat="0" applyBorder="0" applyAlignment="0" applyProtection="0"/>
  </cellStyleXfs>
  <cellXfs count="97">
    <xf numFmtId="0" fontId="0" fillId="0" borderId="0" xfId="0"/>
    <xf numFmtId="0" fontId="1" fillId="0" borderId="0" xfId="0" applyFont="1"/>
    <xf numFmtId="0" fontId="1" fillId="0" borderId="0" xfId="0" applyFont="1" applyAlignment="1">
      <alignment vertical="top"/>
    </xf>
    <xf numFmtId="0" fontId="2" fillId="0" borderId="0" xfId="0" applyFont="1" applyAlignment="1">
      <alignment horizontal="left" vertical="center"/>
    </xf>
    <xf numFmtId="0" fontId="3" fillId="0" borderId="0" xfId="0" applyFont="1"/>
    <xf numFmtId="0" fontId="1" fillId="0" borderId="0" xfId="0" applyFont="1" applyAlignment="1">
      <alignment horizontal="left" vertical="top"/>
    </xf>
    <xf numFmtId="0" fontId="17" fillId="0" borderId="0" xfId="1" applyAlignment="1" applyProtection="1">
      <alignment horizontal="left" vertical="top"/>
    </xf>
    <xf numFmtId="0" fontId="0" fillId="0" borderId="0" xfId="0" applyAlignment="1">
      <alignment vertical="top" wrapText="1"/>
    </xf>
    <xf numFmtId="178" fontId="4" fillId="3" borderId="2" xfId="10" applyFill="1">
      <alignment horizontal="center" vertical="center"/>
    </xf>
    <xf numFmtId="178" fontId="4" fillId="4" borderId="2" xfId="10" applyFill="1">
      <alignment horizontal="center" vertical="center"/>
    </xf>
    <xf numFmtId="178" fontId="4" fillId="11" borderId="2" xfId="10" applyFill="1">
      <alignment horizontal="center" vertical="center"/>
    </xf>
    <xf numFmtId="178" fontId="4" fillId="10" borderId="2" xfId="10" applyFill="1">
      <alignment horizontal="center" vertical="center"/>
    </xf>
    <xf numFmtId="0" fontId="22" fillId="0" borderId="0" xfId="0" applyFont="1" applyAlignment="1">
      <alignment horizontal="left"/>
    </xf>
    <xf numFmtId="0" fontId="23" fillId="0" borderId="0" xfId="0" applyFont="1"/>
    <xf numFmtId="0" fontId="23" fillId="0" borderId="0" xfId="0" applyFont="1" applyAlignment="1">
      <alignment horizontal="center"/>
    </xf>
    <xf numFmtId="0" fontId="23" fillId="0" borderId="0" xfId="0" applyFont="1" applyAlignment="1">
      <alignment horizontal="center" vertical="center"/>
    </xf>
    <xf numFmtId="0" fontId="24" fillId="0" borderId="0" xfId="0" applyFont="1"/>
    <xf numFmtId="0" fontId="25" fillId="0" borderId="0" xfId="1" applyFont="1" applyProtection="1">
      <alignment vertical="top"/>
    </xf>
    <xf numFmtId="0" fontId="27" fillId="13" borderId="1" xfId="0" applyFont="1" applyFill="1" applyBorder="1" applyAlignment="1">
      <alignment horizontal="left" vertical="center" indent="1"/>
    </xf>
    <xf numFmtId="0" fontId="27" fillId="13" borderId="1" xfId="0" applyFont="1" applyFill="1" applyBorder="1" applyAlignment="1">
      <alignment horizontal="center" vertical="center" wrapText="1"/>
    </xf>
    <xf numFmtId="0" fontId="28" fillId="12" borderId="8" xfId="0" applyFont="1" applyFill="1" applyBorder="1" applyAlignment="1">
      <alignment horizontal="center" vertical="center" shrinkToFit="1"/>
    </xf>
    <xf numFmtId="0" fontId="13" fillId="8" borderId="2" xfId="0" applyFont="1" applyFill="1" applyBorder="1" applyAlignment="1">
      <alignment horizontal="left" vertical="center" indent="1"/>
    </xf>
    <xf numFmtId="9" fontId="29" fillId="8" borderId="2" xfId="2" applyFont="1" applyFill="1" applyBorder="1" applyAlignment="1">
      <alignment horizontal="center" vertical="center"/>
    </xf>
    <xf numFmtId="178" fontId="29" fillId="8" borderId="2" xfId="0" applyNumberFormat="1" applyFont="1" applyFill="1" applyBorder="1" applyAlignment="1">
      <alignment horizontal="center" vertical="center"/>
    </xf>
    <xf numFmtId="0" fontId="29" fillId="0" borderId="2" xfId="0" applyFont="1" applyBorder="1" applyAlignment="1">
      <alignment horizontal="center" vertical="center"/>
    </xf>
    <xf numFmtId="9" fontId="29" fillId="3" borderId="2" xfId="2" applyFont="1" applyFill="1" applyBorder="1" applyAlignment="1">
      <alignment horizontal="center" vertical="center"/>
    </xf>
    <xf numFmtId="0" fontId="13" fillId="9" borderId="2" xfId="0" applyFont="1" applyFill="1" applyBorder="1" applyAlignment="1">
      <alignment horizontal="left" vertical="center" indent="1"/>
    </xf>
    <xf numFmtId="9" fontId="29" fillId="9" borderId="2" xfId="2" applyFont="1" applyFill="1" applyBorder="1" applyAlignment="1">
      <alignment horizontal="center" vertical="center"/>
    </xf>
    <xf numFmtId="178" fontId="29" fillId="9" borderId="2" xfId="0" applyNumberFormat="1" applyFont="1" applyFill="1" applyBorder="1" applyAlignment="1">
      <alignment horizontal="center" vertical="center"/>
    </xf>
    <xf numFmtId="9" fontId="29" fillId="4" borderId="2" xfId="2" applyFont="1" applyFill="1" applyBorder="1" applyAlignment="1">
      <alignment horizontal="center" vertical="center"/>
    </xf>
    <xf numFmtId="0" fontId="13" fillId="6" borderId="2" xfId="0" applyFont="1" applyFill="1" applyBorder="1" applyAlignment="1">
      <alignment horizontal="left" vertical="center" indent="1"/>
    </xf>
    <xf numFmtId="9" fontId="29" fillId="6" borderId="2" xfId="2" applyFont="1" applyFill="1" applyBorder="1" applyAlignment="1">
      <alignment horizontal="center" vertical="center"/>
    </xf>
    <xf numFmtId="178" fontId="29" fillId="6" borderId="2" xfId="0" applyNumberFormat="1" applyFont="1" applyFill="1" applyBorder="1" applyAlignment="1">
      <alignment horizontal="center" vertical="center"/>
    </xf>
    <xf numFmtId="9" fontId="29" fillId="11" borderId="2" xfId="2" applyFont="1" applyFill="1" applyBorder="1" applyAlignment="1">
      <alignment horizontal="center" vertical="center"/>
    </xf>
    <xf numFmtId="0" fontId="13" fillId="5" borderId="2" xfId="0" applyFont="1" applyFill="1" applyBorder="1" applyAlignment="1">
      <alignment horizontal="left" vertical="center" indent="1"/>
    </xf>
    <xf numFmtId="9" fontId="29" fillId="5" borderId="2" xfId="2" applyFont="1" applyFill="1" applyBorder="1" applyAlignment="1">
      <alignment horizontal="center" vertical="center"/>
    </xf>
    <xf numFmtId="178" fontId="29" fillId="5" borderId="2" xfId="0" applyNumberFormat="1" applyFont="1" applyFill="1" applyBorder="1" applyAlignment="1">
      <alignment horizontal="center" vertical="center"/>
    </xf>
    <xf numFmtId="9" fontId="29" fillId="10" borderId="2" xfId="2" applyFont="1" applyFill="1" applyBorder="1" applyAlignment="1">
      <alignment horizontal="center" vertical="center"/>
    </xf>
    <xf numFmtId="9" fontId="29" fillId="0" borderId="2" xfId="2" applyFont="1" applyBorder="1" applyAlignment="1">
      <alignment horizontal="center" vertical="center"/>
    </xf>
    <xf numFmtId="0" fontId="30" fillId="2" borderId="2" xfId="0" applyFont="1" applyFill="1" applyBorder="1" applyAlignment="1">
      <alignment horizontal="left" vertical="center" indent="1"/>
    </xf>
    <xf numFmtId="0" fontId="30" fillId="2" borderId="2" xfId="0" applyFont="1" applyFill="1" applyBorder="1" applyAlignment="1">
      <alignment horizontal="center" vertical="center"/>
    </xf>
    <xf numFmtId="9" fontId="29" fillId="2" borderId="2" xfId="2" applyFont="1" applyFill="1" applyBorder="1" applyAlignment="1">
      <alignment horizontal="center" vertical="center"/>
    </xf>
    <xf numFmtId="178" fontId="25" fillId="2" borderId="2" xfId="0" applyNumberFormat="1" applyFont="1" applyFill="1" applyBorder="1" applyAlignment="1">
      <alignment horizontal="left" vertical="center"/>
    </xf>
    <xf numFmtId="178" fontId="29" fillId="2" borderId="2" xfId="0" applyNumberFormat="1" applyFont="1" applyFill="1" applyBorder="1" applyAlignment="1">
      <alignment horizontal="center" vertical="center"/>
    </xf>
    <xf numFmtId="0" fontId="29" fillId="2" borderId="2" xfId="0" applyFont="1" applyFill="1" applyBorder="1" applyAlignment="1">
      <alignment horizontal="center" vertical="center"/>
    </xf>
    <xf numFmtId="0" fontId="5" fillId="0" borderId="0" xfId="0" applyFont="1" applyAlignment="1">
      <alignment horizontal="center"/>
    </xf>
    <xf numFmtId="0" fontId="25" fillId="0" borderId="0" xfId="1" applyFont="1" applyAlignment="1" applyProtection="1"/>
    <xf numFmtId="0" fontId="23" fillId="0" borderId="0" xfId="0" applyFont="1" applyAlignment="1">
      <alignment vertical="top"/>
    </xf>
    <xf numFmtId="0" fontId="31" fillId="0" borderId="0" xfId="0" applyFont="1" applyAlignment="1">
      <alignment horizontal="left" vertical="center"/>
    </xf>
    <xf numFmtId="0" fontId="32" fillId="0" borderId="0" xfId="0" applyFont="1" applyAlignment="1">
      <alignment vertical="top"/>
    </xf>
    <xf numFmtId="0" fontId="33" fillId="0" borderId="0" xfId="0" applyFont="1" applyAlignment="1">
      <alignment vertical="center"/>
    </xf>
    <xf numFmtId="0" fontId="34" fillId="0" borderId="0" xfId="0" applyFont="1"/>
    <xf numFmtId="0" fontId="35" fillId="0" borderId="0" xfId="0" applyFont="1" applyAlignment="1">
      <alignment horizontal="left" vertical="top" wrapText="1" indent="1"/>
    </xf>
    <xf numFmtId="0" fontId="5" fillId="0" borderId="0" xfId="3" applyFont="1" applyAlignment="1">
      <alignment wrapText="1"/>
    </xf>
    <xf numFmtId="0" fontId="9" fillId="0" borderId="0" xfId="5" applyFont="1" applyAlignment="1">
      <alignment horizontal="left"/>
    </xf>
    <xf numFmtId="0" fontId="4" fillId="0" borderId="0" xfId="0" applyFont="1"/>
    <xf numFmtId="0" fontId="5" fillId="0" borderId="0" xfId="3" applyFont="1"/>
    <xf numFmtId="0" fontId="10" fillId="0" borderId="0" xfId="6" applyFont="1"/>
    <xf numFmtId="0" fontId="4" fillId="0" borderId="0" xfId="0" applyFont="1" applyAlignment="1">
      <alignment horizontal="center"/>
    </xf>
    <xf numFmtId="0" fontId="4" fillId="0" borderId="3" xfId="0" applyFont="1" applyBorder="1" applyAlignment="1">
      <alignment horizontal="center" vertical="center"/>
    </xf>
    <xf numFmtId="0" fontId="4" fillId="0" borderId="0" xfId="0" applyFont="1" applyAlignment="1">
      <alignment wrapText="1"/>
    </xf>
    <xf numFmtId="0" fontId="4" fillId="0" borderId="9" xfId="0" applyFont="1" applyBorder="1" applyAlignment="1">
      <alignment vertical="center"/>
    </xf>
    <xf numFmtId="0" fontId="4" fillId="8" borderId="2" xfId="11" applyFont="1" applyFill="1">
      <alignment horizontal="center" vertical="center"/>
    </xf>
    <xf numFmtId="178" fontId="4" fillId="8" borderId="2" xfId="0" applyNumberFormat="1" applyFont="1" applyFill="1" applyBorder="1" applyAlignment="1">
      <alignment horizontal="center" vertical="center"/>
    </xf>
    <xf numFmtId="0" fontId="4" fillId="0" borderId="0" xfId="0" applyFont="1" applyAlignment="1">
      <alignment vertical="center"/>
    </xf>
    <xf numFmtId="0" fontId="4" fillId="3" borderId="2" xfId="12" applyFont="1" applyFill="1">
      <alignment horizontal="left" vertical="center" indent="2"/>
    </xf>
    <xf numFmtId="0" fontId="4" fillId="3" borderId="2" xfId="11" applyFont="1" applyFill="1">
      <alignment horizontal="center" vertical="center"/>
    </xf>
    <xf numFmtId="0" fontId="4" fillId="0" borderId="9" xfId="0" applyFont="1" applyBorder="1" applyAlignment="1">
      <alignment horizontal="right" vertical="center"/>
    </xf>
    <xf numFmtId="0" fontId="4" fillId="9" borderId="2" xfId="11" applyFont="1" applyFill="1">
      <alignment horizontal="center" vertical="center"/>
    </xf>
    <xf numFmtId="178" fontId="4" fillId="9" borderId="2" xfId="0" applyNumberFormat="1" applyFont="1" applyFill="1" applyBorder="1" applyAlignment="1">
      <alignment horizontal="center" vertical="center"/>
    </xf>
    <xf numFmtId="0" fontId="4" fillId="4" borderId="2" xfId="12" applyFont="1" applyFill="1">
      <alignment horizontal="left" vertical="center" indent="2"/>
    </xf>
    <xf numFmtId="0" fontId="4" fillId="4" borderId="2" xfId="11" applyFont="1" applyFill="1">
      <alignment horizontal="center" vertical="center"/>
    </xf>
    <xf numFmtId="0" fontId="4" fillId="6" borderId="2" xfId="11" applyFont="1" applyFill="1">
      <alignment horizontal="center" vertical="center"/>
    </xf>
    <xf numFmtId="178" fontId="4" fillId="6" borderId="2" xfId="0" applyNumberFormat="1" applyFont="1" applyFill="1" applyBorder="1" applyAlignment="1">
      <alignment horizontal="center" vertical="center"/>
    </xf>
    <xf numFmtId="0" fontId="4" fillId="11" borderId="2" xfId="12" applyFont="1" applyFill="1">
      <alignment horizontal="left" vertical="center" indent="2"/>
    </xf>
    <xf numFmtId="0" fontId="4" fillId="11" borderId="2" xfId="11" applyFont="1" applyFill="1">
      <alignment horizontal="center" vertical="center"/>
    </xf>
    <xf numFmtId="0" fontId="4" fillId="5" borderId="2" xfId="11" applyFont="1" applyFill="1">
      <alignment horizontal="center" vertical="center"/>
    </xf>
    <xf numFmtId="178" fontId="4" fillId="5" borderId="2" xfId="0" applyNumberFormat="1" applyFont="1" applyFill="1" applyBorder="1" applyAlignment="1">
      <alignment horizontal="center" vertical="center"/>
    </xf>
    <xf numFmtId="0" fontId="4" fillId="10" borderId="2" xfId="12" applyFont="1" applyFill="1">
      <alignment horizontal="left" vertical="center" indent="2"/>
    </xf>
    <xf numFmtId="0" fontId="4" fillId="10" borderId="2" xfId="11" applyFont="1" applyFill="1">
      <alignment horizontal="center" vertical="center"/>
    </xf>
    <xf numFmtId="0" fontId="4" fillId="0" borderId="2" xfId="12" applyFont="1">
      <alignment horizontal="left" vertical="center" indent="2"/>
    </xf>
    <xf numFmtId="0" fontId="4" fillId="0" borderId="2" xfId="11" applyFont="1">
      <alignment horizontal="center" vertical="center"/>
    </xf>
    <xf numFmtId="178" fontId="4" fillId="0" borderId="2" xfId="10" applyFont="1">
      <alignment horizontal="center" vertical="center"/>
    </xf>
    <xf numFmtId="0" fontId="4" fillId="2" borderId="9" xfId="0" applyFont="1" applyFill="1" applyBorder="1" applyAlignment="1">
      <alignment vertical="center"/>
    </xf>
    <xf numFmtId="0" fontId="4" fillId="0" borderId="0" xfId="0" applyFont="1" applyAlignment="1">
      <alignment horizontal="right" vertical="center"/>
    </xf>
    <xf numFmtId="180" fontId="26" fillId="7" borderId="6" xfId="0" applyNumberFormat="1" applyFont="1" applyFill="1" applyBorder="1" applyAlignment="1">
      <alignment horizontal="center" vertical="center"/>
    </xf>
    <xf numFmtId="180" fontId="26" fillId="7" borderId="0" xfId="0" applyNumberFormat="1" applyFont="1" applyFill="1" applyAlignment="1">
      <alignment horizontal="center" vertical="center"/>
    </xf>
    <xf numFmtId="180" fontId="26" fillId="7" borderId="7" xfId="0" applyNumberFormat="1" applyFont="1" applyFill="1" applyBorder="1" applyAlignment="1">
      <alignment horizontal="center" vertical="center"/>
    </xf>
    <xf numFmtId="181" fontId="4" fillId="7" borderId="4" xfId="0" applyNumberFormat="1" applyFont="1" applyFill="1" applyBorder="1" applyAlignment="1">
      <alignment horizontal="left" vertical="center" wrapText="1" indent="1"/>
    </xf>
    <xf numFmtId="181" fontId="4" fillId="7" borderId="1" xfId="0" applyNumberFormat="1" applyFont="1" applyFill="1" applyBorder="1" applyAlignment="1">
      <alignment horizontal="left" vertical="center" wrapText="1" indent="1"/>
    </xf>
    <xf numFmtId="181" fontId="4" fillId="7" borderId="5" xfId="0" applyNumberFormat="1" applyFont="1" applyFill="1" applyBorder="1" applyAlignment="1">
      <alignment horizontal="left" vertical="center" wrapText="1" indent="1"/>
    </xf>
    <xf numFmtId="14" fontId="4" fillId="0" borderId="3" xfId="9" applyNumberFormat="1" applyFont="1">
      <alignment horizontal="center" vertical="center"/>
    </xf>
    <xf numFmtId="0" fontId="4" fillId="0" borderId="0" xfId="8" applyFont="1">
      <alignment horizontal="right" indent="1"/>
    </xf>
    <xf numFmtId="0" fontId="4" fillId="0" borderId="7" xfId="8" applyFont="1" applyBorder="1">
      <alignment horizontal="right" indent="1"/>
    </xf>
    <xf numFmtId="0" fontId="4" fillId="0" borderId="10" xfId="0" applyFont="1" applyBorder="1"/>
    <xf numFmtId="0" fontId="10" fillId="0" borderId="0" xfId="6" applyAlignment="1"/>
    <xf numFmtId="0" fontId="10" fillId="0" borderId="0" xfId="0" applyFont="1" applyAlignment="1">
      <alignment vertical="top"/>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00000000-0005-0000-0000-00000C000000}"/>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00000000-0005-0000-0000-00000A000000}"/>
    <cellStyle name="日期" xfId="10" xr:uid="{00000000-0005-0000-0000-000001000000}"/>
    <cellStyle name="适中" xfId="20" builtinId="28" customBuiltin="1"/>
    <cellStyle name="输出" xfId="22" builtinId="21" customBuiltin="1"/>
    <cellStyle name="输入" xfId="21" builtinId="20" customBuiltin="1"/>
    <cellStyle name="项目开始" xfId="9" xr:uid="{00000000-0005-0000-0000-000009000000}"/>
    <cellStyle name="姓名" xfId="11" xr:uid="{00000000-0005-0000-0000-000006000000}"/>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70" zoomScaleNormal="70" zoomScalePageLayoutView="70" workbookViewId="0">
      <pane ySplit="6" topLeftCell="A7" activePane="bottomLeft" state="frozen"/>
      <selection pane="bottomLeft" activeCell="BS8" sqref="BS8"/>
    </sheetView>
  </sheetViews>
  <sheetFormatPr defaultRowHeight="30" customHeight="1" x14ac:dyDescent="0.3"/>
  <cols>
    <col min="1" max="1" width="2.77734375" style="56" customWidth="1"/>
    <col min="2" max="2" width="19.88671875" style="55" customWidth="1"/>
    <col min="3" max="3" width="30.77734375" style="55" customWidth="1"/>
    <col min="4" max="4" width="10.77734375" style="55" customWidth="1"/>
    <col min="5" max="5" width="10.5546875" style="58" customWidth="1"/>
    <col min="6" max="6" width="10.5546875" style="55" customWidth="1"/>
    <col min="7" max="7" width="2.77734375" style="55" customWidth="1"/>
    <col min="8" max="8" width="6.21875" style="55" hidden="1" customWidth="1"/>
    <col min="9" max="64" width="2.6640625" style="55" customWidth="1"/>
    <col min="65" max="65" width="8.88671875" style="55"/>
    <col min="66" max="68" width="7.33203125" style="55"/>
    <col min="69" max="70" width="8.6640625" style="55"/>
    <col min="71" max="16384" width="8.88671875" style="55"/>
  </cols>
  <sheetData>
    <row r="1" spans="1:64" ht="30" customHeight="1" x14ac:dyDescent="0.55000000000000004">
      <c r="A1" s="53" t="s">
        <v>0</v>
      </c>
      <c r="B1" s="54" t="s">
        <v>46</v>
      </c>
      <c r="C1" s="12"/>
      <c r="D1" s="13"/>
      <c r="E1" s="14"/>
      <c r="F1" s="15"/>
      <c r="H1" s="13"/>
      <c r="I1" s="16"/>
    </row>
    <row r="2" spans="1:64" ht="30" customHeight="1" x14ac:dyDescent="0.35">
      <c r="A2" s="56" t="s">
        <v>1</v>
      </c>
      <c r="B2" s="57" t="s">
        <v>47</v>
      </c>
      <c r="I2" s="17"/>
    </row>
    <row r="3" spans="1:64" ht="30" customHeight="1" x14ac:dyDescent="0.35">
      <c r="A3" s="56" t="s">
        <v>2</v>
      </c>
      <c r="B3" s="95" t="s">
        <v>49</v>
      </c>
      <c r="C3" s="92" t="s">
        <v>22</v>
      </c>
      <c r="D3" s="93"/>
      <c r="E3" s="91">
        <f ca="1">TODAY()</f>
        <v>44522</v>
      </c>
      <c r="F3" s="91"/>
    </row>
    <row r="4" spans="1:64" ht="30" customHeight="1" x14ac:dyDescent="0.3">
      <c r="A4" s="53" t="s">
        <v>3</v>
      </c>
      <c r="B4" s="96" t="s">
        <v>50</v>
      </c>
      <c r="C4" s="92" t="s">
        <v>23</v>
      </c>
      <c r="D4" s="93"/>
      <c r="E4" s="59">
        <v>1</v>
      </c>
      <c r="I4" s="88">
        <f ca="1">I5</f>
        <v>44522</v>
      </c>
      <c r="J4" s="89"/>
      <c r="K4" s="89"/>
      <c r="L4" s="89"/>
      <c r="M4" s="89"/>
      <c r="N4" s="89"/>
      <c r="O4" s="90"/>
      <c r="P4" s="88">
        <f ca="1">P5</f>
        <v>44529</v>
      </c>
      <c r="Q4" s="89"/>
      <c r="R4" s="89"/>
      <c r="S4" s="89"/>
      <c r="T4" s="89"/>
      <c r="U4" s="89"/>
      <c r="V4" s="90"/>
      <c r="W4" s="88">
        <f ca="1">W5</f>
        <v>44536</v>
      </c>
      <c r="X4" s="89"/>
      <c r="Y4" s="89"/>
      <c r="Z4" s="89"/>
      <c r="AA4" s="89"/>
      <c r="AB4" s="89"/>
      <c r="AC4" s="90"/>
      <c r="AD4" s="88">
        <f ca="1">AD5</f>
        <v>44543</v>
      </c>
      <c r="AE4" s="89"/>
      <c r="AF4" s="89"/>
      <c r="AG4" s="89"/>
      <c r="AH4" s="89"/>
      <c r="AI4" s="89"/>
      <c r="AJ4" s="90"/>
      <c r="AK4" s="88">
        <f ca="1">AK5</f>
        <v>44550</v>
      </c>
      <c r="AL4" s="89"/>
      <c r="AM4" s="89"/>
      <c r="AN4" s="89"/>
      <c r="AO4" s="89"/>
      <c r="AP4" s="89"/>
      <c r="AQ4" s="90"/>
      <c r="AR4" s="88">
        <f ca="1">AR5</f>
        <v>44557</v>
      </c>
      <c r="AS4" s="89"/>
      <c r="AT4" s="89"/>
      <c r="AU4" s="89"/>
      <c r="AV4" s="89"/>
      <c r="AW4" s="89"/>
      <c r="AX4" s="90"/>
      <c r="AY4" s="88">
        <f ca="1">AY5</f>
        <v>44564</v>
      </c>
      <c r="AZ4" s="89"/>
      <c r="BA4" s="89"/>
      <c r="BB4" s="89"/>
      <c r="BC4" s="89"/>
      <c r="BD4" s="89"/>
      <c r="BE4" s="90"/>
      <c r="BF4" s="88">
        <f ca="1">BF5</f>
        <v>44571</v>
      </c>
      <c r="BG4" s="89"/>
      <c r="BH4" s="89"/>
      <c r="BI4" s="89"/>
      <c r="BJ4" s="89"/>
      <c r="BK4" s="89"/>
      <c r="BL4" s="90"/>
    </row>
    <row r="5" spans="1:64" ht="15" customHeight="1" x14ac:dyDescent="0.3">
      <c r="A5" s="53" t="s">
        <v>4</v>
      </c>
      <c r="B5" s="94"/>
      <c r="C5" s="94"/>
      <c r="D5" s="94"/>
      <c r="E5" s="94"/>
      <c r="F5" s="94"/>
      <c r="G5" s="94"/>
      <c r="I5" s="85">
        <f ca="1">项目开始-WEEKDAY(项目开始,1)+2+7*(显示周数-1)</f>
        <v>44522</v>
      </c>
      <c r="J5" s="86">
        <f ca="1">I5+1</f>
        <v>44523</v>
      </c>
      <c r="K5" s="86">
        <f t="shared" ref="K5:AX5" ca="1" si="0">J5+1</f>
        <v>44524</v>
      </c>
      <c r="L5" s="86">
        <f t="shared" ca="1" si="0"/>
        <v>44525</v>
      </c>
      <c r="M5" s="86">
        <f t="shared" ca="1" si="0"/>
        <v>44526</v>
      </c>
      <c r="N5" s="86">
        <f t="shared" ca="1" si="0"/>
        <v>44527</v>
      </c>
      <c r="O5" s="87">
        <f t="shared" ca="1" si="0"/>
        <v>44528</v>
      </c>
      <c r="P5" s="85">
        <f ca="1">O5+1</f>
        <v>44529</v>
      </c>
      <c r="Q5" s="86">
        <f ca="1">P5+1</f>
        <v>44530</v>
      </c>
      <c r="R5" s="86">
        <f t="shared" ca="1" si="0"/>
        <v>44531</v>
      </c>
      <c r="S5" s="86">
        <f t="shared" ca="1" si="0"/>
        <v>44532</v>
      </c>
      <c r="T5" s="86">
        <f t="shared" ca="1" si="0"/>
        <v>44533</v>
      </c>
      <c r="U5" s="86">
        <f t="shared" ca="1" si="0"/>
        <v>44534</v>
      </c>
      <c r="V5" s="87">
        <f t="shared" ca="1" si="0"/>
        <v>44535</v>
      </c>
      <c r="W5" s="85">
        <f ca="1">V5+1</f>
        <v>44536</v>
      </c>
      <c r="X5" s="86">
        <f ca="1">W5+1</f>
        <v>44537</v>
      </c>
      <c r="Y5" s="86">
        <f t="shared" ca="1" si="0"/>
        <v>44538</v>
      </c>
      <c r="Z5" s="86">
        <f t="shared" ca="1" si="0"/>
        <v>44539</v>
      </c>
      <c r="AA5" s="86">
        <f t="shared" ca="1" si="0"/>
        <v>44540</v>
      </c>
      <c r="AB5" s="86">
        <f t="shared" ca="1" si="0"/>
        <v>44541</v>
      </c>
      <c r="AC5" s="87">
        <f t="shared" ca="1" si="0"/>
        <v>44542</v>
      </c>
      <c r="AD5" s="85">
        <f ca="1">AC5+1</f>
        <v>44543</v>
      </c>
      <c r="AE5" s="86">
        <f ca="1">AD5+1</f>
        <v>44544</v>
      </c>
      <c r="AF5" s="86">
        <f t="shared" ca="1" si="0"/>
        <v>44545</v>
      </c>
      <c r="AG5" s="86">
        <f t="shared" ca="1" si="0"/>
        <v>44546</v>
      </c>
      <c r="AH5" s="86">
        <f t="shared" ca="1" si="0"/>
        <v>44547</v>
      </c>
      <c r="AI5" s="86">
        <f t="shared" ca="1" si="0"/>
        <v>44548</v>
      </c>
      <c r="AJ5" s="87">
        <f t="shared" ca="1" si="0"/>
        <v>44549</v>
      </c>
      <c r="AK5" s="85">
        <f ca="1">AJ5+1</f>
        <v>44550</v>
      </c>
      <c r="AL5" s="86">
        <f ca="1">AK5+1</f>
        <v>44551</v>
      </c>
      <c r="AM5" s="86">
        <f t="shared" ca="1" si="0"/>
        <v>44552</v>
      </c>
      <c r="AN5" s="86">
        <f t="shared" ca="1" si="0"/>
        <v>44553</v>
      </c>
      <c r="AO5" s="86">
        <f t="shared" ca="1" si="0"/>
        <v>44554</v>
      </c>
      <c r="AP5" s="86">
        <f t="shared" ca="1" si="0"/>
        <v>44555</v>
      </c>
      <c r="AQ5" s="87">
        <f t="shared" ca="1" si="0"/>
        <v>44556</v>
      </c>
      <c r="AR5" s="85">
        <f ca="1">AQ5+1</f>
        <v>44557</v>
      </c>
      <c r="AS5" s="86">
        <f ca="1">AR5+1</f>
        <v>44558</v>
      </c>
      <c r="AT5" s="86">
        <f t="shared" ca="1" si="0"/>
        <v>44559</v>
      </c>
      <c r="AU5" s="86">
        <f t="shared" ca="1" si="0"/>
        <v>44560</v>
      </c>
      <c r="AV5" s="86">
        <f t="shared" ca="1" si="0"/>
        <v>44561</v>
      </c>
      <c r="AW5" s="86">
        <f t="shared" ca="1" si="0"/>
        <v>44562</v>
      </c>
      <c r="AX5" s="87">
        <f t="shared" ca="1" si="0"/>
        <v>44563</v>
      </c>
      <c r="AY5" s="85">
        <f ca="1">AX5+1</f>
        <v>44564</v>
      </c>
      <c r="AZ5" s="86">
        <f ca="1">AY5+1</f>
        <v>44565</v>
      </c>
      <c r="BA5" s="86">
        <f t="shared" ref="BA5:BE5" ca="1" si="1">AZ5+1</f>
        <v>44566</v>
      </c>
      <c r="BB5" s="86">
        <f t="shared" ca="1" si="1"/>
        <v>44567</v>
      </c>
      <c r="BC5" s="86">
        <f t="shared" ca="1" si="1"/>
        <v>44568</v>
      </c>
      <c r="BD5" s="86">
        <f t="shared" ca="1" si="1"/>
        <v>44569</v>
      </c>
      <c r="BE5" s="87">
        <f t="shared" ca="1" si="1"/>
        <v>44570</v>
      </c>
      <c r="BF5" s="85">
        <f ca="1">BE5+1</f>
        <v>44571</v>
      </c>
      <c r="BG5" s="86">
        <f ca="1">BF5+1</f>
        <v>44572</v>
      </c>
      <c r="BH5" s="86">
        <f t="shared" ref="BH5:BL5" ca="1" si="2">BG5+1</f>
        <v>44573</v>
      </c>
      <c r="BI5" s="86">
        <f t="shared" ca="1" si="2"/>
        <v>44574</v>
      </c>
      <c r="BJ5" s="86">
        <f t="shared" ca="1" si="2"/>
        <v>44575</v>
      </c>
      <c r="BK5" s="86">
        <f t="shared" ca="1" si="2"/>
        <v>44576</v>
      </c>
      <c r="BL5" s="87">
        <f t="shared" ca="1" si="2"/>
        <v>44577</v>
      </c>
    </row>
    <row r="6" spans="1:64" ht="30" customHeight="1" thickBot="1" x14ac:dyDescent="0.35">
      <c r="A6" s="53" t="s">
        <v>5</v>
      </c>
      <c r="B6" s="18" t="s">
        <v>14</v>
      </c>
      <c r="C6" s="19" t="s">
        <v>45</v>
      </c>
      <c r="D6" s="19" t="s">
        <v>25</v>
      </c>
      <c r="E6" s="19" t="s">
        <v>26</v>
      </c>
      <c r="F6" s="19" t="s">
        <v>28</v>
      </c>
      <c r="G6" s="19"/>
      <c r="H6" s="19" t="s">
        <v>29</v>
      </c>
      <c r="I6" s="20" t="str">
        <f t="shared" ref="I6" ca="1" si="3">LEFT(TEXT(I5,"ddd"),1)</f>
        <v>M</v>
      </c>
      <c r="J6" s="20" t="str">
        <f t="shared" ref="J6:AR6" ca="1" si="4">LEFT(TEXT(J5,"ddd"),1)</f>
        <v>T</v>
      </c>
      <c r="K6" s="20" t="str">
        <f t="shared" ca="1" si="4"/>
        <v>W</v>
      </c>
      <c r="L6" s="20" t="str">
        <f t="shared" ca="1" si="4"/>
        <v>T</v>
      </c>
      <c r="M6" s="20" t="str">
        <f t="shared" ca="1" si="4"/>
        <v>F</v>
      </c>
      <c r="N6" s="20" t="str">
        <f t="shared" ca="1" si="4"/>
        <v>S</v>
      </c>
      <c r="O6" s="20" t="str">
        <f t="shared" ca="1" si="4"/>
        <v>S</v>
      </c>
      <c r="P6" s="20" t="str">
        <f t="shared" ca="1" si="4"/>
        <v>M</v>
      </c>
      <c r="Q6" s="20" t="str">
        <f t="shared" ca="1" si="4"/>
        <v>T</v>
      </c>
      <c r="R6" s="20" t="str">
        <f t="shared" ca="1" si="4"/>
        <v>W</v>
      </c>
      <c r="S6" s="20" t="str">
        <f t="shared" ca="1" si="4"/>
        <v>T</v>
      </c>
      <c r="T6" s="20" t="str">
        <f t="shared" ca="1" si="4"/>
        <v>F</v>
      </c>
      <c r="U6" s="20" t="str">
        <f t="shared" ca="1" si="4"/>
        <v>S</v>
      </c>
      <c r="V6" s="20" t="str">
        <f t="shared" ca="1" si="4"/>
        <v>S</v>
      </c>
      <c r="W6" s="20" t="str">
        <f t="shared" ca="1" si="4"/>
        <v>M</v>
      </c>
      <c r="X6" s="20" t="str">
        <f t="shared" ca="1" si="4"/>
        <v>T</v>
      </c>
      <c r="Y6" s="20" t="str">
        <f t="shared" ca="1" si="4"/>
        <v>W</v>
      </c>
      <c r="Z6" s="20" t="str">
        <f t="shared" ca="1" si="4"/>
        <v>T</v>
      </c>
      <c r="AA6" s="20" t="str">
        <f t="shared" ca="1" si="4"/>
        <v>F</v>
      </c>
      <c r="AB6" s="20" t="str">
        <f t="shared" ca="1" si="4"/>
        <v>S</v>
      </c>
      <c r="AC6" s="20" t="str">
        <f t="shared" ca="1" si="4"/>
        <v>S</v>
      </c>
      <c r="AD6" s="20" t="str">
        <f t="shared" ca="1" si="4"/>
        <v>M</v>
      </c>
      <c r="AE6" s="20" t="str">
        <f t="shared" ca="1" si="4"/>
        <v>T</v>
      </c>
      <c r="AF6" s="20" t="str">
        <f t="shared" ca="1" si="4"/>
        <v>W</v>
      </c>
      <c r="AG6" s="20" t="str">
        <f t="shared" ca="1" si="4"/>
        <v>T</v>
      </c>
      <c r="AH6" s="20" t="str">
        <f t="shared" ca="1" si="4"/>
        <v>F</v>
      </c>
      <c r="AI6" s="20" t="str">
        <f t="shared" ca="1" si="4"/>
        <v>S</v>
      </c>
      <c r="AJ6" s="20" t="str">
        <f t="shared" ca="1" si="4"/>
        <v>S</v>
      </c>
      <c r="AK6" s="20" t="str">
        <f t="shared" ca="1" si="4"/>
        <v>M</v>
      </c>
      <c r="AL6" s="20" t="str">
        <f t="shared" ca="1" si="4"/>
        <v>T</v>
      </c>
      <c r="AM6" s="20" t="str">
        <f t="shared" ca="1" si="4"/>
        <v>W</v>
      </c>
      <c r="AN6" s="20" t="str">
        <f t="shared" ca="1" si="4"/>
        <v>T</v>
      </c>
      <c r="AO6" s="20" t="str">
        <f t="shared" ca="1" si="4"/>
        <v>F</v>
      </c>
      <c r="AP6" s="20" t="str">
        <f t="shared" ca="1" si="4"/>
        <v>S</v>
      </c>
      <c r="AQ6" s="20" t="str">
        <f t="shared" ca="1" si="4"/>
        <v>S</v>
      </c>
      <c r="AR6" s="20" t="str">
        <f t="shared" ca="1" si="4"/>
        <v>M</v>
      </c>
      <c r="AS6" s="20" t="str">
        <f t="shared" ref="AS6:BL6" ca="1" si="5">LEFT(TEXT(AS5,"ddd"),1)</f>
        <v>T</v>
      </c>
      <c r="AT6" s="20" t="str">
        <f t="shared" ca="1" si="5"/>
        <v>W</v>
      </c>
      <c r="AU6" s="20" t="str">
        <f t="shared" ca="1" si="5"/>
        <v>T</v>
      </c>
      <c r="AV6" s="20" t="str">
        <f t="shared" ca="1" si="5"/>
        <v>F</v>
      </c>
      <c r="AW6" s="20" t="str">
        <f t="shared" ca="1" si="5"/>
        <v>S</v>
      </c>
      <c r="AX6" s="20" t="str">
        <f t="shared" ca="1" si="5"/>
        <v>S</v>
      </c>
      <c r="AY6" s="20" t="str">
        <f t="shared" ca="1" si="5"/>
        <v>M</v>
      </c>
      <c r="AZ6" s="20" t="str">
        <f t="shared" ca="1" si="5"/>
        <v>T</v>
      </c>
      <c r="BA6" s="20" t="str">
        <f t="shared" ca="1" si="5"/>
        <v>W</v>
      </c>
      <c r="BB6" s="20" t="str">
        <f t="shared" ca="1" si="5"/>
        <v>T</v>
      </c>
      <c r="BC6" s="20" t="str">
        <f t="shared" ca="1" si="5"/>
        <v>F</v>
      </c>
      <c r="BD6" s="20" t="str">
        <f t="shared" ca="1" si="5"/>
        <v>S</v>
      </c>
      <c r="BE6" s="20" t="str">
        <f t="shared" ca="1" si="5"/>
        <v>S</v>
      </c>
      <c r="BF6" s="20" t="str">
        <f t="shared" ca="1" si="5"/>
        <v>M</v>
      </c>
      <c r="BG6" s="20" t="str">
        <f t="shared" ca="1" si="5"/>
        <v>T</v>
      </c>
      <c r="BH6" s="20" t="str">
        <f t="shared" ca="1" si="5"/>
        <v>W</v>
      </c>
      <c r="BI6" s="20" t="str">
        <f t="shared" ca="1" si="5"/>
        <v>T</v>
      </c>
      <c r="BJ6" s="20" t="str">
        <f t="shared" ca="1" si="5"/>
        <v>F</v>
      </c>
      <c r="BK6" s="20" t="str">
        <f t="shared" ca="1" si="5"/>
        <v>S</v>
      </c>
      <c r="BL6" s="20" t="str">
        <f t="shared" ca="1" si="5"/>
        <v>S</v>
      </c>
    </row>
    <row r="7" spans="1:64" ht="30" hidden="1" customHeight="1" thickBot="1" x14ac:dyDescent="0.35">
      <c r="A7" s="56" t="s">
        <v>6</v>
      </c>
      <c r="C7" s="60"/>
      <c r="E7" s="55"/>
      <c r="H7" s="55" t="str">
        <f>IF(OR(ISBLANK(task_start),ISBLANK(task_end)),"",task_end-task_start+1)</f>
        <v/>
      </c>
      <c r="I7" s="61"/>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1"/>
      <c r="AQ7" s="61"/>
      <c r="AR7" s="61"/>
      <c r="AS7" s="61"/>
      <c r="AT7" s="61"/>
      <c r="AU7" s="61"/>
      <c r="AV7" s="61"/>
      <c r="AW7" s="61"/>
      <c r="AX7" s="61"/>
      <c r="AY7" s="61"/>
      <c r="AZ7" s="61"/>
      <c r="BA7" s="61"/>
      <c r="BB7" s="61"/>
      <c r="BC7" s="61"/>
      <c r="BD7" s="61"/>
      <c r="BE7" s="61"/>
      <c r="BF7" s="61"/>
      <c r="BG7" s="61"/>
      <c r="BH7" s="61"/>
      <c r="BI7" s="61"/>
      <c r="BJ7" s="61"/>
      <c r="BK7" s="61"/>
      <c r="BL7" s="61"/>
    </row>
    <row r="8" spans="1:64" s="64" customFormat="1" ht="30" customHeight="1" thickBot="1" x14ac:dyDescent="0.35">
      <c r="A8" s="53" t="s">
        <v>7</v>
      </c>
      <c r="B8" s="21" t="s">
        <v>48</v>
      </c>
      <c r="C8" s="62"/>
      <c r="D8" s="22"/>
      <c r="E8" s="63"/>
      <c r="F8" s="23"/>
      <c r="G8" s="24"/>
      <c r="H8" s="24" t="str">
        <f t="shared" ref="H8:H33" si="6">IF(OR(ISBLANK(task_start),ISBLANK(task_end)),"",task_end-task_start+1)</f>
        <v/>
      </c>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row>
    <row r="9" spans="1:64" s="64" customFormat="1" ht="30" customHeight="1" thickBot="1" x14ac:dyDescent="0.35">
      <c r="A9" s="53" t="s">
        <v>8</v>
      </c>
      <c r="B9" s="65" t="s">
        <v>51</v>
      </c>
      <c r="C9" s="66" t="s">
        <v>24</v>
      </c>
      <c r="D9" s="25">
        <v>0.1</v>
      </c>
      <c r="E9" s="8">
        <f ca="1">项目开始</f>
        <v>44522</v>
      </c>
      <c r="F9" s="8">
        <f ca="1">E9+3</f>
        <v>44525</v>
      </c>
      <c r="G9" s="24"/>
      <c r="H9" s="24">
        <f t="shared" ca="1" si="6"/>
        <v>4</v>
      </c>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c r="AY9" s="61"/>
      <c r="AZ9" s="61"/>
      <c r="BA9" s="61"/>
      <c r="BB9" s="61"/>
      <c r="BC9" s="61"/>
      <c r="BD9" s="61"/>
      <c r="BE9" s="61"/>
      <c r="BF9" s="61"/>
      <c r="BG9" s="61"/>
      <c r="BH9" s="61"/>
      <c r="BI9" s="61"/>
      <c r="BJ9" s="61"/>
      <c r="BK9" s="61"/>
      <c r="BL9" s="61"/>
    </row>
    <row r="10" spans="1:64" s="64" customFormat="1" ht="30" customHeight="1" thickBot="1" x14ac:dyDescent="0.35">
      <c r="A10" s="53" t="s">
        <v>9</v>
      </c>
      <c r="B10" s="65" t="s">
        <v>52</v>
      </c>
      <c r="C10" s="66"/>
      <c r="D10" s="25">
        <v>0.6</v>
      </c>
      <c r="E10" s="8">
        <f ca="1">F9</f>
        <v>44525</v>
      </c>
      <c r="F10" s="8">
        <f ca="1">E10+2</f>
        <v>44527</v>
      </c>
      <c r="G10" s="24"/>
      <c r="H10" s="24">
        <f ca="1">IF(OR(ISBLANK(task_start),ISBLANK(task_end)),"",task_end-task_start+1)</f>
        <v>3</v>
      </c>
      <c r="I10" s="61"/>
      <c r="J10" s="61"/>
      <c r="K10" s="61"/>
      <c r="L10" s="61"/>
      <c r="M10" s="61"/>
      <c r="N10" s="61"/>
      <c r="O10" s="61"/>
      <c r="P10" s="61"/>
      <c r="Q10" s="61"/>
      <c r="R10" s="61"/>
      <c r="S10" s="61"/>
      <c r="T10" s="61"/>
      <c r="U10" s="67"/>
      <c r="V10" s="67"/>
      <c r="W10" s="61"/>
      <c r="X10" s="61"/>
      <c r="Y10" s="61"/>
      <c r="Z10" s="61"/>
      <c r="AA10" s="61"/>
      <c r="AB10" s="61"/>
      <c r="AC10" s="61"/>
      <c r="AD10" s="61"/>
      <c r="AE10" s="61"/>
      <c r="AF10" s="61"/>
      <c r="AG10" s="61"/>
      <c r="AH10" s="61"/>
      <c r="AI10" s="61"/>
      <c r="AJ10" s="61"/>
      <c r="AK10" s="61"/>
      <c r="AL10" s="61"/>
      <c r="AM10" s="61"/>
      <c r="AN10" s="61"/>
      <c r="AO10" s="61"/>
      <c r="AP10" s="61"/>
      <c r="AQ10" s="61"/>
      <c r="AR10" s="61"/>
      <c r="AS10" s="61"/>
      <c r="AT10" s="61"/>
      <c r="AU10" s="61"/>
      <c r="AV10" s="61"/>
      <c r="AW10" s="61"/>
      <c r="AX10" s="61"/>
      <c r="AY10" s="61"/>
      <c r="AZ10" s="61"/>
      <c r="BA10" s="61"/>
      <c r="BB10" s="61"/>
      <c r="BC10" s="61"/>
      <c r="BD10" s="61"/>
      <c r="BE10" s="61"/>
      <c r="BF10" s="61"/>
      <c r="BG10" s="61"/>
      <c r="BH10" s="61"/>
      <c r="BI10" s="61"/>
      <c r="BJ10" s="61"/>
      <c r="BK10" s="61"/>
      <c r="BL10" s="61"/>
    </row>
    <row r="11" spans="1:64" s="64" customFormat="1" ht="30" customHeight="1" thickBot="1" x14ac:dyDescent="0.35">
      <c r="A11" s="56"/>
      <c r="B11" s="65" t="s">
        <v>53</v>
      </c>
      <c r="C11" s="66"/>
      <c r="D11" s="25">
        <v>0.5</v>
      </c>
      <c r="E11" s="8">
        <f ca="1">F10</f>
        <v>44527</v>
      </c>
      <c r="F11" s="8">
        <f ca="1">E11+4</f>
        <v>44531</v>
      </c>
      <c r="G11" s="24"/>
      <c r="H11" s="24">
        <f t="shared" ca="1" si="6"/>
        <v>5</v>
      </c>
      <c r="I11" s="61"/>
      <c r="J11" s="61"/>
      <c r="K11" s="61"/>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row>
    <row r="12" spans="1:64" s="64" customFormat="1" ht="30" customHeight="1" thickBot="1" x14ac:dyDescent="0.35">
      <c r="A12" s="56"/>
      <c r="B12" s="65" t="s">
        <v>54</v>
      </c>
      <c r="C12" s="66"/>
      <c r="D12" s="25">
        <v>0.25</v>
      </c>
      <c r="E12" s="8">
        <f ca="1">F11</f>
        <v>44531</v>
      </c>
      <c r="F12" s="8">
        <f ca="1">E12+5</f>
        <v>44536</v>
      </c>
      <c r="G12" s="24"/>
      <c r="H12" s="24">
        <f t="shared" ca="1" si="6"/>
        <v>6</v>
      </c>
      <c r="I12" s="61"/>
      <c r="J12" s="61"/>
      <c r="K12" s="61"/>
      <c r="L12" s="61"/>
      <c r="M12" s="61"/>
      <c r="N12" s="61"/>
      <c r="O12" s="61"/>
      <c r="P12" s="61"/>
      <c r="Q12" s="61"/>
      <c r="R12" s="61"/>
      <c r="S12" s="61"/>
      <c r="T12" s="61"/>
      <c r="U12" s="61"/>
      <c r="V12" s="61"/>
      <c r="W12" s="61"/>
      <c r="X12" s="61"/>
      <c r="Y12" s="67"/>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row>
    <row r="13" spans="1:64" s="64" customFormat="1" ht="30" customHeight="1" thickBot="1" x14ac:dyDescent="0.35">
      <c r="A13" s="56"/>
      <c r="B13" s="65" t="s">
        <v>55</v>
      </c>
      <c r="C13" s="66"/>
      <c r="D13" s="25"/>
      <c r="E13" s="8">
        <f ca="1">E10+1</f>
        <v>44526</v>
      </c>
      <c r="F13" s="8">
        <f ca="1">E13+2</f>
        <v>44528</v>
      </c>
      <c r="G13" s="24"/>
      <c r="H13" s="24">
        <f t="shared" ca="1" si="6"/>
        <v>3</v>
      </c>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row>
    <row r="14" spans="1:64" s="64" customFormat="1" ht="30" customHeight="1" thickBot="1" x14ac:dyDescent="0.35">
      <c r="A14" s="53" t="s">
        <v>10</v>
      </c>
      <c r="B14" s="26" t="s">
        <v>56</v>
      </c>
      <c r="C14" s="68"/>
      <c r="D14" s="27"/>
      <c r="E14" s="69"/>
      <c r="F14" s="28"/>
      <c r="G14" s="24"/>
      <c r="H14" s="24" t="str">
        <f t="shared" si="6"/>
        <v/>
      </c>
      <c r="I14" s="61"/>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row>
    <row r="15" spans="1:64" s="64" customFormat="1" ht="30" customHeight="1" thickBot="1" x14ac:dyDescent="0.35">
      <c r="A15" s="53"/>
      <c r="B15" s="70" t="s">
        <v>15</v>
      </c>
      <c r="C15" s="71"/>
      <c r="D15" s="29">
        <v>0.5</v>
      </c>
      <c r="E15" s="9">
        <f ca="1">E13+1</f>
        <v>44527</v>
      </c>
      <c r="F15" s="9">
        <f ca="1">E15+4</f>
        <v>44531</v>
      </c>
      <c r="G15" s="24"/>
      <c r="H15" s="24">
        <f t="shared" ca="1" si="6"/>
        <v>5</v>
      </c>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row>
    <row r="16" spans="1:64" s="64" customFormat="1" ht="30" customHeight="1" thickBot="1" x14ac:dyDescent="0.35">
      <c r="A16" s="56"/>
      <c r="B16" s="70" t="s">
        <v>16</v>
      </c>
      <c r="C16" s="71"/>
      <c r="D16" s="29">
        <v>0.5</v>
      </c>
      <c r="E16" s="9">
        <f ca="1">E15+2</f>
        <v>44529</v>
      </c>
      <c r="F16" s="9">
        <f ca="1">E16+5</f>
        <v>44534</v>
      </c>
      <c r="G16" s="24"/>
      <c r="H16" s="24">
        <f t="shared" ca="1" si="6"/>
        <v>6</v>
      </c>
      <c r="I16" s="61"/>
      <c r="J16" s="61"/>
      <c r="K16" s="61"/>
      <c r="L16" s="61"/>
      <c r="M16" s="61"/>
      <c r="N16" s="61"/>
      <c r="O16" s="61"/>
      <c r="P16" s="61"/>
      <c r="Q16" s="61"/>
      <c r="R16" s="61"/>
      <c r="S16" s="61"/>
      <c r="T16" s="61"/>
      <c r="U16" s="67"/>
      <c r="V16" s="67"/>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row>
    <row r="17" spans="1:64" s="64" customFormat="1" ht="30" customHeight="1" thickBot="1" x14ac:dyDescent="0.35">
      <c r="A17" s="56"/>
      <c r="B17" s="70" t="s">
        <v>17</v>
      </c>
      <c r="C17" s="71"/>
      <c r="D17" s="29"/>
      <c r="E17" s="9">
        <f ca="1">F16</f>
        <v>44534</v>
      </c>
      <c r="F17" s="9">
        <f ca="1">E17+3</f>
        <v>44537</v>
      </c>
      <c r="G17" s="24"/>
      <c r="H17" s="24">
        <f t="shared" ca="1" si="6"/>
        <v>4</v>
      </c>
      <c r="I17" s="61"/>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61"/>
      <c r="AN17" s="61"/>
      <c r="AO17" s="61"/>
      <c r="AP17" s="61"/>
      <c r="AQ17" s="61"/>
      <c r="AR17" s="61"/>
      <c r="AS17" s="61"/>
      <c r="AT17" s="61"/>
      <c r="AU17" s="61"/>
      <c r="AV17" s="61"/>
      <c r="AW17" s="61"/>
      <c r="AX17" s="61"/>
      <c r="AY17" s="61"/>
      <c r="AZ17" s="61"/>
      <c r="BA17" s="61"/>
      <c r="BB17" s="61"/>
      <c r="BC17" s="61"/>
      <c r="BD17" s="61"/>
      <c r="BE17" s="61"/>
      <c r="BF17" s="61"/>
      <c r="BG17" s="61"/>
      <c r="BH17" s="61"/>
      <c r="BI17" s="61"/>
      <c r="BJ17" s="61"/>
      <c r="BK17" s="61"/>
      <c r="BL17" s="61"/>
    </row>
    <row r="18" spans="1:64" s="64" customFormat="1" ht="30" customHeight="1" thickBot="1" x14ac:dyDescent="0.35">
      <c r="A18" s="56"/>
      <c r="B18" s="70" t="s">
        <v>18</v>
      </c>
      <c r="C18" s="71"/>
      <c r="D18" s="29"/>
      <c r="E18" s="9">
        <f ca="1">E17</f>
        <v>44534</v>
      </c>
      <c r="F18" s="9">
        <f ca="1">E18+2</f>
        <v>44536</v>
      </c>
      <c r="G18" s="24"/>
      <c r="H18" s="24">
        <f t="shared" ca="1" si="6"/>
        <v>3</v>
      </c>
      <c r="I18" s="61"/>
      <c r="J18" s="61"/>
      <c r="K18" s="61"/>
      <c r="L18" s="61"/>
      <c r="M18" s="61"/>
      <c r="N18" s="61"/>
      <c r="O18" s="61"/>
      <c r="P18" s="61"/>
      <c r="Q18" s="61"/>
      <c r="R18" s="61"/>
      <c r="S18" s="61"/>
      <c r="T18" s="61"/>
      <c r="U18" s="61"/>
      <c r="V18" s="61"/>
      <c r="W18" s="61"/>
      <c r="X18" s="61"/>
      <c r="Y18" s="67"/>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row>
    <row r="19" spans="1:64" s="64" customFormat="1" ht="30" customHeight="1" thickBot="1" x14ac:dyDescent="0.35">
      <c r="A19" s="56"/>
      <c r="B19" s="70" t="s">
        <v>19</v>
      </c>
      <c r="C19" s="71"/>
      <c r="D19" s="29"/>
      <c r="E19" s="9">
        <f ca="1">E18</f>
        <v>44534</v>
      </c>
      <c r="F19" s="9">
        <f ca="1">E19+3</f>
        <v>44537</v>
      </c>
      <c r="G19" s="24"/>
      <c r="H19" s="24">
        <f t="shared" ca="1" si="6"/>
        <v>4</v>
      </c>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row>
    <row r="20" spans="1:64" s="64" customFormat="1" ht="30" customHeight="1" thickBot="1" x14ac:dyDescent="0.35">
      <c r="A20" s="56" t="s">
        <v>11</v>
      </c>
      <c r="B20" s="30" t="s">
        <v>57</v>
      </c>
      <c r="C20" s="72"/>
      <c r="D20" s="31"/>
      <c r="E20" s="73"/>
      <c r="F20" s="32"/>
      <c r="G20" s="24"/>
      <c r="H20" s="24" t="str">
        <f t="shared" si="6"/>
        <v/>
      </c>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row>
    <row r="21" spans="1:64" s="64" customFormat="1" ht="30" customHeight="1" thickBot="1" x14ac:dyDescent="0.35">
      <c r="A21" s="56"/>
      <c r="B21" s="74" t="s">
        <v>15</v>
      </c>
      <c r="C21" s="75"/>
      <c r="D21" s="33"/>
      <c r="E21" s="10">
        <f ca="1">E9+15</f>
        <v>44537</v>
      </c>
      <c r="F21" s="10">
        <f ca="1">E21+5</f>
        <v>44542</v>
      </c>
      <c r="G21" s="24"/>
      <c r="H21" s="24">
        <f t="shared" ca="1" si="6"/>
        <v>6</v>
      </c>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row>
    <row r="22" spans="1:64" s="64" customFormat="1" ht="30" customHeight="1" thickBot="1" x14ac:dyDescent="0.35">
      <c r="A22" s="56"/>
      <c r="B22" s="74" t="s">
        <v>16</v>
      </c>
      <c r="C22" s="75"/>
      <c r="D22" s="33"/>
      <c r="E22" s="10">
        <f ca="1">F21+1</f>
        <v>44543</v>
      </c>
      <c r="F22" s="10">
        <f ca="1">E22+4</f>
        <v>44547</v>
      </c>
      <c r="G22" s="24"/>
      <c r="H22" s="24">
        <f t="shared" ca="1" si="6"/>
        <v>5</v>
      </c>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row>
    <row r="23" spans="1:64" s="64" customFormat="1" ht="30" customHeight="1" thickBot="1" x14ac:dyDescent="0.35">
      <c r="A23" s="56"/>
      <c r="B23" s="74" t="s">
        <v>17</v>
      </c>
      <c r="C23" s="75"/>
      <c r="D23" s="33"/>
      <c r="E23" s="10">
        <f ca="1">E22+5</f>
        <v>44548</v>
      </c>
      <c r="F23" s="10">
        <f ca="1">E23+5</f>
        <v>44553</v>
      </c>
      <c r="G23" s="24"/>
      <c r="H23" s="24">
        <f t="shared" ca="1" si="6"/>
        <v>6</v>
      </c>
      <c r="I23" s="61"/>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row>
    <row r="24" spans="1:64" s="64" customFormat="1" ht="30" customHeight="1" thickBot="1" x14ac:dyDescent="0.35">
      <c r="A24" s="56"/>
      <c r="B24" s="74" t="s">
        <v>18</v>
      </c>
      <c r="C24" s="75"/>
      <c r="D24" s="33"/>
      <c r="E24" s="10">
        <f ca="1">F23+1</f>
        <v>44554</v>
      </c>
      <c r="F24" s="10">
        <f ca="1">E24+4</f>
        <v>44558</v>
      </c>
      <c r="G24" s="24"/>
      <c r="H24" s="24">
        <f t="shared" ca="1" si="6"/>
        <v>5</v>
      </c>
      <c r="I24" s="61"/>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row>
    <row r="25" spans="1:64" s="64" customFormat="1" ht="30" customHeight="1" thickBot="1" x14ac:dyDescent="0.35">
      <c r="A25" s="56"/>
      <c r="B25" s="74" t="s">
        <v>19</v>
      </c>
      <c r="C25" s="75"/>
      <c r="D25" s="33"/>
      <c r="E25" s="10">
        <f ca="1">E23</f>
        <v>44548</v>
      </c>
      <c r="F25" s="10">
        <f ca="1">E25+4</f>
        <v>44552</v>
      </c>
      <c r="G25" s="24"/>
      <c r="H25" s="24">
        <f t="shared" ca="1" si="6"/>
        <v>5</v>
      </c>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row>
    <row r="26" spans="1:64" s="64" customFormat="1" ht="30" customHeight="1" thickBot="1" x14ac:dyDescent="0.35">
      <c r="A26" s="56" t="s">
        <v>11</v>
      </c>
      <c r="B26" s="34" t="s">
        <v>20</v>
      </c>
      <c r="C26" s="76"/>
      <c r="D26" s="35"/>
      <c r="E26" s="77"/>
      <c r="F26" s="36"/>
      <c r="G26" s="24"/>
      <c r="H26" s="24" t="str">
        <f t="shared" si="6"/>
        <v/>
      </c>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row>
    <row r="27" spans="1:64" s="64" customFormat="1" ht="30" customHeight="1" thickBot="1" x14ac:dyDescent="0.35">
      <c r="A27" s="56"/>
      <c r="B27" s="78" t="s">
        <v>15</v>
      </c>
      <c r="C27" s="79"/>
      <c r="D27" s="37"/>
      <c r="E27" s="11" t="s">
        <v>27</v>
      </c>
      <c r="F27" s="11" t="s">
        <v>27</v>
      </c>
      <c r="G27" s="24"/>
      <c r="H27" s="24" t="e">
        <f t="shared" si="6"/>
        <v>#VALUE!</v>
      </c>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row>
    <row r="28" spans="1:64" s="64" customFormat="1" ht="30" customHeight="1" thickBot="1" x14ac:dyDescent="0.35">
      <c r="A28" s="56"/>
      <c r="B28" s="78" t="s">
        <v>16</v>
      </c>
      <c r="C28" s="79"/>
      <c r="D28" s="37"/>
      <c r="E28" s="11" t="s">
        <v>27</v>
      </c>
      <c r="F28" s="11" t="s">
        <v>27</v>
      </c>
      <c r="G28" s="24"/>
      <c r="H28" s="24" t="e">
        <f t="shared" si="6"/>
        <v>#VALUE!</v>
      </c>
      <c r="I28" s="61"/>
      <c r="J28" s="61"/>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row>
    <row r="29" spans="1:64" s="64" customFormat="1" ht="30" customHeight="1" thickBot="1" x14ac:dyDescent="0.35">
      <c r="A29" s="56"/>
      <c r="B29" s="78" t="s">
        <v>17</v>
      </c>
      <c r="C29" s="79"/>
      <c r="D29" s="37"/>
      <c r="E29" s="11" t="s">
        <v>27</v>
      </c>
      <c r="F29" s="11" t="s">
        <v>27</v>
      </c>
      <c r="G29" s="24"/>
      <c r="H29" s="24" t="e">
        <f t="shared" si="6"/>
        <v>#VALUE!</v>
      </c>
      <c r="I29" s="61"/>
      <c r="J29" s="61"/>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61"/>
      <c r="AQ29" s="61"/>
      <c r="AR29" s="61"/>
      <c r="AS29" s="61"/>
      <c r="AT29" s="61"/>
      <c r="AU29" s="61"/>
      <c r="AV29" s="61"/>
      <c r="AW29" s="61"/>
      <c r="AX29" s="61"/>
      <c r="AY29" s="61"/>
      <c r="AZ29" s="61"/>
      <c r="BA29" s="61"/>
      <c r="BB29" s="61"/>
      <c r="BC29" s="61"/>
      <c r="BD29" s="61"/>
      <c r="BE29" s="61"/>
      <c r="BF29" s="61"/>
      <c r="BG29" s="61"/>
      <c r="BH29" s="61"/>
      <c r="BI29" s="61"/>
      <c r="BJ29" s="61"/>
      <c r="BK29" s="61"/>
      <c r="BL29" s="61"/>
    </row>
    <row r="30" spans="1:64" s="64" customFormat="1" ht="30" customHeight="1" thickBot="1" x14ac:dyDescent="0.35">
      <c r="A30" s="56"/>
      <c r="B30" s="78" t="s">
        <v>18</v>
      </c>
      <c r="C30" s="79"/>
      <c r="D30" s="37"/>
      <c r="E30" s="11" t="s">
        <v>27</v>
      </c>
      <c r="F30" s="11" t="s">
        <v>27</v>
      </c>
      <c r="G30" s="24"/>
      <c r="H30" s="24" t="e">
        <f t="shared" si="6"/>
        <v>#VALUE!</v>
      </c>
      <c r="I30" s="61"/>
      <c r="J30" s="61"/>
      <c r="K30" s="61"/>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c r="AK30" s="61"/>
      <c r="AL30" s="61"/>
      <c r="AM30" s="61"/>
      <c r="AN30" s="61"/>
      <c r="AO30" s="61"/>
      <c r="AP30" s="61"/>
      <c r="AQ30" s="61"/>
      <c r="AR30" s="61"/>
      <c r="AS30" s="61"/>
      <c r="AT30" s="61"/>
      <c r="AU30" s="61"/>
      <c r="AV30" s="61"/>
      <c r="AW30" s="61"/>
      <c r="AX30" s="61"/>
      <c r="AY30" s="61"/>
      <c r="AZ30" s="61"/>
      <c r="BA30" s="61"/>
      <c r="BB30" s="61"/>
      <c r="BC30" s="61"/>
      <c r="BD30" s="61"/>
      <c r="BE30" s="61"/>
      <c r="BF30" s="61"/>
      <c r="BG30" s="61"/>
      <c r="BH30" s="61"/>
      <c r="BI30" s="61"/>
      <c r="BJ30" s="61"/>
      <c r="BK30" s="61"/>
      <c r="BL30" s="61"/>
    </row>
    <row r="31" spans="1:64" s="64" customFormat="1" ht="30" customHeight="1" thickBot="1" x14ac:dyDescent="0.35">
      <c r="A31" s="56"/>
      <c r="B31" s="78" t="s">
        <v>19</v>
      </c>
      <c r="C31" s="79"/>
      <c r="D31" s="37"/>
      <c r="E31" s="11" t="s">
        <v>27</v>
      </c>
      <c r="F31" s="11" t="s">
        <v>27</v>
      </c>
      <c r="G31" s="24"/>
      <c r="H31" s="24" t="e">
        <f t="shared" si="6"/>
        <v>#VALUE!</v>
      </c>
      <c r="I31" s="61"/>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L31" s="61"/>
    </row>
    <row r="32" spans="1:64" s="64" customFormat="1" ht="30" customHeight="1" thickBot="1" x14ac:dyDescent="0.35">
      <c r="A32" s="56" t="s">
        <v>12</v>
      </c>
      <c r="B32" s="80"/>
      <c r="C32" s="81"/>
      <c r="D32" s="38"/>
      <c r="E32" s="82"/>
      <c r="F32" s="82"/>
      <c r="G32" s="24"/>
      <c r="H32" s="24" t="str">
        <f t="shared" si="6"/>
        <v/>
      </c>
      <c r="I32" s="61"/>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row>
    <row r="33" spans="1:64" s="64" customFormat="1" ht="30" customHeight="1" thickBot="1" x14ac:dyDescent="0.35">
      <c r="A33" s="53" t="s">
        <v>13</v>
      </c>
      <c r="B33" s="39" t="s">
        <v>21</v>
      </c>
      <c r="C33" s="40"/>
      <c r="D33" s="41"/>
      <c r="E33" s="42"/>
      <c r="F33" s="43"/>
      <c r="G33" s="44"/>
      <c r="H33" s="44" t="str">
        <f t="shared" si="6"/>
        <v/>
      </c>
      <c r="I33" s="83"/>
      <c r="J33" s="83"/>
      <c r="K33" s="83"/>
      <c r="L33" s="83"/>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row>
    <row r="34" spans="1:64" ht="30" customHeight="1" x14ac:dyDescent="0.3">
      <c r="G34" s="84"/>
    </row>
    <row r="35" spans="1:64" ht="30" customHeight="1" x14ac:dyDescent="0.3">
      <c r="C35" s="16"/>
      <c r="F35" s="45"/>
    </row>
    <row r="36" spans="1:64" ht="30" customHeight="1" x14ac:dyDescent="0.35">
      <c r="C36" s="46"/>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6" type="noConversion"/>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显示周数" prompt="更改此数字将滚动甘特图视图。"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21875" defaultRowHeight="12" x14ac:dyDescent="0.15"/>
  <cols>
    <col min="1" max="1" width="87.21875" style="2" customWidth="1"/>
    <col min="2" max="16384" width="9.21875" style="1"/>
  </cols>
  <sheetData>
    <row r="1" spans="1:2" ht="46.5" customHeight="1" x14ac:dyDescent="0.35">
      <c r="A1" s="47"/>
      <c r="B1" s="13"/>
    </row>
    <row r="2" spans="1:2" s="3" customFormat="1" ht="18" x14ac:dyDescent="0.3">
      <c r="A2" s="48" t="s">
        <v>30</v>
      </c>
      <c r="B2" s="48"/>
    </row>
    <row r="3" spans="1:2" s="5" customFormat="1" ht="27" customHeight="1" x14ac:dyDescent="0.3">
      <c r="A3" s="49" t="s">
        <v>31</v>
      </c>
      <c r="B3" s="49"/>
    </row>
    <row r="4" spans="1:2" s="4" customFormat="1" ht="27.75" x14ac:dyDescent="0.45">
      <c r="A4" s="50" t="s">
        <v>32</v>
      </c>
      <c r="B4" s="51"/>
    </row>
    <row r="5" spans="1:2" ht="57" customHeight="1" x14ac:dyDescent="0.35">
      <c r="A5" s="52" t="s">
        <v>33</v>
      </c>
      <c r="B5" s="13"/>
    </row>
    <row r="6" spans="1:2" ht="26.25" customHeight="1" x14ac:dyDescent="0.35">
      <c r="A6" s="50" t="s">
        <v>34</v>
      </c>
      <c r="B6" s="13"/>
    </row>
    <row r="7" spans="1:2" s="2" customFormat="1" ht="204.95" customHeight="1" x14ac:dyDescent="0.3">
      <c r="A7" s="7" t="s">
        <v>35</v>
      </c>
      <c r="B7" s="47"/>
    </row>
    <row r="8" spans="1:2" s="4" customFormat="1" ht="27.75" x14ac:dyDescent="0.45">
      <c r="A8" s="50" t="s">
        <v>36</v>
      </c>
      <c r="B8" s="51"/>
    </row>
    <row r="9" spans="1:2" ht="33" x14ac:dyDescent="0.35">
      <c r="A9" s="52" t="s">
        <v>37</v>
      </c>
      <c r="B9" s="13"/>
    </row>
    <row r="10" spans="1:2" s="2" customFormat="1" ht="27.95" customHeight="1" x14ac:dyDescent="0.3">
      <c r="A10" s="6" t="s">
        <v>38</v>
      </c>
      <c r="B10" s="47"/>
    </row>
    <row r="11" spans="1:2" s="4" customFormat="1" ht="27.75" x14ac:dyDescent="0.45">
      <c r="A11" s="50" t="s">
        <v>39</v>
      </c>
      <c r="B11" s="51"/>
    </row>
    <row r="12" spans="1:2" ht="16.5" x14ac:dyDescent="0.35">
      <c r="A12" s="52" t="s">
        <v>40</v>
      </c>
      <c r="B12" s="13"/>
    </row>
    <row r="13" spans="1:2" s="2" customFormat="1" ht="27.95" customHeight="1" x14ac:dyDescent="0.3">
      <c r="A13" s="6" t="s">
        <v>41</v>
      </c>
      <c r="B13" s="47"/>
    </row>
    <row r="14" spans="1:2" s="4" customFormat="1" ht="27.75" x14ac:dyDescent="0.45">
      <c r="A14" s="50" t="s">
        <v>42</v>
      </c>
      <c r="B14" s="51"/>
    </row>
    <row r="15" spans="1:2" ht="49.5" customHeight="1" x14ac:dyDescent="0.35">
      <c r="A15" s="52" t="s">
        <v>43</v>
      </c>
      <c r="B15" s="13"/>
    </row>
    <row r="16" spans="1:2" ht="49.5" x14ac:dyDescent="0.35">
      <c r="A16" s="52" t="s">
        <v>44</v>
      </c>
      <c r="B16" s="13"/>
    </row>
  </sheetData>
  <phoneticPr fontId="26"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项目日程安排!Print_Titles</vt:lpstr>
      <vt:lpstr>项目日程安排!task_end</vt:lpstr>
      <vt:lpstr>项目日程安排!task_progress</vt:lpstr>
      <vt:lpstr>项目日程安排!task_start</vt:lpstr>
      <vt:lpstr>显示周数</vt:lpstr>
      <vt:lpstr>项目开始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2021-11-22T06:31:42Z</dcterms:modified>
</cp:coreProperties>
</file>