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E:\Sofka\curso\6. Automatizacion\Reto1\AutomatizacionSelenium\RetoAutoSelenium\"/>
    </mc:Choice>
  </mc:AlternateContent>
  <xr:revisionPtr revIDLastSave="0" documentId="13_ncr:1_{D7757298-10D4-4A13-9CAC-68A56F892E01}" xr6:coauthVersionLast="47" xr6:coauthVersionMax="47" xr10:uidLastSave="{00000000-0000-0000-0000-000000000000}"/>
  <bookViews>
    <workbookView xWindow="-120" yWindow="-120" windowWidth="20730" windowHeight="11160" activeTab="2" xr2:uid="{00000000-000D-0000-FFFF-FFFF00000000}"/>
  </bookViews>
  <sheets>
    <sheet name="Consolidado" sheetId="1" r:id="rId1"/>
    <sheet name="HU_001" sheetId="2" r:id="rId2"/>
    <sheet name="HU_00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L4" i="1"/>
  <c r="K4" i="1"/>
  <c r="J4" i="1"/>
  <c r="H4" i="1"/>
  <c r="G4" i="1"/>
  <c r="I4" i="1" s="1"/>
  <c r="F4" i="1"/>
  <c r="E4" i="1"/>
  <c r="M3" i="1"/>
  <c r="L3" i="1"/>
  <c r="K3" i="1"/>
  <c r="J3" i="1"/>
  <c r="H3" i="1"/>
  <c r="G3" i="1"/>
  <c r="B3" i="1" s="1"/>
  <c r="F3" i="1"/>
  <c r="E3" i="1"/>
  <c r="I3" i="1" l="1"/>
  <c r="B4" i="1"/>
</calcChain>
</file>

<file path=xl/sharedStrings.xml><?xml version="1.0" encoding="utf-8"?>
<sst xmlns="http://schemas.openxmlformats.org/spreadsheetml/2006/main" count="144" uniqueCount="75">
  <si>
    <t>Módulo</t>
  </si>
  <si>
    <t>GENERAL</t>
  </si>
  <si>
    <t>RONDA 1</t>
  </si>
  <si>
    <t>% Avance</t>
  </si>
  <si>
    <t>Casos Ok</t>
  </si>
  <si>
    <t>Tipo Prueba</t>
  </si>
  <si>
    <t>Regresión</t>
  </si>
  <si>
    <t>Automatización</t>
  </si>
  <si>
    <t>Total casos</t>
  </si>
  <si>
    <t>Casos Ejecutados</t>
  </si>
  <si>
    <t>Casos NO Ejecutados</t>
  </si>
  <si>
    <t>Casos Exitosos</t>
  </si>
  <si>
    <t>Casos Fallidos</t>
  </si>
  <si>
    <t>Casos NO Aplica (N/A)</t>
  </si>
  <si>
    <t># Errores</t>
  </si>
  <si>
    <t>HU_001</t>
  </si>
  <si>
    <t>Funcional</t>
  </si>
  <si>
    <t>HU_002</t>
  </si>
  <si>
    <t>ID.CP</t>
  </si>
  <si>
    <t>Caso de uso / Requisito</t>
  </si>
  <si>
    <t>Descripción</t>
  </si>
  <si>
    <t>Pasos Caso Prueba</t>
  </si>
  <si>
    <t>Resultado Esperado</t>
  </si>
  <si>
    <t>Observaciones</t>
  </si>
  <si>
    <t>Ronda 1</t>
  </si>
  <si>
    <t>Resultado</t>
  </si>
  <si>
    <t>Observación</t>
  </si>
  <si>
    <t>N° Incidente</t>
  </si>
  <si>
    <t>N° Defectos</t>
  </si>
  <si>
    <t>CU_001</t>
  </si>
  <si>
    <t>VALIDO</t>
  </si>
  <si>
    <t>SI</t>
  </si>
  <si>
    <t>CA_003</t>
  </si>
  <si>
    <t>CA_004</t>
  </si>
  <si>
    <t>CA_005</t>
  </si>
  <si>
    <t>CA_006</t>
  </si>
  <si>
    <t>Precondición</t>
  </si>
  <si>
    <t>CA_001</t>
  </si>
  <si>
    <t>CA_002</t>
  </si>
  <si>
    <t>INVALIDO</t>
  </si>
  <si>
    <t>Desde la página de inicio, debe aparecer un botón de "Sign in".</t>
  </si>
  <si>
    <t>1. Poder ingresar al HomePage por la URL (http://automationpractice.com/index.php)</t>
  </si>
  <si>
    <t>1, Ingresar a la página principal por medio de la URL-
2, Verificar que exista el botón Sign in.</t>
  </si>
  <si>
    <t>Al hacer clic en "Sign in" debe aparecer una página nueva donde aparecerán los campos para iniciar sesión.</t>
  </si>
  <si>
    <t>Debe cumplirse HU_001 / CA_001</t>
  </si>
  <si>
    <t>1, Hacer clic en el botón "Sign in".
2, Verificar que cargue una nueva página con campos para iniciar sesión.</t>
  </si>
  <si>
    <t>Mostrar los elementos del Login (Email address, password. Sign in).</t>
  </si>
  <si>
    <t>Debe cumplirse HU_001 / CA_002</t>
  </si>
  <si>
    <t>1, Hacer clic en el botón "Sign in".
2, Verificar que cargue una nueva página con campos para iniciar sesión.
3, Varificar que aparezcan los campos "Email address", "Password", "Forgot your password?" y "Sign in"</t>
  </si>
  <si>
    <t>Autenticación exitosa</t>
  </si>
  <si>
    <t>1, Ingresar un correo previamente creado "linazon94@gmail.com"
2, Ingresar la contraseña del usuario "112358"
3, Hacer clic en el botón "Log In"</t>
  </si>
  <si>
    <t>1, Debe cumplirse HU_001 / CA_002
2, Ya debio haber sido creado el usuario con el correo "linazon94@gmail.com" y la contraseña "112358".</t>
  </si>
  <si>
    <t>Autenticación fallida</t>
  </si>
  <si>
    <t xml:space="preserve">1, Ingresar correo y contraseña invalido.
2, Ingresar un correo valido, pero contraseña invalida de más de 6 caracteres.
3, Ingresar correo valido, pero contraseña invalida, menos de 6 caracteres.
4, llenar el campo contraseña, pero no el campo correo,
5, Llenar el campo correo pero no el campo contraseña
6, Hacer clic en el boton "Log in" por cada opción
</t>
  </si>
  <si>
    <t>Al ingresar exitosamente, debe mostrar un mensaje de bienvenida.</t>
  </si>
  <si>
    <t>1, Ingresar un usuario y contraseña valido
2, Hacer clic en el botón "log in"
3, verificar que aparezca mensaje de bienvenida 
"Welcome to your account. Here you can manage all of your personal information and orders."</t>
  </si>
  <si>
    <t>CA_007</t>
  </si>
  <si>
    <t>Al hacer clic en el botón "Log out", se cerrará sesión en la página.</t>
  </si>
  <si>
    <t>1, Debe cumplirse la condición HU_001 / CA_004</t>
  </si>
  <si>
    <t>1, Hacer clic en el boton "Log out"
2, Verificar que regrese a la página de bienvenida</t>
  </si>
  <si>
    <t>Desde la página principal debe existir un botón "Contact us".</t>
  </si>
  <si>
    <t>1, Ingresar a la página principal por medio de la URL-
2, Verificar que exista el botón Contact us</t>
  </si>
  <si>
    <t>Al hacer clic en "Contact us", debe aparecer una nueva página con el formulario de contacto.</t>
  </si>
  <si>
    <t>Debe cumplirse HU_001 CA_001</t>
  </si>
  <si>
    <t>Debe aparecer los elementos para enviar el mensaje, (Subject Heading, Email address, Order reference, Attach File, Message).</t>
  </si>
  <si>
    <t>1, Hacer clic en el botón "Contact us".
2, Verificar que cargue una nueva página con campos para enviar mensaje a la compañía</t>
  </si>
  <si>
    <t>1, Hacer clic en el botón "Contact us"
2, Verificar que aparezcan los elementos , (Subject Heading, Email address, Order reference, Attach File, Message).</t>
  </si>
  <si>
    <t>Debe aparecer error si no se selecciona Subject Heading.</t>
  </si>
  <si>
    <t>Al llenar todos los elementos y enviar el mensaje, debe aparecer un mensaje de confirmación del envió.</t>
  </si>
  <si>
    <t>1, Hacer clic en el botón "Contact us"
2, llenar todos los campos de forma correcta
3, Hacer clic en el botón "Send"
4, Confirmar que aparezca alerta  de envio correcto del mensaje</t>
  </si>
  <si>
    <t>1, Hacer clic en el botón"Contact us"
2, Dejar seleccionado el campo "-- Chose --"
3, Hacer clic en el botón "Send"
4, Confirmar que aparezca alerta con mensaje de error</t>
  </si>
  <si>
    <t>Debe aparecer mensaje de error si no se llena el campo correo o sí se escribe mal.</t>
  </si>
  <si>
    <t>1, Hacer clic en el boton "Contact us"
2, Dejar el campo correo vacio
3.Escribir el correo sin @ o sin .com</t>
  </si>
  <si>
    <t>Debe aparecer mensaje de error si no se llena el campo de "mensaje"</t>
  </si>
  <si>
    <t>1, Dejar vacio el campo Mensaje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</si>
</sst>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color theme="1"/>
      <name val="Arial"/>
    </font>
    <font>
      <sz val="11"/>
      <color rgb="FF000000"/>
      <name val="Inconsolata"/>
    </font>
    <font>
      <sz val="11"/>
      <color rgb="FF172B4D"/>
      <name val="Arial"/>
    </font>
    <font>
      <sz val="10"/>
      <name val="Arial"/>
    </font>
    <font>
      <sz val="10"/>
      <color theme="1"/>
      <name val="Arial"/>
      <family val="2"/>
    </font>
    <font>
      <sz val="11"/>
      <color rgb="FF000000"/>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rgb="FFFFFFFF"/>
        <bgColor rgb="FFFFFFFF"/>
      </patternFill>
    </fill>
    <fill>
      <patternFill patternType="solid">
        <fgColor rgb="FFEBECF0"/>
        <bgColor rgb="FFEBECF0"/>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2" borderId="0" xfId="0" applyFont="1" applyFill="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3" fillId="3" borderId="0" xfId="0" applyFont="1" applyFill="1" applyAlignment="1">
      <alignment vertical="top" wrapText="1"/>
    </xf>
    <xf numFmtId="0" fontId="4" fillId="0" borderId="0" xfId="0" applyFont="1" applyAlignment="1">
      <alignment vertical="top" wrapText="1"/>
    </xf>
    <xf numFmtId="0" fontId="4" fillId="0" borderId="0" xfId="0" applyFont="1" applyAlignment="1">
      <alignment vertical="top"/>
    </xf>
    <xf numFmtId="0" fontId="0" fillId="0" borderId="0" xfId="0" applyFont="1" applyAlignment="1"/>
    <xf numFmtId="0" fontId="6" fillId="0" borderId="0" xfId="0" applyFont="1" applyAlignment="1"/>
    <xf numFmtId="0" fontId="6" fillId="0" borderId="0" xfId="0" applyFont="1" applyAlignment="1">
      <alignment wrapText="1"/>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wrapText="1"/>
    </xf>
    <xf numFmtId="0" fontId="5" fillId="0" borderId="0" xfId="0" applyFont="1" applyAlignment="1">
      <alignment vertical="top" wrapText="1"/>
    </xf>
    <xf numFmtId="0" fontId="8" fillId="0" borderId="0" xfId="0" applyFont="1" applyAlignment="1">
      <alignment vertical="top" wrapText="1"/>
    </xf>
    <xf numFmtId="0" fontId="8" fillId="0" borderId="0" xfId="0" applyFont="1" applyAlignment="1">
      <alignment wrapText="1"/>
    </xf>
    <xf numFmtId="0" fontId="7" fillId="0" borderId="0" xfId="0" applyFont="1" applyAlignment="1">
      <alignment wrapText="1"/>
    </xf>
    <xf numFmtId="0" fontId="1" fillId="0" borderId="0" xfId="0" applyFont="1" applyAlignment="1"/>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5" fillId="0" borderId="0" xfId="0" applyFont="1" applyAlignment="1">
      <alignment horizontal="center" wrapText="1"/>
    </xf>
    <xf numFmtId="0" fontId="1" fillId="0" borderId="0" xfId="0" applyFont="1" applyAlignment="1">
      <alignment horizontal="center" wrapText="1"/>
    </xf>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s-CO" b="0">
                <a:solidFill>
                  <a:srgbClr val="757575"/>
                </a:solidFill>
                <a:latin typeface="+mn-lt"/>
              </a:rPr>
              <a:t>Resultados de casos por cada historia de usuario</a:t>
            </a:r>
          </a:p>
        </c:rich>
      </c:tx>
      <c:overlay val="0"/>
    </c:title>
    <c:autoTitleDeleted val="0"/>
    <c:plotArea>
      <c:layout/>
      <c:barChart>
        <c:barDir val="col"/>
        <c:grouping val="clustered"/>
        <c:varyColors val="1"/>
        <c:ser>
          <c:idx val="0"/>
          <c:order val="0"/>
          <c:tx>
            <c:strRef>
              <c:f>Consolidado!$G$1:$G$2</c:f>
              <c:strCache>
                <c:ptCount val="2"/>
                <c:pt idx="0">
                  <c:v>GENERAL</c:v>
                </c:pt>
                <c:pt idx="1">
                  <c:v>Total casos</c:v>
                </c:pt>
              </c:strCache>
            </c:strRef>
          </c:tx>
          <c:spPr>
            <a:solidFill>
              <a:srgbClr val="4285F4"/>
            </a:solidFill>
            <a:ln cmpd="sng">
              <a:solidFill>
                <a:srgbClr val="000000"/>
              </a:solidFill>
            </a:ln>
          </c:spPr>
          <c:invertIfNegative val="1"/>
          <c:cat>
            <c:strRef>
              <c:f>Consolidado!$A$3:$A$4</c:f>
              <c:strCache>
                <c:ptCount val="2"/>
                <c:pt idx="0">
                  <c:v>HU_001</c:v>
                </c:pt>
                <c:pt idx="1">
                  <c:v>HU_002</c:v>
                </c:pt>
              </c:strCache>
            </c:strRef>
          </c:cat>
          <c:val>
            <c:numRef>
              <c:f>Consolidado!$G$3:$G$4</c:f>
              <c:numCache>
                <c:formatCode>General</c:formatCode>
                <c:ptCount val="2"/>
                <c:pt idx="0">
                  <c:v>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35-49EA-A52A-54E4C125EE12}"/>
            </c:ext>
          </c:extLst>
        </c:ser>
        <c:ser>
          <c:idx val="1"/>
          <c:order val="1"/>
          <c:tx>
            <c:strRef>
              <c:f>Consolidado!$J$1:$J$2</c:f>
              <c:strCache>
                <c:ptCount val="2"/>
                <c:pt idx="0">
                  <c:v>RONDA 1</c:v>
                </c:pt>
                <c:pt idx="1">
                  <c:v>Casos Exitosos</c:v>
                </c:pt>
              </c:strCache>
            </c:strRef>
          </c:tx>
          <c:spPr>
            <a:solidFill>
              <a:srgbClr val="EA4335"/>
            </a:solidFill>
            <a:ln cmpd="sng">
              <a:solidFill>
                <a:srgbClr val="000000"/>
              </a:solidFill>
            </a:ln>
          </c:spPr>
          <c:invertIfNegative val="1"/>
          <c:cat>
            <c:strRef>
              <c:f>Consolidado!$A$3:$A$4</c:f>
              <c:strCache>
                <c:ptCount val="2"/>
                <c:pt idx="0">
                  <c:v>HU_001</c:v>
                </c:pt>
                <c:pt idx="1">
                  <c:v>HU_002</c:v>
                </c:pt>
              </c:strCache>
            </c:strRef>
          </c:cat>
          <c:val>
            <c:numRef>
              <c:f>Consolidado!$J$3:$J$4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35-49EA-A52A-54E4C125EE12}"/>
            </c:ext>
          </c:extLst>
        </c:ser>
        <c:ser>
          <c:idx val="2"/>
          <c:order val="2"/>
          <c:tx>
            <c:strRef>
              <c:f>Consolidado!$K$1:$K$2</c:f>
              <c:strCache>
                <c:ptCount val="2"/>
                <c:pt idx="0">
                  <c:v>RONDA 1</c:v>
                </c:pt>
                <c:pt idx="1">
                  <c:v>Casos Fallidos</c:v>
                </c:pt>
              </c:strCache>
            </c:strRef>
          </c:tx>
          <c:spPr>
            <a:solidFill>
              <a:srgbClr val="FBBC04"/>
            </a:solidFill>
            <a:ln cmpd="sng">
              <a:solidFill>
                <a:srgbClr val="000000"/>
              </a:solidFill>
            </a:ln>
          </c:spPr>
          <c:invertIfNegative val="1"/>
          <c:cat>
            <c:strRef>
              <c:f>Consolidado!$A$3:$A$4</c:f>
              <c:strCache>
                <c:ptCount val="2"/>
                <c:pt idx="0">
                  <c:v>HU_001</c:v>
                </c:pt>
                <c:pt idx="1">
                  <c:v>HU_002</c:v>
                </c:pt>
              </c:strCache>
            </c:strRef>
          </c:cat>
          <c:val>
            <c:numRef>
              <c:f>Consolidado!$K$3:$K$4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835-49EA-A52A-54E4C125EE12}"/>
            </c:ext>
          </c:extLst>
        </c:ser>
        <c:ser>
          <c:idx val="3"/>
          <c:order val="3"/>
          <c:tx>
            <c:strRef>
              <c:f>Consolidado!$L$1:$L$2</c:f>
              <c:strCache>
                <c:ptCount val="2"/>
                <c:pt idx="0">
                  <c:v>RONDA 1</c:v>
                </c:pt>
                <c:pt idx="1">
                  <c:v>Casos NO Aplica (N/A)</c:v>
                </c:pt>
              </c:strCache>
            </c:strRef>
          </c:tx>
          <c:spPr>
            <a:solidFill>
              <a:srgbClr val="34A853"/>
            </a:solidFill>
            <a:ln cmpd="sng">
              <a:solidFill>
                <a:srgbClr val="000000"/>
              </a:solidFill>
            </a:ln>
          </c:spPr>
          <c:invertIfNegative val="1"/>
          <c:cat>
            <c:strRef>
              <c:f>Consolidado!$A$3:$A$4</c:f>
              <c:strCache>
                <c:ptCount val="2"/>
                <c:pt idx="0">
                  <c:v>HU_001</c:v>
                </c:pt>
                <c:pt idx="1">
                  <c:v>HU_002</c:v>
                </c:pt>
              </c:strCache>
            </c:strRef>
          </c:cat>
          <c:val>
            <c:numRef>
              <c:f>Consolidado!$L$3:$L$4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835-49EA-A52A-54E4C125EE12}"/>
            </c:ext>
          </c:extLst>
        </c:ser>
        <c:dLbls>
          <c:showLegendKey val="0"/>
          <c:showVal val="0"/>
          <c:showCatName val="0"/>
          <c:showSerName val="0"/>
          <c:showPercent val="0"/>
          <c:showBubbleSize val="0"/>
        </c:dLbls>
        <c:gapWidth val="150"/>
        <c:axId val="1092021863"/>
        <c:axId val="1021532425"/>
      </c:barChart>
      <c:catAx>
        <c:axId val="1092021863"/>
        <c:scaling>
          <c:orientation val="minMax"/>
        </c:scaling>
        <c:delete val="0"/>
        <c:axPos val="b"/>
        <c:title>
          <c:tx>
            <c:rich>
              <a:bodyPr/>
              <a:lstStyle/>
              <a:p>
                <a:pPr lvl="0">
                  <a:defRPr b="0">
                    <a:solidFill>
                      <a:srgbClr val="000000"/>
                    </a:solidFill>
                    <a:latin typeface="+mn-lt"/>
                  </a:defRPr>
                </a:pPr>
                <a:r>
                  <a:rPr lang="es-CO" b="0">
                    <a:solidFill>
                      <a:srgbClr val="000000"/>
                    </a:solidFill>
                    <a:latin typeface="+mn-lt"/>
                  </a:rPr>
                  <a:t>Módulo</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021532425"/>
        <c:crosses val="autoZero"/>
        <c:auto val="1"/>
        <c:lblAlgn val="ctr"/>
        <c:lblOffset val="100"/>
        <c:noMultiLvlLbl val="1"/>
      </c:catAx>
      <c:valAx>
        <c:axId val="1021532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092021863"/>
        <c:crosses val="autoZero"/>
        <c:crossBetween val="between"/>
      </c:valAx>
    </c:plotArea>
    <c:legend>
      <c:legendPos val="r"/>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352425</xdr:colOff>
      <xdr:row>4</xdr:row>
      <xdr:rowOff>171450</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
  <sheetViews>
    <sheetView workbookViewId="0">
      <selection activeCell="M3" sqref="M3"/>
    </sheetView>
  </sheetViews>
  <sheetFormatPr defaultColWidth="14.42578125" defaultRowHeight="15.75" customHeight="1"/>
  <cols>
    <col min="2" max="2" width="10.28515625" customWidth="1"/>
    <col min="3" max="3" width="6.7109375" customWidth="1"/>
    <col min="4" max="4" width="9" customWidth="1"/>
    <col min="5" max="5" width="10.5703125" customWidth="1"/>
    <col min="7" max="7" width="6.28515625" customWidth="1"/>
    <col min="8" max="8" width="11.140625" customWidth="1"/>
    <col min="9" max="9" width="11.42578125" customWidth="1"/>
    <col min="10" max="10" width="9.140625" customWidth="1"/>
    <col min="11" max="11" width="9" customWidth="1"/>
    <col min="12" max="12" width="12.140625" customWidth="1"/>
    <col min="13" max="13" width="9.85546875" customWidth="1"/>
  </cols>
  <sheetData>
    <row r="1" spans="1:14">
      <c r="A1" s="26" t="s">
        <v>0</v>
      </c>
      <c r="B1" s="28" t="s">
        <v>1</v>
      </c>
      <c r="C1" s="27"/>
      <c r="D1" s="27"/>
      <c r="E1" s="27"/>
      <c r="F1" s="27"/>
      <c r="G1" s="27"/>
      <c r="H1" s="28" t="s">
        <v>2</v>
      </c>
      <c r="I1" s="27"/>
      <c r="J1" s="27"/>
      <c r="K1" s="27"/>
      <c r="L1" s="27"/>
      <c r="M1" s="27"/>
      <c r="N1" s="2"/>
    </row>
    <row r="2" spans="1:14">
      <c r="A2" s="27"/>
      <c r="B2" s="1" t="s">
        <v>3</v>
      </c>
      <c r="C2" s="3" t="s">
        <v>4</v>
      </c>
      <c r="D2" s="3" t="s">
        <v>5</v>
      </c>
      <c r="E2" s="3" t="s">
        <v>6</v>
      </c>
      <c r="F2" s="3" t="s">
        <v>7</v>
      </c>
      <c r="G2" s="3" t="s">
        <v>8</v>
      </c>
      <c r="H2" s="3" t="s">
        <v>9</v>
      </c>
      <c r="I2" s="3" t="s">
        <v>10</v>
      </c>
      <c r="J2" s="3" t="s">
        <v>11</v>
      </c>
      <c r="K2" s="3" t="s">
        <v>12</v>
      </c>
      <c r="L2" s="3" t="s">
        <v>13</v>
      </c>
      <c r="M2" s="1" t="s">
        <v>14</v>
      </c>
    </row>
    <row r="3" spans="1:14">
      <c r="A3" s="1" t="s">
        <v>15</v>
      </c>
      <c r="B3" s="4">
        <f t="shared" ref="B3:B4" si="0">((H3*100)/G3)</f>
        <v>0</v>
      </c>
      <c r="D3" s="1" t="s">
        <v>16</v>
      </c>
      <c r="E3" s="4">
        <f>COUNTIF(HU_001!G3:G50,"SI")</f>
        <v>7</v>
      </c>
      <c r="F3" s="4">
        <f>COUNTIF(HU_001!H3:H50,"SI")</f>
        <v>7</v>
      </c>
      <c r="G3" s="1">
        <f>COUNTA(HU_001!G3:G50)</f>
        <v>7</v>
      </c>
      <c r="H3" s="1">
        <f>COUNTA(HU_001!I3:I50)</f>
        <v>0</v>
      </c>
      <c r="I3" s="4">
        <f t="shared" ref="I3:I4" si="1">G3-H3</f>
        <v>7</v>
      </c>
      <c r="J3" s="4">
        <f>COUNTIF(HU_001!I3:I50,"EXITOSO")</f>
        <v>0</v>
      </c>
      <c r="K3" s="4">
        <f>COUNTIF(HU_001!I3:I50,"FALLIDO")</f>
        <v>0</v>
      </c>
      <c r="L3" s="5">
        <f>COUNTIF(HU_001!I3:I50,"N/A")</f>
        <v>0</v>
      </c>
      <c r="M3" s="4">
        <f>SUM(HU_001!L3:L50)</f>
        <v>0</v>
      </c>
    </row>
    <row r="4" spans="1:14">
      <c r="A4" s="1" t="s">
        <v>17</v>
      </c>
      <c r="B4" s="4" t="e">
        <f t="shared" si="0"/>
        <v>#DIV/0!</v>
      </c>
      <c r="D4" s="1" t="s">
        <v>16</v>
      </c>
      <c r="E4" s="4">
        <f>COUNTIF(HU_002!H3:H51,"SI")</f>
        <v>0</v>
      </c>
      <c r="F4" s="4">
        <f>COUNTIF(HU_002!I3:I51,"SI")</f>
        <v>0</v>
      </c>
      <c r="G4" s="4">
        <f>COUNTA(HU_002!H3:H51)</f>
        <v>0</v>
      </c>
      <c r="H4" s="4">
        <f>COUNTA(HU_002!J3:J51)</f>
        <v>0</v>
      </c>
      <c r="I4" s="4">
        <f t="shared" si="1"/>
        <v>0</v>
      </c>
      <c r="J4" s="4">
        <f>COUNTIF(HU_002!J3:J51,"EXITOSO")</f>
        <v>0</v>
      </c>
      <c r="K4" s="4">
        <f>COUNTIF(HU_002!J3:J51,"FALLIDO")</f>
        <v>0</v>
      </c>
      <c r="L4" s="4">
        <f>COUNTIF(HU_002!J3:J51,"N/A")</f>
        <v>0</v>
      </c>
      <c r="M4" s="4">
        <f>SUM(HU_002!M3:M51)</f>
        <v>0</v>
      </c>
    </row>
  </sheetData>
  <mergeCells count="3">
    <mergeCell ref="A1:A2"/>
    <mergeCell ref="B1:G1"/>
    <mergeCell ref="H1:M1"/>
  </mergeCells>
  <conditionalFormatting sqref="B3:B4">
    <cfRule type="cellIs" dxfId="2" priority="1" operator="greaterThan">
      <formula>80</formula>
    </cfRule>
  </conditionalFormatting>
  <conditionalFormatting sqref="B3:B4">
    <cfRule type="cellIs" dxfId="1" priority="2" operator="lessThanOrEqual">
      <formula>30</formula>
    </cfRule>
  </conditionalFormatting>
  <conditionalFormatting sqref="B3:B4">
    <cfRule type="cellIs" dxfId="0" priority="3" operator="between">
      <formula>31</formula>
      <formula>80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4"/>
  <sheetViews>
    <sheetView zoomScaleNormal="100" workbookViewId="0">
      <pane xSplit="2" ySplit="2" topLeftCell="E7" activePane="bottomRight" state="frozen"/>
      <selection pane="topRight" activeCell="C1" sqref="C1"/>
      <selection pane="bottomLeft" activeCell="A3" sqref="A3"/>
      <selection pane="bottomRight" activeCell="E9" sqref="E9"/>
    </sheetView>
  </sheetViews>
  <sheetFormatPr defaultColWidth="14.42578125" defaultRowHeight="15.75" customHeight="1"/>
  <cols>
    <col min="3" max="3" width="34.28515625" customWidth="1"/>
    <col min="4" max="4" width="27.28515625" customWidth="1"/>
    <col min="5" max="5" width="54.28515625" customWidth="1"/>
    <col min="7" max="7" width="10.85546875" customWidth="1"/>
    <col min="10" max="10" width="22.7109375" customWidth="1"/>
    <col min="11" max="11" width="11.85546875" customWidth="1"/>
    <col min="12" max="12" width="10.42578125" customWidth="1"/>
  </cols>
  <sheetData>
    <row r="1" spans="1:25" ht="12.75">
      <c r="A1" s="26" t="s">
        <v>18</v>
      </c>
      <c r="B1" s="29" t="s">
        <v>19</v>
      </c>
      <c r="C1" s="29" t="s">
        <v>20</v>
      </c>
      <c r="D1" s="30" t="s">
        <v>36</v>
      </c>
      <c r="E1" s="29" t="s">
        <v>21</v>
      </c>
      <c r="F1" s="29" t="s">
        <v>22</v>
      </c>
      <c r="G1" s="29" t="s">
        <v>6</v>
      </c>
      <c r="H1" s="26" t="s">
        <v>7</v>
      </c>
      <c r="I1" s="26" t="s">
        <v>24</v>
      </c>
      <c r="J1" s="27"/>
      <c r="K1" s="27"/>
      <c r="L1" s="27"/>
    </row>
    <row r="2" spans="1:25" ht="12.75">
      <c r="A2" s="27"/>
      <c r="B2" s="27"/>
      <c r="C2" s="27"/>
      <c r="D2" s="31"/>
      <c r="E2" s="27"/>
      <c r="F2" s="27"/>
      <c r="G2" s="27"/>
      <c r="H2" s="27"/>
      <c r="I2" s="1" t="s">
        <v>25</v>
      </c>
      <c r="J2" s="1" t="s">
        <v>26</v>
      </c>
      <c r="K2" s="1" t="s">
        <v>27</v>
      </c>
      <c r="L2" s="1" t="s">
        <v>28</v>
      </c>
    </row>
    <row r="3" spans="1:25" ht="69" customHeight="1">
      <c r="A3" s="6" t="s">
        <v>37</v>
      </c>
      <c r="B3" s="7" t="s">
        <v>29</v>
      </c>
      <c r="C3" s="17" t="s">
        <v>40</v>
      </c>
      <c r="D3" s="17" t="s">
        <v>41</v>
      </c>
      <c r="E3" s="18" t="s">
        <v>42</v>
      </c>
      <c r="F3" s="19" t="s">
        <v>30</v>
      </c>
      <c r="G3" s="19" t="s">
        <v>31</v>
      </c>
      <c r="H3" s="19" t="s">
        <v>31</v>
      </c>
      <c r="I3" s="7"/>
      <c r="J3" s="9"/>
      <c r="K3" s="9"/>
      <c r="L3" s="9"/>
      <c r="M3" s="9"/>
      <c r="N3" s="9"/>
      <c r="O3" s="9"/>
      <c r="P3" s="9"/>
      <c r="Q3" s="9"/>
      <c r="R3" s="9"/>
      <c r="S3" s="9"/>
      <c r="T3" s="9"/>
      <c r="U3" s="9"/>
      <c r="V3" s="9"/>
      <c r="W3" s="9"/>
      <c r="X3" s="9"/>
      <c r="Y3" s="9"/>
    </row>
    <row r="4" spans="1:25" ht="60">
      <c r="A4" s="20" t="s">
        <v>38</v>
      </c>
      <c r="B4" s="19" t="s">
        <v>29</v>
      </c>
      <c r="C4" s="17" t="s">
        <v>43</v>
      </c>
      <c r="D4" s="18" t="s">
        <v>44</v>
      </c>
      <c r="E4" s="18" t="s">
        <v>45</v>
      </c>
      <c r="F4" s="19" t="s">
        <v>30</v>
      </c>
      <c r="G4" s="19" t="s">
        <v>31</v>
      </c>
      <c r="H4" s="19" t="s">
        <v>31</v>
      </c>
      <c r="I4" s="7"/>
      <c r="J4" s="9"/>
      <c r="K4" s="9"/>
      <c r="L4" s="9"/>
      <c r="M4" s="9"/>
      <c r="N4" s="9"/>
      <c r="O4" s="9"/>
      <c r="P4" s="9"/>
      <c r="Q4" s="9"/>
      <c r="R4" s="9"/>
      <c r="S4" s="9"/>
      <c r="T4" s="9"/>
      <c r="U4" s="9"/>
      <c r="V4" s="9"/>
      <c r="W4" s="9"/>
      <c r="X4" s="9"/>
      <c r="Y4" s="9"/>
    </row>
    <row r="5" spans="1:25" ht="63.75">
      <c r="A5" s="20" t="s">
        <v>32</v>
      </c>
      <c r="B5" s="19" t="s">
        <v>29</v>
      </c>
      <c r="C5" s="17" t="s">
        <v>46</v>
      </c>
      <c r="D5" s="18" t="s">
        <v>47</v>
      </c>
      <c r="E5" s="18" t="s">
        <v>48</v>
      </c>
      <c r="F5" s="19" t="s">
        <v>30</v>
      </c>
      <c r="G5" s="19" t="s">
        <v>31</v>
      </c>
      <c r="H5" s="19" t="s">
        <v>31</v>
      </c>
      <c r="I5" s="7"/>
      <c r="J5" s="8"/>
      <c r="K5" s="8"/>
      <c r="L5" s="7"/>
      <c r="M5" s="9"/>
      <c r="N5" s="9"/>
      <c r="O5" s="9"/>
      <c r="P5" s="9"/>
      <c r="Q5" s="9"/>
      <c r="R5" s="9"/>
      <c r="S5" s="9"/>
      <c r="T5" s="9"/>
      <c r="U5" s="9"/>
      <c r="V5" s="9"/>
      <c r="W5" s="9"/>
      <c r="X5" s="9"/>
      <c r="Y5" s="9"/>
    </row>
    <row r="6" spans="1:25" ht="76.5">
      <c r="A6" s="20" t="s">
        <v>33</v>
      </c>
      <c r="B6" s="20" t="s">
        <v>29</v>
      </c>
      <c r="C6" s="16" t="s">
        <v>49</v>
      </c>
      <c r="D6" s="18" t="s">
        <v>51</v>
      </c>
      <c r="E6" s="21" t="s">
        <v>50</v>
      </c>
      <c r="F6" s="19" t="s">
        <v>30</v>
      </c>
      <c r="G6" s="20" t="s">
        <v>31</v>
      </c>
      <c r="H6" s="20" t="s">
        <v>31</v>
      </c>
      <c r="I6" s="6"/>
      <c r="J6" s="10"/>
      <c r="K6" s="6"/>
      <c r="L6" s="6"/>
    </row>
    <row r="7" spans="1:25" ht="114.75">
      <c r="A7" s="20" t="s">
        <v>34</v>
      </c>
      <c r="B7" s="20" t="s">
        <v>29</v>
      </c>
      <c r="C7" s="16" t="s">
        <v>52</v>
      </c>
      <c r="D7" s="18" t="s">
        <v>51</v>
      </c>
      <c r="E7" s="22" t="s">
        <v>53</v>
      </c>
      <c r="F7" s="19" t="s">
        <v>39</v>
      </c>
      <c r="G7" s="20" t="s">
        <v>31</v>
      </c>
      <c r="H7" s="20" t="s">
        <v>31</v>
      </c>
      <c r="I7" s="6"/>
      <c r="J7" s="10"/>
      <c r="K7" s="6"/>
      <c r="L7" s="6"/>
    </row>
    <row r="8" spans="1:25" ht="76.5">
      <c r="A8" s="20" t="s">
        <v>35</v>
      </c>
      <c r="B8" s="20" t="s">
        <v>29</v>
      </c>
      <c r="C8" s="22" t="s">
        <v>54</v>
      </c>
      <c r="D8" s="18" t="s">
        <v>51</v>
      </c>
      <c r="E8" s="22" t="s">
        <v>55</v>
      </c>
      <c r="F8" s="19" t="s">
        <v>30</v>
      </c>
      <c r="G8" s="20" t="s">
        <v>31</v>
      </c>
      <c r="H8" s="20" t="s">
        <v>31</v>
      </c>
      <c r="I8" s="6"/>
      <c r="J8" s="10"/>
      <c r="K8" s="10"/>
      <c r="L8" s="6"/>
    </row>
    <row r="9" spans="1:25" ht="30">
      <c r="A9" s="20" t="s">
        <v>56</v>
      </c>
      <c r="B9" s="20" t="s">
        <v>29</v>
      </c>
      <c r="C9" s="17" t="s">
        <v>57</v>
      </c>
      <c r="D9" s="23" t="s">
        <v>58</v>
      </c>
      <c r="E9" s="24" t="s">
        <v>59</v>
      </c>
      <c r="F9" s="19" t="s">
        <v>30</v>
      </c>
      <c r="G9" s="20" t="s">
        <v>31</v>
      </c>
      <c r="H9" s="20" t="s">
        <v>31</v>
      </c>
      <c r="I9" s="14"/>
      <c r="J9" s="13"/>
      <c r="K9" s="14"/>
      <c r="L9" s="14"/>
    </row>
    <row r="10" spans="1:25" ht="12.75">
      <c r="A10" s="6"/>
      <c r="B10" s="6"/>
      <c r="C10" s="10"/>
      <c r="D10" s="10"/>
      <c r="E10" s="10"/>
      <c r="F10" s="7"/>
      <c r="G10" s="6"/>
      <c r="H10" s="6"/>
      <c r="I10" s="14"/>
    </row>
    <row r="11" spans="1:25" ht="12.75">
      <c r="A11" s="6"/>
      <c r="B11" s="6"/>
      <c r="C11" s="10"/>
      <c r="D11" s="10"/>
      <c r="E11" s="10"/>
      <c r="F11" s="7"/>
      <c r="G11" s="6"/>
      <c r="H11" s="6"/>
      <c r="I11" s="14"/>
    </row>
    <row r="12" spans="1:25" ht="12.75">
      <c r="A12" s="6"/>
      <c r="B12" s="6"/>
      <c r="C12" s="10"/>
      <c r="D12" s="10"/>
      <c r="E12" s="10"/>
      <c r="F12" s="7"/>
      <c r="G12" s="6"/>
      <c r="H12" s="6"/>
      <c r="I12" s="14"/>
      <c r="J12" s="13"/>
      <c r="K12" s="14"/>
      <c r="L12" s="14"/>
    </row>
    <row r="13" spans="1:25" ht="12.75">
      <c r="A13" s="6"/>
      <c r="B13" s="6"/>
      <c r="C13" s="10"/>
      <c r="D13" s="10"/>
      <c r="E13" s="10"/>
      <c r="F13" s="7"/>
      <c r="G13" s="6"/>
      <c r="H13" s="6"/>
      <c r="I13" s="14"/>
    </row>
    <row r="14" spans="1:25" ht="12.75">
      <c r="A14" s="1"/>
      <c r="B14" s="14"/>
      <c r="C14" s="10"/>
      <c r="D14" s="10"/>
      <c r="E14" s="6"/>
      <c r="F14" s="7"/>
      <c r="G14" s="6"/>
      <c r="H14" s="6"/>
      <c r="I14" s="14"/>
    </row>
  </sheetData>
  <mergeCells count="9">
    <mergeCell ref="H1:H2"/>
    <mergeCell ref="I1:L1"/>
    <mergeCell ref="A1:A2"/>
    <mergeCell ref="B1:B2"/>
    <mergeCell ref="C1:C2"/>
    <mergeCell ref="E1:E2"/>
    <mergeCell ref="F1:F2"/>
    <mergeCell ref="G1:G2"/>
    <mergeCell ref="D1: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1"/>
  <sheetViews>
    <sheetView tabSelected="1" workbookViewId="0">
      <pane xSplit="2" ySplit="2" topLeftCell="C3" activePane="bottomRight" state="frozen"/>
      <selection pane="topRight" activeCell="C1" sqref="C1"/>
      <selection pane="bottomLeft" activeCell="A3" sqref="A3"/>
      <selection pane="bottomRight" activeCell="E16" sqref="E16"/>
    </sheetView>
  </sheetViews>
  <sheetFormatPr defaultColWidth="14.42578125" defaultRowHeight="15.75" customHeight="1"/>
  <cols>
    <col min="3" max="3" width="34.28515625" customWidth="1"/>
    <col min="4" max="4" width="24.5703125" customWidth="1"/>
    <col min="5" max="5" width="54.28515625" customWidth="1"/>
    <col min="8" max="8" width="10.85546875" customWidth="1"/>
    <col min="11" max="11" width="22.7109375" customWidth="1"/>
    <col min="12" max="13" width="11.85546875" customWidth="1"/>
  </cols>
  <sheetData>
    <row r="1" spans="1:26" ht="12.75">
      <c r="A1" s="26" t="s">
        <v>18</v>
      </c>
      <c r="B1" s="29" t="s">
        <v>19</v>
      </c>
      <c r="C1" s="29" t="s">
        <v>20</v>
      </c>
      <c r="D1" s="29" t="s">
        <v>36</v>
      </c>
      <c r="E1" s="29" t="s">
        <v>21</v>
      </c>
      <c r="F1" s="29" t="s">
        <v>22</v>
      </c>
      <c r="G1" s="29" t="s">
        <v>23</v>
      </c>
      <c r="H1" s="29" t="s">
        <v>6</v>
      </c>
      <c r="I1" s="26" t="s">
        <v>7</v>
      </c>
      <c r="J1" s="26" t="s">
        <v>24</v>
      </c>
      <c r="K1" s="27"/>
      <c r="L1" s="27"/>
      <c r="M1" s="27"/>
    </row>
    <row r="2" spans="1:26" ht="12.75">
      <c r="A2" s="27"/>
      <c r="B2" s="27"/>
      <c r="C2" s="27"/>
      <c r="D2" s="27"/>
      <c r="E2" s="27"/>
      <c r="F2" s="27"/>
      <c r="G2" s="27"/>
      <c r="H2" s="27"/>
      <c r="I2" s="27"/>
      <c r="J2" s="1" t="s">
        <v>25</v>
      </c>
      <c r="K2" s="1" t="s">
        <v>26</v>
      </c>
      <c r="L2" s="1" t="s">
        <v>27</v>
      </c>
      <c r="M2" s="1" t="s">
        <v>28</v>
      </c>
    </row>
    <row r="3" spans="1:26" ht="12.75">
      <c r="A3" s="1"/>
      <c r="B3" s="1"/>
      <c r="C3" s="8"/>
      <c r="D3" s="8"/>
      <c r="E3" s="6"/>
      <c r="F3" s="7"/>
      <c r="G3" s="9"/>
      <c r="H3" s="7"/>
      <c r="I3" s="7"/>
      <c r="J3" s="7"/>
      <c r="K3" s="9"/>
      <c r="L3" s="9"/>
      <c r="M3" s="9"/>
      <c r="N3" s="9"/>
      <c r="O3" s="9"/>
      <c r="P3" s="9"/>
      <c r="Q3" s="9"/>
      <c r="R3" s="9"/>
      <c r="S3" s="9"/>
      <c r="T3" s="9"/>
      <c r="U3" s="9"/>
      <c r="V3" s="9"/>
      <c r="W3" s="9"/>
      <c r="X3" s="9"/>
      <c r="Y3" s="9"/>
      <c r="Z3" s="9"/>
    </row>
    <row r="4" spans="1:26" ht="60">
      <c r="A4" s="20" t="s">
        <v>37</v>
      </c>
      <c r="B4" s="19" t="s">
        <v>29</v>
      </c>
      <c r="C4" s="17" t="s">
        <v>60</v>
      </c>
      <c r="D4" s="17" t="s">
        <v>41</v>
      </c>
      <c r="E4" s="18" t="s">
        <v>61</v>
      </c>
      <c r="F4" s="19" t="s">
        <v>30</v>
      </c>
      <c r="G4" s="9"/>
      <c r="H4" s="7"/>
      <c r="I4" s="7"/>
      <c r="J4" s="7"/>
      <c r="K4" s="8"/>
      <c r="L4" s="8"/>
      <c r="M4" s="7"/>
      <c r="N4" s="9"/>
      <c r="O4" s="9"/>
      <c r="P4" s="9"/>
      <c r="Q4" s="9"/>
      <c r="R4" s="9"/>
      <c r="S4" s="9"/>
      <c r="T4" s="9"/>
      <c r="U4" s="9"/>
      <c r="V4" s="9"/>
      <c r="W4" s="9"/>
      <c r="X4" s="9"/>
      <c r="Y4" s="9"/>
      <c r="Z4" s="9"/>
    </row>
    <row r="5" spans="1:26" ht="45">
      <c r="A5" s="20" t="s">
        <v>38</v>
      </c>
      <c r="B5" s="19" t="s">
        <v>29</v>
      </c>
      <c r="C5" s="17" t="s">
        <v>62</v>
      </c>
      <c r="D5" s="25" t="s">
        <v>63</v>
      </c>
      <c r="E5" s="22" t="s">
        <v>65</v>
      </c>
      <c r="F5" s="19" t="s">
        <v>30</v>
      </c>
      <c r="G5" s="9"/>
      <c r="H5" s="7"/>
      <c r="I5" s="7"/>
      <c r="J5" s="7"/>
      <c r="K5" s="8"/>
      <c r="L5" s="8"/>
      <c r="M5" s="7"/>
      <c r="N5" s="9"/>
      <c r="O5" s="9"/>
      <c r="P5" s="9"/>
      <c r="Q5" s="9"/>
      <c r="R5" s="9"/>
      <c r="S5" s="9"/>
      <c r="T5" s="9"/>
      <c r="U5" s="9"/>
      <c r="V5" s="9"/>
      <c r="W5" s="9"/>
      <c r="X5" s="9"/>
      <c r="Y5" s="9"/>
      <c r="Z5" s="9"/>
    </row>
    <row r="6" spans="1:26" ht="60">
      <c r="A6" s="20" t="s">
        <v>32</v>
      </c>
      <c r="B6" s="20" t="s">
        <v>29</v>
      </c>
      <c r="C6" s="17" t="s">
        <v>64</v>
      </c>
      <c r="D6" s="25" t="s">
        <v>63</v>
      </c>
      <c r="E6" s="21" t="s">
        <v>66</v>
      </c>
      <c r="F6" s="7" t="s">
        <v>30</v>
      </c>
      <c r="H6" s="6"/>
      <c r="I6" s="6"/>
      <c r="J6" s="6"/>
      <c r="K6" s="10"/>
      <c r="L6" s="6"/>
      <c r="M6" s="6"/>
    </row>
    <row r="7" spans="1:26" s="15" customFormat="1" ht="64.5">
      <c r="A7" s="20" t="s">
        <v>33</v>
      </c>
      <c r="B7" s="20" t="s">
        <v>29</v>
      </c>
      <c r="C7" s="17" t="s">
        <v>68</v>
      </c>
      <c r="D7" s="25" t="s">
        <v>63</v>
      </c>
      <c r="E7" s="21" t="s">
        <v>69</v>
      </c>
      <c r="F7" s="19" t="s">
        <v>30</v>
      </c>
      <c r="H7" s="11"/>
      <c r="I7" s="11"/>
      <c r="J7" s="11"/>
      <c r="K7" s="10"/>
      <c r="L7" s="11"/>
      <c r="M7" s="11"/>
    </row>
    <row r="8" spans="1:26" ht="51">
      <c r="A8" s="6" t="s">
        <v>34</v>
      </c>
      <c r="B8" s="6" t="s">
        <v>29</v>
      </c>
      <c r="C8" s="10" t="s">
        <v>67</v>
      </c>
      <c r="D8" s="25" t="s">
        <v>63</v>
      </c>
      <c r="E8" s="21" t="s">
        <v>70</v>
      </c>
      <c r="F8" s="7" t="s">
        <v>39</v>
      </c>
      <c r="H8" s="6"/>
      <c r="I8" s="6"/>
      <c r="J8" s="6"/>
      <c r="K8" s="10"/>
      <c r="L8" s="6"/>
      <c r="M8" s="6"/>
    </row>
    <row r="9" spans="1:26" ht="45">
      <c r="A9" s="20" t="s">
        <v>35</v>
      </c>
      <c r="B9" s="20" t="s">
        <v>29</v>
      </c>
      <c r="C9" s="17" t="s">
        <v>71</v>
      </c>
      <c r="D9" s="25" t="s">
        <v>63</v>
      </c>
      <c r="E9" s="22" t="s">
        <v>72</v>
      </c>
      <c r="F9" s="19" t="s">
        <v>39</v>
      </c>
      <c r="G9" s="11"/>
      <c r="H9" s="6"/>
      <c r="I9" s="6"/>
      <c r="J9" s="6"/>
      <c r="K9" s="10"/>
      <c r="L9" s="10"/>
      <c r="M9" s="6"/>
    </row>
    <row r="10" spans="1:26" ht="25.5">
      <c r="A10" s="20" t="s">
        <v>56</v>
      </c>
      <c r="B10" s="20" t="s">
        <v>29</v>
      </c>
      <c r="C10" s="22" t="s">
        <v>73</v>
      </c>
      <c r="D10" s="25" t="s">
        <v>63</v>
      </c>
      <c r="E10" s="21" t="s">
        <v>74</v>
      </c>
      <c r="F10" s="19" t="s">
        <v>39</v>
      </c>
      <c r="G10" s="11"/>
      <c r="H10" s="6"/>
      <c r="I10" s="6"/>
      <c r="J10" s="6"/>
      <c r="K10" s="12"/>
      <c r="L10" s="6"/>
      <c r="M10" s="6"/>
    </row>
    <row r="11" spans="1:26" ht="12.75">
      <c r="A11" s="6"/>
      <c r="B11" s="6"/>
      <c r="C11" s="10"/>
      <c r="D11" s="10"/>
      <c r="E11" s="10"/>
      <c r="F11" s="7"/>
      <c r="H11" s="6"/>
      <c r="I11" s="6"/>
      <c r="J11" s="6"/>
      <c r="K11" s="10"/>
      <c r="L11" s="6"/>
      <c r="M11" s="6"/>
    </row>
    <row r="12" spans="1:26" ht="12.75">
      <c r="A12" s="6"/>
      <c r="B12" s="6"/>
      <c r="C12" s="10"/>
      <c r="D12" s="10"/>
      <c r="E12" s="10"/>
      <c r="F12" s="7"/>
      <c r="H12" s="6"/>
      <c r="I12" s="6"/>
      <c r="J12" s="6"/>
    </row>
    <row r="13" spans="1:26" ht="12.75">
      <c r="A13" s="6"/>
      <c r="B13" s="6"/>
      <c r="C13" s="10"/>
      <c r="D13" s="10"/>
      <c r="E13" s="10"/>
      <c r="F13" s="7"/>
      <c r="H13" s="6"/>
      <c r="I13" s="6"/>
      <c r="J13" s="6"/>
      <c r="K13" s="10"/>
      <c r="L13" s="6"/>
      <c r="M13" s="6"/>
    </row>
    <row r="14" spans="1:26" ht="12.75">
      <c r="A14" s="6"/>
      <c r="B14" s="6"/>
      <c r="C14" s="10"/>
      <c r="D14" s="10"/>
      <c r="E14" s="10"/>
      <c r="F14" s="7"/>
      <c r="H14" s="6"/>
      <c r="I14" s="6"/>
      <c r="J14" s="6"/>
      <c r="K14" s="10"/>
      <c r="L14" s="6"/>
      <c r="M14" s="6"/>
    </row>
    <row r="15" spans="1:26" ht="12.75">
      <c r="A15" s="6"/>
      <c r="B15" s="6"/>
      <c r="C15" s="10"/>
      <c r="D15" s="10"/>
      <c r="E15" s="6"/>
      <c r="F15" s="7"/>
      <c r="G15" s="11"/>
      <c r="H15" s="6"/>
      <c r="I15" s="6"/>
      <c r="J15" s="6"/>
      <c r="K15" s="10"/>
      <c r="L15" s="6"/>
      <c r="M15" s="6"/>
    </row>
    <row r="16" spans="1:26" ht="12.75">
      <c r="A16" s="6"/>
      <c r="B16" s="6"/>
      <c r="C16" s="10"/>
      <c r="D16" s="10"/>
      <c r="E16" s="1"/>
      <c r="F16" s="1"/>
      <c r="H16" s="1"/>
      <c r="I16" s="1"/>
      <c r="J16" s="6"/>
    </row>
    <row r="17" spans="1:13" ht="12.75">
      <c r="A17" s="6"/>
      <c r="B17" s="6"/>
      <c r="C17" s="10"/>
      <c r="D17" s="10"/>
      <c r="E17" s="6"/>
      <c r="F17" s="1"/>
      <c r="H17" s="1"/>
      <c r="I17" s="1"/>
      <c r="J17" s="1"/>
      <c r="K17" s="10"/>
      <c r="L17" s="6"/>
      <c r="M17" s="6"/>
    </row>
    <row r="18" spans="1:13" ht="12.75">
      <c r="A18" s="6"/>
      <c r="B18" s="6"/>
      <c r="C18" s="10"/>
      <c r="D18" s="10"/>
      <c r="E18" s="1"/>
      <c r="F18" s="6"/>
      <c r="H18" s="6"/>
      <c r="I18" s="6"/>
      <c r="J18" s="1"/>
    </row>
    <row r="19" spans="1:13" ht="12.75">
      <c r="A19" s="6"/>
      <c r="B19" s="6"/>
      <c r="C19" s="10"/>
      <c r="D19" s="10"/>
      <c r="E19" s="10"/>
      <c r="F19" s="6"/>
      <c r="H19" s="6"/>
      <c r="I19" s="6"/>
      <c r="J19" s="1"/>
    </row>
    <row r="20" spans="1:13" ht="12.75">
      <c r="A20" s="6"/>
      <c r="B20" s="6"/>
      <c r="C20" s="10"/>
      <c r="D20" s="10"/>
      <c r="E20" s="10"/>
      <c r="F20" s="6"/>
      <c r="H20" s="6"/>
      <c r="I20" s="6"/>
      <c r="J20" s="6"/>
      <c r="K20" s="10"/>
      <c r="L20" s="6"/>
      <c r="M20" s="6"/>
    </row>
    <row r="21" spans="1:13" ht="12.75">
      <c r="A21" s="6"/>
      <c r="B21" s="6"/>
      <c r="C21" s="10"/>
      <c r="D21" s="6"/>
      <c r="E21" s="10"/>
      <c r="F21" s="6"/>
      <c r="H21" s="6"/>
      <c r="I21" s="6"/>
      <c r="J21" s="6"/>
      <c r="K21" s="10"/>
      <c r="L21" s="6"/>
      <c r="M21" s="6"/>
    </row>
  </sheetData>
  <mergeCells count="10">
    <mergeCell ref="H1:H2"/>
    <mergeCell ref="I1:I2"/>
    <mergeCell ref="J1:M1"/>
    <mergeCell ref="A1:A2"/>
    <mergeCell ref="B1:B2"/>
    <mergeCell ref="C1:C2"/>
    <mergeCell ref="D1:D2"/>
    <mergeCell ref="E1:E2"/>
    <mergeCell ref="F1:F2"/>
    <mergeCell ref="G1: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Consolidado</vt:lpstr>
      <vt:lpstr>HU_001</vt:lpstr>
      <vt:lpstr>HU_002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lina garzon</cp:lastModifiedBy>
  <dcterms:modified xsi:type="dcterms:W3CDTF">2021-07-13T00:29:28Z</dcterms:modified>
</cp:coreProperties>
</file>