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E:\Sofka\curso\6. Automatizacion\RetoAutomatizacionConSelenium\"/>
    </mc:Choice>
  </mc:AlternateContent>
  <xr:revisionPtr revIDLastSave="0" documentId="13_ncr:1_{CEEACD21-D3F6-4595-9E8F-E63D3972F184}" xr6:coauthVersionLast="47" xr6:coauthVersionMax="47" xr10:uidLastSave="{00000000-0000-0000-0000-000000000000}"/>
  <bookViews>
    <workbookView xWindow="345" yWindow="4320" windowWidth="20400" windowHeight="6945" activeTab="2" xr2:uid="{00000000-000D-0000-FFFF-FFFF00000000}"/>
  </bookViews>
  <sheets>
    <sheet name="Consolidado" sheetId="1" r:id="rId1"/>
    <sheet name="HU_001" sheetId="2" r:id="rId2"/>
    <sheet name="HU_00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1" l="1"/>
  <c r="L4" i="1"/>
  <c r="K4" i="1"/>
  <c r="J4" i="1"/>
  <c r="H4" i="1"/>
  <c r="G4" i="1"/>
  <c r="I4" i="1" s="1"/>
  <c r="F4" i="1"/>
  <c r="E4" i="1"/>
  <c r="M3" i="1"/>
  <c r="L3" i="1"/>
  <c r="K3" i="1"/>
  <c r="J3" i="1"/>
  <c r="H3" i="1"/>
  <c r="G3" i="1"/>
  <c r="B3" i="1" s="1"/>
  <c r="F3" i="1"/>
  <c r="E3" i="1"/>
  <c r="I3" i="1" l="1"/>
  <c r="B4" i="1"/>
</calcChain>
</file>

<file path=xl/sharedStrings.xml><?xml version="1.0" encoding="utf-8"?>
<sst xmlns="http://schemas.openxmlformats.org/spreadsheetml/2006/main" count="119" uniqueCount="67">
  <si>
    <t>Módulo</t>
  </si>
  <si>
    <t>GENERAL</t>
  </si>
  <si>
    <t>RONDA 1</t>
  </si>
  <si>
    <t>% Avance</t>
  </si>
  <si>
    <t>Casos Ok</t>
  </si>
  <si>
    <t>Tipo Prueba</t>
  </si>
  <si>
    <t>Regresión</t>
  </si>
  <si>
    <t>Automatización</t>
  </si>
  <si>
    <t>Total casos</t>
  </si>
  <si>
    <t>Casos Ejecutados</t>
  </si>
  <si>
    <t>Casos NO Ejecutados</t>
  </si>
  <si>
    <t>Casos Exitosos</t>
  </si>
  <si>
    <t>Casos Fallidos</t>
  </si>
  <si>
    <t>Casos NO Aplica (N/A)</t>
  </si>
  <si>
    <t># Errores</t>
  </si>
  <si>
    <t>HU_001</t>
  </si>
  <si>
    <t>Funcional</t>
  </si>
  <si>
    <t>HU_002</t>
  </si>
  <si>
    <t>ID.CP</t>
  </si>
  <si>
    <t>Caso de uso / Requisito</t>
  </si>
  <si>
    <t>Descripción</t>
  </si>
  <si>
    <t>Pasos Caso Prueba</t>
  </si>
  <si>
    <t>Resultado Esperado</t>
  </si>
  <si>
    <t>Observaciones</t>
  </si>
  <si>
    <t>Ronda 1</t>
  </si>
  <si>
    <t>Resultado</t>
  </si>
  <si>
    <t>Observación</t>
  </si>
  <si>
    <t>N° Incidente</t>
  </si>
  <si>
    <t>N° Defectos</t>
  </si>
  <si>
    <t>CU_001</t>
  </si>
  <si>
    <t>VALIDO</t>
  </si>
  <si>
    <t>SI</t>
  </si>
  <si>
    <t>CA_003</t>
  </si>
  <si>
    <t>CA_004</t>
  </si>
  <si>
    <t>CA_005</t>
  </si>
  <si>
    <t>CA_006</t>
  </si>
  <si>
    <t>Precondición</t>
  </si>
  <si>
    <t>CA_001</t>
  </si>
  <si>
    <t>CA_002</t>
  </si>
  <si>
    <t>INVALIDO</t>
  </si>
  <si>
    <t>Desde la página de inicio, debe aparecer un botón de "Sign in".</t>
  </si>
  <si>
    <t>1. Poder ingresar al HomePage por la URL (http://automationpractice.com/index.php)</t>
  </si>
  <si>
    <t>1, Ingresar a la página principal por medio de la URL-
2, Verificar que exista el botón Sign in.</t>
  </si>
  <si>
    <t>Al hacer clic en "Sign in" debe aparecer una página nueva donde aparecerán los campos para iniciar sesión.</t>
  </si>
  <si>
    <t>Debe cumplirse HU_001 / CA_001</t>
  </si>
  <si>
    <t>1, Hacer clic en el botón "Sign in".
2, Verificar que cargue una nueva página con campos para iniciar sesión.</t>
  </si>
  <si>
    <t>Mostrar los elementos del Login (Email address, password. Sign in).</t>
  </si>
  <si>
    <t>Debe cumplirse HU_001 / CA_002</t>
  </si>
  <si>
    <t>1, Hacer clic en el botón "Sign in".
2, Verificar que cargue una nueva página con campos para iniciar sesión.
3, Varificar que aparezcan los campos "Email address", "Password", "Forgot your password?" y "Sign in"</t>
  </si>
  <si>
    <t>Autenticación exitosa</t>
  </si>
  <si>
    <t>1, Ingresar un correo previamente creado "linazon94@gmail.com"
2, Ingresar la contraseña del usuario "112358"
3, Hacer clic en el botón "Log In"</t>
  </si>
  <si>
    <t>1, Debe cumplirse HU_001 / CA_002
2, Ya debio haber sido creado el usuario con el correo "linazon94@gmail.com" y la contraseña "112358".</t>
  </si>
  <si>
    <t>Autenticación fallida</t>
  </si>
  <si>
    <t xml:space="preserve">1, Ingresar correo y contraseña invalido.
2, Ingresar un correo valido, pero contraseña invalida de más de 6 caracteres.
3, Ingresar correo valido, pero contraseña invalida, menos de 6 caracteres.
4, llenar el campo contraseña, pero no el campo correo,
5, Llenar el campo correo pero no el campo contraseña
6, Hacer clic en el boton "Log in" por cada opción
</t>
  </si>
  <si>
    <t>Al ingresar exitosamente, debe mostrar un mensaje de bienvenida.</t>
  </si>
  <si>
    <t>1, Ingresar un usuario y contraseña valido
2, Hacer clic en el botón "log in"
3, verificar que aparezca mensaje de bienvenida 
"Welcome to your account. Here you can manage all of your personal information and orders."</t>
  </si>
  <si>
    <t>CA_007</t>
  </si>
  <si>
    <t>Al hacer clic en el botón "Log out", se cerrará sesión en la página.</t>
  </si>
  <si>
    <t>1, Debe cumplirse la condición HU_001 / CA_004</t>
  </si>
  <si>
    <t>1, Hacer clic en el boton "Log out"
2, Verificar que regrese a la página de bienvenida</t>
  </si>
  <si>
    <t>Desde la página principal debe existir un botón "Contact us".</t>
  </si>
  <si>
    <t>1, Ingresar a la página principal por medio de la URL-
2, Verificar que exista el botón Contact us</t>
  </si>
  <si>
    <t>Al hacer clic en "Contact us", debe aparecer una nueva página con el formulario de contacto.</t>
  </si>
  <si>
    <t>Debe cumplirse HU_001 CA_001</t>
  </si>
  <si>
    <t>Debe aparecer los elementos para enviar el mensaje, (Subject Heading, Email address, Order reference, Attach File, Message).</t>
  </si>
  <si>
    <t>1, Hacer clic en el botón "Contact us".
2, Verificar que cargue una nueva página con campos para enviar mensaje a la compañía</t>
  </si>
  <si>
    <t xml:space="preserve">1, Hacer clic en el botón "Contact us"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</si>
</sst>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font>
    <font>
      <sz val="10"/>
      <color theme="1"/>
      <name val="Arial"/>
    </font>
    <font>
      <sz val="11"/>
      <color rgb="FF000000"/>
      <name val="Inconsolata"/>
    </font>
    <font>
      <sz val="11"/>
      <color rgb="FF172B4D"/>
      <name val="Arial"/>
    </font>
    <font>
      <sz val="10"/>
      <name val="Arial"/>
    </font>
    <font>
      <sz val="10"/>
      <color theme="1"/>
      <name val="Arial"/>
      <family val="2"/>
    </font>
    <font>
      <sz val="11"/>
      <color rgb="FF000000"/>
      <name val="Calibri"/>
      <family val="2"/>
    </font>
    <font>
      <sz val="10"/>
      <color rgb="FF000000"/>
      <name val="Arial"/>
      <family val="2"/>
    </font>
    <font>
      <sz val="10"/>
      <name val="Arial"/>
      <family val="2"/>
    </font>
  </fonts>
  <fills count="4">
    <fill>
      <patternFill patternType="none"/>
    </fill>
    <fill>
      <patternFill patternType="gray125"/>
    </fill>
    <fill>
      <patternFill patternType="solid">
        <fgColor rgb="FFFFFFFF"/>
        <bgColor rgb="FFFFFFFF"/>
      </patternFill>
    </fill>
    <fill>
      <patternFill patternType="solid">
        <fgColor rgb="FFEBECF0"/>
        <bgColor rgb="FFEBECF0"/>
      </patternFill>
    </fill>
  </fills>
  <borders count="1">
    <border>
      <left/>
      <right/>
      <top/>
      <bottom/>
      <diagonal/>
    </border>
  </borders>
  <cellStyleXfs count="1">
    <xf numFmtId="0" fontId="0" fillId="0" borderId="0"/>
  </cellStyleXfs>
  <cellXfs count="31">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xf numFmtId="0" fontId="2" fillId="2" borderId="0" xfId="0" applyFont="1" applyFill="1"/>
    <xf numFmtId="0" fontId="1" fillId="0" borderId="0" xfId="0" applyFont="1" applyAlignment="1">
      <alignment vertical="top"/>
    </xf>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vertical="top" wrapText="1"/>
    </xf>
    <xf numFmtId="0" fontId="1" fillId="0" borderId="0" xfId="0" applyFont="1" applyAlignment="1">
      <alignment vertical="top"/>
    </xf>
    <xf numFmtId="0" fontId="3" fillId="3" borderId="0" xfId="0" applyFont="1" applyFill="1" applyAlignment="1">
      <alignment vertical="top" wrapText="1"/>
    </xf>
    <xf numFmtId="0" fontId="4" fillId="0" borderId="0" xfId="0" applyFont="1" applyAlignment="1">
      <alignment vertical="top" wrapText="1"/>
    </xf>
    <xf numFmtId="0" fontId="4" fillId="0" borderId="0" xfId="0" applyFont="1" applyAlignment="1">
      <alignment vertical="top"/>
    </xf>
    <xf numFmtId="0" fontId="1" fillId="0" borderId="0" xfId="0" applyFont="1" applyAlignment="1"/>
    <xf numFmtId="0" fontId="0" fillId="0" borderId="0" xfId="0" applyFont="1" applyAlignment="1"/>
    <xf numFmtId="0" fontId="1" fillId="0" borderId="0" xfId="0" applyFont="1" applyAlignment="1">
      <alignment horizontal="center"/>
    </xf>
    <xf numFmtId="0" fontId="1" fillId="0" borderId="0" xfId="0" applyFont="1" applyAlignment="1">
      <alignment wrapText="1"/>
    </xf>
    <xf numFmtId="0" fontId="6" fillId="0" borderId="0" xfId="0" applyFont="1" applyAlignment="1"/>
    <xf numFmtId="0" fontId="6" fillId="0" borderId="0" xfId="0" applyFont="1" applyAlignment="1">
      <alignment wrapText="1"/>
    </xf>
    <xf numFmtId="0" fontId="1" fillId="0" borderId="0" xfId="0" applyFont="1" applyAlignment="1">
      <alignment horizontal="center" wrapText="1"/>
    </xf>
    <xf numFmtId="0" fontId="5" fillId="0" borderId="0" xfId="0" applyFont="1" applyAlignment="1">
      <alignment horizontal="center" wrapText="1"/>
    </xf>
    <xf numFmtId="0" fontId="5" fillId="0" borderId="0" xfId="0" applyFont="1" applyAlignment="1">
      <alignment horizontal="left" vertical="top" wrapText="1"/>
    </xf>
    <xf numFmtId="0" fontId="5" fillId="0" borderId="0" xfId="0" applyFont="1" applyAlignment="1">
      <alignment horizontal="left" vertical="top"/>
    </xf>
    <xf numFmtId="0" fontId="5" fillId="0" borderId="0" xfId="0" applyFont="1" applyAlignment="1">
      <alignment vertical="top"/>
    </xf>
    <xf numFmtId="0" fontId="5" fillId="0" borderId="0" xfId="0" applyFont="1" applyAlignment="1">
      <alignment wrapText="1"/>
    </xf>
    <xf numFmtId="0" fontId="5" fillId="0" borderId="0" xfId="0" applyFont="1" applyAlignment="1">
      <alignment vertical="top" wrapText="1"/>
    </xf>
    <xf numFmtId="0" fontId="8" fillId="0" borderId="0" xfId="0" applyFont="1" applyAlignment="1">
      <alignment vertical="top" wrapText="1"/>
    </xf>
    <xf numFmtId="0" fontId="8" fillId="0" borderId="0" xfId="0" applyFont="1" applyAlignment="1">
      <alignment wrapText="1"/>
    </xf>
    <xf numFmtId="0" fontId="7" fillId="0" borderId="0" xfId="0" applyFont="1" applyAlignment="1">
      <alignment wrapText="1"/>
    </xf>
  </cellXfs>
  <cellStyles count="1">
    <cellStyle name="Normal" xfId="0" builtinId="0"/>
  </cellStyles>
  <dxfs count="3">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s-CO" b="0">
                <a:solidFill>
                  <a:srgbClr val="757575"/>
                </a:solidFill>
                <a:latin typeface="+mn-lt"/>
              </a:rPr>
              <a:t>Resultados de casos por cada historia de usuario</a:t>
            </a:r>
          </a:p>
        </c:rich>
      </c:tx>
      <c:overlay val="0"/>
    </c:title>
    <c:autoTitleDeleted val="0"/>
    <c:plotArea>
      <c:layout/>
      <c:barChart>
        <c:barDir val="col"/>
        <c:grouping val="clustered"/>
        <c:varyColors val="1"/>
        <c:ser>
          <c:idx val="0"/>
          <c:order val="0"/>
          <c:tx>
            <c:strRef>
              <c:f>Consolidado!$G$1:$G$2</c:f>
              <c:strCache>
                <c:ptCount val="2"/>
                <c:pt idx="0">
                  <c:v>GENERAL</c:v>
                </c:pt>
                <c:pt idx="1">
                  <c:v>Total casos</c:v>
                </c:pt>
              </c:strCache>
            </c:strRef>
          </c:tx>
          <c:spPr>
            <a:solidFill>
              <a:srgbClr val="4285F4"/>
            </a:solidFill>
            <a:ln cmpd="sng">
              <a:solidFill>
                <a:srgbClr val="000000"/>
              </a:solidFill>
            </a:ln>
          </c:spPr>
          <c:invertIfNegative val="1"/>
          <c:cat>
            <c:strRef>
              <c:f>Consolidado!$A$3:$A$4</c:f>
              <c:strCache>
                <c:ptCount val="2"/>
                <c:pt idx="0">
                  <c:v>HU_001</c:v>
                </c:pt>
                <c:pt idx="1">
                  <c:v>HU_002</c:v>
                </c:pt>
              </c:strCache>
            </c:strRef>
          </c:cat>
          <c:val>
            <c:numRef>
              <c:f>Consolidado!$G$3:$G$4</c:f>
              <c:numCache>
                <c:formatCode>General</c:formatCode>
                <c:ptCount val="2"/>
                <c:pt idx="0">
                  <c:v>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835-49EA-A52A-54E4C125EE12}"/>
            </c:ext>
          </c:extLst>
        </c:ser>
        <c:ser>
          <c:idx val="1"/>
          <c:order val="1"/>
          <c:tx>
            <c:strRef>
              <c:f>Consolidado!$J$1:$J$2</c:f>
              <c:strCache>
                <c:ptCount val="2"/>
                <c:pt idx="0">
                  <c:v>RONDA 1</c:v>
                </c:pt>
                <c:pt idx="1">
                  <c:v>Casos Exitosos</c:v>
                </c:pt>
              </c:strCache>
            </c:strRef>
          </c:tx>
          <c:spPr>
            <a:solidFill>
              <a:srgbClr val="EA4335"/>
            </a:solidFill>
            <a:ln cmpd="sng">
              <a:solidFill>
                <a:srgbClr val="000000"/>
              </a:solidFill>
            </a:ln>
          </c:spPr>
          <c:invertIfNegative val="1"/>
          <c:cat>
            <c:strRef>
              <c:f>Consolidado!$A$3:$A$4</c:f>
              <c:strCache>
                <c:ptCount val="2"/>
                <c:pt idx="0">
                  <c:v>HU_001</c:v>
                </c:pt>
                <c:pt idx="1">
                  <c:v>HU_002</c:v>
                </c:pt>
              </c:strCache>
            </c:strRef>
          </c:cat>
          <c:val>
            <c:numRef>
              <c:f>Consolidado!$J$3:$J$4</c:f>
              <c:numCache>
                <c:formatCode>General</c:formatCode>
                <c:ptCount val="2"/>
                <c:pt idx="0">
                  <c:v>0</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835-49EA-A52A-54E4C125EE12}"/>
            </c:ext>
          </c:extLst>
        </c:ser>
        <c:ser>
          <c:idx val="2"/>
          <c:order val="2"/>
          <c:tx>
            <c:strRef>
              <c:f>Consolidado!$K$1:$K$2</c:f>
              <c:strCache>
                <c:ptCount val="2"/>
                <c:pt idx="0">
                  <c:v>RONDA 1</c:v>
                </c:pt>
                <c:pt idx="1">
                  <c:v>Casos Fallidos</c:v>
                </c:pt>
              </c:strCache>
            </c:strRef>
          </c:tx>
          <c:spPr>
            <a:solidFill>
              <a:srgbClr val="FBBC04"/>
            </a:solidFill>
            <a:ln cmpd="sng">
              <a:solidFill>
                <a:srgbClr val="000000"/>
              </a:solidFill>
            </a:ln>
          </c:spPr>
          <c:invertIfNegative val="1"/>
          <c:cat>
            <c:strRef>
              <c:f>Consolidado!$A$3:$A$4</c:f>
              <c:strCache>
                <c:ptCount val="2"/>
                <c:pt idx="0">
                  <c:v>HU_001</c:v>
                </c:pt>
                <c:pt idx="1">
                  <c:v>HU_002</c:v>
                </c:pt>
              </c:strCache>
            </c:strRef>
          </c:cat>
          <c:val>
            <c:numRef>
              <c:f>Consolidado!$K$3:$K$4</c:f>
              <c:numCache>
                <c:formatCode>General</c:formatCode>
                <c:ptCount val="2"/>
                <c:pt idx="0">
                  <c:v>0</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6835-49EA-A52A-54E4C125EE12}"/>
            </c:ext>
          </c:extLst>
        </c:ser>
        <c:ser>
          <c:idx val="3"/>
          <c:order val="3"/>
          <c:tx>
            <c:strRef>
              <c:f>Consolidado!$L$1:$L$2</c:f>
              <c:strCache>
                <c:ptCount val="2"/>
                <c:pt idx="0">
                  <c:v>RONDA 1</c:v>
                </c:pt>
                <c:pt idx="1">
                  <c:v>Casos NO Aplica (N/A)</c:v>
                </c:pt>
              </c:strCache>
            </c:strRef>
          </c:tx>
          <c:spPr>
            <a:solidFill>
              <a:srgbClr val="34A853"/>
            </a:solidFill>
            <a:ln cmpd="sng">
              <a:solidFill>
                <a:srgbClr val="000000"/>
              </a:solidFill>
            </a:ln>
          </c:spPr>
          <c:invertIfNegative val="1"/>
          <c:cat>
            <c:strRef>
              <c:f>Consolidado!$A$3:$A$4</c:f>
              <c:strCache>
                <c:ptCount val="2"/>
                <c:pt idx="0">
                  <c:v>HU_001</c:v>
                </c:pt>
                <c:pt idx="1">
                  <c:v>HU_002</c:v>
                </c:pt>
              </c:strCache>
            </c:strRef>
          </c:cat>
          <c:val>
            <c:numRef>
              <c:f>Consolidado!$L$3:$L$4</c:f>
              <c:numCache>
                <c:formatCode>General</c:formatCode>
                <c:ptCount val="2"/>
                <c:pt idx="0">
                  <c:v>0</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6835-49EA-A52A-54E4C125EE12}"/>
            </c:ext>
          </c:extLst>
        </c:ser>
        <c:dLbls>
          <c:showLegendKey val="0"/>
          <c:showVal val="0"/>
          <c:showCatName val="0"/>
          <c:showSerName val="0"/>
          <c:showPercent val="0"/>
          <c:showBubbleSize val="0"/>
        </c:dLbls>
        <c:gapWidth val="150"/>
        <c:axId val="1092021863"/>
        <c:axId val="1021532425"/>
      </c:barChart>
      <c:catAx>
        <c:axId val="1092021863"/>
        <c:scaling>
          <c:orientation val="minMax"/>
        </c:scaling>
        <c:delete val="0"/>
        <c:axPos val="b"/>
        <c:title>
          <c:tx>
            <c:rich>
              <a:bodyPr/>
              <a:lstStyle/>
              <a:p>
                <a:pPr lvl="0">
                  <a:defRPr b="0">
                    <a:solidFill>
                      <a:srgbClr val="000000"/>
                    </a:solidFill>
                    <a:latin typeface="+mn-lt"/>
                  </a:defRPr>
                </a:pPr>
                <a:r>
                  <a:rPr lang="es-CO" b="0">
                    <a:solidFill>
                      <a:srgbClr val="000000"/>
                    </a:solidFill>
                    <a:latin typeface="+mn-lt"/>
                  </a:rPr>
                  <a:t>Módulo</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1021532425"/>
        <c:crosses val="autoZero"/>
        <c:auto val="1"/>
        <c:lblAlgn val="ctr"/>
        <c:lblOffset val="100"/>
        <c:noMultiLvlLbl val="1"/>
      </c:catAx>
      <c:valAx>
        <c:axId val="10215324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O"/>
          </a:p>
        </c:txPr>
        <c:crossAx val="1092021863"/>
        <c:crosses val="autoZero"/>
        <c:crossBetween val="between"/>
      </c:valAx>
    </c:plotArea>
    <c:legend>
      <c:legendPos val="r"/>
      <c:overlay val="0"/>
      <c:txPr>
        <a:bodyPr/>
        <a:lstStyle/>
        <a:p>
          <a:pPr lvl="0">
            <a:defRPr b="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352425</xdr:colOff>
      <xdr:row>4</xdr:row>
      <xdr:rowOff>171450</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4"/>
  <sheetViews>
    <sheetView workbookViewId="0">
      <selection activeCell="M3" sqref="M3"/>
    </sheetView>
  </sheetViews>
  <sheetFormatPr defaultColWidth="14.42578125" defaultRowHeight="15.75" customHeight="1"/>
  <cols>
    <col min="2" max="2" width="10.28515625" customWidth="1"/>
    <col min="3" max="3" width="6.7109375" customWidth="1"/>
    <col min="4" max="4" width="9" customWidth="1"/>
    <col min="5" max="5" width="10.5703125" customWidth="1"/>
    <col min="7" max="7" width="6.28515625" customWidth="1"/>
    <col min="8" max="8" width="11.140625" customWidth="1"/>
    <col min="9" max="9" width="11.42578125" customWidth="1"/>
    <col min="10" max="10" width="9.140625" customWidth="1"/>
    <col min="11" max="11" width="9" customWidth="1"/>
    <col min="12" max="12" width="12.140625" customWidth="1"/>
    <col min="13" max="13" width="9.85546875" customWidth="1"/>
  </cols>
  <sheetData>
    <row r="1" spans="1:14">
      <c r="A1" s="15" t="s">
        <v>0</v>
      </c>
      <c r="B1" s="17" t="s">
        <v>1</v>
      </c>
      <c r="C1" s="16"/>
      <c r="D1" s="16"/>
      <c r="E1" s="16"/>
      <c r="F1" s="16"/>
      <c r="G1" s="16"/>
      <c r="H1" s="17" t="s">
        <v>2</v>
      </c>
      <c r="I1" s="16"/>
      <c r="J1" s="16"/>
      <c r="K1" s="16"/>
      <c r="L1" s="16"/>
      <c r="M1" s="16"/>
      <c r="N1" s="2"/>
    </row>
    <row r="2" spans="1:14">
      <c r="A2" s="16"/>
      <c r="B2" s="1" t="s">
        <v>3</v>
      </c>
      <c r="C2" s="3" t="s">
        <v>4</v>
      </c>
      <c r="D2" s="3" t="s">
        <v>5</v>
      </c>
      <c r="E2" s="3" t="s">
        <v>6</v>
      </c>
      <c r="F2" s="3" t="s">
        <v>7</v>
      </c>
      <c r="G2" s="3" t="s">
        <v>8</v>
      </c>
      <c r="H2" s="3" t="s">
        <v>9</v>
      </c>
      <c r="I2" s="3" t="s">
        <v>10</v>
      </c>
      <c r="J2" s="3" t="s">
        <v>11</v>
      </c>
      <c r="K2" s="3" t="s">
        <v>12</v>
      </c>
      <c r="L2" s="3" t="s">
        <v>13</v>
      </c>
      <c r="M2" s="1" t="s">
        <v>14</v>
      </c>
    </row>
    <row r="3" spans="1:14">
      <c r="A3" s="1" t="s">
        <v>15</v>
      </c>
      <c r="B3" s="4">
        <f t="shared" ref="B3:B4" si="0">((H3*100)/G3)</f>
        <v>0</v>
      </c>
      <c r="D3" s="1" t="s">
        <v>16</v>
      </c>
      <c r="E3" s="4">
        <f>COUNTIF(HU_001!G3:G50,"SI")</f>
        <v>7</v>
      </c>
      <c r="F3" s="4">
        <f>COUNTIF(HU_001!H3:H50,"SI")</f>
        <v>7</v>
      </c>
      <c r="G3" s="1">
        <f>COUNTA(HU_001!G3:G50)</f>
        <v>7</v>
      </c>
      <c r="H3" s="1">
        <f>COUNTA(HU_001!I3:I50)</f>
        <v>0</v>
      </c>
      <c r="I3" s="4">
        <f t="shared" ref="I3:I4" si="1">G3-H3</f>
        <v>7</v>
      </c>
      <c r="J3" s="4">
        <f>COUNTIF(HU_001!I3:I50,"EXITOSO")</f>
        <v>0</v>
      </c>
      <c r="K3" s="4">
        <f>COUNTIF(HU_001!I3:I50,"FALLIDO")</f>
        <v>0</v>
      </c>
      <c r="L3" s="5">
        <f>COUNTIF(HU_001!I3:I50,"N/A")</f>
        <v>0</v>
      </c>
      <c r="M3" s="4">
        <f>SUM(HU_001!L3:L50)</f>
        <v>0</v>
      </c>
    </row>
    <row r="4" spans="1:14">
      <c r="A4" s="1" t="s">
        <v>17</v>
      </c>
      <c r="B4" s="4" t="e">
        <f t="shared" si="0"/>
        <v>#DIV/0!</v>
      </c>
      <c r="D4" s="1" t="s">
        <v>16</v>
      </c>
      <c r="E4" s="4">
        <f>COUNTIF(HU_002!H3:H50,"SI")</f>
        <v>0</v>
      </c>
      <c r="F4" s="4">
        <f>COUNTIF(HU_002!I3:I50,"SI")</f>
        <v>0</v>
      </c>
      <c r="G4" s="4">
        <f>COUNTA(HU_002!H3:H50)</f>
        <v>0</v>
      </c>
      <c r="H4" s="4">
        <f>COUNTA(HU_002!J3:J50)</f>
        <v>0</v>
      </c>
      <c r="I4" s="4">
        <f t="shared" si="1"/>
        <v>0</v>
      </c>
      <c r="J4" s="4">
        <f>COUNTIF(HU_002!J3:J50,"EXITOSO")</f>
        <v>0</v>
      </c>
      <c r="K4" s="4">
        <f>COUNTIF(HU_002!J3:J50,"FALLIDO")</f>
        <v>0</v>
      </c>
      <c r="L4" s="4">
        <f>COUNTIF(HU_002!J3:J50,"N/A")</f>
        <v>0</v>
      </c>
      <c r="M4" s="4">
        <f>SUM(HU_002!M3:M50)</f>
        <v>0</v>
      </c>
    </row>
  </sheetData>
  <mergeCells count="3">
    <mergeCell ref="A1:A2"/>
    <mergeCell ref="B1:G1"/>
    <mergeCell ref="H1:M1"/>
  </mergeCells>
  <conditionalFormatting sqref="B3:B4">
    <cfRule type="cellIs" dxfId="2" priority="1" operator="greaterThan">
      <formula>80</formula>
    </cfRule>
  </conditionalFormatting>
  <conditionalFormatting sqref="B3:B4">
    <cfRule type="cellIs" dxfId="1" priority="2" operator="lessThanOrEqual">
      <formula>30</formula>
    </cfRule>
  </conditionalFormatting>
  <conditionalFormatting sqref="B3:B4">
    <cfRule type="cellIs" dxfId="0" priority="3" operator="between">
      <formula>31</formula>
      <formula>80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4"/>
  <sheetViews>
    <sheetView zoomScaleNormal="100" workbookViewId="0">
      <pane xSplit="2" ySplit="2" topLeftCell="E3" activePane="bottomRight" state="frozen"/>
      <selection pane="topRight" activeCell="C1" sqref="C1"/>
      <selection pane="bottomLeft" activeCell="A3" sqref="A3"/>
      <selection pane="bottomRight" activeCell="E4" sqref="E4"/>
    </sheetView>
  </sheetViews>
  <sheetFormatPr defaultColWidth="14.42578125" defaultRowHeight="15.75" customHeight="1"/>
  <cols>
    <col min="3" max="3" width="34.28515625" customWidth="1"/>
    <col min="4" max="4" width="27.28515625" customWidth="1"/>
    <col min="5" max="5" width="54.28515625" customWidth="1"/>
    <col min="7" max="7" width="10.85546875" customWidth="1"/>
    <col min="10" max="10" width="22.7109375" customWidth="1"/>
    <col min="11" max="11" width="11.85546875" customWidth="1"/>
    <col min="12" max="12" width="10.42578125" customWidth="1"/>
  </cols>
  <sheetData>
    <row r="1" spans="1:25" ht="12.75">
      <c r="A1" s="15" t="s">
        <v>18</v>
      </c>
      <c r="B1" s="18" t="s">
        <v>19</v>
      </c>
      <c r="C1" s="18" t="s">
        <v>20</v>
      </c>
      <c r="D1" s="22" t="s">
        <v>36</v>
      </c>
      <c r="E1" s="18" t="s">
        <v>21</v>
      </c>
      <c r="F1" s="18" t="s">
        <v>22</v>
      </c>
      <c r="G1" s="18" t="s">
        <v>6</v>
      </c>
      <c r="H1" s="15" t="s">
        <v>7</v>
      </c>
      <c r="I1" s="15" t="s">
        <v>24</v>
      </c>
      <c r="J1" s="16"/>
      <c r="K1" s="16"/>
      <c r="L1" s="16"/>
    </row>
    <row r="2" spans="1:25" ht="12.75">
      <c r="A2" s="16"/>
      <c r="B2" s="16"/>
      <c r="C2" s="16"/>
      <c r="D2" s="21"/>
      <c r="E2" s="16"/>
      <c r="F2" s="16"/>
      <c r="G2" s="16"/>
      <c r="H2" s="16"/>
      <c r="I2" s="1" t="s">
        <v>25</v>
      </c>
      <c r="J2" s="1" t="s">
        <v>26</v>
      </c>
      <c r="K2" s="1" t="s">
        <v>27</v>
      </c>
      <c r="L2" s="1" t="s">
        <v>28</v>
      </c>
    </row>
    <row r="3" spans="1:25" ht="69" customHeight="1">
      <c r="A3" s="6" t="s">
        <v>37</v>
      </c>
      <c r="B3" s="7" t="s">
        <v>29</v>
      </c>
      <c r="C3" s="20" t="s">
        <v>40</v>
      </c>
      <c r="D3" s="20" t="s">
        <v>41</v>
      </c>
      <c r="E3" s="23" t="s">
        <v>42</v>
      </c>
      <c r="F3" s="24" t="s">
        <v>30</v>
      </c>
      <c r="G3" s="24" t="s">
        <v>31</v>
      </c>
      <c r="H3" s="24" t="s">
        <v>31</v>
      </c>
      <c r="I3" s="7"/>
      <c r="J3" s="9"/>
      <c r="K3" s="9"/>
      <c r="L3" s="9"/>
      <c r="M3" s="9"/>
      <c r="N3" s="9"/>
      <c r="O3" s="9"/>
      <c r="P3" s="9"/>
      <c r="Q3" s="9"/>
      <c r="R3" s="9"/>
      <c r="S3" s="9"/>
      <c r="T3" s="9"/>
      <c r="U3" s="9"/>
      <c r="V3" s="9"/>
      <c r="W3" s="9"/>
      <c r="X3" s="9"/>
      <c r="Y3" s="9"/>
    </row>
    <row r="4" spans="1:25" ht="60">
      <c r="A4" s="25" t="s">
        <v>38</v>
      </c>
      <c r="B4" s="24" t="s">
        <v>29</v>
      </c>
      <c r="C4" s="20" t="s">
        <v>43</v>
      </c>
      <c r="D4" s="23" t="s">
        <v>44</v>
      </c>
      <c r="E4" s="23" t="s">
        <v>45</v>
      </c>
      <c r="F4" s="24" t="s">
        <v>30</v>
      </c>
      <c r="G4" s="24" t="s">
        <v>31</v>
      </c>
      <c r="H4" s="24" t="s">
        <v>31</v>
      </c>
      <c r="I4" s="7"/>
      <c r="J4" s="9"/>
      <c r="K4" s="9"/>
      <c r="L4" s="9"/>
      <c r="M4" s="9"/>
      <c r="N4" s="9"/>
      <c r="O4" s="9"/>
      <c r="P4" s="9"/>
      <c r="Q4" s="9"/>
      <c r="R4" s="9"/>
      <c r="S4" s="9"/>
      <c r="T4" s="9"/>
      <c r="U4" s="9"/>
      <c r="V4" s="9"/>
      <c r="W4" s="9"/>
      <c r="X4" s="9"/>
      <c r="Y4" s="9"/>
    </row>
    <row r="5" spans="1:25" ht="63.75">
      <c r="A5" s="25" t="s">
        <v>32</v>
      </c>
      <c r="B5" s="24" t="s">
        <v>29</v>
      </c>
      <c r="C5" s="20" t="s">
        <v>46</v>
      </c>
      <c r="D5" s="23" t="s">
        <v>47</v>
      </c>
      <c r="E5" s="23" t="s">
        <v>48</v>
      </c>
      <c r="F5" s="24" t="s">
        <v>30</v>
      </c>
      <c r="G5" s="24" t="s">
        <v>31</v>
      </c>
      <c r="H5" s="24" t="s">
        <v>31</v>
      </c>
      <c r="I5" s="7"/>
      <c r="J5" s="8"/>
      <c r="K5" s="8"/>
      <c r="L5" s="7"/>
      <c r="M5" s="9"/>
      <c r="N5" s="9"/>
      <c r="O5" s="9"/>
      <c r="P5" s="9"/>
      <c r="Q5" s="9"/>
      <c r="R5" s="9"/>
      <c r="S5" s="9"/>
      <c r="T5" s="9"/>
      <c r="U5" s="9"/>
      <c r="V5" s="9"/>
      <c r="W5" s="9"/>
      <c r="X5" s="9"/>
      <c r="Y5" s="9"/>
    </row>
    <row r="6" spans="1:25" ht="76.5">
      <c r="A6" s="25" t="s">
        <v>33</v>
      </c>
      <c r="B6" s="25" t="s">
        <v>29</v>
      </c>
      <c r="C6" s="19" t="s">
        <v>49</v>
      </c>
      <c r="D6" s="23" t="s">
        <v>51</v>
      </c>
      <c r="E6" s="26" t="s">
        <v>50</v>
      </c>
      <c r="F6" s="24" t="s">
        <v>30</v>
      </c>
      <c r="G6" s="25" t="s">
        <v>31</v>
      </c>
      <c r="H6" s="25" t="s">
        <v>31</v>
      </c>
      <c r="I6" s="6"/>
      <c r="J6" s="10"/>
      <c r="K6" s="6"/>
      <c r="L6" s="6"/>
    </row>
    <row r="7" spans="1:25" ht="114.75">
      <c r="A7" s="25" t="s">
        <v>34</v>
      </c>
      <c r="B7" s="25" t="s">
        <v>29</v>
      </c>
      <c r="C7" s="19" t="s">
        <v>52</v>
      </c>
      <c r="D7" s="23" t="s">
        <v>51</v>
      </c>
      <c r="E7" s="27" t="s">
        <v>53</v>
      </c>
      <c r="F7" s="24" t="s">
        <v>39</v>
      </c>
      <c r="G7" s="25" t="s">
        <v>31</v>
      </c>
      <c r="H7" s="25" t="s">
        <v>31</v>
      </c>
      <c r="I7" s="6"/>
      <c r="J7" s="10"/>
      <c r="K7" s="6"/>
      <c r="L7" s="6"/>
    </row>
    <row r="8" spans="1:25" ht="76.5">
      <c r="A8" s="25" t="s">
        <v>35</v>
      </c>
      <c r="B8" s="25" t="s">
        <v>29</v>
      </c>
      <c r="C8" s="27" t="s">
        <v>54</v>
      </c>
      <c r="D8" s="23" t="s">
        <v>51</v>
      </c>
      <c r="E8" s="27" t="s">
        <v>55</v>
      </c>
      <c r="F8" s="24" t="s">
        <v>30</v>
      </c>
      <c r="G8" s="25" t="s">
        <v>31</v>
      </c>
      <c r="H8" s="25" t="s">
        <v>31</v>
      </c>
      <c r="I8" s="6"/>
      <c r="J8" s="10"/>
      <c r="K8" s="10"/>
      <c r="L8" s="6"/>
    </row>
    <row r="9" spans="1:25" ht="30">
      <c r="A9" s="25" t="s">
        <v>56</v>
      </c>
      <c r="B9" s="25" t="s">
        <v>29</v>
      </c>
      <c r="C9" s="20" t="s">
        <v>57</v>
      </c>
      <c r="D9" s="28" t="s">
        <v>58</v>
      </c>
      <c r="E9" s="29" t="s">
        <v>59</v>
      </c>
      <c r="F9" s="24" t="s">
        <v>30</v>
      </c>
      <c r="G9" s="25" t="s">
        <v>31</v>
      </c>
      <c r="H9" s="25" t="s">
        <v>31</v>
      </c>
      <c r="I9" s="14"/>
      <c r="J9" s="13"/>
      <c r="K9" s="14"/>
      <c r="L9" s="14"/>
    </row>
    <row r="10" spans="1:25" ht="12.75">
      <c r="A10" s="6"/>
      <c r="B10" s="6"/>
      <c r="C10" s="10"/>
      <c r="D10" s="10"/>
      <c r="E10" s="10"/>
      <c r="F10" s="7"/>
      <c r="G10" s="6"/>
      <c r="H10" s="6"/>
      <c r="I10" s="14"/>
    </row>
    <row r="11" spans="1:25" ht="12.75">
      <c r="A11" s="6"/>
      <c r="B11" s="6"/>
      <c r="C11" s="10"/>
      <c r="D11" s="10"/>
      <c r="E11" s="10"/>
      <c r="F11" s="7"/>
      <c r="G11" s="6"/>
      <c r="H11" s="6"/>
      <c r="I11" s="14"/>
    </row>
    <row r="12" spans="1:25" ht="12.75">
      <c r="A12" s="6"/>
      <c r="B12" s="6"/>
      <c r="C12" s="10"/>
      <c r="D12" s="10"/>
      <c r="E12" s="10"/>
      <c r="F12" s="7"/>
      <c r="G12" s="6"/>
      <c r="H12" s="6"/>
      <c r="I12" s="14"/>
      <c r="J12" s="13"/>
      <c r="K12" s="14"/>
      <c r="L12" s="14"/>
    </row>
    <row r="13" spans="1:25" ht="12.75">
      <c r="A13" s="6"/>
      <c r="B13" s="6"/>
      <c r="C13" s="10"/>
      <c r="D13" s="10"/>
      <c r="E13" s="10"/>
      <c r="F13" s="7"/>
      <c r="G13" s="6"/>
      <c r="H13" s="6"/>
      <c r="I13" s="14"/>
    </row>
    <row r="14" spans="1:25" ht="12.75">
      <c r="A14" s="1"/>
      <c r="B14" s="14"/>
      <c r="C14" s="10"/>
      <c r="D14" s="10"/>
      <c r="E14" s="6"/>
      <c r="F14" s="7"/>
      <c r="G14" s="6"/>
      <c r="H14" s="6"/>
      <c r="I14" s="14"/>
    </row>
  </sheetData>
  <mergeCells count="9">
    <mergeCell ref="H1:H2"/>
    <mergeCell ref="I1:L1"/>
    <mergeCell ref="A1:A2"/>
    <mergeCell ref="B1:B2"/>
    <mergeCell ref="C1:C2"/>
    <mergeCell ref="E1:E2"/>
    <mergeCell ref="F1:F2"/>
    <mergeCell ref="G1:G2"/>
    <mergeCell ref="D1: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20"/>
  <sheetViews>
    <sheetView tabSelected="1" workbookViewId="0">
      <pane xSplit="2" ySplit="2" topLeftCell="E4" activePane="bottomRight" state="frozen"/>
      <selection pane="topRight" activeCell="C1" sqref="C1"/>
      <selection pane="bottomLeft" activeCell="A3" sqref="A3"/>
      <selection pane="bottomRight" activeCell="E9" sqref="E9"/>
    </sheetView>
  </sheetViews>
  <sheetFormatPr defaultColWidth="14.42578125" defaultRowHeight="15.75" customHeight="1"/>
  <cols>
    <col min="3" max="3" width="34.28515625" customWidth="1"/>
    <col min="4" max="4" width="24.5703125" customWidth="1"/>
    <col min="5" max="5" width="54.28515625" customWidth="1"/>
    <col min="8" max="8" width="10.85546875" customWidth="1"/>
    <col min="11" max="11" width="22.7109375" customWidth="1"/>
    <col min="12" max="13" width="11.85546875" customWidth="1"/>
  </cols>
  <sheetData>
    <row r="1" spans="1:26">
      <c r="A1" s="15" t="s">
        <v>18</v>
      </c>
      <c r="B1" s="18" t="s">
        <v>19</v>
      </c>
      <c r="C1" s="18" t="s">
        <v>20</v>
      </c>
      <c r="D1" s="18" t="s">
        <v>36</v>
      </c>
      <c r="E1" s="18" t="s">
        <v>21</v>
      </c>
      <c r="F1" s="18" t="s">
        <v>22</v>
      </c>
      <c r="G1" s="18" t="s">
        <v>23</v>
      </c>
      <c r="H1" s="18" t="s">
        <v>6</v>
      </c>
      <c r="I1" s="15" t="s">
        <v>7</v>
      </c>
      <c r="J1" s="15" t="s">
        <v>24</v>
      </c>
      <c r="K1" s="16"/>
      <c r="L1" s="16"/>
      <c r="M1" s="16"/>
    </row>
    <row r="2" spans="1:26">
      <c r="A2" s="16"/>
      <c r="B2" s="16"/>
      <c r="C2" s="16"/>
      <c r="D2" s="16"/>
      <c r="E2" s="16"/>
      <c r="F2" s="16"/>
      <c r="G2" s="16"/>
      <c r="H2" s="16"/>
      <c r="I2" s="16"/>
      <c r="J2" s="1" t="s">
        <v>25</v>
      </c>
      <c r="K2" s="1" t="s">
        <v>26</v>
      </c>
      <c r="L2" s="1" t="s">
        <v>27</v>
      </c>
      <c r="M2" s="1" t="s">
        <v>28</v>
      </c>
    </row>
    <row r="3" spans="1:26" ht="12.75">
      <c r="A3" s="1"/>
      <c r="B3" s="1"/>
      <c r="C3" s="8"/>
      <c r="D3" s="8"/>
      <c r="E3" s="6"/>
      <c r="F3" s="7"/>
      <c r="G3" s="9"/>
      <c r="H3" s="7"/>
      <c r="I3" s="7"/>
      <c r="J3" s="7"/>
      <c r="K3" s="9"/>
      <c r="L3" s="9"/>
      <c r="M3" s="9"/>
      <c r="N3" s="9"/>
      <c r="O3" s="9"/>
      <c r="P3" s="9"/>
      <c r="Q3" s="9"/>
      <c r="R3" s="9"/>
      <c r="S3" s="9"/>
      <c r="T3" s="9"/>
      <c r="U3" s="9"/>
      <c r="V3" s="9"/>
      <c r="W3" s="9"/>
      <c r="X3" s="9"/>
      <c r="Y3" s="9"/>
      <c r="Z3" s="9"/>
    </row>
    <row r="4" spans="1:26" ht="60">
      <c r="A4" s="25" t="s">
        <v>37</v>
      </c>
      <c r="B4" s="24" t="s">
        <v>29</v>
      </c>
      <c r="C4" s="20" t="s">
        <v>60</v>
      </c>
      <c r="D4" s="20" t="s">
        <v>41</v>
      </c>
      <c r="E4" s="23" t="s">
        <v>61</v>
      </c>
      <c r="F4" s="24" t="s">
        <v>30</v>
      </c>
      <c r="G4" s="9"/>
      <c r="H4" s="7"/>
      <c r="I4" s="7"/>
      <c r="J4" s="7"/>
      <c r="K4" s="8"/>
      <c r="L4" s="8"/>
      <c r="M4" s="7"/>
      <c r="N4" s="9"/>
      <c r="O4" s="9"/>
      <c r="P4" s="9"/>
      <c r="Q4" s="9"/>
      <c r="R4" s="9"/>
      <c r="S4" s="9"/>
      <c r="T4" s="9"/>
      <c r="U4" s="9"/>
      <c r="V4" s="9"/>
      <c r="W4" s="9"/>
      <c r="X4" s="9"/>
      <c r="Y4" s="9"/>
      <c r="Z4" s="9"/>
    </row>
    <row r="5" spans="1:26" ht="45">
      <c r="A5" s="25" t="s">
        <v>38</v>
      </c>
      <c r="B5" s="24" t="s">
        <v>29</v>
      </c>
      <c r="C5" s="20" t="s">
        <v>62</v>
      </c>
      <c r="D5" s="30" t="s">
        <v>63</v>
      </c>
      <c r="E5" s="27" t="s">
        <v>65</v>
      </c>
      <c r="F5" s="24" t="s">
        <v>30</v>
      </c>
      <c r="G5" s="9"/>
      <c r="H5" s="7"/>
      <c r="I5" s="7"/>
      <c r="J5" s="7"/>
      <c r="K5" s="8"/>
      <c r="L5" s="8"/>
      <c r="M5" s="7"/>
      <c r="N5" s="9"/>
      <c r="O5" s="9"/>
      <c r="P5" s="9"/>
      <c r="Q5" s="9"/>
      <c r="R5" s="9"/>
      <c r="S5" s="9"/>
      <c r="T5" s="9"/>
      <c r="U5" s="9"/>
      <c r="V5" s="9"/>
      <c r="W5" s="9"/>
      <c r="X5" s="9"/>
      <c r="Y5" s="9"/>
      <c r="Z5" s="9"/>
    </row>
    <row r="6" spans="1:26" ht="60">
      <c r="A6" s="25" t="s">
        <v>32</v>
      </c>
      <c r="B6" s="25" t="s">
        <v>29</v>
      </c>
      <c r="C6" s="20" t="s">
        <v>64</v>
      </c>
      <c r="D6" s="30" t="s">
        <v>63</v>
      </c>
      <c r="E6" s="26" t="s">
        <v>66</v>
      </c>
      <c r="F6" s="7"/>
      <c r="H6" s="6"/>
      <c r="I6" s="6"/>
      <c r="J6" s="6"/>
      <c r="K6" s="10"/>
      <c r="L6" s="6"/>
      <c r="M6" s="6"/>
    </row>
    <row r="7" spans="1:26" ht="12.75">
      <c r="A7" s="6"/>
      <c r="B7" s="6"/>
      <c r="C7" s="10"/>
      <c r="D7" s="10"/>
      <c r="E7" s="3"/>
      <c r="F7" s="7"/>
      <c r="H7" s="6"/>
      <c r="I7" s="6"/>
      <c r="J7" s="6"/>
      <c r="K7" s="10"/>
      <c r="L7" s="6"/>
      <c r="M7" s="6"/>
    </row>
    <row r="8" spans="1:26">
      <c r="A8" s="6"/>
      <c r="B8" s="6"/>
      <c r="C8" s="10"/>
      <c r="D8" s="10"/>
      <c r="E8" s="10"/>
      <c r="F8" s="7"/>
      <c r="G8" s="11"/>
      <c r="H8" s="6"/>
      <c r="I8" s="6"/>
      <c r="J8" s="6"/>
      <c r="K8" s="10"/>
      <c r="L8" s="10"/>
      <c r="M8" s="6"/>
    </row>
    <row r="9" spans="1:26">
      <c r="A9" s="6"/>
      <c r="B9" s="6"/>
      <c r="C9" s="10"/>
      <c r="D9" s="10"/>
      <c r="E9" s="3"/>
      <c r="F9" s="7"/>
      <c r="G9" s="11"/>
      <c r="H9" s="6"/>
      <c r="I9" s="6"/>
      <c r="J9" s="6"/>
      <c r="K9" s="12"/>
      <c r="L9" s="6"/>
      <c r="M9" s="6"/>
    </row>
    <row r="10" spans="1:26">
      <c r="A10" s="6"/>
      <c r="B10" s="6"/>
      <c r="C10" s="10"/>
      <c r="D10" s="10"/>
      <c r="E10" s="10"/>
      <c r="F10" s="7"/>
      <c r="H10" s="6"/>
      <c r="I10" s="6"/>
      <c r="J10" s="6"/>
      <c r="K10" s="10"/>
      <c r="L10" s="6"/>
      <c r="M10" s="6"/>
    </row>
    <row r="11" spans="1:26">
      <c r="A11" s="6"/>
      <c r="B11" s="6"/>
      <c r="C11" s="10"/>
      <c r="D11" s="10"/>
      <c r="E11" s="10"/>
      <c r="F11" s="7"/>
      <c r="H11" s="6"/>
      <c r="I11" s="6"/>
      <c r="J11" s="6"/>
    </row>
    <row r="12" spans="1:26">
      <c r="A12" s="6"/>
      <c r="B12" s="6"/>
      <c r="C12" s="10"/>
      <c r="D12" s="10"/>
      <c r="E12" s="10"/>
      <c r="F12" s="7"/>
      <c r="H12" s="6"/>
      <c r="I12" s="6"/>
      <c r="J12" s="6"/>
      <c r="K12" s="10"/>
      <c r="L12" s="6"/>
      <c r="M12" s="6"/>
    </row>
    <row r="13" spans="1:26">
      <c r="A13" s="6"/>
      <c r="B13" s="6"/>
      <c r="C13" s="10"/>
      <c r="D13" s="10"/>
      <c r="E13" s="10"/>
      <c r="F13" s="7"/>
      <c r="H13" s="6"/>
      <c r="I13" s="6"/>
      <c r="J13" s="6"/>
      <c r="K13" s="10"/>
      <c r="L13" s="6"/>
      <c r="M13" s="6"/>
    </row>
    <row r="14" spans="1:26">
      <c r="A14" s="6"/>
      <c r="B14" s="6"/>
      <c r="C14" s="10"/>
      <c r="D14" s="10"/>
      <c r="E14" s="6"/>
      <c r="F14" s="7"/>
      <c r="G14" s="11"/>
      <c r="H14" s="6"/>
      <c r="I14" s="6"/>
      <c r="J14" s="6"/>
      <c r="K14" s="10"/>
      <c r="L14" s="6"/>
      <c r="M14" s="6"/>
    </row>
    <row r="15" spans="1:26">
      <c r="A15" s="6"/>
      <c r="B15" s="6"/>
      <c r="C15" s="10"/>
      <c r="D15" s="10"/>
      <c r="E15" s="1"/>
      <c r="F15" s="1"/>
      <c r="H15" s="1"/>
      <c r="I15" s="1"/>
      <c r="J15" s="6"/>
    </row>
    <row r="16" spans="1:26">
      <c r="A16" s="6"/>
      <c r="B16" s="6"/>
      <c r="C16" s="10"/>
      <c r="D16" s="10"/>
      <c r="E16" s="6"/>
      <c r="F16" s="1"/>
      <c r="H16" s="1"/>
      <c r="I16" s="1"/>
      <c r="J16" s="1"/>
      <c r="K16" s="10"/>
      <c r="L16" s="6"/>
      <c r="M16" s="6"/>
    </row>
    <row r="17" spans="1:13">
      <c r="A17" s="6"/>
      <c r="B17" s="6"/>
      <c r="C17" s="10"/>
      <c r="D17" s="10"/>
      <c r="E17" s="1"/>
      <c r="F17" s="6"/>
      <c r="H17" s="6"/>
      <c r="I17" s="6"/>
      <c r="J17" s="1"/>
    </row>
    <row r="18" spans="1:13">
      <c r="A18" s="6"/>
      <c r="B18" s="6"/>
      <c r="C18" s="10"/>
      <c r="D18" s="10"/>
      <c r="E18" s="10"/>
      <c r="F18" s="6"/>
      <c r="H18" s="6"/>
      <c r="I18" s="6"/>
      <c r="J18" s="1"/>
    </row>
    <row r="19" spans="1:13">
      <c r="A19" s="6"/>
      <c r="B19" s="6"/>
      <c r="C19" s="10"/>
      <c r="D19" s="10"/>
      <c r="E19" s="10"/>
      <c r="F19" s="6"/>
      <c r="H19" s="6"/>
      <c r="I19" s="6"/>
      <c r="J19" s="6"/>
      <c r="K19" s="10"/>
      <c r="L19" s="6"/>
      <c r="M19" s="6"/>
    </row>
    <row r="20" spans="1:13">
      <c r="A20" s="6"/>
      <c r="B20" s="6"/>
      <c r="C20" s="10"/>
      <c r="D20" s="6"/>
      <c r="E20" s="10"/>
      <c r="F20" s="6"/>
      <c r="H20" s="6"/>
      <c r="I20" s="6"/>
      <c r="J20" s="6"/>
      <c r="K20" s="10"/>
      <c r="L20" s="6"/>
      <c r="M20" s="6"/>
    </row>
  </sheetData>
  <mergeCells count="10">
    <mergeCell ref="H1:H2"/>
    <mergeCell ref="I1:I2"/>
    <mergeCell ref="J1:M1"/>
    <mergeCell ref="A1:A2"/>
    <mergeCell ref="B1:B2"/>
    <mergeCell ref="C1:C2"/>
    <mergeCell ref="D1:D2"/>
    <mergeCell ref="E1:E2"/>
    <mergeCell ref="F1:F2"/>
    <mergeCell ref="G1: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Consolidado</vt:lpstr>
      <vt:lpstr>HU_001</vt:lpstr>
      <vt:lpstr>HU_002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lina garzon</cp:lastModifiedBy>
  <dcterms:modified xsi:type="dcterms:W3CDTF">2021-07-10T20:34:53Z</dcterms:modified>
</cp:coreProperties>
</file>