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acomo\Documents\Sviluppo\Arduino\a01\transm\"/>
    </mc:Choice>
  </mc:AlternateContent>
  <bookViews>
    <workbookView xWindow="1950" yWindow="1950" windowWidth="21600" windowHeight="11385" firstSheet="2" activeTab="5"/>
  </bookViews>
  <sheets>
    <sheet name="Sheet1" sheetId="1" r:id="rId1"/>
    <sheet name="codifica_stringhe" sheetId="2" r:id="rId2"/>
    <sheet name="classe_msg" sheetId="4" r:id="rId3"/>
    <sheet name="flusso" sheetId="3" r:id="rId4"/>
    <sheet name="codifica_stringhe_bin" sheetId="5" r:id="rId5"/>
    <sheet name="struttura bit" sheetId="7" r:id="rId6"/>
  </sheets>
  <definedNames>
    <definedName name="_xlnm._FilterDatabase" localSheetId="1" hidden="1">codifica_stringhe!$A$17:$J$34</definedName>
    <definedName name="_xlnm._FilterDatabase" localSheetId="4" hidden="1">codifica_stringhe_bin!#REF!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20" i="7" l="1"/>
  <c r="D8" i="7"/>
  <c r="D7" i="7"/>
  <c r="D20" i="7" l="1"/>
  <c r="C17" i="7"/>
  <c r="D17" i="7" s="1"/>
  <c r="C16" i="7"/>
  <c r="D16" i="7" s="1"/>
  <c r="C14" i="7"/>
  <c r="D14" i="7" s="1"/>
  <c r="C13" i="7"/>
  <c r="D13" i="7" s="1"/>
  <c r="C11" i="7"/>
  <c r="D11" i="7" s="1"/>
  <c r="C10" i="7"/>
  <c r="D10" i="7" s="1"/>
  <c r="D6" i="7"/>
  <c r="D5" i="7"/>
  <c r="D4" i="7"/>
  <c r="D3" i="7"/>
  <c r="D2" i="7"/>
  <c r="D3" i="5" l="1"/>
  <c r="D19" i="5" l="1"/>
  <c r="D12" i="5"/>
  <c r="C13" i="5" l="1"/>
  <c r="B3" i="5"/>
  <c r="A4" i="5" s="1"/>
  <c r="B4" i="5" s="1"/>
  <c r="A5" i="5" l="1"/>
  <c r="B5" i="5" s="1"/>
  <c r="A6" i="5" s="1"/>
  <c r="B6" i="5" s="1"/>
  <c r="A7" i="5" l="1"/>
  <c r="B7" i="5" s="1"/>
  <c r="A8" i="5" s="1"/>
  <c r="B8" i="5" s="1"/>
  <c r="A9" i="5" s="1"/>
  <c r="B9" i="5" s="1"/>
  <c r="A10" i="5" s="1"/>
  <c r="B10" i="5" s="1"/>
  <c r="A11" i="5" s="1"/>
  <c r="B11" i="5" s="1"/>
  <c r="A12" i="5" s="1"/>
  <c r="B12" i="5" s="1"/>
  <c r="C11" i="2"/>
  <c r="B3" i="2"/>
  <c r="A4" i="2" s="1"/>
  <c r="B4" i="2" l="1"/>
  <c r="A5" i="2" s="1"/>
  <c r="B5" i="2" s="1"/>
  <c r="A6" i="2" s="1"/>
  <c r="B6" i="2" s="1"/>
  <c r="A7" i="2" s="1"/>
  <c r="B7" i="2" s="1"/>
  <c r="A9" i="2" l="1"/>
  <c r="B9" i="2" s="1"/>
  <c r="A10" i="2" s="1"/>
  <c r="B10" i="2" s="1"/>
  <c r="A8" i="2"/>
  <c r="B8" i="2" s="1"/>
</calcChain>
</file>

<file path=xl/sharedStrings.xml><?xml version="1.0" encoding="utf-8"?>
<sst xmlns="http://schemas.openxmlformats.org/spreadsheetml/2006/main" count="387" uniqueCount="190">
  <si>
    <t>nexus 5</t>
  </si>
  <si>
    <t>utente</t>
  </si>
  <si>
    <t>chi</t>
  </si>
  <si>
    <t>a chi</t>
  </si>
  <si>
    <t>nexus5</t>
  </si>
  <si>
    <t>azione</t>
  </si>
  <si>
    <t>invia richiesta http</t>
  </si>
  <si>
    <t>impostazione numero di skip</t>
  </si>
  <si>
    <t>nota</t>
  </si>
  <si>
    <t>riceve richiesta http</t>
  </si>
  <si>
    <t>invia stringa con bluetooth</t>
  </si>
  <si>
    <t>registra i valori ricevuti nelle variabili locali</t>
  </si>
  <si>
    <t>stringa codificata x aggiornamento num skip</t>
  </si>
  <si>
    <t>arduino bluetooth controller</t>
  </si>
  <si>
    <t>riceve stringa con bluetooth</t>
  </si>
  <si>
    <t>decodifica la stringa ricevuta, la ricodifica con un protocollo per occupare poca memoria: parametro valore (PV)</t>
  </si>
  <si>
    <t>invia comunicazione seriale</t>
  </si>
  <si>
    <t>protocollo parametro valore</t>
  </si>
  <si>
    <t>arduino ev controller</t>
  </si>
  <si>
    <t>riceve comunicazione seriale</t>
  </si>
  <si>
    <t>decodifica l'informazione ricevuta ed imposta la variabile di riferimento</t>
  </si>
  <si>
    <t>protocollo parametro valore con esito dell'operazione svolta</t>
  </si>
  <si>
    <t>stringa codificata x esito operazione</t>
  </si>
  <si>
    <t>decodifica la stringa ricevuta, la presenta a video</t>
  </si>
  <si>
    <t>leggi numero di skip</t>
  </si>
  <si>
    <t>G07</t>
  </si>
  <si>
    <t>imposta numero di skip</t>
  </si>
  <si>
    <t>S07</t>
  </si>
  <si>
    <t>ore</t>
  </si>
  <si>
    <t>leggi frequenza programma 2</t>
  </si>
  <si>
    <t>G06</t>
  </si>
  <si>
    <t>imposta frequenza programma 2</t>
  </si>
  <si>
    <t>S06</t>
  </si>
  <si>
    <t>timestamp</t>
  </si>
  <si>
    <t>unsigned long</t>
  </si>
  <si>
    <t>leggi programma 2</t>
  </si>
  <si>
    <t>G05</t>
  </si>
  <si>
    <t>imposta programma 2</t>
  </si>
  <si>
    <t>S05</t>
  </si>
  <si>
    <t>si/no</t>
  </si>
  <si>
    <t>byte</t>
  </si>
  <si>
    <t>leggi abilitazione programma 2</t>
  </si>
  <si>
    <t>G04</t>
  </si>
  <si>
    <t>imposta abilitazione programma 2</t>
  </si>
  <si>
    <t>S04</t>
  </si>
  <si>
    <t>leggi frequenza programma 1</t>
  </si>
  <si>
    <t>G03</t>
  </si>
  <si>
    <t>imposta frequenza programma 1</t>
  </si>
  <si>
    <t>S03</t>
  </si>
  <si>
    <t>leggi programma 1</t>
  </si>
  <si>
    <t>G02</t>
  </si>
  <si>
    <t>imposta programma 1</t>
  </si>
  <si>
    <t>S02</t>
  </si>
  <si>
    <t>leggi orologio</t>
  </si>
  <si>
    <t>G01</t>
  </si>
  <si>
    <t>imposta orologio</t>
  </si>
  <si>
    <t>S01</t>
  </si>
  <si>
    <t>lunghezza fissa</t>
  </si>
  <si>
    <t>formato</t>
  </si>
  <si>
    <t>tipo valore</t>
  </si>
  <si>
    <t>descrizione informazione</t>
  </si>
  <si>
    <t>codice parametro</t>
  </si>
  <si>
    <t>E01</t>
  </si>
  <si>
    <t>errore generico</t>
  </si>
  <si>
    <t>esito richiesta/risposta eseguita</t>
  </si>
  <si>
    <t>esecuzione ok</t>
  </si>
  <si>
    <t>E00</t>
  </si>
  <si>
    <t>errore non definito</t>
  </si>
  <si>
    <t>valore minimo ammesso</t>
  </si>
  <si>
    <t>valore massimo ammesso</t>
  </si>
  <si>
    <t>numero di salti esecuzione</t>
  </si>
  <si>
    <t>G08</t>
  </si>
  <si>
    <t>0 off 1 on</t>
  </si>
  <si>
    <t>leggi status irrigazione programma 1</t>
  </si>
  <si>
    <t>G09</t>
  </si>
  <si>
    <t>leggi status irrigazione programma 2</t>
  </si>
  <si>
    <t>timestamp: esempio 24/07/2020 09:20 = 1595582400</t>
  </si>
  <si>
    <t>struttura stringa</t>
  </si>
  <si>
    <t>posizione iniziale</t>
  </si>
  <si>
    <t>posizione finale</t>
  </si>
  <si>
    <t>valore</t>
  </si>
  <si>
    <t>info</t>
  </si>
  <si>
    <t>esempio</t>
  </si>
  <si>
    <t>codice tipo valore</t>
  </si>
  <si>
    <t>lunghezza</t>
  </si>
  <si>
    <t>da aggiungere: 0 no 1 si</t>
  </si>
  <si>
    <t>se 1 ad esempio nel caso di stringhe si dovrà concatenare il successivo valore</t>
  </si>
  <si>
    <t>posizione virgola x decimali</t>
  </si>
  <si>
    <t>esempio di stringa per impostare orologio</t>
  </si>
  <si>
    <t>lunghezza totale caratteri</t>
  </si>
  <si>
    <t>stringa codificata x aggiornamento num skip, es imposta 3 skip = S070000000000300</t>
  </si>
  <si>
    <t>ricordarsi di cambiare il nome delle variabili su arduino ev controller con il nome del parametro. Es numero skip S07 la corrispondente variabile è V07. Cambia solo la prima lettera che è sempre V</t>
  </si>
  <si>
    <t>step</t>
  </si>
  <si>
    <t>attributo</t>
  </si>
  <si>
    <t>tipo</t>
  </si>
  <si>
    <t>nome classe</t>
  </si>
  <si>
    <t>proprietà</t>
  </si>
  <si>
    <t>public</t>
  </si>
  <si>
    <t>metodo</t>
  </si>
  <si>
    <t>argomenti</t>
  </si>
  <si>
    <t>scope</t>
  </si>
  <si>
    <t>tipo ritorno</t>
  </si>
  <si>
    <t>msg</t>
  </si>
  <si>
    <t>getCodParam</t>
  </si>
  <si>
    <t>getTipoVal</t>
  </si>
  <si>
    <t>getValue</t>
  </si>
  <si>
    <t>setCodParam</t>
  </si>
  <si>
    <t>setTipoVal</t>
  </si>
  <si>
    <t>setValue</t>
  </si>
  <si>
    <t>si usa in caso di valori decimali, la numerazione parte da 0 da destra</t>
  </si>
  <si>
    <t>getCommaIdx</t>
  </si>
  <si>
    <t>indice della posizione della virgola da destra. Usato per i decimali</t>
  </si>
  <si>
    <t>setCommaIdx</t>
  </si>
  <si>
    <t>msgAppend</t>
  </si>
  <si>
    <t>se bisogna aspettarsi un ulteriore messaggio da concatenare: 0 no, 1 si</t>
  </si>
  <si>
    <t>setMsgAppend</t>
  </si>
  <si>
    <t>AGPSMessage</t>
  </si>
  <si>
    <t>Arduino General Purpose Serial Messaging</t>
  </si>
  <si>
    <t>char[20]</t>
  </si>
  <si>
    <t>char[3]</t>
  </si>
  <si>
    <t>char[3] Param</t>
  </si>
  <si>
    <t>char[10]</t>
  </si>
  <si>
    <t>setCharMsg</t>
  </si>
  <si>
    <t>byte index, char value</t>
  </si>
  <si>
    <t>SOH</t>
  </si>
  <si>
    <t>inizio messaggio</t>
  </si>
  <si>
    <t>fine messaggio</t>
  </si>
  <si>
    <t>EOT</t>
  </si>
  <si>
    <t>segno algebrico</t>
  </si>
  <si>
    <t>se 0 è positivo se 1 è negativo</t>
  </si>
  <si>
    <t>decimale</t>
  </si>
  <si>
    <t>1 cifra</t>
  </si>
  <si>
    <t>10 cifre</t>
  </si>
  <si>
    <t>bit</t>
  </si>
  <si>
    <t>STX</t>
  </si>
  <si>
    <t>ETX</t>
  </si>
  <si>
    <t>carattere ASCII 2</t>
  </si>
  <si>
    <t>carattere ASCII 3</t>
  </si>
  <si>
    <t>STXS0111595582400000ETX</t>
  </si>
  <si>
    <t>struttura stringa numerica</t>
  </si>
  <si>
    <t>lettera codice parametro</t>
  </si>
  <si>
    <t>progressivo codice parametro</t>
  </si>
  <si>
    <t>2 cifre</t>
  </si>
  <si>
    <t>lunghezza valore</t>
  </si>
  <si>
    <t>4 bit x cifra</t>
  </si>
  <si>
    <t>obbligatorio</t>
  </si>
  <si>
    <t>si</t>
  </si>
  <si>
    <t>no se lunghezza valore è 0, altrimenti si</t>
  </si>
  <si>
    <t>2 cifra</t>
  </si>
  <si>
    <t>SOH carattere ascii 1</t>
  </si>
  <si>
    <t>max 10</t>
  </si>
  <si>
    <t>max bit</t>
  </si>
  <si>
    <t>min bit</t>
  </si>
  <si>
    <t>EOT carattere ASCII 4</t>
  </si>
  <si>
    <t>numero bit</t>
  </si>
  <si>
    <t>posizione iniziale a sx</t>
  </si>
  <si>
    <t>posizione finale a dx</t>
  </si>
  <si>
    <t>numero byte</t>
  </si>
  <si>
    <t>SOHS011101595582400000EOT</t>
  </si>
  <si>
    <t>esempio stringa</t>
  </si>
  <si>
    <t>elemento</t>
  </si>
  <si>
    <t>0001</t>
  </si>
  <si>
    <t>S</t>
  </si>
  <si>
    <t>01010011</t>
  </si>
  <si>
    <t>01</t>
  </si>
  <si>
    <t>0001|0101|1001|0101|0101|1000|0010|0100|0000|0000</t>
  </si>
  <si>
    <t>0000</t>
  </si>
  <si>
    <t>0000|0001</t>
  </si>
  <si>
    <t>00</t>
  </si>
  <si>
    <t>0100</t>
  </si>
  <si>
    <t>messaggio convertito</t>
  </si>
  <si>
    <t>accodare I bit sopra</t>
  </si>
  <si>
    <t>codice parametro: 0 G (get), 1 S (set), 3 E (error), 4 W (warning), 5 M (message)</t>
  </si>
  <si>
    <t>lunghezza valore: 0 min 9 max</t>
  </si>
  <si>
    <t>da aggiungere ad altro messaggio: 0 no 1 si</t>
  </si>
  <si>
    <t>numerico 0 alfanumerico 1</t>
  </si>
  <si>
    <t>codice tipo valore: 0 bit, 1 Byte, 2 int, 3 float</t>
  </si>
  <si>
    <t>num bit min</t>
  </si>
  <si>
    <t>num bit max</t>
  </si>
  <si>
    <t>Bit A</t>
  </si>
  <si>
    <t>dimensione fissa</t>
  </si>
  <si>
    <t>no</t>
  </si>
  <si>
    <t>contiene valore: se oltre al codice parametro c'è un valore</t>
  </si>
  <si>
    <t>vuoto: sempre zero</t>
  </si>
  <si>
    <t>presente se il bit 7 = 1</t>
  </si>
  <si>
    <t>valore: 4bit x lunghezza valore se numerico, 8bit x lunghezza valore se alfanumerico. Min 0 max 72 bit</t>
  </si>
  <si>
    <t>fine messaggio: 4 bit se I bit di valore / 8 hanno resto, 8 se non hanno resto o se il bit 7 = 0</t>
  </si>
  <si>
    <t>Bit Da ( 0 = LSB )</t>
  </si>
  <si>
    <t>sempre presente</t>
  </si>
  <si>
    <t>segno algebrico : 0 negativo, 1 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</si>
</sst>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101.7109375" bestFit="1" customWidth="1"/>
  </cols>
  <sheetData>
    <row r="1" spans="1:4" x14ac:dyDescent="0.25">
      <c r="A1" s="1" t="s">
        <v>2</v>
      </c>
      <c r="B1" s="1" t="s">
        <v>5</v>
      </c>
      <c r="C1" s="1" t="s">
        <v>8</v>
      </c>
      <c r="D1" s="1" t="s">
        <v>3</v>
      </c>
    </row>
    <row r="2" spans="1:4" x14ac:dyDescent="0.25">
      <c r="A2" t="s">
        <v>1</v>
      </c>
      <c r="B2" t="s">
        <v>6</v>
      </c>
      <c r="C2" t="s">
        <v>7</v>
      </c>
      <c r="D2" t="s">
        <v>0</v>
      </c>
    </row>
    <row r="3" spans="1:4" x14ac:dyDescent="0.25">
      <c r="A3" t="s">
        <v>4</v>
      </c>
      <c r="B3" t="s">
        <v>9</v>
      </c>
      <c r="C3" t="s">
        <v>11</v>
      </c>
    </row>
    <row r="4" spans="1:4" x14ac:dyDescent="0.25">
      <c r="A4" t="s">
        <v>4</v>
      </c>
      <c r="B4" t="s">
        <v>10</v>
      </c>
      <c r="C4" t="s">
        <v>12</v>
      </c>
      <c r="D4" t="s">
        <v>13</v>
      </c>
    </row>
    <row r="5" spans="1:4" x14ac:dyDescent="0.25">
      <c r="A5" t="s">
        <v>13</v>
      </c>
      <c r="B5" t="s">
        <v>14</v>
      </c>
      <c r="C5" t="s">
        <v>15</v>
      </c>
    </row>
    <row r="6" spans="1:4" x14ac:dyDescent="0.25">
      <c r="A6" t="s">
        <v>13</v>
      </c>
      <c r="B6" t="s">
        <v>16</v>
      </c>
      <c r="C6" t="s">
        <v>17</v>
      </c>
      <c r="D6" t="s">
        <v>18</v>
      </c>
    </row>
    <row r="7" spans="1:4" x14ac:dyDescent="0.25">
      <c r="A7" t="s">
        <v>18</v>
      </c>
      <c r="B7" t="s">
        <v>19</v>
      </c>
      <c r="C7" t="s">
        <v>20</v>
      </c>
    </row>
    <row r="8" spans="1:4" x14ac:dyDescent="0.25">
      <c r="A8" t="s">
        <v>18</v>
      </c>
      <c r="B8" t="s">
        <v>16</v>
      </c>
      <c r="C8" t="s">
        <v>21</v>
      </c>
      <c r="D8" t="s">
        <v>13</v>
      </c>
    </row>
    <row r="9" spans="1:4" x14ac:dyDescent="0.25">
      <c r="A9" t="s">
        <v>13</v>
      </c>
      <c r="B9" t="s">
        <v>19</v>
      </c>
      <c r="C9" t="s">
        <v>20</v>
      </c>
    </row>
    <row r="10" spans="1:4" x14ac:dyDescent="0.25">
      <c r="A10" t="s">
        <v>13</v>
      </c>
      <c r="B10" t="s">
        <v>10</v>
      </c>
      <c r="C10" t="s">
        <v>22</v>
      </c>
      <c r="D10" t="s">
        <v>4</v>
      </c>
    </row>
    <row r="11" spans="1:4" x14ac:dyDescent="0.25">
      <c r="A11" t="s">
        <v>4</v>
      </c>
      <c r="B11" t="s">
        <v>14</v>
      </c>
      <c r="C1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C13" sqref="C13"/>
    </sheetView>
  </sheetViews>
  <sheetFormatPr defaultRowHeight="15" x14ac:dyDescent="0.25"/>
  <cols>
    <col min="1" max="1" width="16" style="2" bestFit="1" customWidth="1"/>
    <col min="2" max="2" width="33.5703125" bestFit="1" customWidth="1"/>
    <col min="3" max="3" width="16.5703125" bestFit="1" customWidth="1"/>
    <col min="4" max="4" width="26" bestFit="1" customWidth="1"/>
    <col min="5" max="5" width="15.5703125" bestFit="1" customWidth="1"/>
    <col min="6" max="6" width="15" bestFit="1" customWidth="1"/>
    <col min="7" max="7" width="16" bestFit="1" customWidth="1"/>
    <col min="8" max="8" width="14.42578125" bestFit="1" customWidth="1"/>
    <col min="9" max="9" width="47.5703125" bestFit="1" customWidth="1"/>
  </cols>
  <sheetData>
    <row r="1" spans="1:6" ht="28.5" customHeight="1" x14ac:dyDescent="0.25">
      <c r="A1" s="23" t="s">
        <v>77</v>
      </c>
      <c r="B1" s="23"/>
      <c r="C1" s="23"/>
      <c r="D1" s="23"/>
      <c r="E1" s="23"/>
      <c r="F1" s="23"/>
    </row>
    <row r="2" spans="1:6" x14ac:dyDescent="0.25">
      <c r="A2" s="3" t="s">
        <v>78</v>
      </c>
      <c r="B2" s="3" t="s">
        <v>79</v>
      </c>
      <c r="C2" s="3" t="s">
        <v>84</v>
      </c>
      <c r="D2" s="1" t="s">
        <v>81</v>
      </c>
      <c r="E2" s="1" t="s">
        <v>82</v>
      </c>
      <c r="F2" s="1" t="s">
        <v>8</v>
      </c>
    </row>
    <row r="3" spans="1:6" x14ac:dyDescent="0.25">
      <c r="A3" s="2">
        <v>0</v>
      </c>
      <c r="B3" s="2">
        <f t="shared" ref="B3:B10" si="0">A3+C3-1</f>
        <v>0</v>
      </c>
      <c r="C3" s="2">
        <v>1</v>
      </c>
      <c r="D3" t="s">
        <v>125</v>
      </c>
      <c r="E3" t="s">
        <v>136</v>
      </c>
      <c r="F3" t="s">
        <v>134</v>
      </c>
    </row>
    <row r="4" spans="1:6" x14ac:dyDescent="0.25">
      <c r="A4" s="2">
        <f t="shared" ref="A4:A10" si="1">B3+1</f>
        <v>1</v>
      </c>
      <c r="B4" s="2">
        <f t="shared" si="0"/>
        <v>3</v>
      </c>
      <c r="C4" s="2">
        <v>3</v>
      </c>
      <c r="D4" t="s">
        <v>61</v>
      </c>
      <c r="E4" t="s">
        <v>56</v>
      </c>
    </row>
    <row r="5" spans="1:6" x14ac:dyDescent="0.25">
      <c r="A5" s="2">
        <f t="shared" si="1"/>
        <v>4</v>
      </c>
      <c r="B5" s="2">
        <f t="shared" si="0"/>
        <v>4</v>
      </c>
      <c r="C5" s="2">
        <v>1</v>
      </c>
      <c r="D5" t="s">
        <v>83</v>
      </c>
      <c r="E5">
        <v>1</v>
      </c>
    </row>
    <row r="6" spans="1:6" x14ac:dyDescent="0.25">
      <c r="A6" s="2">
        <f t="shared" si="1"/>
        <v>5</v>
      </c>
      <c r="B6" s="2">
        <f t="shared" si="0"/>
        <v>14</v>
      </c>
      <c r="C6" s="2">
        <v>10</v>
      </c>
      <c r="D6" t="s">
        <v>80</v>
      </c>
      <c r="E6">
        <v>1595582400</v>
      </c>
    </row>
    <row r="7" spans="1:6" x14ac:dyDescent="0.25">
      <c r="A7" s="2">
        <f t="shared" si="1"/>
        <v>15</v>
      </c>
      <c r="B7" s="2">
        <f t="shared" si="0"/>
        <v>15</v>
      </c>
      <c r="C7" s="2">
        <v>1</v>
      </c>
      <c r="D7" t="s">
        <v>87</v>
      </c>
      <c r="E7">
        <v>2</v>
      </c>
      <c r="F7" t="s">
        <v>109</v>
      </c>
    </row>
    <row r="8" spans="1:6" x14ac:dyDescent="0.25">
      <c r="A8" s="2">
        <f t="shared" si="1"/>
        <v>16</v>
      </c>
      <c r="B8" s="2">
        <f t="shared" si="0"/>
        <v>16</v>
      </c>
      <c r="C8" s="2">
        <v>1</v>
      </c>
      <c r="D8" t="s">
        <v>128</v>
      </c>
      <c r="E8">
        <v>0</v>
      </c>
      <c r="F8" t="s">
        <v>129</v>
      </c>
    </row>
    <row r="9" spans="1:6" x14ac:dyDescent="0.25">
      <c r="A9" s="2">
        <f>B7+1</f>
        <v>16</v>
      </c>
      <c r="B9" s="2">
        <f t="shared" si="0"/>
        <v>16</v>
      </c>
      <c r="C9" s="2">
        <v>1</v>
      </c>
      <c r="D9" t="s">
        <v>85</v>
      </c>
      <c r="E9">
        <v>0</v>
      </c>
      <c r="F9" t="s">
        <v>86</v>
      </c>
    </row>
    <row r="10" spans="1:6" x14ac:dyDescent="0.25">
      <c r="A10" s="2">
        <f t="shared" si="1"/>
        <v>17</v>
      </c>
      <c r="B10" s="2">
        <f t="shared" si="0"/>
        <v>17</v>
      </c>
      <c r="C10" s="2">
        <v>1</v>
      </c>
      <c r="D10" t="s">
        <v>126</v>
      </c>
      <c r="E10" t="s">
        <v>137</v>
      </c>
      <c r="F10" t="s">
        <v>135</v>
      </c>
    </row>
    <row r="11" spans="1:6" x14ac:dyDescent="0.25">
      <c r="B11" s="2" t="s">
        <v>89</v>
      </c>
      <c r="C11" s="3">
        <f>SUM(C3:C10)</f>
        <v>19</v>
      </c>
    </row>
    <row r="12" spans="1:6" x14ac:dyDescent="0.25">
      <c r="B12" s="2"/>
    </row>
    <row r="13" spans="1:6" x14ac:dyDescent="0.25">
      <c r="A13" s="4" t="s">
        <v>88</v>
      </c>
      <c r="B13" s="2"/>
      <c r="C13" t="s">
        <v>138</v>
      </c>
    </row>
    <row r="14" spans="1:6" x14ac:dyDescent="0.25">
      <c r="A14" s="4"/>
      <c r="B14" s="2"/>
    </row>
    <row r="15" spans="1:6" x14ac:dyDescent="0.25">
      <c r="B15" s="2"/>
    </row>
    <row r="17" spans="1:10" x14ac:dyDescent="0.25">
      <c r="A17" s="5" t="s">
        <v>61</v>
      </c>
      <c r="B17" s="6" t="s">
        <v>60</v>
      </c>
      <c r="C17" s="6" t="s">
        <v>83</v>
      </c>
      <c r="D17" s="6" t="s">
        <v>59</v>
      </c>
      <c r="E17" s="6" t="s">
        <v>40</v>
      </c>
      <c r="F17" s="6" t="s">
        <v>68</v>
      </c>
      <c r="G17" s="6" t="s">
        <v>69</v>
      </c>
      <c r="H17" s="6" t="s">
        <v>58</v>
      </c>
      <c r="I17" s="6" t="s">
        <v>57</v>
      </c>
      <c r="J17" s="6" t="s">
        <v>8</v>
      </c>
    </row>
    <row r="18" spans="1:10" x14ac:dyDescent="0.25">
      <c r="A18" s="2" t="s">
        <v>66</v>
      </c>
      <c r="B18" t="s">
        <v>64</v>
      </c>
      <c r="C18" s="2">
        <v>0</v>
      </c>
      <c r="D18" t="s">
        <v>40</v>
      </c>
      <c r="E18">
        <v>1</v>
      </c>
      <c r="F18">
        <v>1</v>
      </c>
      <c r="G18">
        <v>1</v>
      </c>
      <c r="J18" t="s">
        <v>65</v>
      </c>
    </row>
    <row r="19" spans="1:10" x14ac:dyDescent="0.25">
      <c r="A19" s="2" t="s">
        <v>62</v>
      </c>
      <c r="B19" t="s">
        <v>63</v>
      </c>
      <c r="C19" s="2">
        <v>0</v>
      </c>
      <c r="D19" t="s">
        <v>40</v>
      </c>
      <c r="E19">
        <v>1</v>
      </c>
      <c r="F19">
        <v>1</v>
      </c>
      <c r="G19">
        <v>1</v>
      </c>
      <c r="J19" t="s">
        <v>67</v>
      </c>
    </row>
    <row r="20" spans="1:10" x14ac:dyDescent="0.25">
      <c r="A20" s="2" t="s">
        <v>56</v>
      </c>
      <c r="B20" t="s">
        <v>55</v>
      </c>
      <c r="C20" s="2">
        <v>1</v>
      </c>
      <c r="D20" t="s">
        <v>34</v>
      </c>
      <c r="E20">
        <v>4</v>
      </c>
      <c r="F20">
        <v>0</v>
      </c>
      <c r="G20">
        <v>4294967295</v>
      </c>
      <c r="J20" t="s">
        <v>76</v>
      </c>
    </row>
    <row r="21" spans="1:10" x14ac:dyDescent="0.25">
      <c r="A21" s="2" t="s">
        <v>54</v>
      </c>
      <c r="B21" t="s">
        <v>53</v>
      </c>
      <c r="C21" s="2">
        <v>1</v>
      </c>
      <c r="D21" t="s">
        <v>34</v>
      </c>
      <c r="E21">
        <v>4</v>
      </c>
      <c r="F21">
        <v>0</v>
      </c>
      <c r="G21">
        <v>4294967295</v>
      </c>
      <c r="J21" t="s">
        <v>33</v>
      </c>
    </row>
    <row r="22" spans="1:10" x14ac:dyDescent="0.25">
      <c r="A22" s="2" t="s">
        <v>52</v>
      </c>
      <c r="B22" t="s">
        <v>51</v>
      </c>
      <c r="C22" s="2">
        <v>1</v>
      </c>
      <c r="D22" t="s">
        <v>34</v>
      </c>
      <c r="E22">
        <v>4</v>
      </c>
      <c r="F22">
        <v>0</v>
      </c>
      <c r="G22">
        <v>4294967295</v>
      </c>
      <c r="J22" t="s">
        <v>33</v>
      </c>
    </row>
    <row r="23" spans="1:10" x14ac:dyDescent="0.25">
      <c r="A23" s="2" t="s">
        <v>50</v>
      </c>
      <c r="B23" t="s">
        <v>49</v>
      </c>
      <c r="C23" s="2">
        <v>1</v>
      </c>
      <c r="D23" t="s">
        <v>34</v>
      </c>
      <c r="E23">
        <v>4</v>
      </c>
      <c r="F23">
        <v>0</v>
      </c>
      <c r="G23">
        <v>4294967295</v>
      </c>
      <c r="J23" t="s">
        <v>33</v>
      </c>
    </row>
    <row r="24" spans="1:10" x14ac:dyDescent="0.25">
      <c r="A24" s="2" t="s">
        <v>48</v>
      </c>
      <c r="B24" t="s">
        <v>47</v>
      </c>
      <c r="C24" s="2">
        <v>0</v>
      </c>
      <c r="D24" t="s">
        <v>40</v>
      </c>
      <c r="E24">
        <v>1</v>
      </c>
      <c r="F24">
        <v>0</v>
      </c>
      <c r="G24">
        <v>255</v>
      </c>
      <c r="J24" t="s">
        <v>28</v>
      </c>
    </row>
    <row r="25" spans="1:10" x14ac:dyDescent="0.25">
      <c r="A25" s="2" t="s">
        <v>46</v>
      </c>
      <c r="B25" t="s">
        <v>45</v>
      </c>
      <c r="C25" s="2">
        <v>0</v>
      </c>
      <c r="D25" t="s">
        <v>40</v>
      </c>
      <c r="E25">
        <v>1</v>
      </c>
      <c r="F25">
        <v>0</v>
      </c>
      <c r="G25">
        <v>255</v>
      </c>
      <c r="J25" t="s">
        <v>28</v>
      </c>
    </row>
    <row r="26" spans="1:10" x14ac:dyDescent="0.25">
      <c r="A26" s="2" t="s">
        <v>44</v>
      </c>
      <c r="B26" t="s">
        <v>43</v>
      </c>
      <c r="C26" s="2">
        <v>0</v>
      </c>
      <c r="D26" t="s">
        <v>40</v>
      </c>
      <c r="E26">
        <v>1</v>
      </c>
      <c r="F26">
        <v>0</v>
      </c>
      <c r="G26">
        <v>255</v>
      </c>
      <c r="J26" t="s">
        <v>39</v>
      </c>
    </row>
    <row r="27" spans="1:10" x14ac:dyDescent="0.25">
      <c r="A27" s="2" t="s">
        <v>42</v>
      </c>
      <c r="B27" t="s">
        <v>41</v>
      </c>
      <c r="C27" s="2">
        <v>0</v>
      </c>
      <c r="D27" t="s">
        <v>40</v>
      </c>
      <c r="E27">
        <v>1</v>
      </c>
      <c r="F27">
        <v>0</v>
      </c>
      <c r="G27">
        <v>255</v>
      </c>
      <c r="J27" t="s">
        <v>39</v>
      </c>
    </row>
    <row r="28" spans="1:10" x14ac:dyDescent="0.25">
      <c r="A28" s="2" t="s">
        <v>38</v>
      </c>
      <c r="B28" t="s">
        <v>37</v>
      </c>
      <c r="C28" s="2">
        <v>1</v>
      </c>
      <c r="D28" t="s">
        <v>34</v>
      </c>
      <c r="E28">
        <v>4</v>
      </c>
      <c r="F28">
        <v>0</v>
      </c>
      <c r="G28">
        <v>4294967295</v>
      </c>
      <c r="J28" t="s">
        <v>33</v>
      </c>
    </row>
    <row r="29" spans="1:10" x14ac:dyDescent="0.25">
      <c r="A29" s="2" t="s">
        <v>36</v>
      </c>
      <c r="B29" t="s">
        <v>35</v>
      </c>
      <c r="C29" s="2">
        <v>1</v>
      </c>
      <c r="D29" t="s">
        <v>34</v>
      </c>
      <c r="E29">
        <v>4</v>
      </c>
      <c r="F29">
        <v>0</v>
      </c>
      <c r="G29">
        <v>4294967295</v>
      </c>
      <c r="J29" t="s">
        <v>33</v>
      </c>
    </row>
    <row r="30" spans="1:10" x14ac:dyDescent="0.25">
      <c r="A30" s="2" t="s">
        <v>32</v>
      </c>
      <c r="B30" t="s">
        <v>31</v>
      </c>
      <c r="C30" s="2">
        <v>0</v>
      </c>
      <c r="D30" t="s">
        <v>40</v>
      </c>
      <c r="E30">
        <v>1</v>
      </c>
      <c r="F30">
        <v>0</v>
      </c>
      <c r="G30">
        <v>255</v>
      </c>
      <c r="J30" t="s">
        <v>28</v>
      </c>
    </row>
    <row r="31" spans="1:10" x14ac:dyDescent="0.25">
      <c r="A31" s="2" t="s">
        <v>30</v>
      </c>
      <c r="B31" t="s">
        <v>29</v>
      </c>
      <c r="C31" s="2">
        <v>0</v>
      </c>
      <c r="D31" t="s">
        <v>40</v>
      </c>
      <c r="E31">
        <v>1</v>
      </c>
      <c r="F31">
        <v>0</v>
      </c>
      <c r="G31">
        <v>255</v>
      </c>
      <c r="J31" t="s">
        <v>28</v>
      </c>
    </row>
    <row r="32" spans="1:10" x14ac:dyDescent="0.25">
      <c r="A32" s="2" t="s">
        <v>27</v>
      </c>
      <c r="B32" t="s">
        <v>26</v>
      </c>
      <c r="C32" s="2">
        <v>0</v>
      </c>
      <c r="D32" t="s">
        <v>40</v>
      </c>
      <c r="E32">
        <v>1</v>
      </c>
      <c r="F32">
        <v>0</v>
      </c>
      <c r="G32">
        <v>255</v>
      </c>
      <c r="J32" t="s">
        <v>70</v>
      </c>
    </row>
    <row r="33" spans="1:10" x14ac:dyDescent="0.25">
      <c r="A33" s="2" t="s">
        <v>25</v>
      </c>
      <c r="B33" t="s">
        <v>24</v>
      </c>
      <c r="C33" s="2">
        <v>0</v>
      </c>
      <c r="D33" t="s">
        <v>40</v>
      </c>
      <c r="E33">
        <v>1</v>
      </c>
      <c r="F33">
        <v>0</v>
      </c>
      <c r="G33">
        <v>255</v>
      </c>
      <c r="J33" t="s">
        <v>70</v>
      </c>
    </row>
    <row r="34" spans="1:10" x14ac:dyDescent="0.25">
      <c r="A34" s="2" t="s">
        <v>71</v>
      </c>
      <c r="B34" t="s">
        <v>73</v>
      </c>
      <c r="C34" s="2">
        <v>0</v>
      </c>
      <c r="D34" t="s">
        <v>40</v>
      </c>
      <c r="E34">
        <v>1</v>
      </c>
      <c r="F34">
        <v>0</v>
      </c>
      <c r="G34">
        <v>1</v>
      </c>
      <c r="J34" t="s">
        <v>72</v>
      </c>
    </row>
    <row r="35" spans="1:10" x14ac:dyDescent="0.25">
      <c r="A35" s="2" t="s">
        <v>74</v>
      </c>
      <c r="B35" t="s">
        <v>75</v>
      </c>
      <c r="C35" s="2">
        <v>0</v>
      </c>
      <c r="D35" t="s">
        <v>40</v>
      </c>
      <c r="E35">
        <v>1</v>
      </c>
      <c r="F35">
        <v>0</v>
      </c>
      <c r="G35">
        <v>1</v>
      </c>
      <c r="J35" t="s">
        <v>72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2" sqref="G2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14" bestFit="1" customWidth="1"/>
    <col min="4" max="4" width="14.85546875" bestFit="1" customWidth="1"/>
    <col min="5" max="5" width="20.7109375" bestFit="1" customWidth="1"/>
    <col min="6" max="6" width="11.140625" bestFit="1" customWidth="1"/>
  </cols>
  <sheetData>
    <row r="1" spans="1:7" x14ac:dyDescent="0.25">
      <c r="A1" s="1" t="s">
        <v>93</v>
      </c>
      <c r="B1" s="1" t="s">
        <v>100</v>
      </c>
      <c r="C1" s="1" t="s">
        <v>94</v>
      </c>
      <c r="D1" s="1" t="s">
        <v>80</v>
      </c>
      <c r="E1" s="1" t="s">
        <v>99</v>
      </c>
      <c r="F1" s="1" t="s">
        <v>101</v>
      </c>
      <c r="G1" s="1" t="s">
        <v>8</v>
      </c>
    </row>
    <row r="2" spans="1:7" x14ac:dyDescent="0.25">
      <c r="A2" t="s">
        <v>95</v>
      </c>
      <c r="D2" t="s">
        <v>116</v>
      </c>
      <c r="G2" t="s">
        <v>117</v>
      </c>
    </row>
    <row r="3" spans="1:7" x14ac:dyDescent="0.25">
      <c r="A3" t="s">
        <v>98</v>
      </c>
      <c r="B3" t="s">
        <v>97</v>
      </c>
      <c r="D3" t="s">
        <v>122</v>
      </c>
      <c r="E3" t="s">
        <v>123</v>
      </c>
    </row>
    <row r="4" spans="1:7" x14ac:dyDescent="0.25">
      <c r="A4" t="s">
        <v>96</v>
      </c>
      <c r="B4" t="s">
        <v>97</v>
      </c>
      <c r="C4" t="s">
        <v>118</v>
      </c>
      <c r="D4" t="s">
        <v>102</v>
      </c>
    </row>
    <row r="5" spans="1:7" x14ac:dyDescent="0.25">
      <c r="A5" t="s">
        <v>98</v>
      </c>
      <c r="B5" t="s">
        <v>97</v>
      </c>
      <c r="D5" t="s">
        <v>103</v>
      </c>
      <c r="F5" t="s">
        <v>119</v>
      </c>
    </row>
    <row r="6" spans="1:7" x14ac:dyDescent="0.25">
      <c r="A6" t="s">
        <v>98</v>
      </c>
      <c r="B6" t="s">
        <v>97</v>
      </c>
      <c r="D6" t="s">
        <v>106</v>
      </c>
      <c r="E6" t="s">
        <v>120</v>
      </c>
    </row>
    <row r="7" spans="1:7" x14ac:dyDescent="0.25">
      <c r="A7" t="s">
        <v>98</v>
      </c>
      <c r="B7" t="s">
        <v>97</v>
      </c>
      <c r="D7" t="s">
        <v>104</v>
      </c>
      <c r="F7" t="s">
        <v>40</v>
      </c>
    </row>
    <row r="8" spans="1:7" x14ac:dyDescent="0.25">
      <c r="A8" t="s">
        <v>98</v>
      </c>
      <c r="B8" t="s">
        <v>97</v>
      </c>
      <c r="D8" t="s">
        <v>107</v>
      </c>
      <c r="E8" t="s">
        <v>40</v>
      </c>
    </row>
    <row r="9" spans="1:7" x14ac:dyDescent="0.25">
      <c r="A9" t="s">
        <v>98</v>
      </c>
      <c r="B9" t="s">
        <v>97</v>
      </c>
      <c r="D9" t="s">
        <v>105</v>
      </c>
      <c r="F9" t="s">
        <v>121</v>
      </c>
    </row>
    <row r="10" spans="1:7" x14ac:dyDescent="0.25">
      <c r="A10" t="s">
        <v>98</v>
      </c>
      <c r="B10" t="s">
        <v>97</v>
      </c>
      <c r="D10" t="s">
        <v>108</v>
      </c>
      <c r="E10" t="s">
        <v>121</v>
      </c>
    </row>
    <row r="11" spans="1:7" x14ac:dyDescent="0.25">
      <c r="A11" t="s">
        <v>98</v>
      </c>
      <c r="B11" t="s">
        <v>97</v>
      </c>
      <c r="D11" t="s">
        <v>110</v>
      </c>
      <c r="F11" t="s">
        <v>40</v>
      </c>
      <c r="G11" t="s">
        <v>111</v>
      </c>
    </row>
    <row r="12" spans="1:7" x14ac:dyDescent="0.25">
      <c r="A12" t="s">
        <v>98</v>
      </c>
      <c r="B12" t="s">
        <v>97</v>
      </c>
      <c r="D12" t="s">
        <v>112</v>
      </c>
      <c r="E12" t="s">
        <v>40</v>
      </c>
    </row>
    <row r="13" spans="1:7" x14ac:dyDescent="0.25">
      <c r="A13" t="s">
        <v>98</v>
      </c>
      <c r="B13" t="s">
        <v>97</v>
      </c>
      <c r="D13" t="s">
        <v>113</v>
      </c>
      <c r="F13" t="s">
        <v>40</v>
      </c>
      <c r="G13" t="s">
        <v>114</v>
      </c>
    </row>
    <row r="14" spans="1:7" x14ac:dyDescent="0.25">
      <c r="A14" t="s">
        <v>98</v>
      </c>
      <c r="B14" t="s">
        <v>97</v>
      </c>
      <c r="D14" t="s">
        <v>115</v>
      </c>
      <c r="E14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4" sqref="D4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4.85546875" style="2" bestFit="1" customWidth="1"/>
    <col min="4" max="4" width="101.7109375" bestFit="1" customWidth="1"/>
  </cols>
  <sheetData>
    <row r="1" spans="1:5" x14ac:dyDescent="0.25">
      <c r="A1" s="1" t="s">
        <v>2</v>
      </c>
      <c r="B1" s="1" t="s">
        <v>5</v>
      </c>
      <c r="C1" s="7" t="s">
        <v>92</v>
      </c>
      <c r="D1" s="1" t="s">
        <v>8</v>
      </c>
      <c r="E1" s="1" t="s">
        <v>3</v>
      </c>
    </row>
    <row r="2" spans="1:5" x14ac:dyDescent="0.25">
      <c r="A2" t="s">
        <v>1</v>
      </c>
      <c r="B2" t="s">
        <v>6</v>
      </c>
      <c r="D2" t="s">
        <v>7</v>
      </c>
      <c r="E2" t="s">
        <v>0</v>
      </c>
    </row>
    <row r="3" spans="1:5" x14ac:dyDescent="0.25">
      <c r="A3" t="s">
        <v>4</v>
      </c>
      <c r="B3" t="s">
        <v>9</v>
      </c>
      <c r="D3" t="s">
        <v>11</v>
      </c>
    </row>
    <row r="4" spans="1:5" x14ac:dyDescent="0.25">
      <c r="A4" t="s">
        <v>4</v>
      </c>
      <c r="B4" t="s">
        <v>10</v>
      </c>
      <c r="D4" t="s">
        <v>90</v>
      </c>
      <c r="E4" t="s">
        <v>13</v>
      </c>
    </row>
    <row r="5" spans="1:5" x14ac:dyDescent="0.25">
      <c r="A5" t="s">
        <v>13</v>
      </c>
      <c r="B5" t="s">
        <v>14</v>
      </c>
      <c r="C5" s="2">
        <v>1</v>
      </c>
      <c r="D5" t="s">
        <v>15</v>
      </c>
    </row>
    <row r="10" spans="1:5" x14ac:dyDescent="0.25">
      <c r="A10" t="s">
        <v>13</v>
      </c>
      <c r="B10" t="s">
        <v>16</v>
      </c>
      <c r="D10" t="s">
        <v>17</v>
      </c>
      <c r="E10" t="s">
        <v>18</v>
      </c>
    </row>
    <row r="11" spans="1:5" x14ac:dyDescent="0.25">
      <c r="A11" t="s">
        <v>18</v>
      </c>
      <c r="B11" t="s">
        <v>19</v>
      </c>
      <c r="D11" t="s">
        <v>20</v>
      </c>
    </row>
    <row r="12" spans="1:5" x14ac:dyDescent="0.25">
      <c r="A12" t="s">
        <v>18</v>
      </c>
      <c r="B12" t="s">
        <v>16</v>
      </c>
      <c r="D12" t="s">
        <v>21</v>
      </c>
      <c r="E12" t="s">
        <v>13</v>
      </c>
    </row>
    <row r="13" spans="1:5" x14ac:dyDescent="0.25">
      <c r="A13" t="s">
        <v>13</v>
      </c>
      <c r="B13" t="s">
        <v>19</v>
      </c>
      <c r="D13" t="s">
        <v>20</v>
      </c>
    </row>
    <row r="14" spans="1:5" x14ac:dyDescent="0.25">
      <c r="A14" t="s">
        <v>13</v>
      </c>
      <c r="B14" t="s">
        <v>10</v>
      </c>
      <c r="D14" t="s">
        <v>22</v>
      </c>
      <c r="E14" t="s">
        <v>4</v>
      </c>
    </row>
    <row r="15" spans="1:5" x14ac:dyDescent="0.25">
      <c r="A15" t="s">
        <v>4</v>
      </c>
      <c r="B15" t="s">
        <v>14</v>
      </c>
      <c r="D15" t="s">
        <v>23</v>
      </c>
    </row>
    <row r="18" spans="1:1" x14ac:dyDescent="0.25">
      <c r="A18" t="s">
        <v>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4" sqref="B4"/>
    </sheetView>
  </sheetViews>
  <sheetFormatPr defaultRowHeight="15" x14ac:dyDescent="0.25"/>
  <cols>
    <col min="1" max="1" width="27.140625" style="2" bestFit="1" customWidth="1"/>
    <col min="2" max="2" width="33.5703125" bestFit="1" customWidth="1"/>
    <col min="3" max="3" width="16.5703125" bestFit="1" customWidth="1"/>
    <col min="4" max="4" width="11.85546875" bestFit="1" customWidth="1"/>
    <col min="5" max="5" width="26" bestFit="1" customWidth="1"/>
    <col min="6" max="6" width="15.5703125" bestFit="1" customWidth="1"/>
    <col min="7" max="7" width="15.5703125" customWidth="1"/>
    <col min="8" max="8" width="23.28515625" customWidth="1"/>
    <col min="9" max="9" width="16" bestFit="1" customWidth="1"/>
  </cols>
  <sheetData>
    <row r="1" spans="1:9" x14ac:dyDescent="0.25">
      <c r="A1" s="23" t="s">
        <v>139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3" t="s">
        <v>155</v>
      </c>
      <c r="B2" s="3" t="s">
        <v>156</v>
      </c>
      <c r="C2" s="3" t="s">
        <v>154</v>
      </c>
      <c r="D2" s="3" t="s">
        <v>157</v>
      </c>
      <c r="E2" s="1" t="s">
        <v>81</v>
      </c>
      <c r="F2" s="1" t="s">
        <v>130</v>
      </c>
      <c r="G2" s="1" t="s">
        <v>145</v>
      </c>
      <c r="H2" s="1" t="s">
        <v>8</v>
      </c>
      <c r="I2" s="1" t="s">
        <v>82</v>
      </c>
    </row>
    <row r="3" spans="1:9" x14ac:dyDescent="0.25">
      <c r="A3" s="9">
        <v>0</v>
      </c>
      <c r="B3" s="9">
        <f t="shared" ref="B3:B12" si="0">A3+C3-1</f>
        <v>3</v>
      </c>
      <c r="C3" s="9">
        <v>4</v>
      </c>
      <c r="D3" s="11">
        <f>C3/8</f>
        <v>0.5</v>
      </c>
      <c r="E3" s="13" t="s">
        <v>125</v>
      </c>
      <c r="F3" s="10"/>
      <c r="G3" s="10" t="s">
        <v>146</v>
      </c>
      <c r="H3" s="10" t="s">
        <v>149</v>
      </c>
      <c r="I3" s="10"/>
    </row>
    <row r="4" spans="1:9" x14ac:dyDescent="0.25">
      <c r="A4" s="9">
        <f t="shared" ref="A4:A12" si="1">B3+1</f>
        <v>4</v>
      </c>
      <c r="B4" s="9">
        <f t="shared" si="0"/>
        <v>11</v>
      </c>
      <c r="C4" s="9">
        <v>8</v>
      </c>
      <c r="D4" s="24">
        <v>3</v>
      </c>
      <c r="E4" s="10" t="s">
        <v>140</v>
      </c>
      <c r="F4" s="10" t="s">
        <v>142</v>
      </c>
      <c r="G4" s="10" t="s">
        <v>146</v>
      </c>
      <c r="H4" s="10"/>
      <c r="I4" s="10" t="s">
        <v>56</v>
      </c>
    </row>
    <row r="5" spans="1:9" ht="30" x14ac:dyDescent="0.25">
      <c r="A5" s="9">
        <f>B4+1</f>
        <v>12</v>
      </c>
      <c r="B5" s="9">
        <f t="shared" ref="B5" si="2">A5+C5-1</f>
        <v>19</v>
      </c>
      <c r="C5" s="9">
        <v>8</v>
      </c>
      <c r="D5" s="24"/>
      <c r="E5" s="10" t="s">
        <v>141</v>
      </c>
      <c r="F5" s="10" t="s">
        <v>142</v>
      </c>
      <c r="G5" s="10" t="s">
        <v>146</v>
      </c>
      <c r="H5" s="10"/>
      <c r="I5" s="10"/>
    </row>
    <row r="6" spans="1:9" x14ac:dyDescent="0.25">
      <c r="A6" s="9">
        <f>B5+1</f>
        <v>20</v>
      </c>
      <c r="B6" s="9">
        <f t="shared" si="0"/>
        <v>23</v>
      </c>
      <c r="C6" s="9">
        <v>4</v>
      </c>
      <c r="D6" s="24"/>
      <c r="E6" s="10" t="s">
        <v>83</v>
      </c>
      <c r="F6" s="10" t="s">
        <v>131</v>
      </c>
      <c r="G6" s="10" t="s">
        <v>146</v>
      </c>
      <c r="H6" s="10"/>
      <c r="I6" s="10">
        <v>1</v>
      </c>
    </row>
    <row r="7" spans="1:9" x14ac:dyDescent="0.25">
      <c r="A7" s="9">
        <f>B6+1</f>
        <v>24</v>
      </c>
      <c r="B7" s="9">
        <f t="shared" ref="B7" si="3">A7+C7-1</f>
        <v>27</v>
      </c>
      <c r="C7" s="9">
        <v>4</v>
      </c>
      <c r="D7" s="24"/>
      <c r="E7" s="10" t="s">
        <v>143</v>
      </c>
      <c r="F7" s="10" t="s">
        <v>148</v>
      </c>
      <c r="G7" s="10" t="s">
        <v>146</v>
      </c>
      <c r="H7" s="10" t="s">
        <v>150</v>
      </c>
      <c r="I7" s="10"/>
    </row>
    <row r="8" spans="1:9" ht="45" x14ac:dyDescent="0.25">
      <c r="A8" s="9">
        <f>B7+1</f>
        <v>28</v>
      </c>
      <c r="B8" s="9">
        <f t="shared" si="0"/>
        <v>67</v>
      </c>
      <c r="C8" s="9">
        <v>40</v>
      </c>
      <c r="D8" s="24">
        <v>6</v>
      </c>
      <c r="E8" s="10" t="s">
        <v>80</v>
      </c>
      <c r="F8" s="10" t="s">
        <v>132</v>
      </c>
      <c r="G8" s="10" t="s">
        <v>147</v>
      </c>
      <c r="H8" s="10" t="s">
        <v>144</v>
      </c>
      <c r="I8" s="10">
        <v>1595582400</v>
      </c>
    </row>
    <row r="9" spans="1:9" ht="60" x14ac:dyDescent="0.25">
      <c r="A9" s="9">
        <f t="shared" si="1"/>
        <v>68</v>
      </c>
      <c r="B9" s="9">
        <f t="shared" si="0"/>
        <v>71</v>
      </c>
      <c r="C9" s="9">
        <v>4</v>
      </c>
      <c r="D9" s="24"/>
      <c r="E9" s="10" t="s">
        <v>87</v>
      </c>
      <c r="F9" s="10" t="s">
        <v>131</v>
      </c>
      <c r="G9" s="10" t="s">
        <v>147</v>
      </c>
      <c r="H9" s="10" t="s">
        <v>109</v>
      </c>
      <c r="I9" s="10">
        <v>2</v>
      </c>
    </row>
    <row r="10" spans="1:9" ht="45" x14ac:dyDescent="0.25">
      <c r="A10" s="9">
        <f t="shared" si="1"/>
        <v>72</v>
      </c>
      <c r="B10" s="9">
        <f t="shared" si="0"/>
        <v>72</v>
      </c>
      <c r="C10" s="9">
        <v>1</v>
      </c>
      <c r="D10" s="24"/>
      <c r="E10" s="10" t="s">
        <v>128</v>
      </c>
      <c r="F10" s="10"/>
      <c r="G10" s="10" t="s">
        <v>147</v>
      </c>
      <c r="H10" s="10" t="s">
        <v>129</v>
      </c>
      <c r="I10" s="10">
        <v>0</v>
      </c>
    </row>
    <row r="11" spans="1:9" ht="60" x14ac:dyDescent="0.25">
      <c r="A11" s="9">
        <f t="shared" si="1"/>
        <v>73</v>
      </c>
      <c r="B11" s="9">
        <f t="shared" si="0"/>
        <v>73</v>
      </c>
      <c r="C11" s="9">
        <v>1</v>
      </c>
      <c r="D11" s="24"/>
      <c r="E11" s="10" t="s">
        <v>85</v>
      </c>
      <c r="F11" s="10"/>
      <c r="G11" s="10" t="s">
        <v>147</v>
      </c>
      <c r="H11" s="10" t="s">
        <v>86</v>
      </c>
      <c r="I11" s="10">
        <v>0</v>
      </c>
    </row>
    <row r="12" spans="1:9" x14ac:dyDescent="0.25">
      <c r="A12" s="9">
        <f t="shared" si="1"/>
        <v>74</v>
      </c>
      <c r="B12" s="9">
        <f t="shared" si="0"/>
        <v>77</v>
      </c>
      <c r="C12" s="9">
        <v>4</v>
      </c>
      <c r="D12" s="9">
        <f>C12/8</f>
        <v>0.5</v>
      </c>
      <c r="E12" s="10" t="s">
        <v>126</v>
      </c>
      <c r="F12" s="10" t="s">
        <v>131</v>
      </c>
      <c r="G12" s="10" t="s">
        <v>146</v>
      </c>
      <c r="H12" s="10" t="s">
        <v>153</v>
      </c>
      <c r="I12" s="10"/>
    </row>
    <row r="13" spans="1:9" x14ac:dyDescent="0.25">
      <c r="B13" s="2" t="s">
        <v>151</v>
      </c>
      <c r="C13" s="3">
        <f>SUM(C3:C12)</f>
        <v>78</v>
      </c>
      <c r="D13" s="3"/>
      <c r="I13" s="8"/>
    </row>
    <row r="14" spans="1:9" x14ac:dyDescent="0.25">
      <c r="B14" s="2" t="s">
        <v>152</v>
      </c>
      <c r="C14" s="3">
        <v>32</v>
      </c>
    </row>
    <row r="15" spans="1:9" x14ac:dyDescent="0.25">
      <c r="A15" s="4"/>
      <c r="B15" s="2"/>
    </row>
    <row r="16" spans="1:9" x14ac:dyDescent="0.25">
      <c r="B16" s="2"/>
    </row>
    <row r="17" spans="1:5" x14ac:dyDescent="0.25">
      <c r="A17" s="2" t="s">
        <v>159</v>
      </c>
      <c r="B17" t="s">
        <v>160</v>
      </c>
      <c r="C17" t="s">
        <v>80</v>
      </c>
      <c r="D17" t="s">
        <v>130</v>
      </c>
      <c r="E17" t="s">
        <v>133</v>
      </c>
    </row>
    <row r="18" spans="1:5" x14ac:dyDescent="0.25">
      <c r="A18" t="s">
        <v>158</v>
      </c>
      <c r="B18" s="4" t="s">
        <v>125</v>
      </c>
      <c r="C18" t="s">
        <v>124</v>
      </c>
      <c r="D18">
        <v>1</v>
      </c>
      <c r="E18" s="12" t="s">
        <v>161</v>
      </c>
    </row>
    <row r="19" spans="1:5" x14ac:dyDescent="0.25">
      <c r="A19" t="s">
        <v>158</v>
      </c>
      <c r="B19" s="10" t="s">
        <v>140</v>
      </c>
      <c r="C19" t="s">
        <v>162</v>
      </c>
      <c r="D19">
        <f>CODE(C19)</f>
        <v>83</v>
      </c>
      <c r="E19" s="12" t="s">
        <v>163</v>
      </c>
    </row>
    <row r="20" spans="1:5" x14ac:dyDescent="0.25">
      <c r="A20" t="s">
        <v>158</v>
      </c>
      <c r="B20" s="10" t="s">
        <v>141</v>
      </c>
      <c r="C20" s="12" t="s">
        <v>164</v>
      </c>
      <c r="E20" s="12" t="s">
        <v>167</v>
      </c>
    </row>
    <row r="21" spans="1:5" x14ac:dyDescent="0.25">
      <c r="A21" t="s">
        <v>158</v>
      </c>
      <c r="B21" s="10" t="s">
        <v>83</v>
      </c>
      <c r="C21">
        <v>1</v>
      </c>
      <c r="D21">
        <v>1</v>
      </c>
      <c r="E21" s="12" t="s">
        <v>161</v>
      </c>
    </row>
    <row r="22" spans="1:5" x14ac:dyDescent="0.25">
      <c r="A22" t="s">
        <v>158</v>
      </c>
      <c r="B22" s="10" t="s">
        <v>143</v>
      </c>
      <c r="C22">
        <v>10</v>
      </c>
      <c r="D22">
        <v>10</v>
      </c>
      <c r="E22" s="4">
        <v>1010</v>
      </c>
    </row>
    <row r="23" spans="1:5" x14ac:dyDescent="0.25">
      <c r="A23" t="s">
        <v>158</v>
      </c>
      <c r="B23" s="10" t="s">
        <v>80</v>
      </c>
      <c r="C23" s="10">
        <v>1595582400</v>
      </c>
      <c r="E23" s="12" t="s">
        <v>165</v>
      </c>
    </row>
    <row r="24" spans="1:5" x14ac:dyDescent="0.25">
      <c r="A24" t="s">
        <v>158</v>
      </c>
      <c r="B24" s="10" t="s">
        <v>87</v>
      </c>
      <c r="C24">
        <v>0</v>
      </c>
      <c r="D24">
        <v>0</v>
      </c>
      <c r="E24" s="12" t="s">
        <v>166</v>
      </c>
    </row>
    <row r="25" spans="1:5" x14ac:dyDescent="0.25">
      <c r="A25" t="s">
        <v>158</v>
      </c>
      <c r="B25" s="10" t="s">
        <v>128</v>
      </c>
      <c r="C25">
        <v>0</v>
      </c>
      <c r="E25" s="12" t="s">
        <v>168</v>
      </c>
    </row>
    <row r="26" spans="1:5" x14ac:dyDescent="0.25">
      <c r="A26" t="s">
        <v>158</v>
      </c>
      <c r="B26" s="10" t="s">
        <v>85</v>
      </c>
      <c r="C26">
        <v>0</v>
      </c>
      <c r="E26" s="12" t="s">
        <v>168</v>
      </c>
    </row>
    <row r="27" spans="1:5" x14ac:dyDescent="0.25">
      <c r="A27" t="s">
        <v>158</v>
      </c>
      <c r="B27" s="10" t="s">
        <v>126</v>
      </c>
      <c r="C27" t="s">
        <v>127</v>
      </c>
      <c r="D27">
        <v>4</v>
      </c>
      <c r="E27" s="12" t="s">
        <v>169</v>
      </c>
    </row>
    <row r="28" spans="1:5" x14ac:dyDescent="0.25">
      <c r="A28" t="s">
        <v>158</v>
      </c>
      <c r="B28" s="10" t="s">
        <v>170</v>
      </c>
      <c r="E28" s="12" t="s">
        <v>171</v>
      </c>
    </row>
  </sheetData>
  <mergeCells count="3">
    <mergeCell ref="D8:D11"/>
    <mergeCell ref="A1:I1"/>
    <mergeCell ref="D4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G7" sqref="G7"/>
    </sheetView>
  </sheetViews>
  <sheetFormatPr defaultRowHeight="15" x14ac:dyDescent="0.25"/>
  <cols>
    <col min="1" max="1" width="11.7109375" customWidth="1"/>
    <col min="2" max="2" width="7.140625" customWidth="1"/>
    <col min="3" max="3" width="10.28515625" bestFit="1" customWidth="1"/>
    <col min="4" max="4" width="11.85546875" bestFit="1" customWidth="1"/>
    <col min="5" max="6" width="11.85546875" customWidth="1"/>
    <col min="7" max="7" width="64.28515625" customWidth="1"/>
  </cols>
  <sheetData>
    <row r="1" spans="1:8" s="10" customFormat="1" ht="30" x14ac:dyDescent="0.25">
      <c r="A1" s="16" t="s">
        <v>187</v>
      </c>
      <c r="B1" s="16" t="s">
        <v>179</v>
      </c>
      <c r="C1" s="16" t="s">
        <v>154</v>
      </c>
      <c r="D1" s="16" t="s">
        <v>157</v>
      </c>
      <c r="E1" s="16" t="s">
        <v>180</v>
      </c>
      <c r="F1" s="16" t="s">
        <v>188</v>
      </c>
      <c r="G1" s="17" t="s">
        <v>81</v>
      </c>
    </row>
    <row r="2" spans="1:8" x14ac:dyDescent="0.25">
      <c r="A2" s="14">
        <v>0</v>
      </c>
      <c r="B2" s="14">
        <v>1</v>
      </c>
      <c r="C2" s="14">
        <f>B2-A2</f>
        <v>1</v>
      </c>
      <c r="D2" s="18">
        <f>C2/8</f>
        <v>0.125</v>
      </c>
      <c r="E2" s="14" t="s">
        <v>146</v>
      </c>
      <c r="F2" s="22" t="s">
        <v>146</v>
      </c>
      <c r="G2" s="13" t="s">
        <v>125</v>
      </c>
    </row>
    <row r="3" spans="1:8" x14ac:dyDescent="0.25">
      <c r="A3" s="14">
        <v>1</v>
      </c>
      <c r="B3" s="14">
        <v>2</v>
      </c>
      <c r="C3" s="14">
        <f>B3-A3</f>
        <v>1</v>
      </c>
      <c r="D3" s="18">
        <f>C3/8</f>
        <v>0.125</v>
      </c>
      <c r="E3" s="14" t="s">
        <v>146</v>
      </c>
      <c r="F3" s="22" t="s">
        <v>146</v>
      </c>
      <c r="G3" s="10" t="s">
        <v>174</v>
      </c>
    </row>
    <row r="4" spans="1:8" x14ac:dyDescent="0.25">
      <c r="A4" s="14">
        <v>2</v>
      </c>
      <c r="B4" s="14">
        <v>3</v>
      </c>
      <c r="C4" s="14">
        <f t="shared" ref="C4:C17" si="0">B4-A4</f>
        <v>1</v>
      </c>
      <c r="D4" s="18">
        <f t="shared" ref="D4:D17" si="1">C4/8</f>
        <v>0.125</v>
      </c>
      <c r="E4" s="14" t="s">
        <v>146</v>
      </c>
      <c r="F4" s="22" t="s">
        <v>146</v>
      </c>
      <c r="G4" s="10" t="s">
        <v>175</v>
      </c>
    </row>
    <row r="5" spans="1:8" x14ac:dyDescent="0.25">
      <c r="A5" s="14">
        <v>3</v>
      </c>
      <c r="B5" s="14">
        <v>5</v>
      </c>
      <c r="C5" s="21">
        <f t="shared" si="0"/>
        <v>2</v>
      </c>
      <c r="D5" s="18">
        <f t="shared" si="1"/>
        <v>0.25</v>
      </c>
      <c r="E5" s="14" t="s">
        <v>146</v>
      </c>
      <c r="F5" s="22" t="s">
        <v>146</v>
      </c>
      <c r="G5" s="10" t="s">
        <v>176</v>
      </c>
    </row>
    <row r="6" spans="1:8" x14ac:dyDescent="0.25">
      <c r="A6" s="14">
        <v>5</v>
      </c>
      <c r="B6" s="14">
        <v>6</v>
      </c>
      <c r="C6" s="14">
        <f t="shared" si="0"/>
        <v>1</v>
      </c>
      <c r="D6" s="18">
        <f t="shared" si="1"/>
        <v>0.125</v>
      </c>
      <c r="E6" s="14" t="s">
        <v>146</v>
      </c>
      <c r="F6" s="22" t="s">
        <v>146</v>
      </c>
      <c r="G6" s="10" t="s">
        <v>189</v>
      </c>
    </row>
    <row r="7" spans="1:8" x14ac:dyDescent="0.25">
      <c r="A7" s="21">
        <v>6</v>
      </c>
      <c r="B7" s="21">
        <v>7</v>
      </c>
      <c r="C7" s="21">
        <f t="shared" si="0"/>
        <v>1</v>
      </c>
      <c r="D7" s="18">
        <f t="shared" si="1"/>
        <v>0.125</v>
      </c>
      <c r="E7" s="21" t="s">
        <v>146</v>
      </c>
      <c r="F7" s="22" t="s">
        <v>146</v>
      </c>
      <c r="G7" s="10" t="s">
        <v>182</v>
      </c>
    </row>
    <row r="8" spans="1:8" x14ac:dyDescent="0.25">
      <c r="A8" s="21">
        <v>7</v>
      </c>
      <c r="B8" s="21">
        <v>8</v>
      </c>
      <c r="C8" s="21">
        <f t="shared" si="0"/>
        <v>1</v>
      </c>
      <c r="D8" s="18">
        <f t="shared" si="1"/>
        <v>0.125</v>
      </c>
      <c r="E8" s="21" t="s">
        <v>146</v>
      </c>
      <c r="F8" s="22" t="s">
        <v>146</v>
      </c>
      <c r="G8" s="10" t="s">
        <v>183</v>
      </c>
    </row>
    <row r="9" spans="1:8" x14ac:dyDescent="0.25">
      <c r="A9" s="15"/>
      <c r="B9" s="15"/>
      <c r="C9" s="15"/>
      <c r="D9" s="15"/>
      <c r="E9" s="15"/>
      <c r="F9" s="22"/>
      <c r="G9" s="10"/>
    </row>
    <row r="10" spans="1:8" x14ac:dyDescent="0.25">
      <c r="A10" s="14">
        <v>0</v>
      </c>
      <c r="B10" s="14">
        <v>4</v>
      </c>
      <c r="C10" s="14">
        <f t="shared" si="0"/>
        <v>4</v>
      </c>
      <c r="D10" s="19">
        <f t="shared" si="1"/>
        <v>0.5</v>
      </c>
      <c r="E10" s="14" t="s">
        <v>146</v>
      </c>
      <c r="F10" s="22" t="s">
        <v>181</v>
      </c>
      <c r="G10" s="10" t="s">
        <v>173</v>
      </c>
      <c r="H10" t="s">
        <v>184</v>
      </c>
    </row>
    <row r="11" spans="1:8" x14ac:dyDescent="0.25">
      <c r="A11" s="14">
        <v>4</v>
      </c>
      <c r="B11" s="14">
        <v>8</v>
      </c>
      <c r="C11" s="14">
        <f t="shared" si="0"/>
        <v>4</v>
      </c>
      <c r="D11" s="19">
        <f t="shared" si="1"/>
        <v>0.5</v>
      </c>
      <c r="E11" s="14" t="s">
        <v>146</v>
      </c>
      <c r="F11" s="22" t="s">
        <v>181</v>
      </c>
      <c r="G11" s="10" t="s">
        <v>87</v>
      </c>
      <c r="H11" t="s">
        <v>184</v>
      </c>
    </row>
    <row r="12" spans="1:8" x14ac:dyDescent="0.25">
      <c r="A12" s="15"/>
      <c r="B12" s="15"/>
      <c r="C12" s="15"/>
      <c r="D12" s="15"/>
      <c r="E12" s="15"/>
      <c r="F12" s="22"/>
      <c r="G12" s="10"/>
    </row>
    <row r="13" spans="1:8" ht="30" x14ac:dyDescent="0.25">
      <c r="A13" s="14">
        <v>0</v>
      </c>
      <c r="B13" s="14">
        <v>4</v>
      </c>
      <c r="C13" s="14">
        <f t="shared" si="0"/>
        <v>4</v>
      </c>
      <c r="D13" s="20">
        <f t="shared" si="1"/>
        <v>0.5</v>
      </c>
      <c r="E13" s="14" t="s">
        <v>146</v>
      </c>
      <c r="F13" s="22" t="s">
        <v>146</v>
      </c>
      <c r="G13" s="10" t="s">
        <v>172</v>
      </c>
    </row>
    <row r="14" spans="1:8" x14ac:dyDescent="0.25">
      <c r="A14" s="14">
        <v>4</v>
      </c>
      <c r="B14" s="14">
        <v>16</v>
      </c>
      <c r="C14" s="14">
        <f t="shared" si="0"/>
        <v>12</v>
      </c>
      <c r="D14" s="20">
        <f t="shared" si="1"/>
        <v>1.5</v>
      </c>
      <c r="E14" s="14" t="s">
        <v>146</v>
      </c>
      <c r="F14" s="22" t="s">
        <v>146</v>
      </c>
      <c r="G14" s="10" t="s">
        <v>141</v>
      </c>
    </row>
    <row r="15" spans="1:8" x14ac:dyDescent="0.25">
      <c r="A15" s="15"/>
      <c r="B15" s="15"/>
      <c r="C15" s="15"/>
      <c r="D15" s="15"/>
      <c r="E15" s="15"/>
      <c r="F15" s="22"/>
      <c r="G15" s="10"/>
    </row>
    <row r="16" spans="1:8" ht="30" x14ac:dyDescent="0.25">
      <c r="A16" s="14">
        <v>32</v>
      </c>
      <c r="B16" s="14">
        <v>104</v>
      </c>
      <c r="C16" s="14">
        <f t="shared" si="0"/>
        <v>72</v>
      </c>
      <c r="D16" s="19">
        <f t="shared" si="1"/>
        <v>9</v>
      </c>
      <c r="E16" s="14" t="s">
        <v>181</v>
      </c>
      <c r="F16" s="22" t="s">
        <v>181</v>
      </c>
      <c r="G16" s="10" t="s">
        <v>185</v>
      </c>
      <c r="H16" t="s">
        <v>184</v>
      </c>
    </row>
    <row r="17" spans="1:11" ht="30" x14ac:dyDescent="0.25">
      <c r="A17" s="14">
        <v>104</v>
      </c>
      <c r="B17" s="14">
        <v>112</v>
      </c>
      <c r="C17" s="14">
        <f t="shared" si="0"/>
        <v>8</v>
      </c>
      <c r="D17" s="19">
        <f t="shared" si="1"/>
        <v>1</v>
      </c>
      <c r="E17" s="14" t="s">
        <v>181</v>
      </c>
      <c r="F17" s="22" t="s">
        <v>146</v>
      </c>
      <c r="G17" s="10" t="s">
        <v>186</v>
      </c>
    </row>
    <row r="19" spans="1:11" x14ac:dyDescent="0.25">
      <c r="I19">
        <v>1</v>
      </c>
      <c r="J19">
        <v>2</v>
      </c>
      <c r="K19">
        <v>3</v>
      </c>
    </row>
    <row r="20" spans="1:11" x14ac:dyDescent="0.25">
      <c r="A20" t="s">
        <v>177</v>
      </c>
      <c r="C20">
        <f>8+16+8</f>
        <v>32</v>
      </c>
      <c r="D20">
        <f>C20/8</f>
        <v>4</v>
      </c>
    </row>
    <row r="21" spans="1:11" x14ac:dyDescent="0.25">
      <c r="A21" t="s">
        <v>178</v>
      </c>
      <c r="C21">
        <v>112</v>
      </c>
      <c r="D21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Sheet1</vt:lpstr>
      <vt:lpstr>codifica_stringhe</vt:lpstr>
      <vt:lpstr>classe_msg</vt:lpstr>
      <vt:lpstr>flusso</vt:lpstr>
      <vt:lpstr>codifica_stringhe_bin</vt:lpstr>
      <vt:lpstr>struttura bit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Solazzi</dc:creator>
  <cp:lastModifiedBy>giacomo</cp:lastModifiedBy>
  <dcterms:created xsi:type="dcterms:W3CDTF">2020-06-12T13:55:37Z</dcterms:created>
  <dcterms:modified xsi:type="dcterms:W3CDTF">2020-11-21T10:24:01Z</dcterms:modified>
</cp:coreProperties>
</file>