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<sst xmlns="http://schemas.openxmlformats.org/spreadsheetml/2006/main" count="32" uniqueCount="32">
  <si>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</si>
  <si>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</si>
  <si>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</si>
  <si>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</si>
  <si>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</si>
  <si>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</si>
  <si>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</si>
  <si>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</si>
  <si>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</si>
  <si>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</si>
  <si>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</si>
  <si>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</si>
  <si>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王小明</t>
  </si>
  <si>
    <t>陳小奇</t>
  </si>
  <si>
    <t>陳慢慢</t>
  </si>
  <si>
    <t>何大美</t>
  </si>
  <si>
    <t>羅小花</t>
  </si>
  <si>
    <t>李大仁</t>
  </si>
  <si>
    <t>李小君</t>
  </si>
  <si>
    <t>李大月</t>
  </si>
  <si>
    <t>李大輝</t>
  </si>
  <si>
    <t>黃阿坤</t>
  </si>
  <si>
    <t>宋小倫</t>
  </si>
  <si>
    <t>林大義</t>
  </si>
  <si>
    <t>白阿國</t>
  </si>
  <si>
    <t>許亮亮</t>
  </si>
  <si>
    <t xml:space="preserve">Q6 answer </t>
  </si>
  <si>
    <t xml:space="preserve">Q7 answer </t>
  </si>
  <si>
    <t>Q8 answer</t>
  </si>
  <si>
    <t>Q5 answer</t>
  </si>
  <si>
    <t xml:space="preserve">Q10 answer </t>
  </si>
  <si>
    <t xml:space="preserve">Q9 answer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</si>
</sst>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bottom"/>
    </xf>
    <xf borderId="1" fillId="2" fontId="1" numFmtId="0" xfId="0" applyAlignment="1" applyBorder="1" applyFont="1">
      <alignment readingOrder="0" vertical="center"/>
    </xf>
  </cellXfs>
  <cellStyles count="1">
    <cellStyle xfId="0" name="Normal" builtinId="0"/>
  </cellStyles>
  <dxfs count="2">
    <dxf>
      <font>
        <color rgb="FF00B050"/>
      </font>
      <fill>
        <patternFill patternType="solid">
          <fgColor theme="0"/>
          <bgColor theme="0"/>
        </patternFill>
      </fill>
      <border/>
    </dxf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OVERALL SCORES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637CEF"/>
            </a:solidFill>
            <a:ln cmpd="sng">
              <a:solidFill>
                <a:srgbClr val="000000"/>
              </a:solidFill>
            </a:ln>
          </c:spPr>
          <c:val>
            <c:numRef>
              <c:f>'工作表1'!$J$2:$J$15</c:f>
              <c:numCache/>
            </c:numRef>
          </c:val>
        </c:ser>
        <c:axId val="999117480"/>
        <c:axId val="126105197"/>
      </c:barChart>
      <c:catAx>
        <c:axId val="99911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105197"/>
      </c:catAx>
      <c:valAx>
        <c:axId val="126105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911748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pass or fail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6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'工作表1'!$L$17:$L$18</c:f>
            </c:strRef>
          </c:cat>
          <c:val>
            <c:numRef>
              <c:f>'工作表1'!$L$17:$L$18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eorgia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24</xdr:row>
      <xdr:rowOff>180975</xdr:rowOff>
    </xdr:from>
    <xdr:ext cx="3381375" cy="26193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0</xdr:colOff>
      <xdr:row>16</xdr:row>
      <xdr:rowOff>0</xdr:rowOff>
    </xdr:from>
    <xdr:ext cx="2562225" cy="1619250"/>
    <xdr:graphicFrame>
      <xdr:nvGraphicFramePr>
        <xdr:cNvPr id="2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22"/>
    <col customWidth="1" min="3" max="4" width="7.89"/>
    <col customWidth="1" min="5" max="7" width="5.22"/>
    <col customWidth="1" min="8" max="8" width="8.78"/>
    <col customWidth="1" min="9" max="9" width="5.22"/>
    <col customWidth="1" min="10" max="10" width="9.67"/>
    <col customWidth="1" min="11" max="11" width="14.67"/>
    <col customWidth="1" min="12" max="12" width="13.89"/>
    <col customWidth="1" min="13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1">
        <v>1.0</v>
      </c>
      <c r="B2" s="1" t="s">
        <v>12</v>
      </c>
      <c r="C2" s="1">
        <v>65.0</v>
      </c>
      <c r="D2" s="1">
        <v>54.0</v>
      </c>
      <c r="E2" s="1">
        <v>88.0</v>
      </c>
      <c r="F2" s="1">
        <v>92.0</v>
      </c>
      <c r="G2" s="1">
        <v>67.0</v>
      </c>
      <c r="H2" s="1">
        <f t="shared" ref="H2:H15" si="1">AVERAGE(C2:G2)</f>
        <v>73.2</v>
      </c>
      <c r="I2" s="1">
        <v>82.0</v>
      </c>
      <c r="J2" s="3">
        <f t="shared" ref="J2:J15" si="2">H2*5*0.1+I2*0.5</f>
        <v>77.6</v>
      </c>
      <c r="K2" s="4" t="str">
        <f t="array" ref="K2">IFS(J2&gt;=90,"A",J2&gt;=80,"B",J2&gt;=70,"C",J2&gt;=60,"D",J2&lt;60,"F")</f>
        <v>C</v>
      </c>
      <c r="L2" s="3" t="str">
        <f t="shared" ref="L2:L15" si="3">IF(J2&gt;=60,"pass","fail")</f>
        <v>pass</v>
      </c>
    </row>
    <row r="3" ht="15.75" customHeight="1">
      <c r="A3" s="1">
        <v>2.0</v>
      </c>
      <c r="B3" s="1" t="s">
        <v>13</v>
      </c>
      <c r="C3" s="1">
        <v>78.0</v>
      </c>
      <c r="D3" s="1">
        <v>89.0</v>
      </c>
      <c r="E3" s="1">
        <v>90.0</v>
      </c>
      <c r="F3" s="1">
        <v>77.0</v>
      </c>
      <c r="G3" s="1">
        <v>73.0</v>
      </c>
      <c r="H3" s="1">
        <f t="shared" si="1"/>
        <v>81.4</v>
      </c>
      <c r="I3" s="1">
        <v>88.0</v>
      </c>
      <c r="J3" s="3">
        <f t="shared" si="2"/>
        <v>84.7</v>
      </c>
      <c r="K3" s="4" t="str">
        <f t="array" ref="K3">IFS(J3&gt;=90,"A",J3&gt;=80,"B",J3&gt;=70,"C",J3&gt;=60,"D",J3&lt;60,"F")</f>
        <v>B</v>
      </c>
      <c r="L3" s="3" t="str">
        <f t="shared" si="3"/>
        <v>pass</v>
      </c>
    </row>
    <row r="4" ht="15.75" customHeight="1">
      <c r="A4" s="1">
        <v>3.0</v>
      </c>
      <c r="B4" s="1" t="s">
        <v>14</v>
      </c>
      <c r="C4" s="1">
        <v>88.0</v>
      </c>
      <c r="D4" s="1">
        <v>96.0</v>
      </c>
      <c r="E4" s="1">
        <v>79.0</v>
      </c>
      <c r="F4" s="1">
        <v>82.0</v>
      </c>
      <c r="G4" s="1">
        <v>85.0</v>
      </c>
      <c r="H4" s="1">
        <f t="shared" si="1"/>
        <v>86</v>
      </c>
      <c r="I4" s="1">
        <v>94.0</v>
      </c>
      <c r="J4" s="3">
        <f t="shared" si="2"/>
        <v>90</v>
      </c>
      <c r="K4" s="4" t="str">
        <f t="array" ref="K4">IFS(J4&gt;=90,"A",J4&gt;=80,"B",J4&gt;=70,"C",J4&gt;=60,"D",J4&lt;60,"F")</f>
        <v>A</v>
      </c>
      <c r="L4" s="3" t="str">
        <f t="shared" si="3"/>
        <v>pass</v>
      </c>
    </row>
    <row r="5" ht="15.75" customHeight="1">
      <c r="A5" s="1">
        <v>4.0</v>
      </c>
      <c r="B5" s="1" t="s">
        <v>15</v>
      </c>
      <c r="C5" s="1">
        <v>98.0</v>
      </c>
      <c r="D5" s="1">
        <v>90.0</v>
      </c>
      <c r="E5" s="1">
        <v>95.0</v>
      </c>
      <c r="F5" s="1">
        <v>94.0</v>
      </c>
      <c r="G5" s="1">
        <v>95.0</v>
      </c>
      <c r="H5" s="1">
        <f t="shared" si="1"/>
        <v>94.4</v>
      </c>
      <c r="I5" s="1">
        <v>89.0</v>
      </c>
      <c r="J5" s="3">
        <f t="shared" si="2"/>
        <v>91.7</v>
      </c>
      <c r="K5" s="4" t="str">
        <f t="array" ref="K5">IFS(J5&gt;=90,"A",J5&gt;=80,"B",J5&gt;=70,"C",J5&gt;=60,"D",J5&lt;60,"F")</f>
        <v>A</v>
      </c>
      <c r="L5" s="3" t="str">
        <f t="shared" si="3"/>
        <v>pass</v>
      </c>
    </row>
    <row r="6" ht="15.75" customHeight="1">
      <c r="A6" s="1">
        <v>5.0</v>
      </c>
      <c r="B6" s="1" t="s">
        <v>16</v>
      </c>
      <c r="C6" s="1">
        <v>87.0</v>
      </c>
      <c r="D6" s="1">
        <v>76.0</v>
      </c>
      <c r="E6" s="1">
        <v>78.0</v>
      </c>
      <c r="F6" s="1">
        <v>82.0</v>
      </c>
      <c r="G6" s="1">
        <v>80.0</v>
      </c>
      <c r="H6" s="1">
        <f t="shared" si="1"/>
        <v>80.6</v>
      </c>
      <c r="I6" s="1">
        <v>81.0</v>
      </c>
      <c r="J6" s="3">
        <f t="shared" si="2"/>
        <v>80.8</v>
      </c>
      <c r="K6" s="4" t="str">
        <f t="array" ref="K6">IFS(J6&gt;=90,"A",J6&gt;=80,"B",J6&gt;=70,"C",J6&gt;=60,"D",J6&lt;60,"F")</f>
        <v>B</v>
      </c>
      <c r="L6" s="3" t="str">
        <f t="shared" si="3"/>
        <v>pass</v>
      </c>
    </row>
    <row r="7" ht="15.75" customHeight="1">
      <c r="A7" s="1">
        <v>6.0</v>
      </c>
      <c r="B7" s="1" t="s">
        <v>17</v>
      </c>
      <c r="C7" s="1">
        <v>67.0</v>
      </c>
      <c r="D7" s="1">
        <v>79.0</v>
      </c>
      <c r="E7" s="1">
        <v>82.0</v>
      </c>
      <c r="F7" s="1">
        <v>85.0</v>
      </c>
      <c r="G7" s="1">
        <v>95.0</v>
      </c>
      <c r="H7" s="1">
        <f t="shared" si="1"/>
        <v>81.6</v>
      </c>
      <c r="I7" s="1">
        <v>80.0</v>
      </c>
      <c r="J7" s="3">
        <f t="shared" si="2"/>
        <v>80.8</v>
      </c>
      <c r="K7" s="4" t="str">
        <f t="array" ref="K7">IFS(J7&gt;=90,"A",J7&gt;=80,"B",J7&gt;=70,"C",J7&gt;=60,"D",J7&lt;60,"F")</f>
        <v>B</v>
      </c>
      <c r="L7" s="3" t="str">
        <f t="shared" si="3"/>
        <v>pass</v>
      </c>
    </row>
    <row r="8" ht="15.75" customHeight="1">
      <c r="A8" s="1">
        <v>7.0</v>
      </c>
      <c r="B8" s="1" t="s">
        <v>18</v>
      </c>
      <c r="C8" s="1">
        <v>77.0</v>
      </c>
      <c r="D8" s="1">
        <v>80.0</v>
      </c>
      <c r="E8" s="1">
        <v>63.0</v>
      </c>
      <c r="F8" s="1">
        <v>85.0</v>
      </c>
      <c r="G8" s="1">
        <v>89.0</v>
      </c>
      <c r="H8" s="1">
        <f t="shared" si="1"/>
        <v>78.8</v>
      </c>
      <c r="I8" s="1">
        <v>77.0</v>
      </c>
      <c r="J8" s="3">
        <f t="shared" si="2"/>
        <v>77.9</v>
      </c>
      <c r="K8" s="4" t="str">
        <f t="array" ref="K8">IFS(J8&gt;=90,"A",J8&gt;=80,"B",J8&gt;=70,"C",J8&gt;=60,"D",J8&lt;60,"F")</f>
        <v>C</v>
      </c>
      <c r="L8" s="3" t="str">
        <f t="shared" si="3"/>
        <v>pass</v>
      </c>
    </row>
    <row r="9" ht="15.75" customHeight="1">
      <c r="A9" s="1">
        <v>8.0</v>
      </c>
      <c r="B9" s="1" t="s">
        <v>19</v>
      </c>
      <c r="C9" s="1">
        <v>72.0</v>
      </c>
      <c r="D9" s="1">
        <v>83.0</v>
      </c>
      <c r="E9" s="1">
        <v>62.0</v>
      </c>
      <c r="F9" s="5">
        <v>67.0</v>
      </c>
      <c r="G9" s="1">
        <v>82.0</v>
      </c>
      <c r="H9" s="1">
        <f t="shared" si="1"/>
        <v>73.2</v>
      </c>
      <c r="I9" s="1">
        <v>88.0</v>
      </c>
      <c r="J9" s="3">
        <f t="shared" si="2"/>
        <v>80.6</v>
      </c>
      <c r="K9" s="4" t="str">
        <f t="array" ref="K9">IFS(J9&gt;=90,"A",J9&gt;=80,"B",J9&gt;=70,"C",J9&gt;=60,"D",J9&lt;60,"F")</f>
        <v>B</v>
      </c>
      <c r="L9" s="3" t="str">
        <f t="shared" si="3"/>
        <v>pass</v>
      </c>
    </row>
    <row r="10" ht="15.75" customHeight="1">
      <c r="A10" s="1">
        <v>9.0</v>
      </c>
      <c r="B10" s="1" t="s">
        <v>20</v>
      </c>
      <c r="C10" s="1">
        <v>86.0</v>
      </c>
      <c r="D10" s="1">
        <v>92.0</v>
      </c>
      <c r="E10" s="1">
        <v>79.0</v>
      </c>
      <c r="F10" s="1">
        <v>73.0</v>
      </c>
      <c r="G10" s="1">
        <v>47.0</v>
      </c>
      <c r="H10" s="1">
        <f t="shared" si="1"/>
        <v>75.4</v>
      </c>
      <c r="I10" s="1">
        <v>73.0</v>
      </c>
      <c r="J10" s="3">
        <f t="shared" si="2"/>
        <v>74.2</v>
      </c>
      <c r="K10" s="4" t="str">
        <f t="array" ref="K10">IFS(J10&gt;=90,"A",J10&gt;=80,"B",J10&gt;=70,"C",J10&gt;=60,"D",J10&lt;60,"F")</f>
        <v>C</v>
      </c>
      <c r="L10" s="3" t="str">
        <f t="shared" si="3"/>
        <v>pass</v>
      </c>
    </row>
    <row r="11" ht="15.75" customHeight="1">
      <c r="A11" s="1">
        <v>10.0</v>
      </c>
      <c r="B11" s="1" t="s">
        <v>21</v>
      </c>
      <c r="C11" s="1">
        <v>90.0</v>
      </c>
      <c r="D11" s="1">
        <v>64.0</v>
      </c>
      <c r="E11" s="1">
        <v>91.0</v>
      </c>
      <c r="F11" s="1">
        <v>82.0</v>
      </c>
      <c r="G11" s="1">
        <v>85.0</v>
      </c>
      <c r="H11" s="1">
        <f t="shared" si="1"/>
        <v>82.4</v>
      </c>
      <c r="I11" s="1">
        <v>80.0</v>
      </c>
      <c r="J11" s="3">
        <f t="shared" si="2"/>
        <v>81.2</v>
      </c>
      <c r="K11" s="4" t="str">
        <f t="array" ref="K11">IFS(J11&gt;=90,"A",J11&gt;=80,"B",J11&gt;=70,"C",J11&gt;=60,"D",J11&lt;60,"F")</f>
        <v>B</v>
      </c>
      <c r="L11" s="3" t="str">
        <f t="shared" si="3"/>
        <v>pass</v>
      </c>
    </row>
    <row r="12" ht="15.75" customHeight="1">
      <c r="A12" s="1">
        <v>11.0</v>
      </c>
      <c r="B12" s="1" t="s">
        <v>22</v>
      </c>
      <c r="C12" s="1">
        <v>81.0</v>
      </c>
      <c r="D12" s="1">
        <v>55.0</v>
      </c>
      <c r="E12" s="1">
        <v>62.0</v>
      </c>
      <c r="F12" s="1">
        <v>47.0</v>
      </c>
      <c r="G12" s="1">
        <v>79.0</v>
      </c>
      <c r="H12" s="1">
        <f t="shared" si="1"/>
        <v>64.8</v>
      </c>
      <c r="I12" s="1">
        <v>69.0</v>
      </c>
      <c r="J12" s="3">
        <f t="shared" si="2"/>
        <v>66.9</v>
      </c>
      <c r="K12" s="4" t="str">
        <f t="array" ref="K12">IFS(J12&gt;=90,"A",J12&gt;=80,"B",J12&gt;=70,"C",J12&gt;=60,"D",J12&lt;60,"F")</f>
        <v>D</v>
      </c>
      <c r="L12" s="3" t="str">
        <f t="shared" si="3"/>
        <v>pass</v>
      </c>
    </row>
    <row r="13" ht="15.75" customHeight="1">
      <c r="A13" s="1">
        <v>12.0</v>
      </c>
      <c r="B13" s="1" t="s">
        <v>23</v>
      </c>
      <c r="C13" s="1">
        <v>72.0</v>
      </c>
      <c r="D13" s="1">
        <v>35.0</v>
      </c>
      <c r="E13" s="1">
        <v>34.0</v>
      </c>
      <c r="F13" s="1">
        <v>97.0</v>
      </c>
      <c r="G13" s="1">
        <v>92.0</v>
      </c>
      <c r="H13" s="1">
        <f t="shared" si="1"/>
        <v>66</v>
      </c>
      <c r="I13" s="1">
        <v>52.0</v>
      </c>
      <c r="J13" s="3">
        <f t="shared" si="2"/>
        <v>59</v>
      </c>
      <c r="K13" s="4" t="str">
        <f t="array" ref="K13">IFS(J13&gt;=90,"A",J13&gt;=80,"B",J13&gt;=70,"C",J13&gt;=60,"D",J13&lt;60,"F")</f>
        <v>F</v>
      </c>
      <c r="L13" s="3" t="str">
        <f t="shared" si="3"/>
        <v>fail</v>
      </c>
    </row>
    <row r="14" ht="15.75" customHeight="1">
      <c r="A14" s="1">
        <v>13.0</v>
      </c>
      <c r="B14" s="1" t="s">
        <v>24</v>
      </c>
      <c r="C14" s="1">
        <v>67.0</v>
      </c>
      <c r="D14" s="1">
        <v>88.0</v>
      </c>
      <c r="E14" s="1">
        <v>71.0</v>
      </c>
      <c r="F14" s="1">
        <v>44.0</v>
      </c>
      <c r="G14" s="1">
        <v>97.0</v>
      </c>
      <c r="H14" s="1">
        <f t="shared" si="1"/>
        <v>73.4</v>
      </c>
      <c r="I14" s="1">
        <v>77.0</v>
      </c>
      <c r="J14" s="3">
        <f t="shared" si="2"/>
        <v>75.2</v>
      </c>
      <c r="K14" s="4" t="str">
        <f t="array" ref="K14">IFS(J14&gt;=90,"A",J14&gt;=80,"B",J14&gt;=70,"C",J14&gt;=60,"D",J14&lt;60,"F")</f>
        <v>C</v>
      </c>
      <c r="L14" s="3" t="str">
        <f t="shared" si="3"/>
        <v>pass</v>
      </c>
    </row>
    <row r="15" ht="15.75" customHeight="1">
      <c r="A15" s="1">
        <v>14.0</v>
      </c>
      <c r="B15" s="1" t="s">
        <v>25</v>
      </c>
      <c r="C15" s="1">
        <v>59.0</v>
      </c>
      <c r="D15" s="1">
        <v>77.0</v>
      </c>
      <c r="E15" s="1">
        <v>71.0</v>
      </c>
      <c r="F15" s="1">
        <v>45.0</v>
      </c>
      <c r="G15" s="1">
        <v>34.0</v>
      </c>
      <c r="H15" s="1">
        <f t="shared" si="1"/>
        <v>57.2</v>
      </c>
      <c r="I15" s="1">
        <v>54.0</v>
      </c>
      <c r="J15" s="3">
        <f t="shared" si="2"/>
        <v>55.6</v>
      </c>
      <c r="K15" s="4" t="str">
        <f t="array" ref="K15">IFS(J15&gt;=90,"A",J15&gt;=80,"B",J15&gt;=70,"C",J15&gt;=60,"D",J15&lt;60,"F")</f>
        <v>F</v>
      </c>
      <c r="L15" s="3" t="str">
        <f t="shared" si="3"/>
        <v>fail</v>
      </c>
    </row>
    <row r="16" ht="15.75" customHeight="1">
      <c r="C16" s="6" t="s">
        <v>26</v>
      </c>
      <c r="D16" s="6" t="s">
        <v>27</v>
      </c>
      <c r="H16" s="6" t="s">
        <v>28</v>
      </c>
      <c r="J16" s="6" t="s">
        <v>29</v>
      </c>
      <c r="L16" s="6" t="s">
        <v>30</v>
      </c>
    </row>
    <row r="17" ht="15.75" customHeight="1">
      <c r="C17" s="3">
        <f>MAX(C2:C15)</f>
        <v>98</v>
      </c>
      <c r="D17" s="3">
        <f>LARGE(D2:D15,2)</f>
        <v>92</v>
      </c>
      <c r="H17" s="3">
        <f>COUNTIF(H2:H15,"&lt;=80")</f>
        <v>8</v>
      </c>
      <c r="J17" s="3">
        <f>AVERAGE(J2:J15)</f>
        <v>76.87142857</v>
      </c>
      <c r="L17" s="3">
        <f>COUNTIF(L2:L15,"PASS")</f>
        <v>12</v>
      </c>
    </row>
    <row r="18" ht="15.75" customHeight="1">
      <c r="L18" s="3">
        <f>COUNTIF(L2:L15,"fail")</f>
        <v>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J24" s="6" t="s">
        <v>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2:L15">
    <cfRule type="cellIs" dxfId="0" priority="1" operator="equal">
      <formula>"pass"</formula>
    </cfRule>
  </conditionalFormatting>
  <conditionalFormatting sqref="L2:L15">
    <cfRule type="cellIs" dxfId="1" priority="2" operator="equal">
      <formula>"fail"</formula>
    </cfRule>
  </conditionalFormatting>
  <printOptions/>
  <pageMargins bottom="0.75" footer="0.0" header="0.0" left="0.7" right="0.7" top="0.75"/>
  <pageSetup orientation="landscape"/>
  <drawing r:id="rId1"/>
</worksheet>
</file>